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4Q16\Završni izvještaji 3 jezika\"/>
    </mc:Choice>
  </mc:AlternateContent>
  <bookViews>
    <workbookView xWindow="0" yWindow="0" windowWidth="20730" windowHeight="9390" tabRatio="707" activeTab="4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PK!$A$1:$K$25</definedName>
  </definedNames>
  <calcPr calcId="152511"/>
</workbook>
</file>

<file path=xl/calcChain.xml><?xml version="1.0" encoding="utf-8"?>
<calcChain xmlns="http://schemas.openxmlformats.org/spreadsheetml/2006/main">
  <c r="K67" i="18" l="1"/>
  <c r="L67" i="18"/>
  <c r="M67" i="18"/>
  <c r="J67" i="18"/>
  <c r="K66" i="18"/>
  <c r="L66" i="18"/>
  <c r="M66" i="18"/>
  <c r="J66" i="18"/>
  <c r="J57" i="18"/>
  <c r="K56" i="18"/>
  <c r="L56" i="18"/>
  <c r="M56" i="18"/>
  <c r="J56" i="18"/>
  <c r="M57" i="18" l="1"/>
  <c r="L57" i="18"/>
  <c r="K57" i="18"/>
  <c r="M33" i="18"/>
  <c r="L33" i="18"/>
  <c r="K33" i="18"/>
  <c r="J33" i="18"/>
  <c r="M27" i="18"/>
  <c r="L27" i="18"/>
  <c r="K27" i="18"/>
  <c r="J27" i="18"/>
  <c r="M22" i="18"/>
  <c r="L22" i="18"/>
  <c r="K22" i="18"/>
  <c r="J22" i="18"/>
  <c r="M16" i="18"/>
  <c r="L16" i="18"/>
  <c r="K16" i="18"/>
  <c r="J16" i="18"/>
  <c r="M12" i="18"/>
  <c r="M10" i="18" s="1"/>
  <c r="L12" i="18"/>
  <c r="K12" i="18"/>
  <c r="J12" i="18"/>
  <c r="L10" i="18"/>
  <c r="M7" i="18"/>
  <c r="L7" i="18"/>
  <c r="K7" i="18"/>
  <c r="J7" i="18"/>
  <c r="J44" i="20"/>
  <c r="J38" i="20"/>
  <c r="J31" i="20"/>
  <c r="J27" i="20"/>
  <c r="J18" i="20"/>
  <c r="J13" i="20"/>
  <c r="K21" i="17"/>
  <c r="J21" i="17"/>
  <c r="K14" i="17"/>
  <c r="J14" i="17"/>
  <c r="M42" i="18" l="1"/>
  <c r="J32" i="20"/>
  <c r="K42" i="18"/>
  <c r="J42" i="18"/>
  <c r="L42" i="18"/>
  <c r="L43" i="18"/>
  <c r="M43" i="18"/>
  <c r="K10" i="18"/>
  <c r="J10" i="18"/>
  <c r="J20" i="20"/>
  <c r="J19" i="20"/>
  <c r="J45" i="20"/>
  <c r="J33" i="20"/>
  <c r="J46" i="20"/>
  <c r="K43" i="18" l="1"/>
  <c r="J43" i="18"/>
  <c r="L44" i="18"/>
  <c r="M44" i="18"/>
  <c r="L48" i="18" l="1"/>
  <c r="J44" i="18"/>
  <c r="M48" i="18"/>
  <c r="K44" i="18"/>
  <c r="J48" i="18" l="1"/>
  <c r="K48" i="18"/>
</calcChain>
</file>

<file path=xl/sharedStrings.xml><?xml version="1.0" encoding="utf-8"?>
<sst xmlns="http://schemas.openxmlformats.org/spreadsheetml/2006/main" count="355" uniqueCount="320">
  <si>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</si>
  <si>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</si>
  <si>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</si>
  <si>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</si>
  <si>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</si>
  <si>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</si>
  <si>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</si>
  <si>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</si>
  <si>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</si>
  <si>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</si>
  <si>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</si>
  <si>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</si>
  <si>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</si>
  <si>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</si>
  <si>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</si>
  <si>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</si>
  <si>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</si>
  <si>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</si>
  <si>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</si>
  <si>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</si>
  <si>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</si>
  <si>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</si>
  <si>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</si>
  <si>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</si>
  <si>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</si>
  <si>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</si>
  <si>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</si>
  <si>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</si>
  <si>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</si>
  <si>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</si>
  <si>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</si>
  <si>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</si>
  <si>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</si>
  <si>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</si>
  <si>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</si>
  <si>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</si>
  <si>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</si>
  <si>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</si>
  <si>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</si>
  <si>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</si>
  <si>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</si>
  <si>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</si>
  <si>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</si>
  <si>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</si>
  <si>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</si>
  <si>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</si>
  <si>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</si>
  <si>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</si>
  <si>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</si>
  <si>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</si>
  <si>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</si>
  <si>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</si>
  <si>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</si>
  <si>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</si>
  <si>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</si>
  <si>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</si>
  <si>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</si>
  <si>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</si>
  <si>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</si>
  <si>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</si>
  <si>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</si>
  <si>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</si>
  <si>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</si>
  <si>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</si>
  <si>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</si>
  <si>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</si>
  <si>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</si>
  <si>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</si>
  <si>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</si>
  <si>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</si>
  <si>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</si>
  <si>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</si>
  <si>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</si>
  <si>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</si>
  <si>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</si>
  <si>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</si>
  <si>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</si>
  <si>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</si>
  <si>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</si>
  <si>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</si>
  <si>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</si>
  <si>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</si>
  <si>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</si>
  <si>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</si>
  <si>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</si>
  <si>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</si>
  <si>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</si>
  <si>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</si>
  <si>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</si>
  <si>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</si>
  <si>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</si>
  <si>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</si>
  <si>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</si>
  <si>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</si>
  <si>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</si>
  <si>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</si>
  <si>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</si>
  <si>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</si>
  <si>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</si>
  <si>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</si>
  <si>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</si>
  <si>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</si>
  <si>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</si>
  <si>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</si>
  <si>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</si>
  <si>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</si>
  <si>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</si>
  <si>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</si>
  <si>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</si>
  <si>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</si>
  <si>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</si>
  <si>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</si>
  <si>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</si>
  <si>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</si>
  <si>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</si>
  <si>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</si>
  <si>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</si>
  <si>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</si>
  <si>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</si>
  <si>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</si>
  <si>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</si>
  <si>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</si>
  <si>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</si>
  <si>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</si>
  <si>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</si>
  <si>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</si>
  <si>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</si>
  <si>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</si>
  <si>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</si>
  <si>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</si>
  <si>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</si>
  <si>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</si>
  <si>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</si>
  <si>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</si>
  <si>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</si>
  <si>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</si>
  <si>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</si>
  <si>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</si>
  <si>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</si>
  <si>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</si>
  <si>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</si>
  <si>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</si>
  <si>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</si>
  <si>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</si>
  <si>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</si>
  <si>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</si>
  <si>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</si>
  <si>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</si>
  <si>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</si>
  <si>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</si>
  <si>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</si>
  <si>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</si>
  <si>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</si>
  <si>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</si>
  <si>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</si>
  <si>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</si>
  <si>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</si>
  <si>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</si>
  <si>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</si>
  <si>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</si>
  <si>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</si>
  <si>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</si>
  <si>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</si>
  <si>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</si>
  <si>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</si>
  <si>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</si>
  <si>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</si>
  <si>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</si>
  <si>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</si>
  <si>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</si>
  <si>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</si>
  <si>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</si>
  <si>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</si>
  <si>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</si>
  <si>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</si>
  <si>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</si>
  <si>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</si>
  <si>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</si>
  <si>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</si>
  <si>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</si>
  <si>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</si>
  <si>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</si>
  <si>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</si>
  <si>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</si>
  <si>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</si>
  <si>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</si>
  <si>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</si>
  <si>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</si>
  <si>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</si>
  <si>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</si>
  <si>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</si>
  <si>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</si>
  <si>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</si>
  <si>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</si>
  <si>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</si>
  <si>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</si>
  <si>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</si>
  <si>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</si>
  <si>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</si>
  <si>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</si>
  <si>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</si>
  <si>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</si>
  <si>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</si>
  <si>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</si>
  <si>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</si>
  <si>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</si>
  <si>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</si>
  <si>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</si>
  <si>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</si>
  <si>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</si>
  <si>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</si>
  <si>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</si>
  <si>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</si>
  <si>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</si>
  <si>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</si>
  <si>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</si>
  <si>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</si>
  <si>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</si>
  <si>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</si>
  <si>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</si>
  <si>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</si>
  <si>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</si>
  <si>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</si>
  <si>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</si>
  <si>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</si>
  <si>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</si>
  <si>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</si>
  <si>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</si>
  <si>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</si>
  <si>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</si>
  <si>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</si>
  <si>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</si>
  <si>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</si>
  <si>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</si>
  <si>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</si>
  <si>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</si>
  <si>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</si>
  <si>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</si>
  <si>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</si>
  <si>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</si>
  <si>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</si>
  <si>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</si>
  <si>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</si>
  <si>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</si>
  <si>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</si>
  <si>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</si>
  <si>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</si>
  <si>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</si>
  <si>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</si>
  <si>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</si>
  <si>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</si>
  <si>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</si>
  <si>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</si>
  <si>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</si>
  <si>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</si>
  <si>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</si>
  <si>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</si>
  <si>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</si>
  <si>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</si>
  <si>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</si>
  <si>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</si>
  <si>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</si>
  <si>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</si>
  <si>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</si>
  <si>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</si>
  <si>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</si>
  <si>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</si>
  <si>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</si>
  <si>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</si>
  <si>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</si>
  <si>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</si>
  <si>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</si>
  <si>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</si>
  <si>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</si>
  <si>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</si>
  <si>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</si>
  <si>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</si>
  <si>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</si>
  <si>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</si>
  <si>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</si>
  <si>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</si>
  <si>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</si>
  <si>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</si>
  <si>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01.01.2016.</t>
  </si>
  <si>
    <t>03440494</t>
  </si>
  <si>
    <t>060007090</t>
  </si>
  <si>
    <t>48351740621</t>
  </si>
  <si>
    <t>AD PLASTIK d.d.</t>
  </si>
  <si>
    <t>Matoševa 8</t>
  </si>
  <si>
    <t>www.adplastik.hr</t>
  </si>
  <si>
    <t>Solin</t>
  </si>
  <si>
    <t>Splitsko-dalmatinska</t>
  </si>
  <si>
    <t>DA</t>
  </si>
  <si>
    <t>2932</t>
  </si>
  <si>
    <t>AD PLASTIK d.o.o.</t>
  </si>
  <si>
    <t>ZAO AD PLASTIK KALUGA</t>
  </si>
  <si>
    <t>ADP d.o.o.</t>
  </si>
  <si>
    <t>Solin, Hrvatska</t>
  </si>
  <si>
    <t>Samara, Ruska Federacija</t>
  </si>
  <si>
    <t>Novo Mesto, Slovenija</t>
  </si>
  <si>
    <t>Kaluga, Ruska Federacija</t>
  </si>
  <si>
    <t>Mladenovac, Srbija</t>
  </si>
  <si>
    <t>informacije@adplastik.hr</t>
  </si>
  <si>
    <t>1214985000</t>
  </si>
  <si>
    <t>1074710000320</t>
  </si>
  <si>
    <t>20787538</t>
  </si>
  <si>
    <t>Krešimir Jurun</t>
  </si>
  <si>
    <t>021/206-663</t>
  </si>
  <si>
    <t>021/275-663</t>
  </si>
  <si>
    <t>kresimir.jurun@adplastik.hr</t>
  </si>
  <si>
    <t>Sanja Biočić</t>
  </si>
  <si>
    <t>Obveznik: AD PLASTIK GRUPA</t>
  </si>
  <si>
    <t>AD Plastik d.d.</t>
  </si>
  <si>
    <t>1. Financijski izvještaji (bilanca, račun dobiti i gubitka, izvještaj o novčanom tijeku, izvještaj o promjenama</t>
  </si>
  <si>
    <t>AKTIVA</t>
  </si>
  <si>
    <t>3. Izjava osoba odgovornih za sastavljanje izvještaja izdavatelja.</t>
  </si>
  <si>
    <t>AO AD PLASTIK</t>
  </si>
  <si>
    <t>31.12.2016.</t>
  </si>
  <si>
    <t>u razdoblju 01.01.2016. do 31.12.2016.</t>
  </si>
  <si>
    <t>stanje na dan 31.12.2016.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</si>
</sst>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8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1" fillId="0" borderId="0"/>
  </cellStyleXfs>
  <cellXfs count="298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>
      <alignment horizontal="center" vertical="center"/>
    </xf>
    <xf numFmtId="0" fontId="8" fillId="0" borderId="0" xfId="4" applyFont="1" applyAlignment="1"/>
    <xf numFmtId="0" fontId="2" fillId="0" borderId="0" xfId="4" applyFont="1" applyAlignment="1"/>
    <xf numFmtId="0" fontId="8" fillId="0" borderId="7" xfId="4" applyFont="1" applyFill="1" applyBorder="1" applyAlignment="1" applyProtection="1">
      <alignment horizontal="center" vertical="center"/>
      <protection locked="0" hidden="1"/>
    </xf>
    <xf numFmtId="0" fontId="5" fillId="0" borderId="0" xfId="4" applyFont="1" applyFill="1" applyBorder="1" applyAlignment="1" applyProtection="1">
      <alignment horizontal="left" vertical="center"/>
      <protection hidden="1"/>
    </xf>
    <xf numFmtId="0" fontId="6" fillId="0" borderId="0" xfId="4" applyFont="1" applyFill="1" applyBorder="1" applyAlignment="1" applyProtection="1">
      <alignment vertical="center"/>
      <protection hidden="1"/>
    </xf>
    <xf numFmtId="0" fontId="6" fillId="0" borderId="0" xfId="4" applyFont="1" applyFill="1" applyBorder="1" applyAlignment="1" applyProtection="1">
      <alignment horizontal="center" vertical="center" wrapText="1"/>
      <protection hidden="1"/>
    </xf>
    <xf numFmtId="0" fontId="8" fillId="0" borderId="0" xfId="4" applyFont="1" applyBorder="1" applyAlignment="1" applyProtection="1">
      <protection hidden="1"/>
    </xf>
    <xf numFmtId="0" fontId="15" fillId="0" borderId="0" xfId="4" applyFont="1" applyBorder="1" applyAlignment="1" applyProtection="1">
      <alignment horizontal="right" vertical="center" wrapText="1"/>
      <protection hidden="1"/>
    </xf>
    <xf numFmtId="0" fontId="15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4" applyFont="1" applyFill="1" applyBorder="1" applyAlignment="1" applyProtection="1">
      <alignment horizontal="left" vertical="center"/>
      <protection hidden="1"/>
    </xf>
    <xf numFmtId="0" fontId="8" fillId="0" borderId="0" xfId="4" applyFont="1" applyBorder="1" applyAlignment="1" applyProtection="1">
      <alignment horizontal="left"/>
      <protection hidden="1"/>
    </xf>
    <xf numFmtId="0" fontId="8" fillId="0" borderId="0" xfId="4" applyFont="1" applyBorder="1" applyAlignment="1" applyProtection="1">
      <alignment vertical="top"/>
      <protection hidden="1"/>
    </xf>
    <xf numFmtId="0" fontId="8" fillId="0" borderId="0" xfId="4" applyFont="1" applyBorder="1" applyAlignment="1" applyProtection="1">
      <alignment horizontal="right"/>
      <protection hidden="1"/>
    </xf>
    <xf numFmtId="0" fontId="5" fillId="0" borderId="0" xfId="4" applyFont="1" applyFill="1" applyBorder="1" applyAlignment="1" applyProtection="1">
      <alignment horizontal="right" vertical="center"/>
      <protection locked="0" hidden="1"/>
    </xf>
    <xf numFmtId="0" fontId="6" fillId="0" borderId="0" xfId="4" applyFont="1" applyBorder="1" applyAlignment="1" applyProtection="1">
      <protection hidden="1"/>
    </xf>
    <xf numFmtId="0" fontId="5" fillId="0" borderId="0" xfId="4" applyFont="1" applyBorder="1" applyAlignment="1" applyProtection="1">
      <alignment vertical="top"/>
      <protection hidden="1"/>
    </xf>
    <xf numFmtId="0" fontId="8" fillId="0" borderId="0" xfId="4" applyFont="1" applyFill="1" applyBorder="1" applyAlignment="1" applyProtection="1">
      <protection hidden="1"/>
    </xf>
    <xf numFmtId="0" fontId="8" fillId="0" borderId="0" xfId="4" applyFont="1" applyBorder="1" applyAlignment="1" applyProtection="1">
      <alignment horizontal="center" vertical="center"/>
      <protection locked="0" hidden="1"/>
    </xf>
    <xf numFmtId="0" fontId="8" fillId="0" borderId="0" xfId="4" applyFont="1" applyBorder="1" applyAlignment="1" applyProtection="1">
      <alignment vertical="top" wrapText="1"/>
      <protection hidden="1"/>
    </xf>
    <xf numFmtId="0" fontId="8" fillId="0" borderId="0" xfId="4" applyFont="1" applyBorder="1" applyAlignment="1" applyProtection="1">
      <alignment wrapText="1"/>
      <protection hidden="1"/>
    </xf>
    <xf numFmtId="0" fontId="8" fillId="0" borderId="0" xfId="4" applyFont="1" applyBorder="1" applyAlignment="1" applyProtection="1">
      <alignment horizontal="right" vertical="top"/>
      <protection hidden="1"/>
    </xf>
    <xf numFmtId="0" fontId="8" fillId="0" borderId="0" xfId="4" applyFont="1" applyBorder="1" applyAlignment="1" applyProtection="1">
      <alignment horizontal="center" vertical="top"/>
      <protection hidden="1"/>
    </xf>
    <xf numFmtId="0" fontId="8" fillId="0" borderId="0" xfId="4" applyFont="1" applyBorder="1" applyAlignment="1" applyProtection="1">
      <alignment horizontal="center"/>
      <protection hidden="1"/>
    </xf>
    <xf numFmtId="0" fontId="8" fillId="0" borderId="0" xfId="4" applyFont="1" applyBorder="1" applyAlignment="1"/>
    <xf numFmtId="0" fontId="8" fillId="0" borderId="0" xfId="4" applyFont="1" applyBorder="1" applyAlignment="1" applyProtection="1">
      <alignment horizontal="left" vertical="top"/>
      <protection hidden="1"/>
    </xf>
    <xf numFmtId="0" fontId="8" fillId="0" borderId="8" xfId="4" applyFont="1" applyBorder="1" applyAlignment="1" applyProtection="1">
      <protection hidden="1"/>
    </xf>
    <xf numFmtId="0" fontId="8" fillId="0" borderId="0" xfId="4" applyFont="1" applyBorder="1" applyAlignment="1" applyProtection="1">
      <alignment vertical="center"/>
      <protection hidden="1"/>
    </xf>
    <xf numFmtId="0" fontId="8" fillId="0" borderId="9" xfId="4" applyFont="1" applyBorder="1" applyAlignment="1" applyProtection="1">
      <protection hidden="1"/>
    </xf>
    <xf numFmtId="0" fontId="8" fillId="0" borderId="9" xfId="4" applyFont="1" applyBorder="1" applyAlignment="1"/>
    <xf numFmtId="0" fontId="20" fillId="0" borderId="0" xfId="6" applyFont="1" applyFill="1" applyBorder="1" applyAlignment="1">
      <alignment horizontal="center" vertical="center" wrapText="1"/>
    </xf>
    <xf numFmtId="0" fontId="21" fillId="0" borderId="0" xfId="6" applyFont="1" applyFill="1" applyBorder="1" applyAlignment="1" applyProtection="1">
      <alignment horizontal="center" vertical="center"/>
      <protection hidden="1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7" fillId="0" borderId="0" xfId="6" applyFont="1" applyBorder="1" applyAlignment="1" applyProtection="1">
      <alignment vertical="center"/>
      <protection hidden="1"/>
    </xf>
    <xf numFmtId="0" fontId="8" fillId="0" borderId="0" xfId="4" applyFont="1" applyBorder="1" applyAlignment="1" applyProtection="1">
      <alignment horizontal="right" wrapText="1"/>
      <protection hidden="1"/>
    </xf>
    <xf numFmtId="0" fontId="8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3" fillId="0" borderId="1" xfId="0" applyNumberFormat="1" applyFont="1" applyFill="1" applyBorder="1" applyAlignment="1" applyProtection="1">
      <alignment vertical="center"/>
      <protection hidden="1"/>
    </xf>
    <xf numFmtId="0" fontId="18" fillId="0" borderId="10" xfId="0" applyFont="1" applyFill="1" applyBorder="1" applyAlignment="1">
      <alignment vertical="center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9" fillId="0" borderId="12" xfId="0" applyFont="1" applyFill="1" applyBorder="1" applyAlignment="1" applyProtection="1">
      <alignment horizontal="center" vertical="center"/>
      <protection hidden="1"/>
    </xf>
    <xf numFmtId="3" fontId="3" fillId="0" borderId="5" xfId="0" applyNumberFormat="1" applyFont="1" applyFill="1" applyBorder="1" applyAlignment="1" applyProtection="1">
      <alignment vertical="center"/>
      <protection hidden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6" applyFont="1" applyFill="1" applyAlignment="1">
      <alignment wrapText="1"/>
    </xf>
    <xf numFmtId="0" fontId="2" fillId="0" borderId="0" xfId="0" applyFont="1" applyFill="1"/>
    <xf numFmtId="0" fontId="2" fillId="0" borderId="0" xfId="6" applyFont="1" applyFill="1" applyBorder="1" applyAlignment="1">
      <alignment wrapText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8" fillId="0" borderId="8" xfId="4" applyFont="1" applyBorder="1" applyAlignment="1"/>
    <xf numFmtId="0" fontId="8" fillId="0" borderId="15" xfId="4" applyFont="1" applyBorder="1" applyAlignment="1"/>
    <xf numFmtId="0" fontId="6" fillId="0" borderId="16" xfId="4" applyFont="1" applyFill="1" applyBorder="1" applyAlignment="1" applyProtection="1">
      <alignment horizontal="left" vertical="center" wrapText="1"/>
      <protection hidden="1"/>
    </xf>
    <xf numFmtId="0" fontId="6" fillId="0" borderId="7" xfId="4" applyFont="1" applyFill="1" applyBorder="1" applyAlignment="1" applyProtection="1">
      <alignment vertical="center"/>
      <protection hidden="1"/>
    </xf>
    <xf numFmtId="0" fontId="8" fillId="0" borderId="16" xfId="4" applyFont="1" applyBorder="1" applyAlignment="1" applyProtection="1">
      <alignment horizontal="left" vertical="center" wrapText="1"/>
      <protection hidden="1"/>
    </xf>
    <xf numFmtId="0" fontId="8" fillId="0" borderId="7" xfId="4" applyFont="1" applyBorder="1" applyAlignment="1" applyProtection="1">
      <protection hidden="1"/>
    </xf>
    <xf numFmtId="0" fontId="15" fillId="0" borderId="0" xfId="4" applyFont="1" applyBorder="1" applyAlignment="1" applyProtection="1">
      <alignment horizontal="right"/>
      <protection hidden="1"/>
    </xf>
    <xf numFmtId="0" fontId="8" fillId="0" borderId="16" xfId="4" applyFont="1" applyFill="1" applyBorder="1" applyAlignment="1" applyProtection="1">
      <protection hidden="1"/>
    </xf>
    <xf numFmtId="0" fontId="8" fillId="0" borderId="16" xfId="4" applyFont="1" applyBorder="1" applyAlignment="1" applyProtection="1">
      <alignment wrapText="1"/>
      <protection hidden="1"/>
    </xf>
    <xf numFmtId="0" fontId="8" fillId="0" borderId="7" xfId="4" applyFont="1" applyBorder="1" applyAlignment="1" applyProtection="1">
      <alignment horizontal="right"/>
      <protection hidden="1"/>
    </xf>
    <xf numFmtId="0" fontId="8" fillId="0" borderId="16" xfId="4" applyFont="1" applyBorder="1" applyAlignment="1" applyProtection="1">
      <protection hidden="1"/>
    </xf>
    <xf numFmtId="0" fontId="8" fillId="0" borderId="7" xfId="4" applyFont="1" applyBorder="1" applyAlignment="1" applyProtection="1">
      <alignment horizontal="right" wrapText="1"/>
      <protection hidden="1"/>
    </xf>
    <xf numFmtId="0" fontId="5" fillId="0" borderId="16" xfId="4" applyFont="1" applyFill="1" applyBorder="1" applyAlignment="1" applyProtection="1">
      <alignment horizontal="right" vertical="center"/>
      <protection locked="0" hidden="1"/>
    </xf>
    <xf numFmtId="0" fontId="8" fillId="0" borderId="16" xfId="4" applyFont="1" applyBorder="1" applyAlignment="1" applyProtection="1">
      <alignment vertical="top"/>
      <protection hidden="1"/>
    </xf>
    <xf numFmtId="0" fontId="8" fillId="0" borderId="16" xfId="4" applyFont="1" applyBorder="1" applyAlignment="1" applyProtection="1">
      <alignment horizontal="left" vertical="top" wrapText="1"/>
      <protection hidden="1"/>
    </xf>
    <xf numFmtId="0" fontId="8" fillId="0" borderId="7" xfId="4" applyFont="1" applyBorder="1" applyAlignment="1"/>
    <xf numFmtId="0" fontId="8" fillId="0" borderId="16" xfId="4" applyFont="1" applyBorder="1" applyAlignment="1" applyProtection="1">
      <alignment horizontal="left" vertical="top" indent="2"/>
      <protection hidden="1"/>
    </xf>
    <xf numFmtId="0" fontId="8" fillId="0" borderId="16" xfId="4" applyFont="1" applyBorder="1" applyAlignment="1" applyProtection="1">
      <alignment horizontal="left" vertical="top" wrapText="1" indent="2"/>
      <protection hidden="1"/>
    </xf>
    <xf numFmtId="0" fontId="8" fillId="0" borderId="7" xfId="4" applyFont="1" applyBorder="1" applyAlignment="1" applyProtection="1">
      <alignment horizontal="right" vertical="top"/>
      <protection hidden="1"/>
    </xf>
    <xf numFmtId="49" fontId="5" fillId="0" borderId="16" xfId="4" applyNumberFormat="1" applyFont="1" applyBorder="1" applyAlignment="1" applyProtection="1">
      <alignment horizontal="center" vertical="center"/>
      <protection locked="0" hidden="1"/>
    </xf>
    <xf numFmtId="0" fontId="8" fillId="0" borderId="7" xfId="4" applyFont="1" applyBorder="1" applyAlignment="1" applyProtection="1">
      <alignment horizontal="left" vertical="top"/>
      <protection hidden="1"/>
    </xf>
    <xf numFmtId="0" fontId="8" fillId="0" borderId="16" xfId="4" applyFont="1" applyBorder="1" applyAlignment="1" applyProtection="1">
      <alignment horizontal="left"/>
      <protection hidden="1"/>
    </xf>
    <xf numFmtId="0" fontId="8" fillId="0" borderId="15" xfId="4" applyFont="1" applyBorder="1" applyAlignment="1" applyProtection="1">
      <protection hidden="1"/>
    </xf>
    <xf numFmtId="0" fontId="8" fillId="0" borderId="7" xfId="4" applyFont="1" applyBorder="1" applyAlignment="1" applyProtection="1">
      <alignment horizontal="left"/>
      <protection hidden="1"/>
    </xf>
    <xf numFmtId="0" fontId="8" fillId="0" borderId="16" xfId="4" applyFont="1" applyFill="1" applyBorder="1" applyAlignment="1" applyProtection="1">
      <alignment vertical="center"/>
      <protection hidden="1"/>
    </xf>
    <xf numFmtId="0" fontId="17" fillId="0" borderId="16" xfId="6" applyFont="1" applyFill="1" applyBorder="1" applyAlignment="1" applyProtection="1">
      <alignment vertical="center"/>
      <protection hidden="1"/>
    </xf>
    <xf numFmtId="0" fontId="17" fillId="0" borderId="0" xfId="6" applyFont="1" applyBorder="1" applyAlignment="1" applyProtection="1">
      <alignment horizontal="left"/>
      <protection hidden="1"/>
    </xf>
    <xf numFmtId="0" fontId="12" fillId="0" borderId="0" xfId="6" applyBorder="1" applyAlignment="1"/>
    <xf numFmtId="0" fontId="12" fillId="0" borderId="16" xfId="6" applyBorder="1" applyAlignment="1"/>
    <xf numFmtId="0" fontId="5" fillId="0" borderId="7" xfId="4" applyFont="1" applyBorder="1" applyAlignment="1" applyProtection="1">
      <alignment vertical="center"/>
      <protection hidden="1"/>
    </xf>
    <xf numFmtId="0" fontId="8" fillId="0" borderId="17" xfId="4" applyFont="1" applyBorder="1" applyAlignment="1" applyProtection="1">
      <protection hidden="1"/>
    </xf>
    <xf numFmtId="0" fontId="8" fillId="0" borderId="18" xfId="4" applyFont="1" applyFill="1" applyBorder="1" applyAlignment="1" applyProtection="1">
      <alignment horizontal="right" vertical="top" wrapText="1"/>
      <protection hidden="1"/>
    </xf>
    <xf numFmtId="0" fontId="8" fillId="0" borderId="19" xfId="4" applyFont="1" applyFill="1" applyBorder="1" applyAlignment="1" applyProtection="1">
      <alignment horizontal="right" vertical="top" wrapText="1"/>
      <protection hidden="1"/>
    </xf>
    <xf numFmtId="0" fontId="8" fillId="0" borderId="19" xfId="4" applyFont="1" applyFill="1" applyBorder="1" applyAlignment="1" applyProtection="1">
      <protection hidden="1"/>
    </xf>
    <xf numFmtId="0" fontId="8" fillId="0" borderId="20" xfId="4" applyFont="1" applyFill="1" applyBorder="1" applyAlignment="1" applyProtection="1">
      <protection hidden="1"/>
    </xf>
    <xf numFmtId="14" fontId="5" fillId="0" borderId="12" xfId="4" applyNumberFormat="1" applyFont="1" applyFill="1" applyBorder="1" applyAlignment="1" applyProtection="1">
      <alignment horizontal="center" vertical="center"/>
      <protection locked="0" hidden="1"/>
    </xf>
    <xf numFmtId="1" fontId="5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5" fillId="0" borderId="11" xfId="4" applyFont="1" applyFill="1" applyBorder="1" applyAlignment="1" applyProtection="1">
      <alignment horizontal="center" vertical="center"/>
      <protection locked="0" hidden="1"/>
    </xf>
    <xf numFmtId="49" fontId="5" fillId="0" borderId="11" xfId="4" applyNumberFormat="1" applyFont="1" applyFill="1" applyBorder="1" applyAlignment="1" applyProtection="1">
      <alignment horizontal="right" vertical="center"/>
      <protection locked="0" hidden="1"/>
    </xf>
    <xf numFmtId="0" fontId="5" fillId="0" borderId="7" xfId="4" applyFont="1" applyFill="1" applyBorder="1" applyAlignment="1" applyProtection="1">
      <alignment horizontal="right" vertical="center"/>
      <protection locked="0" hidden="1"/>
    </xf>
    <xf numFmtId="0" fontId="8" fillId="0" borderId="0" xfId="4" applyFont="1" applyFill="1" applyBorder="1" applyAlignment="1"/>
    <xf numFmtId="49" fontId="5" fillId="0" borderId="0" xfId="4" applyNumberFormat="1" applyFont="1" applyFill="1" applyBorder="1" applyAlignment="1" applyProtection="1">
      <alignment horizontal="center" vertical="center"/>
      <protection locked="0" hidden="1"/>
    </xf>
    <xf numFmtId="14" fontId="10" fillId="0" borderId="0" xfId="6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2" fillId="0" borderId="0" xfId="0" applyNumberFormat="1" applyFont="1" applyFill="1"/>
    <xf numFmtId="3" fontId="9" fillId="2" borderId="1" xfId="0" applyNumberFormat="1" applyFont="1" applyFill="1" applyBorder="1" applyAlignment="1" applyProtection="1">
      <alignment vertical="center"/>
      <protection hidden="1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9" fillId="0" borderId="1" xfId="3" applyNumberFormat="1" applyFont="1" applyFill="1" applyBorder="1" applyAlignment="1" applyProtection="1">
      <alignment vertical="center"/>
      <protection locked="0"/>
    </xf>
    <xf numFmtId="3" fontId="9" fillId="0" borderId="37" xfId="0" applyNumberFormat="1" applyFont="1" applyBorder="1"/>
    <xf numFmtId="3" fontId="9" fillId="0" borderId="4" xfId="0" applyNumberFormat="1" applyFont="1" applyFill="1" applyBorder="1" applyAlignment="1" applyProtection="1">
      <alignment vertical="center"/>
      <protection locked="0"/>
    </xf>
    <xf numFmtId="3" fontId="9" fillId="0" borderId="4" xfId="3" applyNumberFormat="1" applyFont="1" applyFill="1" applyBorder="1" applyAlignment="1" applyProtection="1">
      <alignment vertical="center"/>
      <protection locked="0"/>
    </xf>
    <xf numFmtId="3" fontId="9" fillId="2" borderId="6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9" fillId="2" borderId="6" xfId="3" applyNumberFormat="1" applyFont="1" applyFill="1" applyBorder="1" applyAlignment="1" applyProtection="1">
      <alignment vertical="center"/>
      <protection hidden="1"/>
    </xf>
    <xf numFmtId="3" fontId="9" fillId="2" borderId="25" xfId="3" applyNumberFormat="1" applyFont="1" applyFill="1" applyBorder="1" applyAlignment="1" applyProtection="1">
      <alignment vertical="center"/>
      <protection hidden="1"/>
    </xf>
    <xf numFmtId="3" fontId="3" fillId="0" borderId="27" xfId="3" applyNumberFormat="1" applyFont="1" applyFill="1" applyBorder="1" applyAlignment="1" applyProtection="1">
      <alignment vertical="center"/>
      <protection locked="0"/>
    </xf>
    <xf numFmtId="3" fontId="9" fillId="2" borderId="1" xfId="3" applyNumberFormat="1" applyFont="1" applyFill="1" applyBorder="1" applyAlignment="1" applyProtection="1">
      <alignment vertical="center"/>
      <protection hidden="1"/>
    </xf>
    <xf numFmtId="3" fontId="9" fillId="2" borderId="27" xfId="3" applyNumberFormat="1" applyFont="1" applyFill="1" applyBorder="1" applyAlignment="1" applyProtection="1">
      <alignment vertical="center"/>
      <protection hidden="1"/>
    </xf>
    <xf numFmtId="3" fontId="3" fillId="0" borderId="37" xfId="3" applyNumberFormat="1" applyFont="1" applyFill="1" applyBorder="1" applyAlignment="1" applyProtection="1">
      <alignment vertical="center"/>
      <protection locked="0"/>
    </xf>
    <xf numFmtId="3" fontId="3" fillId="0" borderId="37" xfId="3" applyNumberFormat="1" applyFont="1" applyFill="1" applyBorder="1" applyAlignment="1" applyProtection="1">
      <alignment horizontal="right" vertical="center"/>
      <protection locked="0"/>
    </xf>
    <xf numFmtId="3" fontId="3" fillId="0" borderId="16" xfId="3" applyNumberFormat="1" applyFont="1" applyFill="1" applyBorder="1" applyAlignment="1" applyProtection="1">
      <alignment horizontal="right" vertical="center"/>
      <protection locked="0"/>
    </xf>
    <xf numFmtId="3" fontId="3" fillId="0" borderId="1" xfId="3" applyNumberFormat="1" applyFont="1" applyFill="1" applyBorder="1" applyAlignment="1" applyProtection="1">
      <alignment horizontal="right" vertical="center"/>
      <protection locked="0"/>
    </xf>
    <xf numFmtId="3" fontId="3" fillId="0" borderId="37" xfId="0" applyNumberFormat="1" applyFont="1" applyFill="1" applyBorder="1" applyAlignment="1" applyProtection="1">
      <alignment vertical="center"/>
      <protection locked="0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3" fontId="3" fillId="0" borderId="27" xfId="0" applyNumberFormat="1" applyFont="1" applyFill="1" applyBorder="1" applyAlignment="1" applyProtection="1">
      <alignment vertical="center"/>
      <protection locked="0"/>
    </xf>
    <xf numFmtId="3" fontId="9" fillId="2" borderId="37" xfId="3" applyNumberFormat="1" applyFont="1" applyFill="1" applyBorder="1" applyAlignment="1" applyProtection="1">
      <alignment vertical="center"/>
      <protection hidden="1"/>
    </xf>
    <xf numFmtId="3" fontId="9" fillId="2" borderId="16" xfId="3" applyNumberFormat="1" applyFont="1" applyFill="1" applyBorder="1" applyAlignment="1" applyProtection="1">
      <alignment vertical="center"/>
      <protection hidden="1"/>
    </xf>
    <xf numFmtId="3" fontId="3" fillId="0" borderId="27" xfId="3" applyNumberFormat="1" applyFont="1" applyFill="1" applyBorder="1" applyAlignment="1" applyProtection="1">
      <alignment horizontal="right" vertical="center"/>
      <protection locked="0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38" xfId="0" applyNumberFormat="1" applyFont="1" applyFill="1" applyBorder="1" applyAlignment="1" applyProtection="1">
      <alignment vertical="center"/>
      <protection locked="0"/>
    </xf>
    <xf numFmtId="3" fontId="3" fillId="0" borderId="27" xfId="0" applyNumberFormat="1" applyFont="1" applyFill="1" applyBorder="1" applyAlignment="1" applyProtection="1">
      <alignment vertical="center"/>
      <protection hidden="1"/>
    </xf>
    <xf numFmtId="3" fontId="3" fillId="0" borderId="31" xfId="0" applyNumberFormat="1" applyFont="1" applyFill="1" applyBorder="1" applyAlignment="1" applyProtection="1">
      <alignment vertical="center"/>
      <protection hidden="1"/>
    </xf>
    <xf numFmtId="3" fontId="5" fillId="0" borderId="11" xfId="4" applyNumberFormat="1" applyFont="1" applyFill="1" applyBorder="1" applyAlignment="1" applyProtection="1">
      <alignment horizontal="right" vertical="center"/>
      <protection locked="0" hidden="1"/>
    </xf>
    <xf numFmtId="0" fontId="2" fillId="0" borderId="0" xfId="0" applyFont="1" applyFill="1" applyBorder="1"/>
    <xf numFmtId="3" fontId="2" fillId="0" borderId="0" xfId="0" applyNumberFormat="1" applyFont="1" applyFill="1" applyBorder="1"/>
    <xf numFmtId="3" fontId="9" fillId="2" borderId="0" xfId="3" applyNumberFormat="1" applyFont="1" applyFill="1" applyBorder="1" applyAlignment="1" applyProtection="1">
      <alignment vertical="center"/>
      <protection hidden="1"/>
    </xf>
    <xf numFmtId="0" fontId="8" fillId="0" borderId="19" xfId="4" applyFont="1" applyFill="1" applyBorder="1" applyAlignment="1" applyProtection="1">
      <alignment horizontal="center" vertical="top"/>
      <protection hidden="1"/>
    </xf>
    <xf numFmtId="0" fontId="8" fillId="0" borderId="19" xfId="4" applyFont="1" applyFill="1" applyBorder="1" applyAlignment="1" applyProtection="1">
      <alignment horizontal="center"/>
      <protection hidden="1"/>
    </xf>
    <xf numFmtId="0" fontId="8" fillId="0" borderId="7" xfId="4" applyFont="1" applyBorder="1" applyAlignment="1" applyProtection="1">
      <alignment horizontal="right" vertical="center" wrapText="1"/>
      <protection hidden="1"/>
    </xf>
    <xf numFmtId="0" fontId="8" fillId="0" borderId="16" xfId="4" applyFont="1" applyBorder="1" applyAlignment="1" applyProtection="1">
      <alignment horizontal="right" wrapText="1"/>
      <protection hidden="1"/>
    </xf>
    <xf numFmtId="49" fontId="27" fillId="0" borderId="18" xfId="1" applyNumberFormat="1" applyFont="1" applyFill="1" applyBorder="1" applyAlignment="1" applyProtection="1">
      <alignment horizontal="left" vertical="center"/>
      <protection locked="0" hidden="1"/>
    </xf>
    <xf numFmtId="49" fontId="16" fillId="0" borderId="19" xfId="1" applyNumberFormat="1" applyFont="1" applyFill="1" applyBorder="1" applyAlignment="1" applyProtection="1">
      <alignment horizontal="left" vertical="center"/>
      <protection locked="0" hidden="1"/>
    </xf>
    <xf numFmtId="49" fontId="16" fillId="0" borderId="20" xfId="1" applyNumberFormat="1" applyFont="1" applyFill="1" applyBorder="1" applyAlignment="1" applyProtection="1">
      <alignment horizontal="left" vertical="center"/>
      <protection locked="0" hidden="1"/>
    </xf>
    <xf numFmtId="0" fontId="8" fillId="0" borderId="7" xfId="4" applyFont="1" applyBorder="1" applyAlignment="1" applyProtection="1">
      <alignment horizontal="right" vertical="center"/>
      <protection hidden="1"/>
    </xf>
    <xf numFmtId="0" fontId="8" fillId="0" borderId="16" xfId="4" applyFont="1" applyBorder="1" applyAlignment="1" applyProtection="1">
      <alignment horizontal="right"/>
      <protection hidden="1"/>
    </xf>
    <xf numFmtId="49" fontId="5" fillId="0" borderId="18" xfId="4" applyNumberFormat="1" applyFont="1" applyFill="1" applyBorder="1" applyAlignment="1" applyProtection="1">
      <alignment horizontal="left" vertical="center"/>
      <protection locked="0" hidden="1"/>
    </xf>
    <xf numFmtId="49" fontId="5" fillId="0" borderId="19" xfId="4" applyNumberFormat="1" applyFont="1" applyFill="1" applyBorder="1" applyAlignment="1" applyProtection="1">
      <alignment horizontal="left" vertical="center"/>
      <protection locked="0" hidden="1"/>
    </xf>
    <xf numFmtId="49" fontId="5" fillId="0" borderId="20" xfId="4" applyNumberFormat="1" applyFont="1" applyFill="1" applyBorder="1" applyAlignment="1" applyProtection="1">
      <alignment horizontal="left" vertical="center"/>
      <protection locked="0" hidden="1"/>
    </xf>
    <xf numFmtId="0" fontId="24" fillId="0" borderId="0" xfId="6" applyFont="1" applyBorder="1" applyAlignment="1" applyProtection="1">
      <alignment horizontal="left"/>
      <protection hidden="1"/>
    </xf>
    <xf numFmtId="0" fontId="25" fillId="0" borderId="0" xfId="6" applyFont="1" applyBorder="1" applyAlignment="1"/>
    <xf numFmtId="0" fontId="17" fillId="0" borderId="0" xfId="6" applyFont="1" applyBorder="1" applyAlignment="1" applyProtection="1">
      <alignment horizontal="left"/>
      <protection hidden="1"/>
    </xf>
    <xf numFmtId="0" fontId="12" fillId="0" borderId="0" xfId="6" applyBorder="1" applyAlignment="1"/>
    <xf numFmtId="0" fontId="12" fillId="0" borderId="16" xfId="6" applyBorder="1" applyAlignment="1"/>
    <xf numFmtId="0" fontId="8" fillId="0" borderId="22" xfId="4" applyFont="1" applyBorder="1" applyAlignment="1" applyProtection="1">
      <alignment horizontal="center" vertical="top"/>
      <protection hidden="1"/>
    </xf>
    <xf numFmtId="0" fontId="8" fillId="0" borderId="22" xfId="4" applyFont="1" applyBorder="1" applyAlignment="1">
      <alignment horizontal="center"/>
    </xf>
    <xf numFmtId="0" fontId="8" fillId="0" borderId="23" xfId="4" applyFont="1" applyBorder="1" applyAlignment="1"/>
    <xf numFmtId="0" fontId="13" fillId="0" borderId="21" xfId="4" applyFont="1" applyBorder="1" applyAlignment="1"/>
    <xf numFmtId="0" fontId="13" fillId="0" borderId="8" xfId="4" applyFont="1" applyBorder="1" applyAlignment="1"/>
    <xf numFmtId="0" fontId="8" fillId="0" borderId="0" xfId="4" applyFont="1" applyBorder="1" applyAlignment="1" applyProtection="1">
      <alignment vertical="center"/>
      <protection hidden="1"/>
    </xf>
    <xf numFmtId="49" fontId="5" fillId="0" borderId="18" xfId="4" applyNumberFormat="1" applyFont="1" applyFill="1" applyBorder="1" applyAlignment="1" applyProtection="1">
      <alignment horizontal="center" vertical="center"/>
      <protection locked="0" hidden="1"/>
    </xf>
    <xf numFmtId="49" fontId="5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5" fillId="0" borderId="18" xfId="4" applyFont="1" applyFill="1" applyBorder="1" applyAlignment="1" applyProtection="1">
      <alignment horizontal="left" vertical="center"/>
      <protection locked="0" hidden="1"/>
    </xf>
    <xf numFmtId="0" fontId="8" fillId="0" borderId="19" xfId="4" applyFont="1" applyFill="1" applyBorder="1" applyAlignment="1"/>
    <xf numFmtId="0" fontId="8" fillId="0" borderId="20" xfId="4" applyFont="1" applyFill="1" applyBorder="1" applyAlignment="1"/>
    <xf numFmtId="0" fontId="8" fillId="0" borderId="0" xfId="4" applyFont="1" applyBorder="1" applyAlignment="1" applyProtection="1">
      <alignment horizontal="center" vertical="top"/>
      <protection hidden="1"/>
    </xf>
    <xf numFmtId="0" fontId="8" fillId="0" borderId="0" xfId="4" applyFont="1" applyBorder="1" applyAlignment="1" applyProtection="1">
      <alignment horizontal="center"/>
      <protection hidden="1"/>
    </xf>
    <xf numFmtId="0" fontId="8" fillId="0" borderId="8" xfId="4" applyFont="1" applyBorder="1" applyAlignment="1" applyProtection="1">
      <alignment horizontal="center"/>
      <protection hidden="1"/>
    </xf>
    <xf numFmtId="0" fontId="5" fillId="0" borderId="19" xfId="4" applyFont="1" applyFill="1" applyBorder="1" applyAlignment="1" applyProtection="1">
      <alignment horizontal="left" vertical="center"/>
      <protection locked="0" hidden="1"/>
    </xf>
    <xf numFmtId="0" fontId="5" fillId="0" borderId="20" xfId="4" applyFont="1" applyFill="1" applyBorder="1" applyAlignment="1" applyProtection="1">
      <alignment horizontal="left" vertical="center"/>
      <protection locked="0" hidden="1"/>
    </xf>
    <xf numFmtId="0" fontId="5" fillId="0" borderId="18" xfId="4" applyFont="1" applyFill="1" applyBorder="1" applyAlignment="1" applyProtection="1">
      <alignment horizontal="right" vertical="center"/>
      <protection locked="0" hidden="1"/>
    </xf>
    <xf numFmtId="0" fontId="5" fillId="0" borderId="19" xfId="4" applyFont="1" applyFill="1" applyBorder="1" applyAlignment="1" applyProtection="1">
      <alignment horizontal="right" vertical="center"/>
      <protection locked="0" hidden="1"/>
    </xf>
    <xf numFmtId="0" fontId="5" fillId="0" borderId="20" xfId="4" applyFont="1" applyFill="1" applyBorder="1" applyAlignment="1" applyProtection="1">
      <alignment horizontal="right" vertical="center"/>
      <protection locked="0" hidden="1"/>
    </xf>
    <xf numFmtId="0" fontId="8" fillId="0" borderId="0" xfId="4" applyFont="1" applyBorder="1" applyAlignment="1" applyProtection="1">
      <alignment vertical="top" wrapText="1"/>
      <protection hidden="1"/>
    </xf>
    <xf numFmtId="0" fontId="8" fillId="0" borderId="0" xfId="4" applyFont="1" applyBorder="1" applyAlignment="1" applyProtection="1">
      <alignment wrapText="1"/>
      <protection hidden="1"/>
    </xf>
    <xf numFmtId="1" fontId="5" fillId="0" borderId="18" xfId="4" applyNumberFormat="1" applyFont="1" applyFill="1" applyBorder="1" applyAlignment="1" applyProtection="1">
      <alignment horizontal="center" vertical="center"/>
      <protection locked="0" hidden="1"/>
    </xf>
    <xf numFmtId="1" fontId="5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8" fillId="0" borderId="0" xfId="4" applyFont="1" applyBorder="1" applyAlignment="1" applyProtection="1">
      <alignment horizontal="right" vertical="center"/>
      <protection hidden="1"/>
    </xf>
    <xf numFmtId="0" fontId="6" fillId="0" borderId="7" xfId="4" applyFont="1" applyBorder="1" applyAlignment="1" applyProtection="1">
      <alignment horizontal="center" vertical="center"/>
      <protection hidden="1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8" fillId="0" borderId="0" xfId="4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27" fillId="0" borderId="18" xfId="1" applyFont="1" applyFill="1" applyBorder="1" applyAlignment="1" applyProtection="1">
      <protection locked="0" hidden="1"/>
    </xf>
    <xf numFmtId="0" fontId="16" fillId="0" borderId="19" xfId="1" applyFont="1" applyFill="1" applyBorder="1" applyAlignment="1" applyProtection="1">
      <protection locked="0" hidden="1"/>
    </xf>
    <xf numFmtId="0" fontId="16" fillId="0" borderId="20" xfId="1" applyFont="1" applyFill="1" applyBorder="1" applyAlignment="1" applyProtection="1">
      <protection locked="0" hidden="1"/>
    </xf>
    <xf numFmtId="0" fontId="8" fillId="0" borderId="0" xfId="4" applyFont="1" applyBorder="1" applyAlignment="1" applyProtection="1">
      <alignment horizontal="right"/>
      <protection hidden="1"/>
    </xf>
    <xf numFmtId="0" fontId="8" fillId="0" borderId="0" xfId="4" applyFont="1" applyBorder="1" applyAlignment="1" applyProtection="1">
      <alignment horizontal="right" wrapText="1"/>
      <protection hidden="1"/>
    </xf>
    <xf numFmtId="0" fontId="8" fillId="0" borderId="7" xfId="4" applyFont="1" applyBorder="1" applyAlignment="1" applyProtection="1">
      <alignment horizontal="right" wrapText="1"/>
      <protection hidden="1"/>
    </xf>
    <xf numFmtId="0" fontId="5" fillId="0" borderId="7" xfId="4" applyFont="1" applyFill="1" applyBorder="1" applyAlignment="1" applyProtection="1">
      <alignment horizontal="left" vertical="center" wrapText="1"/>
      <protection hidden="1"/>
    </xf>
    <xf numFmtId="0" fontId="5" fillId="0" borderId="0" xfId="4" applyFont="1" applyFill="1" applyBorder="1" applyAlignment="1" applyProtection="1">
      <alignment horizontal="left" vertical="center" wrapText="1"/>
      <protection hidden="1"/>
    </xf>
    <xf numFmtId="0" fontId="5" fillId="0" borderId="16" xfId="4" applyFont="1" applyFill="1" applyBorder="1" applyAlignment="1" applyProtection="1">
      <alignment horizontal="left" vertical="center" wrapText="1"/>
      <protection hidden="1"/>
    </xf>
    <xf numFmtId="0" fontId="14" fillId="0" borderId="7" xfId="4" applyFont="1" applyBorder="1" applyAlignment="1" applyProtection="1">
      <alignment horizontal="center" vertical="center" wrapText="1"/>
      <protection hidden="1"/>
    </xf>
    <xf numFmtId="0" fontId="14" fillId="0" borderId="0" xfId="4" applyFont="1" applyBorder="1" applyAlignment="1" applyProtection="1">
      <alignment horizontal="center" vertical="center" wrapText="1"/>
      <protection hidden="1"/>
    </xf>
    <xf numFmtId="0" fontId="14" fillId="0" borderId="16" xfId="4" applyFont="1" applyBorder="1" applyAlignment="1" applyProtection="1">
      <alignment horizontal="center" vertical="center" wrapText="1"/>
      <protection hidden="1"/>
    </xf>
    <xf numFmtId="0" fontId="4" fillId="0" borderId="7" xfId="4" applyFont="1" applyBorder="1" applyAlignment="1" applyProtection="1">
      <alignment horizontal="right" vertical="center" wrapText="1"/>
      <protection hidden="1"/>
    </xf>
    <xf numFmtId="0" fontId="4" fillId="0" borderId="16" xfId="4" applyFont="1" applyBorder="1" applyAlignment="1" applyProtection="1">
      <alignment horizontal="right" wrapText="1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9" xfId="0" applyFont="1" applyFill="1" applyBorder="1" applyAlignment="1" applyProtection="1">
      <alignment horizontal="center" vertical="top" wrapText="1"/>
      <protection hidden="1"/>
    </xf>
    <xf numFmtId="0" fontId="10" fillId="0" borderId="13" xfId="0" applyFont="1" applyFill="1" applyBorder="1" applyAlignment="1" applyProtection="1">
      <alignment vertical="center" wrapText="1"/>
      <protection hidden="1"/>
    </xf>
    <xf numFmtId="0" fontId="10" fillId="0" borderId="28" xfId="0" applyFont="1" applyFill="1" applyBorder="1" applyAlignment="1" applyProtection="1">
      <alignment vertical="center" wrapText="1"/>
      <protection hidden="1"/>
    </xf>
    <xf numFmtId="0" fontId="10" fillId="0" borderId="29" xfId="0" applyFont="1" applyFill="1" applyBorder="1" applyAlignment="1" applyProtection="1">
      <alignment vertical="center" wrapText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28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 indent="1"/>
    </xf>
    <xf numFmtId="0" fontId="6" fillId="0" borderId="26" xfId="0" applyFont="1" applyFill="1" applyBorder="1" applyAlignment="1">
      <alignment horizontal="left" vertical="center" wrapText="1" indent="1"/>
    </xf>
    <xf numFmtId="0" fontId="6" fillId="0" borderId="27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18" fillId="0" borderId="2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10" fillId="0" borderId="19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6" fillId="0" borderId="32" xfId="0" applyFont="1" applyFill="1" applyBorder="1" applyAlignment="1">
      <alignment horizontal="left" vertical="center" wrapText="1" indent="1"/>
    </xf>
    <xf numFmtId="0" fontId="6" fillId="0" borderId="33" xfId="0" applyFont="1" applyFill="1" applyBorder="1" applyAlignment="1">
      <alignment horizontal="left" vertical="center" wrapText="1" indent="1"/>
    </xf>
    <xf numFmtId="0" fontId="6" fillId="0" borderId="34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4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2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9" fillId="0" borderId="29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20" fillId="0" borderId="0" xfId="6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0" fontId="21" fillId="0" borderId="0" xfId="6" applyFont="1" applyFill="1" applyBorder="1" applyAlignment="1" applyProtection="1">
      <alignment horizontal="center" vertical="center"/>
      <protection hidden="1"/>
    </xf>
    <xf numFmtId="14" fontId="10" fillId="0" borderId="0" xfId="6" applyNumberFormat="1" applyFont="1" applyFill="1" applyBorder="1" applyAlignment="1" applyProtection="1">
      <alignment horizontal="center" vertical="center"/>
      <protection locked="0" hidden="1"/>
    </xf>
    <xf numFmtId="0" fontId="2" fillId="0" borderId="0" xfId="6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</cellXfs>
  <cellStyles count="8">
    <cellStyle name="Hyperlink" xfId="1" builtinId="8"/>
    <cellStyle name="Normal" xfId="0" builtinId="0"/>
    <cellStyle name="Normal 2" xfId="2"/>
    <cellStyle name="Normal 2 3" xfId="3"/>
    <cellStyle name="Normal 5" xfId="7"/>
    <cellStyle name="Normal_TFI-POD" xfId="4"/>
    <cellStyle name="Obično_Knjiga2" xfId="5"/>
    <cellStyle name="Style 1" xfId="6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esimir.juru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Normal="100" zoomScaleSheetLayoutView="100" workbookViewId="0">
      <selection activeCell="I25" sqref="I25"/>
    </sheetView>
  </sheetViews>
  <sheetFormatPr defaultColWidth="9.140625" defaultRowHeight="12.75"/>
  <cols>
    <col min="1" max="1" width="9.140625" style="11"/>
    <col min="2" max="2" width="13" style="11" customWidth="1"/>
    <col min="3" max="4" width="9.140625" style="11"/>
    <col min="5" max="5" width="10.85546875" style="11" customWidth="1"/>
    <col min="6" max="6" width="9.140625" style="11"/>
    <col min="7" max="7" width="15.140625" style="11" customWidth="1"/>
    <col min="8" max="8" width="13.28515625" style="11" customWidth="1"/>
    <col min="9" max="9" width="14.42578125" style="11" customWidth="1"/>
    <col min="10" max="16384" width="9.140625" style="11"/>
  </cols>
  <sheetData>
    <row r="1" spans="1:12" ht="15.75">
      <c r="A1" s="168" t="s">
        <v>214</v>
      </c>
      <c r="B1" s="169"/>
      <c r="C1" s="169"/>
      <c r="D1" s="72"/>
      <c r="E1" s="72"/>
      <c r="F1" s="72"/>
      <c r="G1" s="72"/>
      <c r="H1" s="72"/>
      <c r="I1" s="73"/>
      <c r="J1" s="10"/>
      <c r="K1" s="10"/>
      <c r="L1" s="10"/>
    </row>
    <row r="2" spans="1:12">
      <c r="A2" s="202" t="s">
        <v>215</v>
      </c>
      <c r="B2" s="203"/>
      <c r="C2" s="203"/>
      <c r="D2" s="204"/>
      <c r="E2" s="107" t="s">
        <v>283</v>
      </c>
      <c r="F2" s="12"/>
      <c r="G2" s="13" t="s">
        <v>216</v>
      </c>
      <c r="H2" s="107" t="s">
        <v>317</v>
      </c>
      <c r="I2" s="74"/>
      <c r="J2" s="10"/>
      <c r="K2" s="10"/>
      <c r="L2" s="10"/>
    </row>
    <row r="3" spans="1:12">
      <c r="A3" s="75"/>
      <c r="B3" s="14"/>
      <c r="C3" s="14"/>
      <c r="D3" s="14"/>
      <c r="E3" s="15"/>
      <c r="F3" s="15"/>
      <c r="G3" s="14"/>
      <c r="H3" s="14"/>
      <c r="I3" s="76"/>
      <c r="J3" s="10"/>
      <c r="K3" s="10"/>
      <c r="L3" s="10"/>
    </row>
    <row r="4" spans="1:12" ht="15.75">
      <c r="A4" s="205" t="s">
        <v>279</v>
      </c>
      <c r="B4" s="206"/>
      <c r="C4" s="206"/>
      <c r="D4" s="206"/>
      <c r="E4" s="206"/>
      <c r="F4" s="206"/>
      <c r="G4" s="206"/>
      <c r="H4" s="206"/>
      <c r="I4" s="207"/>
      <c r="J4" s="10"/>
      <c r="K4" s="10"/>
      <c r="L4" s="10"/>
    </row>
    <row r="5" spans="1:12">
      <c r="A5" s="77"/>
      <c r="B5" s="16"/>
      <c r="C5" s="16"/>
      <c r="D5" s="16"/>
      <c r="E5" s="17"/>
      <c r="F5" s="78"/>
      <c r="G5" s="18"/>
      <c r="H5" s="19"/>
      <c r="I5" s="79"/>
      <c r="J5" s="10"/>
      <c r="K5" s="10"/>
      <c r="L5" s="10"/>
    </row>
    <row r="6" spans="1:12">
      <c r="A6" s="155" t="s">
        <v>217</v>
      </c>
      <c r="B6" s="156"/>
      <c r="C6" s="171" t="s">
        <v>284</v>
      </c>
      <c r="D6" s="172"/>
      <c r="E6" s="29"/>
      <c r="F6" s="29"/>
      <c r="G6" s="29"/>
      <c r="H6" s="29"/>
      <c r="I6" s="80"/>
      <c r="J6" s="10"/>
      <c r="K6" s="10"/>
      <c r="L6" s="10"/>
    </row>
    <row r="7" spans="1:12">
      <c r="A7" s="81"/>
      <c r="B7" s="22"/>
      <c r="C7" s="16"/>
      <c r="D7" s="16"/>
      <c r="E7" s="29"/>
      <c r="F7" s="29"/>
      <c r="G7" s="29"/>
      <c r="H7" s="29"/>
      <c r="I7" s="80"/>
      <c r="J7" s="10"/>
      <c r="K7" s="10"/>
      <c r="L7" s="10"/>
    </row>
    <row r="8" spans="1:12">
      <c r="A8" s="208" t="s">
        <v>218</v>
      </c>
      <c r="B8" s="209"/>
      <c r="C8" s="171" t="s">
        <v>285</v>
      </c>
      <c r="D8" s="172"/>
      <c r="E8" s="29"/>
      <c r="F8" s="29"/>
      <c r="G8" s="29"/>
      <c r="H8" s="29"/>
      <c r="I8" s="82"/>
      <c r="J8" s="10"/>
      <c r="K8" s="10"/>
      <c r="L8" s="10"/>
    </row>
    <row r="9" spans="1:12">
      <c r="A9" s="83"/>
      <c r="B9" s="45"/>
      <c r="C9" s="20"/>
      <c r="D9" s="26"/>
      <c r="E9" s="16"/>
      <c r="F9" s="16"/>
      <c r="G9" s="16"/>
      <c r="H9" s="16"/>
      <c r="I9" s="82"/>
      <c r="J9" s="10"/>
      <c r="K9" s="10"/>
      <c r="L9" s="10"/>
    </row>
    <row r="10" spans="1:12">
      <c r="A10" s="150" t="s">
        <v>219</v>
      </c>
      <c r="B10" s="200"/>
      <c r="C10" s="171" t="s">
        <v>286</v>
      </c>
      <c r="D10" s="172"/>
      <c r="E10" s="16"/>
      <c r="F10" s="16"/>
      <c r="G10" s="16"/>
      <c r="H10" s="16"/>
      <c r="I10" s="82"/>
      <c r="J10" s="10"/>
      <c r="K10" s="10"/>
      <c r="L10" s="10"/>
    </row>
    <row r="11" spans="1:12">
      <c r="A11" s="201"/>
      <c r="B11" s="200"/>
      <c r="C11" s="16"/>
      <c r="D11" s="16"/>
      <c r="E11" s="16"/>
      <c r="F11" s="16"/>
      <c r="G11" s="16"/>
      <c r="H11" s="16"/>
      <c r="I11" s="82"/>
      <c r="J11" s="10"/>
      <c r="K11" s="10"/>
      <c r="L11" s="10"/>
    </row>
    <row r="12" spans="1:12">
      <c r="A12" s="155" t="s">
        <v>220</v>
      </c>
      <c r="B12" s="156"/>
      <c r="C12" s="173" t="s">
        <v>312</v>
      </c>
      <c r="D12" s="179"/>
      <c r="E12" s="179"/>
      <c r="F12" s="179"/>
      <c r="G12" s="179"/>
      <c r="H12" s="179"/>
      <c r="I12" s="180"/>
      <c r="J12" s="10"/>
      <c r="K12" s="10"/>
      <c r="L12" s="10"/>
    </row>
    <row r="13" spans="1:12">
      <c r="A13" s="81"/>
      <c r="B13" s="22"/>
      <c r="C13" s="21"/>
      <c r="D13" s="16"/>
      <c r="E13" s="16"/>
      <c r="F13" s="16"/>
      <c r="G13" s="16"/>
      <c r="H13" s="16"/>
      <c r="I13" s="82"/>
      <c r="J13" s="10"/>
      <c r="K13" s="10"/>
      <c r="L13" s="10"/>
    </row>
    <row r="14" spans="1:12">
      <c r="A14" s="155" t="s">
        <v>221</v>
      </c>
      <c r="B14" s="156"/>
      <c r="C14" s="186">
        <v>21210</v>
      </c>
      <c r="D14" s="187"/>
      <c r="E14" s="16"/>
      <c r="F14" s="173" t="s">
        <v>290</v>
      </c>
      <c r="G14" s="179"/>
      <c r="H14" s="179"/>
      <c r="I14" s="180"/>
      <c r="J14" s="10"/>
      <c r="K14" s="10"/>
      <c r="L14" s="10"/>
    </row>
    <row r="15" spans="1:12">
      <c r="A15" s="81"/>
      <c r="B15" s="22"/>
      <c r="C15" s="16"/>
      <c r="D15" s="16"/>
      <c r="E15" s="16"/>
      <c r="F15" s="16"/>
      <c r="G15" s="16"/>
      <c r="H15" s="16"/>
      <c r="I15" s="82"/>
      <c r="J15" s="10"/>
      <c r="K15" s="10"/>
      <c r="L15" s="10"/>
    </row>
    <row r="16" spans="1:12">
      <c r="A16" s="155" t="s">
        <v>222</v>
      </c>
      <c r="B16" s="156"/>
      <c r="C16" s="173" t="s">
        <v>288</v>
      </c>
      <c r="D16" s="179"/>
      <c r="E16" s="179"/>
      <c r="F16" s="179"/>
      <c r="G16" s="179"/>
      <c r="H16" s="179"/>
      <c r="I16" s="180"/>
      <c r="J16" s="10"/>
      <c r="K16" s="10"/>
      <c r="L16" s="10"/>
    </row>
    <row r="17" spans="1:12">
      <c r="A17" s="81"/>
      <c r="B17" s="22"/>
      <c r="C17" s="16"/>
      <c r="D17" s="16"/>
      <c r="E17" s="16"/>
      <c r="F17" s="16"/>
      <c r="G17" s="16"/>
      <c r="H17" s="16"/>
      <c r="I17" s="82"/>
      <c r="J17" s="10"/>
      <c r="K17" s="10"/>
      <c r="L17" s="10"/>
    </row>
    <row r="18" spans="1:12">
      <c r="A18" s="155" t="s">
        <v>223</v>
      </c>
      <c r="B18" s="156"/>
      <c r="C18" s="196" t="s">
        <v>302</v>
      </c>
      <c r="D18" s="197"/>
      <c r="E18" s="197"/>
      <c r="F18" s="197"/>
      <c r="G18" s="197"/>
      <c r="H18" s="197"/>
      <c r="I18" s="198"/>
      <c r="J18" s="10"/>
      <c r="K18" s="10"/>
      <c r="L18" s="10"/>
    </row>
    <row r="19" spans="1:12">
      <c r="A19" s="81"/>
      <c r="B19" s="22"/>
      <c r="C19" s="21"/>
      <c r="D19" s="16"/>
      <c r="E19" s="16"/>
      <c r="F19" s="16"/>
      <c r="G19" s="16"/>
      <c r="H19" s="16"/>
      <c r="I19" s="82"/>
      <c r="J19" s="10"/>
      <c r="K19" s="10"/>
      <c r="L19" s="10"/>
    </row>
    <row r="20" spans="1:12">
      <c r="A20" s="155" t="s">
        <v>224</v>
      </c>
      <c r="B20" s="156"/>
      <c r="C20" s="196" t="s">
        <v>289</v>
      </c>
      <c r="D20" s="197"/>
      <c r="E20" s="197"/>
      <c r="F20" s="197"/>
      <c r="G20" s="197"/>
      <c r="H20" s="197"/>
      <c r="I20" s="198"/>
      <c r="J20" s="10"/>
      <c r="K20" s="10"/>
      <c r="L20" s="10"/>
    </row>
    <row r="21" spans="1:12">
      <c r="A21" s="81"/>
      <c r="B21" s="22"/>
      <c r="C21" s="21"/>
      <c r="D21" s="16"/>
      <c r="E21" s="16"/>
      <c r="F21" s="16"/>
      <c r="G21" s="16"/>
      <c r="H21" s="16"/>
      <c r="I21" s="82"/>
      <c r="J21" s="10"/>
      <c r="K21" s="10"/>
      <c r="L21" s="10"/>
    </row>
    <row r="22" spans="1:12">
      <c r="A22" s="155" t="s">
        <v>225</v>
      </c>
      <c r="B22" s="156"/>
      <c r="C22" s="108">
        <v>406</v>
      </c>
      <c r="D22" s="173" t="s">
        <v>290</v>
      </c>
      <c r="E22" s="179"/>
      <c r="F22" s="180"/>
      <c r="G22" s="155"/>
      <c r="H22" s="199"/>
      <c r="I22" s="84"/>
      <c r="J22" s="10"/>
      <c r="K22" s="10"/>
      <c r="L22" s="10"/>
    </row>
    <row r="23" spans="1:12">
      <c r="A23" s="81"/>
      <c r="B23" s="22"/>
      <c r="C23" s="16"/>
      <c r="D23" s="24"/>
      <c r="E23" s="24"/>
      <c r="F23" s="24"/>
      <c r="G23" s="24"/>
      <c r="H23" s="16"/>
      <c r="I23" s="82"/>
      <c r="J23" s="10"/>
      <c r="K23" s="10"/>
      <c r="L23" s="10"/>
    </row>
    <row r="24" spans="1:12">
      <c r="A24" s="155" t="s">
        <v>226</v>
      </c>
      <c r="B24" s="156"/>
      <c r="C24" s="108">
        <v>17</v>
      </c>
      <c r="D24" s="173" t="s">
        <v>291</v>
      </c>
      <c r="E24" s="179"/>
      <c r="F24" s="179"/>
      <c r="G24" s="180"/>
      <c r="H24" s="46" t="s">
        <v>227</v>
      </c>
      <c r="I24" s="144">
        <v>2153</v>
      </c>
      <c r="J24" s="10"/>
      <c r="K24" s="10"/>
      <c r="L24" s="10"/>
    </row>
    <row r="25" spans="1:12">
      <c r="A25" s="81"/>
      <c r="B25" s="22"/>
      <c r="C25" s="16"/>
      <c r="D25" s="24"/>
      <c r="E25" s="24"/>
      <c r="F25" s="24"/>
      <c r="G25" s="22"/>
      <c r="H25" s="22" t="s">
        <v>280</v>
      </c>
      <c r="I25" s="85"/>
      <c r="J25" s="10"/>
      <c r="K25" s="10"/>
      <c r="L25" s="10"/>
    </row>
    <row r="26" spans="1:12">
      <c r="A26" s="155" t="s">
        <v>228</v>
      </c>
      <c r="B26" s="156"/>
      <c r="C26" s="109" t="s">
        <v>292</v>
      </c>
      <c r="D26" s="25"/>
      <c r="E26" s="33"/>
      <c r="F26" s="24"/>
      <c r="G26" s="188" t="s">
        <v>229</v>
      </c>
      <c r="H26" s="156"/>
      <c r="I26" s="110" t="s">
        <v>293</v>
      </c>
      <c r="J26" s="10"/>
      <c r="K26" s="10"/>
      <c r="L26" s="10"/>
    </row>
    <row r="27" spans="1:12">
      <c r="A27" s="81"/>
      <c r="B27" s="22"/>
      <c r="C27" s="16"/>
      <c r="D27" s="24"/>
      <c r="E27" s="24"/>
      <c r="F27" s="24"/>
      <c r="G27" s="24"/>
      <c r="H27" s="16"/>
      <c r="I27" s="86"/>
      <c r="J27" s="10"/>
      <c r="K27" s="10"/>
      <c r="L27" s="10"/>
    </row>
    <row r="28" spans="1:12">
      <c r="A28" s="189" t="s">
        <v>230</v>
      </c>
      <c r="B28" s="190"/>
      <c r="C28" s="191"/>
      <c r="D28" s="191"/>
      <c r="E28" s="192" t="s">
        <v>231</v>
      </c>
      <c r="F28" s="193"/>
      <c r="G28" s="193"/>
      <c r="H28" s="194" t="s">
        <v>232</v>
      </c>
      <c r="I28" s="195"/>
      <c r="J28" s="10"/>
      <c r="K28" s="10"/>
      <c r="L28" s="10"/>
    </row>
    <row r="29" spans="1:12">
      <c r="A29" s="87"/>
      <c r="B29" s="33"/>
      <c r="C29" s="33"/>
      <c r="D29" s="26"/>
      <c r="E29" s="16"/>
      <c r="F29" s="16"/>
      <c r="G29" s="16"/>
      <c r="H29" s="27"/>
      <c r="I29" s="86"/>
      <c r="J29" s="10"/>
      <c r="K29" s="10"/>
      <c r="L29" s="10"/>
    </row>
    <row r="30" spans="1:12">
      <c r="A30" s="181" t="s">
        <v>287</v>
      </c>
      <c r="B30" s="182"/>
      <c r="C30" s="182"/>
      <c r="D30" s="183"/>
      <c r="E30" s="181" t="s">
        <v>297</v>
      </c>
      <c r="F30" s="182"/>
      <c r="G30" s="183"/>
      <c r="H30" s="171" t="s">
        <v>284</v>
      </c>
      <c r="I30" s="172"/>
      <c r="J30" s="10"/>
      <c r="K30" s="10"/>
      <c r="L30" s="10"/>
    </row>
    <row r="31" spans="1:12">
      <c r="A31" s="81"/>
      <c r="B31" s="22"/>
      <c r="C31" s="21"/>
      <c r="D31" s="184"/>
      <c r="E31" s="184"/>
      <c r="F31" s="184"/>
      <c r="G31" s="185"/>
      <c r="H31" s="16"/>
      <c r="I31" s="88"/>
      <c r="J31" s="10"/>
      <c r="K31" s="10"/>
      <c r="L31" s="10"/>
    </row>
    <row r="32" spans="1:12">
      <c r="A32" s="181" t="s">
        <v>316</v>
      </c>
      <c r="B32" s="182"/>
      <c r="C32" s="182"/>
      <c r="D32" s="183"/>
      <c r="E32" s="181" t="s">
        <v>298</v>
      </c>
      <c r="F32" s="182"/>
      <c r="G32" s="183"/>
      <c r="H32" s="186">
        <v>1036300221935</v>
      </c>
      <c r="I32" s="187"/>
      <c r="J32" s="10"/>
      <c r="K32" s="10"/>
      <c r="L32" s="10"/>
    </row>
    <row r="33" spans="1:12">
      <c r="A33" s="81"/>
      <c r="B33" s="22"/>
      <c r="C33" s="21"/>
      <c r="D33" s="28"/>
      <c r="E33" s="28"/>
      <c r="F33" s="28"/>
      <c r="G33" s="29"/>
      <c r="H33" s="16"/>
      <c r="I33" s="89"/>
      <c r="J33" s="10"/>
      <c r="K33" s="10"/>
      <c r="L33" s="10"/>
    </row>
    <row r="34" spans="1:12">
      <c r="A34" s="181" t="s">
        <v>294</v>
      </c>
      <c r="B34" s="182"/>
      <c r="C34" s="182"/>
      <c r="D34" s="183"/>
      <c r="E34" s="181" t="s">
        <v>299</v>
      </c>
      <c r="F34" s="182"/>
      <c r="G34" s="183"/>
      <c r="H34" s="171" t="s">
        <v>303</v>
      </c>
      <c r="I34" s="172"/>
      <c r="J34" s="10"/>
      <c r="K34" s="10"/>
      <c r="L34" s="10"/>
    </row>
    <row r="35" spans="1:12">
      <c r="A35" s="81"/>
      <c r="B35" s="22"/>
      <c r="C35" s="21"/>
      <c r="D35" s="28"/>
      <c r="E35" s="28"/>
      <c r="F35" s="28"/>
      <c r="G35" s="29"/>
      <c r="H35" s="16"/>
      <c r="I35" s="89"/>
      <c r="J35" s="10"/>
      <c r="K35" s="10"/>
      <c r="L35" s="10"/>
    </row>
    <row r="36" spans="1:12">
      <c r="A36" s="181" t="s">
        <v>295</v>
      </c>
      <c r="B36" s="182"/>
      <c r="C36" s="182"/>
      <c r="D36" s="183"/>
      <c r="E36" s="181" t="s">
        <v>300</v>
      </c>
      <c r="F36" s="182"/>
      <c r="G36" s="183"/>
      <c r="H36" s="171" t="s">
        <v>304</v>
      </c>
      <c r="I36" s="172"/>
      <c r="J36" s="10"/>
      <c r="K36" s="10"/>
      <c r="L36" s="10"/>
    </row>
    <row r="37" spans="1:12">
      <c r="A37" s="90"/>
      <c r="B37" s="30"/>
      <c r="C37" s="176"/>
      <c r="D37" s="177"/>
      <c r="E37" s="16"/>
      <c r="F37" s="176"/>
      <c r="G37" s="177"/>
      <c r="H37" s="16"/>
      <c r="I37" s="82"/>
      <c r="J37" s="10"/>
      <c r="K37" s="10"/>
      <c r="L37" s="10"/>
    </row>
    <row r="38" spans="1:12">
      <c r="A38" s="181" t="s">
        <v>296</v>
      </c>
      <c r="B38" s="182"/>
      <c r="C38" s="182"/>
      <c r="D38" s="183"/>
      <c r="E38" s="181" t="s">
        <v>301</v>
      </c>
      <c r="F38" s="182"/>
      <c r="G38" s="183"/>
      <c r="H38" s="171" t="s">
        <v>305</v>
      </c>
      <c r="I38" s="172"/>
      <c r="J38" s="10"/>
      <c r="K38" s="10"/>
      <c r="L38" s="10"/>
    </row>
    <row r="39" spans="1:12">
      <c r="A39" s="90"/>
      <c r="B39" s="30"/>
      <c r="C39" s="31"/>
      <c r="D39" s="32"/>
      <c r="E39" s="16"/>
      <c r="F39" s="31"/>
      <c r="G39" s="32"/>
      <c r="H39" s="16"/>
      <c r="I39" s="82"/>
      <c r="J39" s="10"/>
      <c r="K39" s="10"/>
      <c r="L39" s="10"/>
    </row>
    <row r="40" spans="1:12">
      <c r="A40" s="181"/>
      <c r="B40" s="174"/>
      <c r="C40" s="174"/>
      <c r="D40" s="175"/>
      <c r="E40" s="181"/>
      <c r="F40" s="174"/>
      <c r="G40" s="174"/>
      <c r="H40" s="171"/>
      <c r="I40" s="172"/>
      <c r="J40" s="10"/>
      <c r="K40" s="10"/>
      <c r="L40" s="10"/>
    </row>
    <row r="41" spans="1:12">
      <c r="A41" s="111"/>
      <c r="B41" s="33"/>
      <c r="C41" s="33"/>
      <c r="D41" s="33"/>
      <c r="E41" s="23"/>
      <c r="F41" s="112"/>
      <c r="G41" s="112"/>
      <c r="H41" s="113"/>
      <c r="I41" s="91"/>
      <c r="J41" s="10"/>
      <c r="K41" s="10"/>
      <c r="L41" s="10"/>
    </row>
    <row r="42" spans="1:12">
      <c r="A42" s="90"/>
      <c r="B42" s="30"/>
      <c r="C42" s="31"/>
      <c r="D42" s="32"/>
      <c r="E42" s="16"/>
      <c r="F42" s="31"/>
      <c r="G42" s="32"/>
      <c r="H42" s="16"/>
      <c r="I42" s="82"/>
      <c r="J42" s="10"/>
      <c r="K42" s="10"/>
      <c r="L42" s="10"/>
    </row>
    <row r="43" spans="1:12">
      <c r="A43" s="92"/>
      <c r="B43" s="34"/>
      <c r="C43" s="34"/>
      <c r="D43" s="20"/>
      <c r="E43" s="20"/>
      <c r="F43" s="34"/>
      <c r="G43" s="20"/>
      <c r="H43" s="20"/>
      <c r="I43" s="93"/>
      <c r="J43" s="10"/>
      <c r="K43" s="10"/>
      <c r="L43" s="10"/>
    </row>
    <row r="44" spans="1:12">
      <c r="A44" s="150" t="s">
        <v>233</v>
      </c>
      <c r="B44" s="151"/>
      <c r="C44" s="171"/>
      <c r="D44" s="172"/>
      <c r="E44" s="26"/>
      <c r="F44" s="173"/>
      <c r="G44" s="174"/>
      <c r="H44" s="174"/>
      <c r="I44" s="175"/>
      <c r="J44" s="10"/>
      <c r="K44" s="10"/>
      <c r="L44" s="10"/>
    </row>
    <row r="45" spans="1:12">
      <c r="A45" s="90"/>
      <c r="B45" s="30"/>
      <c r="C45" s="176"/>
      <c r="D45" s="177"/>
      <c r="E45" s="16"/>
      <c r="F45" s="176"/>
      <c r="G45" s="178"/>
      <c r="H45" s="35"/>
      <c r="I45" s="94"/>
      <c r="J45" s="10"/>
      <c r="K45" s="10"/>
      <c r="L45" s="10"/>
    </row>
    <row r="46" spans="1:12">
      <c r="A46" s="150" t="s">
        <v>234</v>
      </c>
      <c r="B46" s="151"/>
      <c r="C46" s="173" t="s">
        <v>306</v>
      </c>
      <c r="D46" s="179"/>
      <c r="E46" s="179"/>
      <c r="F46" s="179"/>
      <c r="G46" s="179"/>
      <c r="H46" s="179"/>
      <c r="I46" s="180"/>
      <c r="J46" s="10"/>
      <c r="K46" s="10"/>
      <c r="L46" s="10"/>
    </row>
    <row r="47" spans="1:12">
      <c r="A47" s="81"/>
      <c r="B47" s="22"/>
      <c r="C47" s="21" t="s">
        <v>235</v>
      </c>
      <c r="D47" s="16"/>
      <c r="E47" s="16"/>
      <c r="F47" s="16"/>
      <c r="G47" s="16"/>
      <c r="H47" s="16"/>
      <c r="I47" s="82"/>
      <c r="J47" s="10"/>
      <c r="K47" s="10"/>
      <c r="L47" s="10"/>
    </row>
    <row r="48" spans="1:12">
      <c r="A48" s="150" t="s">
        <v>236</v>
      </c>
      <c r="B48" s="151"/>
      <c r="C48" s="157" t="s">
        <v>307</v>
      </c>
      <c r="D48" s="158"/>
      <c r="E48" s="159"/>
      <c r="F48" s="16"/>
      <c r="G48" s="46" t="s">
        <v>237</v>
      </c>
      <c r="H48" s="157" t="s">
        <v>308</v>
      </c>
      <c r="I48" s="159"/>
      <c r="J48" s="10"/>
      <c r="K48" s="10"/>
      <c r="L48" s="10"/>
    </row>
    <row r="49" spans="1:12">
      <c r="A49" s="81"/>
      <c r="B49" s="22"/>
      <c r="C49" s="21"/>
      <c r="D49" s="16"/>
      <c r="E49" s="16"/>
      <c r="F49" s="16"/>
      <c r="G49" s="16"/>
      <c r="H49" s="16"/>
      <c r="I49" s="82"/>
      <c r="J49" s="10"/>
      <c r="K49" s="10"/>
      <c r="L49" s="10"/>
    </row>
    <row r="50" spans="1:12">
      <c r="A50" s="150" t="s">
        <v>223</v>
      </c>
      <c r="B50" s="151"/>
      <c r="C50" s="152" t="s">
        <v>309</v>
      </c>
      <c r="D50" s="153"/>
      <c r="E50" s="153"/>
      <c r="F50" s="153"/>
      <c r="G50" s="153"/>
      <c r="H50" s="153"/>
      <c r="I50" s="154"/>
      <c r="J50" s="10"/>
      <c r="K50" s="10"/>
      <c r="L50" s="10"/>
    </row>
    <row r="51" spans="1:12">
      <c r="A51" s="81"/>
      <c r="B51" s="22"/>
      <c r="C51" s="16"/>
      <c r="D51" s="16"/>
      <c r="E51" s="16"/>
      <c r="F51" s="16"/>
      <c r="G51" s="16"/>
      <c r="H51" s="16"/>
      <c r="I51" s="82"/>
      <c r="J51" s="10"/>
      <c r="K51" s="10"/>
      <c r="L51" s="10"/>
    </row>
    <row r="52" spans="1:12">
      <c r="A52" s="155" t="s">
        <v>238</v>
      </c>
      <c r="B52" s="156"/>
      <c r="C52" s="157" t="s">
        <v>310</v>
      </c>
      <c r="D52" s="158"/>
      <c r="E52" s="158"/>
      <c r="F52" s="158"/>
      <c r="G52" s="158"/>
      <c r="H52" s="158"/>
      <c r="I52" s="159"/>
      <c r="J52" s="10"/>
      <c r="K52" s="10"/>
      <c r="L52" s="10"/>
    </row>
    <row r="53" spans="1:12">
      <c r="A53" s="95"/>
      <c r="B53" s="20"/>
      <c r="C53" s="170" t="s">
        <v>239</v>
      </c>
      <c r="D53" s="170"/>
      <c r="E53" s="170"/>
      <c r="F53" s="170"/>
      <c r="G53" s="170"/>
      <c r="H53" s="170"/>
      <c r="I53" s="96"/>
      <c r="J53" s="10"/>
      <c r="K53" s="10"/>
      <c r="L53" s="10"/>
    </row>
    <row r="54" spans="1:12">
      <c r="A54" s="95"/>
      <c r="B54" s="20"/>
      <c r="C54" s="36"/>
      <c r="D54" s="36"/>
      <c r="E54" s="36"/>
      <c r="F54" s="36"/>
      <c r="G54" s="36"/>
      <c r="H54" s="36"/>
      <c r="I54" s="96"/>
      <c r="J54" s="10"/>
      <c r="K54" s="10"/>
      <c r="L54" s="10"/>
    </row>
    <row r="55" spans="1:12">
      <c r="A55" s="95"/>
      <c r="B55" s="160" t="s">
        <v>240</v>
      </c>
      <c r="C55" s="161"/>
      <c r="D55" s="161"/>
      <c r="E55" s="161"/>
      <c r="F55" s="44"/>
      <c r="G55" s="44"/>
      <c r="H55" s="44"/>
      <c r="I55" s="97"/>
      <c r="J55" s="10"/>
      <c r="K55" s="10"/>
      <c r="L55" s="10"/>
    </row>
    <row r="56" spans="1:12">
      <c r="A56" s="95"/>
      <c r="B56" s="162" t="s">
        <v>313</v>
      </c>
      <c r="C56" s="163"/>
      <c r="D56" s="163"/>
      <c r="E56" s="163"/>
      <c r="F56" s="163"/>
      <c r="G56" s="163"/>
      <c r="H56" s="163"/>
      <c r="I56" s="164"/>
      <c r="J56" s="10"/>
      <c r="K56" s="10"/>
      <c r="L56" s="10"/>
    </row>
    <row r="57" spans="1:12">
      <c r="A57" s="95"/>
      <c r="B57" s="162" t="s">
        <v>271</v>
      </c>
      <c r="C57" s="163"/>
      <c r="D57" s="163"/>
      <c r="E57" s="163"/>
      <c r="F57" s="163"/>
      <c r="G57" s="163"/>
      <c r="H57" s="163"/>
      <c r="I57" s="97"/>
      <c r="J57" s="10"/>
      <c r="K57" s="10"/>
      <c r="L57" s="10"/>
    </row>
    <row r="58" spans="1:12">
      <c r="A58" s="95"/>
      <c r="B58" s="162" t="s">
        <v>272</v>
      </c>
      <c r="C58" s="163"/>
      <c r="D58" s="163"/>
      <c r="E58" s="163"/>
      <c r="F58" s="163"/>
      <c r="G58" s="163"/>
      <c r="H58" s="163"/>
      <c r="I58" s="164"/>
      <c r="J58" s="10"/>
      <c r="K58" s="10"/>
      <c r="L58" s="10"/>
    </row>
    <row r="59" spans="1:12">
      <c r="A59" s="95"/>
      <c r="B59" s="162" t="s">
        <v>315</v>
      </c>
      <c r="C59" s="163"/>
      <c r="D59" s="163"/>
      <c r="E59" s="163"/>
      <c r="F59" s="163"/>
      <c r="G59" s="163"/>
      <c r="H59" s="163"/>
      <c r="I59" s="164"/>
      <c r="J59" s="10"/>
      <c r="K59" s="10"/>
      <c r="L59" s="10"/>
    </row>
    <row r="60" spans="1:12">
      <c r="A60" s="95"/>
      <c r="B60" s="98"/>
      <c r="C60" s="99"/>
      <c r="D60" s="99"/>
      <c r="E60" s="99"/>
      <c r="F60" s="99"/>
      <c r="G60" s="99"/>
      <c r="H60" s="99"/>
      <c r="I60" s="100"/>
      <c r="J60" s="10"/>
      <c r="K60" s="10"/>
      <c r="L60" s="10"/>
    </row>
    <row r="61" spans="1:12" ht="13.5" thickBot="1">
      <c r="A61" s="101" t="s">
        <v>241</v>
      </c>
      <c r="B61" s="16"/>
      <c r="C61" s="16"/>
      <c r="D61" s="16"/>
      <c r="E61" s="16"/>
      <c r="F61" s="16"/>
      <c r="G61" s="37"/>
      <c r="H61" s="38"/>
      <c r="I61" s="102"/>
      <c r="J61" s="10"/>
      <c r="K61" s="10"/>
      <c r="L61" s="10"/>
    </row>
    <row r="62" spans="1:12">
      <c r="A62" s="77"/>
      <c r="B62" s="16"/>
      <c r="C62" s="16"/>
      <c r="D62" s="16"/>
      <c r="E62" s="20" t="s">
        <v>242</v>
      </c>
      <c r="F62" s="33"/>
      <c r="G62" s="165" t="s">
        <v>243</v>
      </c>
      <c r="H62" s="166"/>
      <c r="I62" s="167"/>
      <c r="J62" s="10"/>
      <c r="K62" s="10"/>
      <c r="L62" s="10"/>
    </row>
    <row r="63" spans="1:12">
      <c r="A63" s="103"/>
      <c r="B63" s="104"/>
      <c r="C63" s="105"/>
      <c r="D63" s="105"/>
      <c r="E63" s="105"/>
      <c r="F63" s="105"/>
      <c r="G63" s="148"/>
      <c r="H63" s="149"/>
      <c r="I63" s="106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4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topLeftCell="A88" zoomScaleNormal="100" zoomScaleSheetLayoutView="100" workbookViewId="0">
      <selection activeCell="L11" sqref="L11"/>
    </sheetView>
  </sheetViews>
  <sheetFormatPr defaultColWidth="9.140625" defaultRowHeight="12.75"/>
  <cols>
    <col min="1" max="9" width="9.140625" style="47"/>
    <col min="10" max="11" width="11.140625" style="47" bestFit="1" customWidth="1"/>
    <col min="12" max="16384" width="9.140625" style="47"/>
  </cols>
  <sheetData>
    <row r="1" spans="1:11" ht="15.75">
      <c r="A1" s="220" t="s">
        <v>127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>
      <c r="A2" s="221" t="s">
        <v>319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>
      <c r="A3" s="222" t="s">
        <v>311</v>
      </c>
      <c r="B3" s="223"/>
      <c r="C3" s="223"/>
      <c r="D3" s="223"/>
      <c r="E3" s="223"/>
      <c r="F3" s="223"/>
      <c r="G3" s="223"/>
      <c r="H3" s="223"/>
      <c r="I3" s="223"/>
      <c r="J3" s="223"/>
      <c r="K3" s="224"/>
    </row>
    <row r="4" spans="1:11" ht="22.5">
      <c r="A4" s="225" t="s">
        <v>50</v>
      </c>
      <c r="B4" s="226"/>
      <c r="C4" s="226"/>
      <c r="D4" s="226"/>
      <c r="E4" s="226"/>
      <c r="F4" s="226"/>
      <c r="G4" s="226"/>
      <c r="H4" s="227"/>
      <c r="I4" s="52" t="s">
        <v>244</v>
      </c>
      <c r="J4" s="53" t="s">
        <v>281</v>
      </c>
      <c r="K4" s="54" t="s">
        <v>282</v>
      </c>
    </row>
    <row r="5" spans="1:11">
      <c r="A5" s="210">
        <v>1</v>
      </c>
      <c r="B5" s="210"/>
      <c r="C5" s="210"/>
      <c r="D5" s="210"/>
      <c r="E5" s="210"/>
      <c r="F5" s="210"/>
      <c r="G5" s="210"/>
      <c r="H5" s="210"/>
      <c r="I5" s="51">
        <v>2</v>
      </c>
      <c r="J5" s="50">
        <v>3</v>
      </c>
      <c r="K5" s="50">
        <v>4</v>
      </c>
    </row>
    <row r="6" spans="1:11">
      <c r="A6" s="211" t="s">
        <v>314</v>
      </c>
      <c r="B6" s="212"/>
      <c r="C6" s="212"/>
      <c r="D6" s="212"/>
      <c r="E6" s="212"/>
      <c r="F6" s="212"/>
      <c r="G6" s="212"/>
      <c r="H6" s="212"/>
      <c r="I6" s="212"/>
      <c r="J6" s="212"/>
      <c r="K6" s="213"/>
    </row>
    <row r="7" spans="1:11">
      <c r="A7" s="214" t="s">
        <v>51</v>
      </c>
      <c r="B7" s="215"/>
      <c r="C7" s="215"/>
      <c r="D7" s="215"/>
      <c r="E7" s="215"/>
      <c r="F7" s="215"/>
      <c r="G7" s="215"/>
      <c r="H7" s="216"/>
      <c r="I7" s="3">
        <v>1</v>
      </c>
      <c r="J7" s="6">
        <v>0</v>
      </c>
      <c r="K7" s="6">
        <v>0</v>
      </c>
    </row>
    <row r="8" spans="1:11">
      <c r="A8" s="217" t="s">
        <v>8</v>
      </c>
      <c r="B8" s="218"/>
      <c r="C8" s="218"/>
      <c r="D8" s="218"/>
      <c r="E8" s="218"/>
      <c r="F8" s="218"/>
      <c r="G8" s="218"/>
      <c r="H8" s="219"/>
      <c r="I8" s="1">
        <v>2</v>
      </c>
      <c r="J8" s="117">
        <v>1005948797.8491819</v>
      </c>
      <c r="K8" s="117">
        <v>929170865.55666065</v>
      </c>
    </row>
    <row r="9" spans="1:11">
      <c r="A9" s="217" t="s">
        <v>171</v>
      </c>
      <c r="B9" s="218"/>
      <c r="C9" s="218"/>
      <c r="D9" s="218"/>
      <c r="E9" s="218"/>
      <c r="F9" s="218"/>
      <c r="G9" s="218"/>
      <c r="H9" s="219"/>
      <c r="I9" s="1">
        <v>3</v>
      </c>
      <c r="J9" s="117">
        <v>133591715</v>
      </c>
      <c r="K9" s="117">
        <v>128366787.12899661</v>
      </c>
    </row>
    <row r="10" spans="1:11">
      <c r="A10" s="228" t="s">
        <v>99</v>
      </c>
      <c r="B10" s="229"/>
      <c r="C10" s="229"/>
      <c r="D10" s="229"/>
      <c r="E10" s="229"/>
      <c r="F10" s="229"/>
      <c r="G10" s="229"/>
      <c r="H10" s="230"/>
      <c r="I10" s="1">
        <v>4</v>
      </c>
      <c r="J10" s="118">
        <v>80546532</v>
      </c>
      <c r="K10" s="118">
        <v>90790954.728451714</v>
      </c>
    </row>
    <row r="11" spans="1:11">
      <c r="A11" s="228" t="s">
        <v>9</v>
      </c>
      <c r="B11" s="229"/>
      <c r="C11" s="229"/>
      <c r="D11" s="229"/>
      <c r="E11" s="229"/>
      <c r="F11" s="229"/>
      <c r="G11" s="229"/>
      <c r="H11" s="230"/>
      <c r="I11" s="1">
        <v>5</v>
      </c>
      <c r="J11" s="118">
        <v>3564101</v>
      </c>
      <c r="K11" s="118">
        <v>1502654.4026983886</v>
      </c>
    </row>
    <row r="12" spans="1:11">
      <c r="A12" s="228" t="s">
        <v>100</v>
      </c>
      <c r="B12" s="229"/>
      <c r="C12" s="229"/>
      <c r="D12" s="229"/>
      <c r="E12" s="229"/>
      <c r="F12" s="229"/>
      <c r="G12" s="229"/>
      <c r="H12" s="230"/>
      <c r="I12" s="1">
        <v>6</v>
      </c>
      <c r="J12" s="7">
        <v>7612311</v>
      </c>
      <c r="K12" s="118">
        <v>9411227.8463665508</v>
      </c>
    </row>
    <row r="13" spans="1:11">
      <c r="A13" s="228" t="s">
        <v>174</v>
      </c>
      <c r="B13" s="229"/>
      <c r="C13" s="229"/>
      <c r="D13" s="229"/>
      <c r="E13" s="229"/>
      <c r="F13" s="229"/>
      <c r="G13" s="229"/>
      <c r="H13" s="230"/>
      <c r="I13" s="1">
        <v>7</v>
      </c>
      <c r="J13" s="7">
        <v>0</v>
      </c>
      <c r="K13" s="118">
        <v>0</v>
      </c>
    </row>
    <row r="14" spans="1:11">
      <c r="A14" s="228" t="s">
        <v>175</v>
      </c>
      <c r="B14" s="229"/>
      <c r="C14" s="229"/>
      <c r="D14" s="229"/>
      <c r="E14" s="229"/>
      <c r="F14" s="229"/>
      <c r="G14" s="229"/>
      <c r="H14" s="230"/>
      <c r="I14" s="1">
        <v>8</v>
      </c>
      <c r="J14" s="7">
        <v>38230588</v>
      </c>
      <c r="K14" s="118">
        <v>25005698.141601875</v>
      </c>
    </row>
    <row r="15" spans="1:11">
      <c r="A15" s="228" t="s">
        <v>176</v>
      </c>
      <c r="B15" s="229"/>
      <c r="C15" s="229"/>
      <c r="D15" s="229"/>
      <c r="E15" s="229"/>
      <c r="F15" s="229"/>
      <c r="G15" s="229"/>
      <c r="H15" s="230"/>
      <c r="I15" s="1">
        <v>9</v>
      </c>
      <c r="J15" s="7">
        <v>3638183</v>
      </c>
      <c r="K15" s="118">
        <v>1656252.0098780894</v>
      </c>
    </row>
    <row r="16" spans="1:11">
      <c r="A16" s="217" t="s">
        <v>172</v>
      </c>
      <c r="B16" s="218"/>
      <c r="C16" s="218"/>
      <c r="D16" s="218"/>
      <c r="E16" s="218"/>
      <c r="F16" s="218"/>
      <c r="G16" s="218"/>
      <c r="H16" s="219"/>
      <c r="I16" s="1">
        <v>10</v>
      </c>
      <c r="J16" s="117">
        <v>695403772</v>
      </c>
      <c r="K16" s="117">
        <v>707498870.97935617</v>
      </c>
    </row>
    <row r="17" spans="1:11">
      <c r="A17" s="228" t="s">
        <v>177</v>
      </c>
      <c r="B17" s="229"/>
      <c r="C17" s="229"/>
      <c r="D17" s="229"/>
      <c r="E17" s="229"/>
      <c r="F17" s="229"/>
      <c r="G17" s="229"/>
      <c r="H17" s="230"/>
      <c r="I17" s="1">
        <v>11</v>
      </c>
      <c r="J17" s="118">
        <v>141133105</v>
      </c>
      <c r="K17" s="118">
        <v>150852332.90921718</v>
      </c>
    </row>
    <row r="18" spans="1:11">
      <c r="A18" s="228" t="s">
        <v>213</v>
      </c>
      <c r="B18" s="229"/>
      <c r="C18" s="229"/>
      <c r="D18" s="229"/>
      <c r="E18" s="229"/>
      <c r="F18" s="229"/>
      <c r="G18" s="229"/>
      <c r="H18" s="230"/>
      <c r="I18" s="1">
        <v>12</v>
      </c>
      <c r="J18" s="118">
        <v>261882421</v>
      </c>
      <c r="K18" s="118">
        <v>278368114.7276082</v>
      </c>
    </row>
    <row r="19" spans="1:11">
      <c r="A19" s="228" t="s">
        <v>178</v>
      </c>
      <c r="B19" s="229"/>
      <c r="C19" s="229"/>
      <c r="D19" s="229"/>
      <c r="E19" s="229"/>
      <c r="F19" s="229"/>
      <c r="G19" s="229"/>
      <c r="H19" s="230"/>
      <c r="I19" s="1">
        <v>13</v>
      </c>
      <c r="J19" s="118">
        <v>266826200</v>
      </c>
      <c r="K19" s="118">
        <v>250624271.24554488</v>
      </c>
    </row>
    <row r="20" spans="1:11">
      <c r="A20" s="228" t="s">
        <v>21</v>
      </c>
      <c r="B20" s="229"/>
      <c r="C20" s="229"/>
      <c r="D20" s="229"/>
      <c r="E20" s="229"/>
      <c r="F20" s="229"/>
      <c r="G20" s="229"/>
      <c r="H20" s="230"/>
      <c r="I20" s="1">
        <v>14</v>
      </c>
      <c r="J20" s="118">
        <v>14919960</v>
      </c>
      <c r="K20" s="118">
        <v>19516500.634834096</v>
      </c>
    </row>
    <row r="21" spans="1:11">
      <c r="A21" s="228" t="s">
        <v>22</v>
      </c>
      <c r="B21" s="229"/>
      <c r="C21" s="229"/>
      <c r="D21" s="229"/>
      <c r="E21" s="229"/>
      <c r="F21" s="229"/>
      <c r="G21" s="229"/>
      <c r="H21" s="230"/>
      <c r="I21" s="1">
        <v>15</v>
      </c>
      <c r="J21" s="118">
        <v>0</v>
      </c>
      <c r="K21" s="118">
        <v>0</v>
      </c>
    </row>
    <row r="22" spans="1:11">
      <c r="A22" s="228" t="s">
        <v>63</v>
      </c>
      <c r="B22" s="229"/>
      <c r="C22" s="229"/>
      <c r="D22" s="229"/>
      <c r="E22" s="229"/>
      <c r="F22" s="229"/>
      <c r="G22" s="229"/>
      <c r="H22" s="230"/>
      <c r="I22" s="1">
        <v>16</v>
      </c>
      <c r="J22" s="118">
        <v>23415</v>
      </c>
      <c r="K22" s="118">
        <v>719057.18841705902</v>
      </c>
    </row>
    <row r="23" spans="1:11">
      <c r="A23" s="228" t="s">
        <v>64</v>
      </c>
      <c r="B23" s="229"/>
      <c r="C23" s="229"/>
      <c r="D23" s="229"/>
      <c r="E23" s="229"/>
      <c r="F23" s="229"/>
      <c r="G23" s="229"/>
      <c r="H23" s="230"/>
      <c r="I23" s="1">
        <v>17</v>
      </c>
      <c r="J23" s="118">
        <v>10543917</v>
      </c>
      <c r="K23" s="118">
        <v>6906057.8050824795</v>
      </c>
    </row>
    <row r="24" spans="1:11">
      <c r="A24" s="228" t="s">
        <v>65</v>
      </c>
      <c r="B24" s="229"/>
      <c r="C24" s="229"/>
      <c r="D24" s="229"/>
      <c r="E24" s="229"/>
      <c r="F24" s="229"/>
      <c r="G24" s="229"/>
      <c r="H24" s="230"/>
      <c r="I24" s="1">
        <v>18</v>
      </c>
      <c r="J24" s="118">
        <v>74754</v>
      </c>
      <c r="K24" s="118">
        <v>512536.46865233331</v>
      </c>
    </row>
    <row r="25" spans="1:11">
      <c r="A25" s="228" t="s">
        <v>66</v>
      </c>
      <c r="B25" s="229"/>
      <c r="C25" s="229"/>
      <c r="D25" s="229"/>
      <c r="E25" s="229"/>
      <c r="F25" s="229"/>
      <c r="G25" s="229"/>
      <c r="H25" s="230"/>
      <c r="I25" s="1">
        <v>19</v>
      </c>
      <c r="J25" s="118">
        <v>0</v>
      </c>
      <c r="K25" s="118">
        <v>0</v>
      </c>
    </row>
    <row r="26" spans="1:11">
      <c r="A26" s="217" t="s">
        <v>159</v>
      </c>
      <c r="B26" s="218"/>
      <c r="C26" s="218"/>
      <c r="D26" s="218"/>
      <c r="E26" s="218"/>
      <c r="F26" s="218"/>
      <c r="G26" s="218"/>
      <c r="H26" s="219"/>
      <c r="I26" s="1">
        <v>20</v>
      </c>
      <c r="J26" s="117">
        <v>132592957.84918186</v>
      </c>
      <c r="K26" s="117">
        <v>87401644.676701874</v>
      </c>
    </row>
    <row r="27" spans="1:11">
      <c r="A27" s="228" t="s">
        <v>67</v>
      </c>
      <c r="B27" s="229"/>
      <c r="C27" s="229"/>
      <c r="D27" s="229"/>
      <c r="E27" s="229"/>
      <c r="F27" s="229"/>
      <c r="G27" s="229"/>
      <c r="H27" s="230"/>
      <c r="I27" s="1">
        <v>21</v>
      </c>
      <c r="J27" s="118">
        <v>0</v>
      </c>
      <c r="K27" s="118">
        <v>0</v>
      </c>
    </row>
    <row r="28" spans="1:11">
      <c r="A28" s="228" t="s">
        <v>68</v>
      </c>
      <c r="B28" s="229"/>
      <c r="C28" s="229"/>
      <c r="D28" s="229"/>
      <c r="E28" s="229"/>
      <c r="F28" s="229"/>
      <c r="G28" s="229"/>
      <c r="H28" s="230"/>
      <c r="I28" s="1">
        <v>22</v>
      </c>
      <c r="J28" s="118">
        <v>0</v>
      </c>
      <c r="K28" s="118">
        <v>0</v>
      </c>
    </row>
    <row r="29" spans="1:11">
      <c r="A29" s="228" t="s">
        <v>69</v>
      </c>
      <c r="B29" s="229"/>
      <c r="C29" s="229"/>
      <c r="D29" s="229"/>
      <c r="E29" s="229"/>
      <c r="F29" s="229"/>
      <c r="G29" s="229"/>
      <c r="H29" s="230"/>
      <c r="I29" s="1">
        <v>23</v>
      </c>
      <c r="J29" s="118">
        <v>86507626.849181861</v>
      </c>
      <c r="K29" s="118">
        <v>82440349.196701884</v>
      </c>
    </row>
    <row r="30" spans="1:11">
      <c r="A30" s="228" t="s">
        <v>74</v>
      </c>
      <c r="B30" s="229"/>
      <c r="C30" s="229"/>
      <c r="D30" s="229"/>
      <c r="E30" s="229"/>
      <c r="F30" s="229"/>
      <c r="G30" s="229"/>
      <c r="H30" s="230"/>
      <c r="I30" s="1">
        <v>24</v>
      </c>
      <c r="J30" s="118">
        <v>37733977</v>
      </c>
      <c r="K30" s="118">
        <v>0</v>
      </c>
    </row>
    <row r="31" spans="1:11">
      <c r="A31" s="228" t="s">
        <v>75</v>
      </c>
      <c r="B31" s="229"/>
      <c r="C31" s="229"/>
      <c r="D31" s="229"/>
      <c r="E31" s="229"/>
      <c r="F31" s="229"/>
      <c r="G31" s="229"/>
      <c r="H31" s="230"/>
      <c r="I31" s="1">
        <v>25</v>
      </c>
      <c r="J31" s="118">
        <v>61700</v>
      </c>
      <c r="K31" s="118">
        <v>61700</v>
      </c>
    </row>
    <row r="32" spans="1:11">
      <c r="A32" s="228" t="s">
        <v>76</v>
      </c>
      <c r="B32" s="229"/>
      <c r="C32" s="229"/>
      <c r="D32" s="229"/>
      <c r="E32" s="229"/>
      <c r="F32" s="229"/>
      <c r="G32" s="229"/>
      <c r="H32" s="230"/>
      <c r="I32" s="1">
        <v>26</v>
      </c>
      <c r="J32" s="118">
        <v>8289654</v>
      </c>
      <c r="K32" s="118">
        <v>4899595.4800000004</v>
      </c>
    </row>
    <row r="33" spans="1:11">
      <c r="A33" s="228" t="s">
        <v>70</v>
      </c>
      <c r="B33" s="229"/>
      <c r="C33" s="229"/>
      <c r="D33" s="229"/>
      <c r="E33" s="229"/>
      <c r="F33" s="229"/>
      <c r="G33" s="229"/>
      <c r="H33" s="230"/>
      <c r="I33" s="1">
        <v>27</v>
      </c>
      <c r="J33" s="118">
        <v>0</v>
      </c>
      <c r="K33" s="118">
        <v>0</v>
      </c>
    </row>
    <row r="34" spans="1:11">
      <c r="A34" s="228" t="s">
        <v>152</v>
      </c>
      <c r="B34" s="229"/>
      <c r="C34" s="229"/>
      <c r="D34" s="229"/>
      <c r="E34" s="229"/>
      <c r="F34" s="229"/>
      <c r="G34" s="229"/>
      <c r="H34" s="230"/>
      <c r="I34" s="1">
        <v>28</v>
      </c>
      <c r="J34" s="118">
        <v>0</v>
      </c>
      <c r="K34" s="118">
        <v>0</v>
      </c>
    </row>
    <row r="35" spans="1:11">
      <c r="A35" s="217" t="s">
        <v>153</v>
      </c>
      <c r="B35" s="218"/>
      <c r="C35" s="218"/>
      <c r="D35" s="218"/>
      <c r="E35" s="218"/>
      <c r="F35" s="218"/>
      <c r="G35" s="218"/>
      <c r="H35" s="219"/>
      <c r="I35" s="1">
        <v>29</v>
      </c>
      <c r="J35" s="117">
        <v>14175985</v>
      </c>
      <c r="K35" s="117">
        <v>94699.978044450283</v>
      </c>
    </row>
    <row r="36" spans="1:11">
      <c r="A36" s="228" t="s">
        <v>71</v>
      </c>
      <c r="B36" s="229"/>
      <c r="C36" s="229"/>
      <c r="D36" s="229"/>
      <c r="E36" s="229"/>
      <c r="F36" s="229"/>
      <c r="G36" s="229"/>
      <c r="H36" s="230"/>
      <c r="I36" s="1">
        <v>30</v>
      </c>
      <c r="J36" s="7">
        <v>0</v>
      </c>
      <c r="K36" s="118">
        <v>0</v>
      </c>
    </row>
    <row r="37" spans="1:11">
      <c r="A37" s="228" t="s">
        <v>72</v>
      </c>
      <c r="B37" s="229"/>
      <c r="C37" s="229"/>
      <c r="D37" s="229"/>
      <c r="E37" s="229"/>
      <c r="F37" s="229"/>
      <c r="G37" s="229"/>
      <c r="H37" s="230"/>
      <c r="I37" s="1">
        <v>31</v>
      </c>
      <c r="J37" s="7">
        <v>0</v>
      </c>
      <c r="K37" s="118">
        <v>0</v>
      </c>
    </row>
    <row r="38" spans="1:11">
      <c r="A38" s="228" t="s">
        <v>73</v>
      </c>
      <c r="B38" s="229"/>
      <c r="C38" s="229"/>
      <c r="D38" s="229"/>
      <c r="E38" s="229"/>
      <c r="F38" s="229"/>
      <c r="G38" s="229"/>
      <c r="H38" s="230"/>
      <c r="I38" s="1">
        <v>32</v>
      </c>
      <c r="J38" s="7">
        <v>14175985</v>
      </c>
      <c r="K38" s="118">
        <v>94699.978044439995</v>
      </c>
    </row>
    <row r="39" spans="1:11">
      <c r="A39" s="217" t="s">
        <v>154</v>
      </c>
      <c r="B39" s="218"/>
      <c r="C39" s="218"/>
      <c r="D39" s="218"/>
      <c r="E39" s="218"/>
      <c r="F39" s="218"/>
      <c r="G39" s="218"/>
      <c r="H39" s="219"/>
      <c r="I39" s="1">
        <v>33</v>
      </c>
      <c r="J39" s="119">
        <v>30184368</v>
      </c>
      <c r="K39" s="119">
        <v>5808862.7935614493</v>
      </c>
    </row>
    <row r="40" spans="1:11">
      <c r="A40" s="217" t="s">
        <v>206</v>
      </c>
      <c r="B40" s="218"/>
      <c r="C40" s="218"/>
      <c r="D40" s="218"/>
      <c r="E40" s="218"/>
      <c r="F40" s="218"/>
      <c r="G40" s="218"/>
      <c r="H40" s="219"/>
      <c r="I40" s="1">
        <v>34</v>
      </c>
      <c r="J40" s="117">
        <v>294238847</v>
      </c>
      <c r="K40" s="117">
        <v>352261290.62878871</v>
      </c>
    </row>
    <row r="41" spans="1:11">
      <c r="A41" s="217" t="s">
        <v>91</v>
      </c>
      <c r="B41" s="218"/>
      <c r="C41" s="218"/>
      <c r="D41" s="218"/>
      <c r="E41" s="218"/>
      <c r="F41" s="218"/>
      <c r="G41" s="218"/>
      <c r="H41" s="219"/>
      <c r="I41" s="1">
        <v>35</v>
      </c>
      <c r="J41" s="117">
        <v>97786225</v>
      </c>
      <c r="K41" s="117">
        <v>108211503.44399548</v>
      </c>
    </row>
    <row r="42" spans="1:11">
      <c r="A42" s="228" t="s">
        <v>103</v>
      </c>
      <c r="B42" s="229"/>
      <c r="C42" s="229"/>
      <c r="D42" s="229"/>
      <c r="E42" s="229"/>
      <c r="F42" s="229"/>
      <c r="G42" s="229"/>
      <c r="H42" s="230"/>
      <c r="I42" s="1">
        <v>36</v>
      </c>
      <c r="J42" s="118">
        <v>65038743</v>
      </c>
      <c r="K42" s="118">
        <v>69693906.811341062</v>
      </c>
    </row>
    <row r="43" spans="1:11">
      <c r="A43" s="228" t="s">
        <v>104</v>
      </c>
      <c r="B43" s="229"/>
      <c r="C43" s="229"/>
      <c r="D43" s="229"/>
      <c r="E43" s="229"/>
      <c r="F43" s="229"/>
      <c r="G43" s="229"/>
      <c r="H43" s="230"/>
      <c r="I43" s="1">
        <v>37</v>
      </c>
      <c r="J43" s="118">
        <v>4263670</v>
      </c>
      <c r="K43" s="118">
        <v>5380828.5496285437</v>
      </c>
    </row>
    <row r="44" spans="1:11">
      <c r="A44" s="228" t="s">
        <v>77</v>
      </c>
      <c r="B44" s="229"/>
      <c r="C44" s="229"/>
      <c r="D44" s="229"/>
      <c r="E44" s="229"/>
      <c r="F44" s="229"/>
      <c r="G44" s="229"/>
      <c r="H44" s="230"/>
      <c r="I44" s="1">
        <v>38</v>
      </c>
      <c r="J44" s="118">
        <v>18576488</v>
      </c>
      <c r="K44" s="118">
        <v>19057391.015649073</v>
      </c>
    </row>
    <row r="45" spans="1:11">
      <c r="A45" s="228" t="s">
        <v>78</v>
      </c>
      <c r="B45" s="229"/>
      <c r="C45" s="229"/>
      <c r="D45" s="229"/>
      <c r="E45" s="229"/>
      <c r="F45" s="229"/>
      <c r="G45" s="229"/>
      <c r="H45" s="230"/>
      <c r="I45" s="1">
        <v>39</v>
      </c>
      <c r="J45" s="118">
        <v>9907324</v>
      </c>
      <c r="K45" s="118">
        <v>13939848.983071107</v>
      </c>
    </row>
    <row r="46" spans="1:11">
      <c r="A46" s="228" t="s">
        <v>79</v>
      </c>
      <c r="B46" s="229"/>
      <c r="C46" s="229"/>
      <c r="D46" s="229"/>
      <c r="E46" s="229"/>
      <c r="F46" s="229"/>
      <c r="G46" s="229"/>
      <c r="H46" s="230"/>
      <c r="I46" s="1">
        <v>40</v>
      </c>
      <c r="J46" s="7">
        <v>0</v>
      </c>
      <c r="K46" s="118">
        <v>139528.0843056929</v>
      </c>
    </row>
    <row r="47" spans="1:11">
      <c r="A47" s="228" t="s">
        <v>80</v>
      </c>
      <c r="B47" s="229"/>
      <c r="C47" s="229"/>
      <c r="D47" s="229"/>
      <c r="E47" s="229"/>
      <c r="F47" s="229"/>
      <c r="G47" s="229"/>
      <c r="H47" s="230"/>
      <c r="I47" s="1">
        <v>41</v>
      </c>
      <c r="J47" s="7">
        <v>0</v>
      </c>
      <c r="K47" s="118">
        <v>0</v>
      </c>
    </row>
    <row r="48" spans="1:11">
      <c r="A48" s="228" t="s">
        <v>81</v>
      </c>
      <c r="B48" s="229"/>
      <c r="C48" s="229"/>
      <c r="D48" s="229"/>
      <c r="E48" s="229"/>
      <c r="F48" s="229"/>
      <c r="G48" s="229"/>
      <c r="H48" s="230"/>
      <c r="I48" s="1">
        <v>42</v>
      </c>
      <c r="J48" s="7">
        <v>0</v>
      </c>
      <c r="K48" s="118">
        <v>0</v>
      </c>
    </row>
    <row r="49" spans="1:11">
      <c r="A49" s="217" t="s">
        <v>92</v>
      </c>
      <c r="B49" s="218"/>
      <c r="C49" s="218"/>
      <c r="D49" s="218"/>
      <c r="E49" s="218"/>
      <c r="F49" s="218"/>
      <c r="G49" s="218"/>
      <c r="H49" s="219"/>
      <c r="I49" s="1">
        <v>43</v>
      </c>
      <c r="J49" s="117">
        <v>177953111</v>
      </c>
      <c r="K49" s="117">
        <v>183642927.68041778</v>
      </c>
    </row>
    <row r="50" spans="1:11">
      <c r="A50" s="228" t="s">
        <v>166</v>
      </c>
      <c r="B50" s="229"/>
      <c r="C50" s="229"/>
      <c r="D50" s="229"/>
      <c r="E50" s="229"/>
      <c r="F50" s="229"/>
      <c r="G50" s="229"/>
      <c r="H50" s="230"/>
      <c r="I50" s="1">
        <v>44</v>
      </c>
      <c r="J50" s="118">
        <v>0</v>
      </c>
      <c r="K50" s="118">
        <v>0</v>
      </c>
    </row>
    <row r="51" spans="1:11">
      <c r="A51" s="228" t="s">
        <v>167</v>
      </c>
      <c r="B51" s="229"/>
      <c r="C51" s="229"/>
      <c r="D51" s="229"/>
      <c r="E51" s="229"/>
      <c r="F51" s="229"/>
      <c r="G51" s="229"/>
      <c r="H51" s="230"/>
      <c r="I51" s="1">
        <v>45</v>
      </c>
      <c r="J51" s="118">
        <v>137336315</v>
      </c>
      <c r="K51" s="118">
        <v>137105435.59299454</v>
      </c>
    </row>
    <row r="52" spans="1:11">
      <c r="A52" s="228" t="s">
        <v>168</v>
      </c>
      <c r="B52" s="229"/>
      <c r="C52" s="229"/>
      <c r="D52" s="229"/>
      <c r="E52" s="229"/>
      <c r="F52" s="229"/>
      <c r="G52" s="229"/>
      <c r="H52" s="230"/>
      <c r="I52" s="1">
        <v>46</v>
      </c>
      <c r="J52" s="118">
        <v>6408483</v>
      </c>
      <c r="K52" s="118">
        <v>5452737.741325954</v>
      </c>
    </row>
    <row r="53" spans="1:11">
      <c r="A53" s="228" t="s">
        <v>169</v>
      </c>
      <c r="B53" s="229"/>
      <c r="C53" s="229"/>
      <c r="D53" s="229"/>
      <c r="E53" s="229"/>
      <c r="F53" s="229"/>
      <c r="G53" s="229"/>
      <c r="H53" s="230"/>
      <c r="I53" s="1">
        <v>47</v>
      </c>
      <c r="J53" s="118">
        <v>382197</v>
      </c>
      <c r="K53" s="118">
        <v>264942.54402798472</v>
      </c>
    </row>
    <row r="54" spans="1:11">
      <c r="A54" s="228" t="s">
        <v>5</v>
      </c>
      <c r="B54" s="229"/>
      <c r="C54" s="229"/>
      <c r="D54" s="229"/>
      <c r="E54" s="229"/>
      <c r="F54" s="229"/>
      <c r="G54" s="229"/>
      <c r="H54" s="230"/>
      <c r="I54" s="1">
        <v>48</v>
      </c>
      <c r="J54" s="118">
        <v>10182444</v>
      </c>
      <c r="K54" s="118">
        <v>11581296.142787952</v>
      </c>
    </row>
    <row r="55" spans="1:11">
      <c r="A55" s="228" t="s">
        <v>6</v>
      </c>
      <c r="B55" s="229"/>
      <c r="C55" s="229"/>
      <c r="D55" s="229"/>
      <c r="E55" s="229"/>
      <c r="F55" s="229"/>
      <c r="G55" s="229"/>
      <c r="H55" s="230"/>
      <c r="I55" s="1">
        <v>49</v>
      </c>
      <c r="J55" s="118">
        <v>23643672</v>
      </c>
      <c r="K55" s="118">
        <v>29238515.659281377</v>
      </c>
    </row>
    <row r="56" spans="1:11">
      <c r="A56" s="217" t="s">
        <v>93</v>
      </c>
      <c r="B56" s="218"/>
      <c r="C56" s="218"/>
      <c r="D56" s="218"/>
      <c r="E56" s="218"/>
      <c r="F56" s="218"/>
      <c r="G56" s="218"/>
      <c r="H56" s="219"/>
      <c r="I56" s="1">
        <v>50</v>
      </c>
      <c r="J56" s="117">
        <v>6115737</v>
      </c>
      <c r="K56" s="117">
        <v>50957584.491042323</v>
      </c>
    </row>
    <row r="57" spans="1:11">
      <c r="A57" s="228" t="s">
        <v>67</v>
      </c>
      <c r="B57" s="229"/>
      <c r="C57" s="229"/>
      <c r="D57" s="229"/>
      <c r="E57" s="229"/>
      <c r="F57" s="229"/>
      <c r="G57" s="229"/>
      <c r="H57" s="230"/>
      <c r="I57" s="1">
        <v>51</v>
      </c>
      <c r="J57" s="118">
        <v>0</v>
      </c>
      <c r="K57" s="118">
        <v>0</v>
      </c>
    </row>
    <row r="58" spans="1:11">
      <c r="A58" s="228" t="s">
        <v>68</v>
      </c>
      <c r="B58" s="229"/>
      <c r="C58" s="229"/>
      <c r="D58" s="229"/>
      <c r="E58" s="229"/>
      <c r="F58" s="229"/>
      <c r="G58" s="229"/>
      <c r="H58" s="230"/>
      <c r="I58" s="1">
        <v>52</v>
      </c>
      <c r="J58" s="118">
        <v>0</v>
      </c>
      <c r="K58" s="118">
        <v>0</v>
      </c>
    </row>
    <row r="59" spans="1:11">
      <c r="A59" s="228" t="s">
        <v>208</v>
      </c>
      <c r="B59" s="229"/>
      <c r="C59" s="229"/>
      <c r="D59" s="229"/>
      <c r="E59" s="229"/>
      <c r="F59" s="229"/>
      <c r="G59" s="229"/>
      <c r="H59" s="230"/>
      <c r="I59" s="1">
        <v>53</v>
      </c>
      <c r="J59" s="118">
        <v>0</v>
      </c>
      <c r="K59" s="118">
        <v>0</v>
      </c>
    </row>
    <row r="60" spans="1:11">
      <c r="A60" s="228" t="s">
        <v>74</v>
      </c>
      <c r="B60" s="229"/>
      <c r="C60" s="229"/>
      <c r="D60" s="229"/>
      <c r="E60" s="229"/>
      <c r="F60" s="229"/>
      <c r="G60" s="229"/>
      <c r="H60" s="230"/>
      <c r="I60" s="1">
        <v>54</v>
      </c>
      <c r="J60" s="118">
        <v>0</v>
      </c>
      <c r="K60" s="118">
        <v>0</v>
      </c>
    </row>
    <row r="61" spans="1:11">
      <c r="A61" s="228" t="s">
        <v>75</v>
      </c>
      <c r="B61" s="229"/>
      <c r="C61" s="229"/>
      <c r="D61" s="229"/>
      <c r="E61" s="229"/>
      <c r="F61" s="229"/>
      <c r="G61" s="229"/>
      <c r="H61" s="230"/>
      <c r="I61" s="1">
        <v>55</v>
      </c>
      <c r="J61" s="118">
        <v>0</v>
      </c>
      <c r="K61" s="118">
        <v>0</v>
      </c>
    </row>
    <row r="62" spans="1:11">
      <c r="A62" s="228" t="s">
        <v>76</v>
      </c>
      <c r="B62" s="229"/>
      <c r="C62" s="229"/>
      <c r="D62" s="229"/>
      <c r="E62" s="229"/>
      <c r="F62" s="229"/>
      <c r="G62" s="229"/>
      <c r="H62" s="230"/>
      <c r="I62" s="1">
        <v>56</v>
      </c>
      <c r="J62" s="118">
        <v>6115737</v>
      </c>
      <c r="K62" s="118">
        <v>50957584.491042323</v>
      </c>
    </row>
    <row r="63" spans="1:11">
      <c r="A63" s="228" t="s">
        <v>40</v>
      </c>
      <c r="B63" s="229"/>
      <c r="C63" s="229"/>
      <c r="D63" s="229"/>
      <c r="E63" s="229"/>
      <c r="F63" s="229"/>
      <c r="G63" s="229"/>
      <c r="H63" s="230"/>
      <c r="I63" s="1">
        <v>57</v>
      </c>
      <c r="J63" s="118">
        <v>0</v>
      </c>
      <c r="K63" s="118">
        <v>0</v>
      </c>
    </row>
    <row r="64" spans="1:11">
      <c r="A64" s="217" t="s">
        <v>173</v>
      </c>
      <c r="B64" s="218"/>
      <c r="C64" s="218"/>
      <c r="D64" s="218"/>
      <c r="E64" s="218"/>
      <c r="F64" s="218"/>
      <c r="G64" s="218"/>
      <c r="H64" s="219"/>
      <c r="I64" s="1">
        <v>58</v>
      </c>
      <c r="J64" s="119">
        <v>12383774</v>
      </c>
      <c r="K64" s="120">
        <v>9449275.0133329891</v>
      </c>
    </row>
    <row r="65" spans="1:11">
      <c r="A65" s="217" t="s">
        <v>47</v>
      </c>
      <c r="B65" s="218"/>
      <c r="C65" s="218"/>
      <c r="D65" s="218"/>
      <c r="E65" s="218"/>
      <c r="F65" s="218"/>
      <c r="G65" s="218"/>
      <c r="H65" s="219"/>
      <c r="I65" s="1">
        <v>59</v>
      </c>
      <c r="J65" s="119">
        <v>45189479</v>
      </c>
      <c r="K65" s="119">
        <v>59048272.546162769</v>
      </c>
    </row>
    <row r="66" spans="1:11">
      <c r="A66" s="217" t="s">
        <v>207</v>
      </c>
      <c r="B66" s="218"/>
      <c r="C66" s="218"/>
      <c r="D66" s="218"/>
      <c r="E66" s="218"/>
      <c r="F66" s="218"/>
      <c r="G66" s="218"/>
      <c r="H66" s="219"/>
      <c r="I66" s="1">
        <v>60</v>
      </c>
      <c r="J66" s="117">
        <v>1345377123.8491819</v>
      </c>
      <c r="K66" s="117">
        <v>1340480428.7316122</v>
      </c>
    </row>
    <row r="67" spans="1:11">
      <c r="A67" s="231" t="s">
        <v>82</v>
      </c>
      <c r="B67" s="232"/>
      <c r="C67" s="232"/>
      <c r="D67" s="232"/>
      <c r="E67" s="232"/>
      <c r="F67" s="232"/>
      <c r="G67" s="232"/>
      <c r="H67" s="233"/>
      <c r="I67" s="4">
        <v>61</v>
      </c>
      <c r="J67" s="121">
        <v>29591225</v>
      </c>
      <c r="K67" s="122">
        <v>33915136.077854447</v>
      </c>
    </row>
    <row r="68" spans="1:11">
      <c r="A68" s="234" t="s">
        <v>49</v>
      </c>
      <c r="B68" s="235"/>
      <c r="C68" s="235"/>
      <c r="D68" s="235"/>
      <c r="E68" s="235"/>
      <c r="F68" s="235"/>
      <c r="G68" s="235"/>
      <c r="H68" s="235"/>
      <c r="I68" s="235"/>
      <c r="J68" s="235"/>
      <c r="K68" s="236"/>
    </row>
    <row r="69" spans="1:11">
      <c r="A69" s="214" t="s">
        <v>160</v>
      </c>
      <c r="B69" s="215"/>
      <c r="C69" s="215"/>
      <c r="D69" s="215"/>
      <c r="E69" s="215"/>
      <c r="F69" s="215"/>
      <c r="G69" s="215"/>
      <c r="H69" s="216"/>
      <c r="I69" s="3">
        <v>62</v>
      </c>
      <c r="J69" s="123">
        <v>622955515.98835099</v>
      </c>
      <c r="K69" s="123">
        <v>697373047.01325881</v>
      </c>
    </row>
    <row r="70" spans="1:11">
      <c r="A70" s="217" t="s">
        <v>117</v>
      </c>
      <c r="B70" s="218"/>
      <c r="C70" s="218"/>
      <c r="D70" s="218"/>
      <c r="E70" s="218"/>
      <c r="F70" s="218"/>
      <c r="G70" s="218"/>
      <c r="H70" s="219"/>
      <c r="I70" s="1">
        <v>63</v>
      </c>
      <c r="J70" s="118">
        <v>419958400</v>
      </c>
      <c r="K70" s="118">
        <v>419958400</v>
      </c>
    </row>
    <row r="71" spans="1:11">
      <c r="A71" s="217" t="s">
        <v>118</v>
      </c>
      <c r="B71" s="218"/>
      <c r="C71" s="218"/>
      <c r="D71" s="218"/>
      <c r="E71" s="218"/>
      <c r="F71" s="218"/>
      <c r="G71" s="218"/>
      <c r="H71" s="219"/>
      <c r="I71" s="1">
        <v>64</v>
      </c>
      <c r="J71" s="118">
        <v>183481905</v>
      </c>
      <c r="K71" s="118">
        <v>183472347.90469131</v>
      </c>
    </row>
    <row r="72" spans="1:11">
      <c r="A72" s="217" t="s">
        <v>119</v>
      </c>
      <c r="B72" s="218"/>
      <c r="C72" s="218"/>
      <c r="D72" s="218"/>
      <c r="E72" s="218"/>
      <c r="F72" s="218"/>
      <c r="G72" s="218"/>
      <c r="H72" s="219"/>
      <c r="I72" s="1">
        <v>65</v>
      </c>
      <c r="J72" s="117">
        <v>31549516</v>
      </c>
      <c r="K72" s="117">
        <v>27195846.94692757</v>
      </c>
    </row>
    <row r="73" spans="1:11">
      <c r="A73" s="228" t="s">
        <v>120</v>
      </c>
      <c r="B73" s="229"/>
      <c r="C73" s="229"/>
      <c r="D73" s="229"/>
      <c r="E73" s="229"/>
      <c r="F73" s="229"/>
      <c r="G73" s="229"/>
      <c r="H73" s="230"/>
      <c r="I73" s="1">
        <v>66</v>
      </c>
      <c r="J73" s="118">
        <v>6139440</v>
      </c>
      <c r="K73" s="118">
        <v>6135475.4143259702</v>
      </c>
    </row>
    <row r="74" spans="1:11">
      <c r="A74" s="228" t="s">
        <v>121</v>
      </c>
      <c r="B74" s="229"/>
      <c r="C74" s="229"/>
      <c r="D74" s="229"/>
      <c r="E74" s="229"/>
      <c r="F74" s="229"/>
      <c r="G74" s="229"/>
      <c r="H74" s="230"/>
      <c r="I74" s="1">
        <v>67</v>
      </c>
      <c r="J74" s="118">
        <v>3107594</v>
      </c>
      <c r="K74" s="118">
        <v>3875119.77</v>
      </c>
    </row>
    <row r="75" spans="1:11">
      <c r="A75" s="228" t="s">
        <v>109</v>
      </c>
      <c r="B75" s="229"/>
      <c r="C75" s="229"/>
      <c r="D75" s="229"/>
      <c r="E75" s="229"/>
      <c r="F75" s="229"/>
      <c r="G75" s="229"/>
      <c r="H75" s="230"/>
      <c r="I75" s="1">
        <v>68</v>
      </c>
      <c r="J75" s="118">
        <v>3107594</v>
      </c>
      <c r="K75" s="118">
        <v>3875119.77</v>
      </c>
    </row>
    <row r="76" spans="1:11">
      <c r="A76" s="228" t="s">
        <v>110</v>
      </c>
      <c r="B76" s="229"/>
      <c r="C76" s="229"/>
      <c r="D76" s="229"/>
      <c r="E76" s="229"/>
      <c r="F76" s="229"/>
      <c r="G76" s="229"/>
      <c r="H76" s="230"/>
      <c r="I76" s="1">
        <v>69</v>
      </c>
      <c r="J76" s="118">
        <v>0</v>
      </c>
      <c r="K76" s="118">
        <v>4821.6926016006619</v>
      </c>
    </row>
    <row r="77" spans="1:11">
      <c r="A77" s="228" t="s">
        <v>111</v>
      </c>
      <c r="B77" s="229"/>
      <c r="C77" s="229"/>
      <c r="D77" s="229"/>
      <c r="E77" s="229"/>
      <c r="F77" s="229"/>
      <c r="G77" s="229"/>
      <c r="H77" s="230"/>
      <c r="I77" s="1">
        <v>70</v>
      </c>
      <c r="J77" s="118">
        <v>25410076</v>
      </c>
      <c r="K77" s="118">
        <v>21055549.84</v>
      </c>
    </row>
    <row r="78" spans="1:11">
      <c r="A78" s="217" t="s">
        <v>112</v>
      </c>
      <c r="B78" s="218"/>
      <c r="C78" s="218"/>
      <c r="D78" s="218"/>
      <c r="E78" s="218"/>
      <c r="F78" s="218"/>
      <c r="G78" s="218"/>
      <c r="H78" s="219"/>
      <c r="I78" s="1">
        <v>71</v>
      </c>
      <c r="J78" s="118">
        <v>-72895692</v>
      </c>
      <c r="K78" s="118">
        <v>-35670435.897388794</v>
      </c>
    </row>
    <row r="79" spans="1:11">
      <c r="A79" s="217" t="s">
        <v>204</v>
      </c>
      <c r="B79" s="218"/>
      <c r="C79" s="218"/>
      <c r="D79" s="218"/>
      <c r="E79" s="218"/>
      <c r="F79" s="218"/>
      <c r="G79" s="218"/>
      <c r="H79" s="219"/>
      <c r="I79" s="1">
        <v>72</v>
      </c>
      <c r="J79" s="117">
        <v>14641039</v>
      </c>
      <c r="K79" s="117">
        <v>54290344.716746941</v>
      </c>
    </row>
    <row r="80" spans="1:11">
      <c r="A80" s="237" t="s">
        <v>138</v>
      </c>
      <c r="B80" s="238"/>
      <c r="C80" s="238"/>
      <c r="D80" s="238"/>
      <c r="E80" s="238"/>
      <c r="F80" s="238"/>
      <c r="G80" s="238"/>
      <c r="H80" s="239"/>
      <c r="I80" s="1">
        <v>73</v>
      </c>
      <c r="J80" s="7">
        <v>14641039</v>
      </c>
      <c r="K80" s="118">
        <v>54290344.716746941</v>
      </c>
    </row>
    <row r="81" spans="1:11">
      <c r="A81" s="237" t="s">
        <v>139</v>
      </c>
      <c r="B81" s="238"/>
      <c r="C81" s="238"/>
      <c r="D81" s="238"/>
      <c r="E81" s="238"/>
      <c r="F81" s="238"/>
      <c r="G81" s="238"/>
      <c r="H81" s="239"/>
      <c r="I81" s="1">
        <v>74</v>
      </c>
      <c r="J81" s="7">
        <v>0</v>
      </c>
      <c r="K81" s="7">
        <v>0</v>
      </c>
    </row>
    <row r="82" spans="1:11">
      <c r="A82" s="217" t="s">
        <v>205</v>
      </c>
      <c r="B82" s="218"/>
      <c r="C82" s="218"/>
      <c r="D82" s="218"/>
      <c r="E82" s="218"/>
      <c r="F82" s="218"/>
      <c r="G82" s="218"/>
      <c r="H82" s="219"/>
      <c r="I82" s="1">
        <v>75</v>
      </c>
      <c r="J82" s="117">
        <v>46225068.988350973</v>
      </c>
      <c r="K82" s="117">
        <v>48126521.848310135</v>
      </c>
    </row>
    <row r="83" spans="1:11">
      <c r="A83" s="237" t="s">
        <v>140</v>
      </c>
      <c r="B83" s="238"/>
      <c r="C83" s="238"/>
      <c r="D83" s="238"/>
      <c r="E83" s="238"/>
      <c r="F83" s="238"/>
      <c r="G83" s="238"/>
      <c r="H83" s="239"/>
      <c r="I83" s="1">
        <v>76</v>
      </c>
      <c r="J83" s="118">
        <v>46225068.988350973</v>
      </c>
      <c r="K83" s="118">
        <v>48126521.848310135</v>
      </c>
    </row>
    <row r="84" spans="1:11">
      <c r="A84" s="237" t="s">
        <v>141</v>
      </c>
      <c r="B84" s="238"/>
      <c r="C84" s="238"/>
      <c r="D84" s="238"/>
      <c r="E84" s="238"/>
      <c r="F84" s="238"/>
      <c r="G84" s="238"/>
      <c r="H84" s="239"/>
      <c r="I84" s="1">
        <v>77</v>
      </c>
      <c r="J84" s="7">
        <v>0</v>
      </c>
      <c r="K84" s="7">
        <v>0</v>
      </c>
    </row>
    <row r="85" spans="1:11">
      <c r="A85" s="217" t="s">
        <v>142</v>
      </c>
      <c r="B85" s="218"/>
      <c r="C85" s="218"/>
      <c r="D85" s="218"/>
      <c r="E85" s="218"/>
      <c r="F85" s="218"/>
      <c r="G85" s="218"/>
      <c r="H85" s="219"/>
      <c r="I85" s="1">
        <v>78</v>
      </c>
      <c r="J85" s="7">
        <v>-4721</v>
      </c>
      <c r="K85" s="7">
        <v>21.493971854524666</v>
      </c>
    </row>
    <row r="86" spans="1:11">
      <c r="A86" s="217" t="s">
        <v>13</v>
      </c>
      <c r="B86" s="218"/>
      <c r="C86" s="218"/>
      <c r="D86" s="218"/>
      <c r="E86" s="218"/>
      <c r="F86" s="218"/>
      <c r="G86" s="218"/>
      <c r="H86" s="219"/>
      <c r="I86" s="1">
        <v>79</v>
      </c>
      <c r="J86" s="117">
        <v>9459516</v>
      </c>
      <c r="K86" s="117">
        <v>11229984.838172479</v>
      </c>
    </row>
    <row r="87" spans="1:11">
      <c r="A87" s="228" t="s">
        <v>105</v>
      </c>
      <c r="B87" s="229"/>
      <c r="C87" s="229"/>
      <c r="D87" s="229"/>
      <c r="E87" s="229"/>
      <c r="F87" s="229"/>
      <c r="G87" s="229"/>
      <c r="H87" s="230"/>
      <c r="I87" s="1">
        <v>80</v>
      </c>
      <c r="J87" s="118">
        <v>1724443</v>
      </c>
      <c r="K87" s="118">
        <v>1724443</v>
      </c>
    </row>
    <row r="88" spans="1:11">
      <c r="A88" s="228" t="s">
        <v>106</v>
      </c>
      <c r="B88" s="229"/>
      <c r="C88" s="229"/>
      <c r="D88" s="229"/>
      <c r="E88" s="229"/>
      <c r="F88" s="229"/>
      <c r="G88" s="229"/>
      <c r="H88" s="230"/>
      <c r="I88" s="1">
        <v>81</v>
      </c>
      <c r="J88" s="118">
        <v>0</v>
      </c>
      <c r="K88" s="118">
        <v>0</v>
      </c>
    </row>
    <row r="89" spans="1:11">
      <c r="A89" s="228" t="s">
        <v>107</v>
      </c>
      <c r="B89" s="229"/>
      <c r="C89" s="229"/>
      <c r="D89" s="229"/>
      <c r="E89" s="229"/>
      <c r="F89" s="229"/>
      <c r="G89" s="229"/>
      <c r="H89" s="230"/>
      <c r="I89" s="1">
        <v>82</v>
      </c>
      <c r="J89" s="118">
        <v>7735073</v>
      </c>
      <c r="K89" s="118">
        <v>9505541.8381724786</v>
      </c>
    </row>
    <row r="90" spans="1:11">
      <c r="A90" s="217" t="s">
        <v>14</v>
      </c>
      <c r="B90" s="218"/>
      <c r="C90" s="218"/>
      <c r="D90" s="218"/>
      <c r="E90" s="218"/>
      <c r="F90" s="218"/>
      <c r="G90" s="218"/>
      <c r="H90" s="219"/>
      <c r="I90" s="1">
        <v>83</v>
      </c>
      <c r="J90" s="117">
        <v>298864762</v>
      </c>
      <c r="K90" s="117">
        <v>185758711.709185</v>
      </c>
    </row>
    <row r="91" spans="1:11">
      <c r="A91" s="228" t="s">
        <v>108</v>
      </c>
      <c r="B91" s="229"/>
      <c r="C91" s="229"/>
      <c r="D91" s="229"/>
      <c r="E91" s="229"/>
      <c r="F91" s="229"/>
      <c r="G91" s="229"/>
      <c r="H91" s="230"/>
      <c r="I91" s="1">
        <v>84</v>
      </c>
      <c r="J91" s="7">
        <v>0</v>
      </c>
      <c r="K91" s="7">
        <v>0</v>
      </c>
    </row>
    <row r="92" spans="1:11">
      <c r="A92" s="228" t="s">
        <v>209</v>
      </c>
      <c r="B92" s="229"/>
      <c r="C92" s="229"/>
      <c r="D92" s="229"/>
      <c r="E92" s="229"/>
      <c r="F92" s="229"/>
      <c r="G92" s="229"/>
      <c r="H92" s="230"/>
      <c r="I92" s="1">
        <v>85</v>
      </c>
      <c r="J92" s="7">
        <v>0</v>
      </c>
      <c r="K92" s="7">
        <v>0</v>
      </c>
    </row>
    <row r="93" spans="1:11">
      <c r="A93" s="228" t="s">
        <v>0</v>
      </c>
      <c r="B93" s="229"/>
      <c r="C93" s="229"/>
      <c r="D93" s="229"/>
      <c r="E93" s="229"/>
      <c r="F93" s="229"/>
      <c r="G93" s="229"/>
      <c r="H93" s="230"/>
      <c r="I93" s="1">
        <v>86</v>
      </c>
      <c r="J93" s="118">
        <v>262592153</v>
      </c>
      <c r="K93" s="118">
        <v>169239078.3981705</v>
      </c>
    </row>
    <row r="94" spans="1:11">
      <c r="A94" s="228" t="s">
        <v>210</v>
      </c>
      <c r="B94" s="229"/>
      <c r="C94" s="229"/>
      <c r="D94" s="229"/>
      <c r="E94" s="229"/>
      <c r="F94" s="229"/>
      <c r="G94" s="229"/>
      <c r="H94" s="230"/>
      <c r="I94" s="1">
        <v>87</v>
      </c>
      <c r="J94" s="7">
        <v>0</v>
      </c>
      <c r="K94" s="7">
        <v>0</v>
      </c>
    </row>
    <row r="95" spans="1:11">
      <c r="A95" s="228" t="s">
        <v>211</v>
      </c>
      <c r="B95" s="229"/>
      <c r="C95" s="229"/>
      <c r="D95" s="229"/>
      <c r="E95" s="229"/>
      <c r="F95" s="229"/>
      <c r="G95" s="229"/>
      <c r="H95" s="230"/>
      <c r="I95" s="1">
        <v>88</v>
      </c>
      <c r="J95" s="7">
        <v>28487988</v>
      </c>
      <c r="K95" s="7">
        <v>16519633.311014537</v>
      </c>
    </row>
    <row r="96" spans="1:11">
      <c r="A96" s="228" t="s">
        <v>212</v>
      </c>
      <c r="B96" s="229"/>
      <c r="C96" s="229"/>
      <c r="D96" s="229"/>
      <c r="E96" s="229"/>
      <c r="F96" s="229"/>
      <c r="G96" s="229"/>
      <c r="H96" s="230"/>
      <c r="I96" s="1">
        <v>89</v>
      </c>
      <c r="J96" s="7">
        <v>0</v>
      </c>
      <c r="K96" s="7">
        <v>0</v>
      </c>
    </row>
    <row r="97" spans="1:11">
      <c r="A97" s="228" t="s">
        <v>85</v>
      </c>
      <c r="B97" s="229"/>
      <c r="C97" s="229"/>
      <c r="D97" s="229"/>
      <c r="E97" s="229"/>
      <c r="F97" s="229"/>
      <c r="G97" s="229"/>
      <c r="H97" s="230"/>
      <c r="I97" s="1">
        <v>90</v>
      </c>
      <c r="J97" s="7">
        <v>0</v>
      </c>
      <c r="K97" s="7">
        <v>0</v>
      </c>
    </row>
    <row r="98" spans="1:11">
      <c r="A98" s="228" t="s">
        <v>83</v>
      </c>
      <c r="B98" s="229"/>
      <c r="C98" s="229"/>
      <c r="D98" s="229"/>
      <c r="E98" s="229"/>
      <c r="F98" s="229"/>
      <c r="G98" s="229"/>
      <c r="H98" s="230"/>
      <c r="I98" s="1">
        <v>91</v>
      </c>
      <c r="J98" s="7">
        <v>0</v>
      </c>
      <c r="K98" s="7">
        <v>0</v>
      </c>
    </row>
    <row r="99" spans="1:11">
      <c r="A99" s="228" t="s">
        <v>84</v>
      </c>
      <c r="B99" s="229"/>
      <c r="C99" s="229"/>
      <c r="D99" s="229"/>
      <c r="E99" s="229"/>
      <c r="F99" s="229"/>
      <c r="G99" s="229"/>
      <c r="H99" s="230"/>
      <c r="I99" s="1">
        <v>92</v>
      </c>
      <c r="J99" s="124">
        <v>7784621</v>
      </c>
      <c r="K99" s="124">
        <v>0</v>
      </c>
    </row>
    <row r="100" spans="1:11">
      <c r="A100" s="217" t="s">
        <v>15</v>
      </c>
      <c r="B100" s="218"/>
      <c r="C100" s="218"/>
      <c r="D100" s="218"/>
      <c r="E100" s="218"/>
      <c r="F100" s="218"/>
      <c r="G100" s="218"/>
      <c r="H100" s="219"/>
      <c r="I100" s="1">
        <v>93</v>
      </c>
      <c r="J100" s="117">
        <v>396477902</v>
      </c>
      <c r="K100" s="117">
        <v>421301054.70588273</v>
      </c>
    </row>
    <row r="101" spans="1:11">
      <c r="A101" s="228" t="s">
        <v>108</v>
      </c>
      <c r="B101" s="229"/>
      <c r="C101" s="229"/>
      <c r="D101" s="229"/>
      <c r="E101" s="229"/>
      <c r="F101" s="229"/>
      <c r="G101" s="229"/>
      <c r="H101" s="230"/>
      <c r="I101" s="1">
        <v>94</v>
      </c>
      <c r="J101" s="118">
        <v>0</v>
      </c>
      <c r="K101" s="118">
        <v>0</v>
      </c>
    </row>
    <row r="102" spans="1:11">
      <c r="A102" s="228" t="s">
        <v>209</v>
      </c>
      <c r="B102" s="229"/>
      <c r="C102" s="229"/>
      <c r="D102" s="229"/>
      <c r="E102" s="229"/>
      <c r="F102" s="229"/>
      <c r="G102" s="229"/>
      <c r="H102" s="230"/>
      <c r="I102" s="1">
        <v>95</v>
      </c>
      <c r="J102" s="118">
        <v>1983051</v>
      </c>
      <c r="K102" s="118">
        <v>0</v>
      </c>
    </row>
    <row r="103" spans="1:11">
      <c r="A103" s="228" t="s">
        <v>0</v>
      </c>
      <c r="B103" s="229"/>
      <c r="C103" s="229"/>
      <c r="D103" s="229"/>
      <c r="E103" s="229"/>
      <c r="F103" s="229"/>
      <c r="G103" s="229"/>
      <c r="H103" s="230"/>
      <c r="I103" s="1">
        <v>96</v>
      </c>
      <c r="J103" s="118">
        <v>161117273</v>
      </c>
      <c r="K103" s="118">
        <v>216437186.63938385</v>
      </c>
    </row>
    <row r="104" spans="1:11">
      <c r="A104" s="228" t="s">
        <v>210</v>
      </c>
      <c r="B104" s="229"/>
      <c r="C104" s="229"/>
      <c r="D104" s="229"/>
      <c r="E104" s="229"/>
      <c r="F104" s="229"/>
      <c r="G104" s="229"/>
      <c r="H104" s="230"/>
      <c r="I104" s="1">
        <v>97</v>
      </c>
      <c r="J104" s="118">
        <v>23613360</v>
      </c>
      <c r="K104" s="118">
        <v>34461855.006101422</v>
      </c>
    </row>
    <row r="105" spans="1:11">
      <c r="A105" s="228" t="s">
        <v>211</v>
      </c>
      <c r="B105" s="229"/>
      <c r="C105" s="229"/>
      <c r="D105" s="229"/>
      <c r="E105" s="229"/>
      <c r="F105" s="229"/>
      <c r="G105" s="229"/>
      <c r="H105" s="230"/>
      <c r="I105" s="1">
        <v>98</v>
      </c>
      <c r="J105" s="118">
        <v>180510796</v>
      </c>
      <c r="K105" s="118">
        <v>151326244.15303099</v>
      </c>
    </row>
    <row r="106" spans="1:11">
      <c r="A106" s="228" t="s">
        <v>212</v>
      </c>
      <c r="B106" s="229"/>
      <c r="C106" s="229"/>
      <c r="D106" s="229"/>
      <c r="E106" s="229"/>
      <c r="F106" s="229"/>
      <c r="G106" s="229"/>
      <c r="H106" s="230"/>
      <c r="I106" s="1">
        <v>99</v>
      </c>
      <c r="J106" s="118">
        <v>0</v>
      </c>
      <c r="K106" s="118">
        <v>0</v>
      </c>
    </row>
    <row r="107" spans="1:11">
      <c r="A107" s="228" t="s">
        <v>85</v>
      </c>
      <c r="B107" s="229"/>
      <c r="C107" s="229"/>
      <c r="D107" s="229"/>
      <c r="E107" s="229"/>
      <c r="F107" s="229"/>
      <c r="G107" s="229"/>
      <c r="H107" s="230"/>
      <c r="I107" s="1">
        <v>100</v>
      </c>
      <c r="J107" s="118">
        <v>896374</v>
      </c>
      <c r="K107" s="118">
        <v>191503.20565431536</v>
      </c>
    </row>
    <row r="108" spans="1:11">
      <c r="A108" s="228" t="s">
        <v>86</v>
      </c>
      <c r="B108" s="229"/>
      <c r="C108" s="229"/>
      <c r="D108" s="229"/>
      <c r="E108" s="229"/>
      <c r="F108" s="229"/>
      <c r="G108" s="229"/>
      <c r="H108" s="230"/>
      <c r="I108" s="1">
        <v>101</v>
      </c>
      <c r="J108" s="118">
        <v>9898976</v>
      </c>
      <c r="K108" s="118">
        <v>9078933.311814215</v>
      </c>
    </row>
    <row r="109" spans="1:11">
      <c r="A109" s="228" t="s">
        <v>87</v>
      </c>
      <c r="B109" s="229"/>
      <c r="C109" s="229"/>
      <c r="D109" s="229"/>
      <c r="E109" s="229"/>
      <c r="F109" s="229"/>
      <c r="G109" s="229"/>
      <c r="H109" s="230"/>
      <c r="I109" s="1">
        <v>102</v>
      </c>
      <c r="J109" s="118">
        <v>15041837</v>
      </c>
      <c r="K109" s="118">
        <v>9672225.8758859299</v>
      </c>
    </row>
    <row r="110" spans="1:11">
      <c r="A110" s="228" t="s">
        <v>90</v>
      </c>
      <c r="B110" s="229"/>
      <c r="C110" s="229"/>
      <c r="D110" s="229"/>
      <c r="E110" s="229"/>
      <c r="F110" s="229"/>
      <c r="G110" s="229"/>
      <c r="H110" s="230"/>
      <c r="I110" s="1">
        <v>103</v>
      </c>
      <c r="J110" s="118">
        <v>27856</v>
      </c>
      <c r="K110" s="118">
        <v>27856.039999999099</v>
      </c>
    </row>
    <row r="111" spans="1:11">
      <c r="A111" s="228" t="s">
        <v>88</v>
      </c>
      <c r="B111" s="229"/>
      <c r="C111" s="229"/>
      <c r="D111" s="229"/>
      <c r="E111" s="229"/>
      <c r="F111" s="229"/>
      <c r="G111" s="229"/>
      <c r="H111" s="230"/>
      <c r="I111" s="1">
        <v>104</v>
      </c>
      <c r="J111" s="118">
        <v>0</v>
      </c>
      <c r="K111" s="118">
        <v>0</v>
      </c>
    </row>
    <row r="112" spans="1:11">
      <c r="A112" s="228" t="s">
        <v>89</v>
      </c>
      <c r="B112" s="229"/>
      <c r="C112" s="229"/>
      <c r="D112" s="229"/>
      <c r="E112" s="229"/>
      <c r="F112" s="229"/>
      <c r="G112" s="229"/>
      <c r="H112" s="230"/>
      <c r="I112" s="1">
        <v>105</v>
      </c>
      <c r="J112" s="118">
        <v>3388379</v>
      </c>
      <c r="K112" s="118">
        <v>105250.47401208105</v>
      </c>
    </row>
    <row r="113" spans="1:11">
      <c r="A113" s="217" t="s">
        <v>1</v>
      </c>
      <c r="B113" s="218"/>
      <c r="C113" s="218"/>
      <c r="D113" s="218"/>
      <c r="E113" s="218"/>
      <c r="F113" s="218"/>
      <c r="G113" s="218"/>
      <c r="H113" s="219"/>
      <c r="I113" s="1">
        <v>106</v>
      </c>
      <c r="J113" s="119">
        <v>17619428</v>
      </c>
      <c r="K113" s="119">
        <v>24817630.464943819</v>
      </c>
    </row>
    <row r="114" spans="1:11">
      <c r="A114" s="217" t="s">
        <v>19</v>
      </c>
      <c r="B114" s="218"/>
      <c r="C114" s="218"/>
      <c r="D114" s="218"/>
      <c r="E114" s="218"/>
      <c r="F114" s="218"/>
      <c r="G114" s="218"/>
      <c r="H114" s="219"/>
      <c r="I114" s="1">
        <v>107</v>
      </c>
      <c r="J114" s="117">
        <v>1345377123.9883509</v>
      </c>
      <c r="K114" s="117">
        <v>1340480428.7314429</v>
      </c>
    </row>
    <row r="115" spans="1:11">
      <c r="A115" s="242" t="s">
        <v>48</v>
      </c>
      <c r="B115" s="243"/>
      <c r="C115" s="243"/>
      <c r="D115" s="243"/>
      <c r="E115" s="243"/>
      <c r="F115" s="243"/>
      <c r="G115" s="243"/>
      <c r="H115" s="244"/>
      <c r="I115" s="2">
        <v>108</v>
      </c>
      <c r="J115" s="121">
        <v>29591225</v>
      </c>
      <c r="K115" s="121">
        <v>33915136.077854447</v>
      </c>
    </row>
    <row r="116" spans="1:11">
      <c r="A116" s="234" t="s">
        <v>273</v>
      </c>
      <c r="B116" s="245"/>
      <c r="C116" s="245"/>
      <c r="D116" s="245"/>
      <c r="E116" s="245"/>
      <c r="F116" s="245"/>
      <c r="G116" s="245"/>
      <c r="H116" s="245"/>
      <c r="I116" s="246"/>
      <c r="J116" s="246"/>
      <c r="K116" s="247"/>
    </row>
    <row r="117" spans="1:11">
      <c r="A117" s="214" t="s">
        <v>155</v>
      </c>
      <c r="B117" s="215"/>
      <c r="C117" s="215"/>
      <c r="D117" s="215"/>
      <c r="E117" s="215"/>
      <c r="F117" s="215"/>
      <c r="G117" s="215"/>
      <c r="H117" s="215"/>
      <c r="I117" s="248"/>
      <c r="J117" s="248"/>
      <c r="K117" s="249"/>
    </row>
    <row r="118" spans="1:11">
      <c r="A118" s="228" t="s">
        <v>3</v>
      </c>
      <c r="B118" s="229"/>
      <c r="C118" s="229"/>
      <c r="D118" s="229"/>
      <c r="E118" s="229"/>
      <c r="F118" s="229"/>
      <c r="G118" s="229"/>
      <c r="H118" s="230"/>
      <c r="I118" s="1">
        <v>109</v>
      </c>
      <c r="J118" s="7">
        <v>622960236.98835099</v>
      </c>
      <c r="K118" s="7">
        <v>697373025.51928699</v>
      </c>
    </row>
    <row r="119" spans="1:11">
      <c r="A119" s="250" t="s">
        <v>4</v>
      </c>
      <c r="B119" s="251"/>
      <c r="C119" s="251"/>
      <c r="D119" s="251"/>
      <c r="E119" s="251"/>
      <c r="F119" s="251"/>
      <c r="G119" s="251"/>
      <c r="H119" s="252"/>
      <c r="I119" s="4">
        <v>110</v>
      </c>
      <c r="J119" s="8">
        <v>-4721</v>
      </c>
      <c r="K119" s="8">
        <v>21.493971854524666</v>
      </c>
    </row>
    <row r="120" spans="1:11">
      <c r="A120" s="253" t="s">
        <v>274</v>
      </c>
      <c r="B120" s="254"/>
      <c r="C120" s="254"/>
      <c r="D120" s="254"/>
      <c r="E120" s="254"/>
      <c r="F120" s="254"/>
      <c r="G120" s="254"/>
      <c r="H120" s="254"/>
      <c r="I120" s="254"/>
      <c r="J120" s="254"/>
      <c r="K120" s="254"/>
    </row>
    <row r="121" spans="1:11">
      <c r="A121" s="240"/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Normal="100" zoomScaleSheetLayoutView="100" workbookViewId="0">
      <selection activeCell="O45" sqref="O45"/>
    </sheetView>
  </sheetViews>
  <sheetFormatPr defaultColWidth="9.140625" defaultRowHeight="12.75"/>
  <cols>
    <col min="1" max="9" width="9.140625" style="47"/>
    <col min="10" max="13" width="10.85546875" style="47" customWidth="1"/>
    <col min="14" max="16384" width="9.140625" style="47"/>
  </cols>
  <sheetData>
    <row r="1" spans="1:13" ht="15.75">
      <c r="A1" s="220" t="s">
        <v>128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>
      <c r="A2" s="264" t="s">
        <v>318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13">
      <c r="A3" s="255" t="s">
        <v>311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3" ht="23.25">
      <c r="A4" s="256" t="s">
        <v>50</v>
      </c>
      <c r="B4" s="256"/>
      <c r="C4" s="256"/>
      <c r="D4" s="256"/>
      <c r="E4" s="256"/>
      <c r="F4" s="256"/>
      <c r="G4" s="256"/>
      <c r="H4" s="256"/>
      <c r="I4" s="52" t="s">
        <v>245</v>
      </c>
      <c r="J4" s="257" t="s">
        <v>281</v>
      </c>
      <c r="K4" s="257"/>
      <c r="L4" s="257" t="s">
        <v>282</v>
      </c>
      <c r="M4" s="257"/>
    </row>
    <row r="5" spans="1:13" ht="22.5">
      <c r="A5" s="256"/>
      <c r="B5" s="256"/>
      <c r="C5" s="256"/>
      <c r="D5" s="256"/>
      <c r="E5" s="256"/>
      <c r="F5" s="256"/>
      <c r="G5" s="256"/>
      <c r="H5" s="256"/>
      <c r="I5" s="52"/>
      <c r="J5" s="54" t="s">
        <v>277</v>
      </c>
      <c r="K5" s="54" t="s">
        <v>278</v>
      </c>
      <c r="L5" s="54" t="s">
        <v>277</v>
      </c>
      <c r="M5" s="54" t="s">
        <v>278</v>
      </c>
    </row>
    <row r="6" spans="1:13">
      <c r="A6" s="257">
        <v>1</v>
      </c>
      <c r="B6" s="257"/>
      <c r="C6" s="257"/>
      <c r="D6" s="257"/>
      <c r="E6" s="257"/>
      <c r="F6" s="257"/>
      <c r="G6" s="257"/>
      <c r="H6" s="257"/>
      <c r="I6" s="57">
        <v>2</v>
      </c>
      <c r="J6" s="54">
        <v>3</v>
      </c>
      <c r="K6" s="54">
        <v>4</v>
      </c>
      <c r="L6" s="54">
        <v>5</v>
      </c>
      <c r="M6" s="54">
        <v>6</v>
      </c>
    </row>
    <row r="7" spans="1:13">
      <c r="A7" s="214" t="s">
        <v>20</v>
      </c>
      <c r="B7" s="215"/>
      <c r="C7" s="215"/>
      <c r="D7" s="215"/>
      <c r="E7" s="215"/>
      <c r="F7" s="215"/>
      <c r="G7" s="215"/>
      <c r="H7" s="216"/>
      <c r="I7" s="9">
        <v>111</v>
      </c>
      <c r="J7" s="125">
        <f>SUM(J8:J9)</f>
        <v>1028490766</v>
      </c>
      <c r="K7" s="125">
        <f t="shared" ref="K7:M7" si="0">SUM(K8:K9)</f>
        <v>254897991</v>
      </c>
      <c r="L7" s="125">
        <f t="shared" si="0"/>
        <v>940517227.78955305</v>
      </c>
      <c r="M7" s="126">
        <f t="shared" si="0"/>
        <v>204464272.02792561</v>
      </c>
    </row>
    <row r="8" spans="1:13">
      <c r="A8" s="217" t="s">
        <v>126</v>
      </c>
      <c r="B8" s="218"/>
      <c r="C8" s="218"/>
      <c r="D8" s="218"/>
      <c r="E8" s="218"/>
      <c r="F8" s="218"/>
      <c r="G8" s="218"/>
      <c r="H8" s="219"/>
      <c r="I8" s="1">
        <v>112</v>
      </c>
      <c r="J8" s="118">
        <v>1002363709</v>
      </c>
      <c r="K8" s="118">
        <v>240665832</v>
      </c>
      <c r="L8" s="118">
        <v>922138611.15392029</v>
      </c>
      <c r="M8" s="127">
        <v>206289776.47886074</v>
      </c>
    </row>
    <row r="9" spans="1:13">
      <c r="A9" s="217" t="s">
        <v>94</v>
      </c>
      <c r="B9" s="218"/>
      <c r="C9" s="218"/>
      <c r="D9" s="218"/>
      <c r="E9" s="218"/>
      <c r="F9" s="218"/>
      <c r="G9" s="218"/>
      <c r="H9" s="219"/>
      <c r="I9" s="1">
        <v>113</v>
      </c>
      <c r="J9" s="118">
        <v>26127057</v>
      </c>
      <c r="K9" s="118">
        <v>14232159</v>
      </c>
      <c r="L9" s="118">
        <v>18378616.635632738</v>
      </c>
      <c r="M9" s="127">
        <v>-1825504.4509351179</v>
      </c>
    </row>
    <row r="10" spans="1:13">
      <c r="A10" s="217" t="s">
        <v>7</v>
      </c>
      <c r="B10" s="218"/>
      <c r="C10" s="218"/>
      <c r="D10" s="218"/>
      <c r="E10" s="218"/>
      <c r="F10" s="218"/>
      <c r="G10" s="218"/>
      <c r="H10" s="219"/>
      <c r="I10" s="1">
        <v>114</v>
      </c>
      <c r="J10" s="128">
        <f>J11+J12+J16+J20+J21+J22+J25+J26</f>
        <v>986809169</v>
      </c>
      <c r="K10" s="128">
        <f t="shared" ref="K10:M10" si="1">K11+K12+K16+K20+K21+K22+K25+K26</f>
        <v>246297451</v>
      </c>
      <c r="L10" s="128">
        <f t="shared" si="1"/>
        <v>885395706.03453028</v>
      </c>
      <c r="M10" s="129">
        <f t="shared" si="1"/>
        <v>191489166.46917844</v>
      </c>
    </row>
    <row r="11" spans="1:13">
      <c r="A11" s="217" t="s">
        <v>95</v>
      </c>
      <c r="B11" s="218"/>
      <c r="C11" s="218"/>
      <c r="D11" s="218"/>
      <c r="E11" s="218"/>
      <c r="F11" s="218"/>
      <c r="G11" s="218"/>
      <c r="H11" s="219"/>
      <c r="I11" s="1">
        <v>115</v>
      </c>
      <c r="J11" s="118">
        <v>593334</v>
      </c>
      <c r="K11" s="118">
        <v>-4051441</v>
      </c>
      <c r="L11" s="118">
        <v>-452166.48589615815</v>
      </c>
      <c r="M11" s="127">
        <v>-2290509.826680223</v>
      </c>
    </row>
    <row r="12" spans="1:13">
      <c r="A12" s="217" t="s">
        <v>16</v>
      </c>
      <c r="B12" s="218"/>
      <c r="C12" s="218"/>
      <c r="D12" s="218"/>
      <c r="E12" s="218"/>
      <c r="F12" s="218"/>
      <c r="G12" s="218"/>
      <c r="H12" s="219"/>
      <c r="I12" s="1">
        <v>116</v>
      </c>
      <c r="J12" s="128">
        <f>SUM(J13:J15)</f>
        <v>607566278</v>
      </c>
      <c r="K12" s="128">
        <f t="shared" ref="K12:M12" si="2">SUM(K13:K15)</f>
        <v>152253789</v>
      </c>
      <c r="L12" s="128">
        <f t="shared" si="2"/>
        <v>552188986.57971561</v>
      </c>
      <c r="M12" s="129">
        <f t="shared" si="2"/>
        <v>131636088.98779309</v>
      </c>
    </row>
    <row r="13" spans="1:13">
      <c r="A13" s="228" t="s">
        <v>122</v>
      </c>
      <c r="B13" s="229"/>
      <c r="C13" s="229"/>
      <c r="D13" s="229"/>
      <c r="E13" s="229"/>
      <c r="F13" s="229"/>
      <c r="G13" s="229"/>
      <c r="H13" s="230"/>
      <c r="I13" s="1">
        <v>117</v>
      </c>
      <c r="J13" s="118">
        <v>482237994</v>
      </c>
      <c r="K13" s="118">
        <v>114190262</v>
      </c>
      <c r="L13" s="118">
        <v>464388923.66028798</v>
      </c>
      <c r="M13" s="127">
        <v>102846465.74747413</v>
      </c>
    </row>
    <row r="14" spans="1:13">
      <c r="A14" s="228" t="s">
        <v>123</v>
      </c>
      <c r="B14" s="229"/>
      <c r="C14" s="229"/>
      <c r="D14" s="229"/>
      <c r="E14" s="229"/>
      <c r="F14" s="229"/>
      <c r="G14" s="229"/>
      <c r="H14" s="230"/>
      <c r="I14" s="1">
        <v>118</v>
      </c>
      <c r="J14" s="118">
        <v>52626498</v>
      </c>
      <c r="K14" s="118">
        <v>18480381</v>
      </c>
      <c r="L14" s="118">
        <v>26965756.314383112</v>
      </c>
      <c r="M14" s="127">
        <v>10645908.606192678</v>
      </c>
    </row>
    <row r="15" spans="1:13">
      <c r="A15" s="228" t="s">
        <v>52</v>
      </c>
      <c r="B15" s="229"/>
      <c r="C15" s="229"/>
      <c r="D15" s="229"/>
      <c r="E15" s="229"/>
      <c r="F15" s="229"/>
      <c r="G15" s="229"/>
      <c r="H15" s="230"/>
      <c r="I15" s="1">
        <v>119</v>
      </c>
      <c r="J15" s="130">
        <v>72701786</v>
      </c>
      <c r="K15" s="130">
        <v>19583146</v>
      </c>
      <c r="L15" s="130">
        <v>60834306.605044574</v>
      </c>
      <c r="M15" s="127">
        <v>18143714.634126276</v>
      </c>
    </row>
    <row r="16" spans="1:13">
      <c r="A16" s="217" t="s">
        <v>17</v>
      </c>
      <c r="B16" s="218"/>
      <c r="C16" s="218"/>
      <c r="D16" s="218"/>
      <c r="E16" s="218"/>
      <c r="F16" s="218"/>
      <c r="G16" s="218"/>
      <c r="H16" s="219"/>
      <c r="I16" s="1">
        <v>120</v>
      </c>
      <c r="J16" s="128">
        <f>SUM(J17:J19)</f>
        <v>169860311</v>
      </c>
      <c r="K16" s="128">
        <f t="shared" ref="K16:M16" si="3">SUM(K17:K19)</f>
        <v>34908875</v>
      </c>
      <c r="L16" s="128">
        <f t="shared" si="3"/>
        <v>165840404.10912356</v>
      </c>
      <c r="M16" s="129">
        <f t="shared" si="3"/>
        <v>37199142.896288976</v>
      </c>
    </row>
    <row r="17" spans="1:13">
      <c r="A17" s="228" t="s">
        <v>53</v>
      </c>
      <c r="B17" s="229"/>
      <c r="C17" s="229"/>
      <c r="D17" s="229"/>
      <c r="E17" s="229"/>
      <c r="F17" s="229"/>
      <c r="G17" s="229"/>
      <c r="H17" s="230"/>
      <c r="I17" s="1">
        <v>121</v>
      </c>
      <c r="J17" s="131">
        <v>104781345</v>
      </c>
      <c r="K17" s="131">
        <v>21836349</v>
      </c>
      <c r="L17" s="131">
        <v>104389222.28228304</v>
      </c>
      <c r="M17" s="132">
        <v>25261083.587919235</v>
      </c>
    </row>
    <row r="18" spans="1:13">
      <c r="A18" s="228" t="s">
        <v>54</v>
      </c>
      <c r="B18" s="229"/>
      <c r="C18" s="229"/>
      <c r="D18" s="229"/>
      <c r="E18" s="229"/>
      <c r="F18" s="229"/>
      <c r="G18" s="229"/>
      <c r="H18" s="230"/>
      <c r="I18" s="1">
        <v>122</v>
      </c>
      <c r="J18" s="133">
        <v>36571186</v>
      </c>
      <c r="K18" s="133">
        <v>7447462</v>
      </c>
      <c r="L18" s="133">
        <v>35080843.258916624</v>
      </c>
      <c r="M18" s="132">
        <v>6329681.1491206661</v>
      </c>
    </row>
    <row r="19" spans="1:13">
      <c r="A19" s="228" t="s">
        <v>55</v>
      </c>
      <c r="B19" s="229"/>
      <c r="C19" s="229"/>
      <c r="D19" s="229"/>
      <c r="E19" s="229"/>
      <c r="F19" s="229"/>
      <c r="G19" s="229"/>
      <c r="H19" s="230"/>
      <c r="I19" s="1">
        <v>123</v>
      </c>
      <c r="J19" s="133">
        <v>28507780</v>
      </c>
      <c r="K19" s="131">
        <v>5625064</v>
      </c>
      <c r="L19" s="131">
        <v>26370338.567923903</v>
      </c>
      <c r="M19" s="132">
        <v>5608378.159249071</v>
      </c>
    </row>
    <row r="20" spans="1:13">
      <c r="A20" s="217" t="s">
        <v>96</v>
      </c>
      <c r="B20" s="218"/>
      <c r="C20" s="218"/>
      <c r="D20" s="218"/>
      <c r="E20" s="218"/>
      <c r="F20" s="218"/>
      <c r="G20" s="218"/>
      <c r="H20" s="219"/>
      <c r="I20" s="1">
        <v>124</v>
      </c>
      <c r="J20" s="118">
        <v>73198275</v>
      </c>
      <c r="K20" s="118">
        <v>18574052</v>
      </c>
      <c r="L20" s="118">
        <v>77829670.15309985</v>
      </c>
      <c r="M20" s="132">
        <v>20602514.190886639</v>
      </c>
    </row>
    <row r="21" spans="1:13">
      <c r="A21" s="217" t="s">
        <v>97</v>
      </c>
      <c r="B21" s="218"/>
      <c r="C21" s="218"/>
      <c r="D21" s="218"/>
      <c r="E21" s="218"/>
      <c r="F21" s="218"/>
      <c r="G21" s="218"/>
      <c r="H21" s="219"/>
      <c r="I21" s="1">
        <v>125</v>
      </c>
      <c r="J21" s="130">
        <v>107304984</v>
      </c>
      <c r="K21" s="130">
        <v>23597242</v>
      </c>
      <c r="L21" s="130">
        <v>70531359.339363039</v>
      </c>
      <c r="M21" s="132">
        <v>-3947374.9824383408</v>
      </c>
    </row>
    <row r="22" spans="1:13">
      <c r="A22" s="217" t="s">
        <v>18</v>
      </c>
      <c r="B22" s="218"/>
      <c r="C22" s="218"/>
      <c r="D22" s="218"/>
      <c r="E22" s="218"/>
      <c r="F22" s="218"/>
      <c r="G22" s="218"/>
      <c r="H22" s="219"/>
      <c r="I22" s="1">
        <v>126</v>
      </c>
      <c r="J22" s="128">
        <f>SUM(J23:J24)</f>
        <v>767572</v>
      </c>
      <c r="K22" s="128">
        <f t="shared" ref="K22:M22" si="4">SUM(K23:K24)</f>
        <v>767572</v>
      </c>
      <c r="L22" s="128">
        <f t="shared" si="4"/>
        <v>0</v>
      </c>
      <c r="M22" s="129">
        <f t="shared" si="4"/>
        <v>0</v>
      </c>
    </row>
    <row r="23" spans="1:13">
      <c r="A23" s="228" t="s">
        <v>113</v>
      </c>
      <c r="B23" s="229"/>
      <c r="C23" s="229"/>
      <c r="D23" s="229"/>
      <c r="E23" s="229"/>
      <c r="F23" s="229"/>
      <c r="G23" s="229"/>
      <c r="H23" s="230"/>
      <c r="I23" s="1">
        <v>127</v>
      </c>
      <c r="J23" s="134">
        <v>0</v>
      </c>
      <c r="K23" s="134">
        <v>0</v>
      </c>
      <c r="L23" s="134">
        <v>0</v>
      </c>
      <c r="M23" s="135">
        <v>0</v>
      </c>
    </row>
    <row r="24" spans="1:13">
      <c r="A24" s="228" t="s">
        <v>114</v>
      </c>
      <c r="B24" s="229"/>
      <c r="C24" s="229"/>
      <c r="D24" s="229"/>
      <c r="E24" s="229"/>
      <c r="F24" s="229"/>
      <c r="G24" s="229"/>
      <c r="H24" s="230"/>
      <c r="I24" s="1">
        <v>128</v>
      </c>
      <c r="J24" s="7">
        <v>767572</v>
      </c>
      <c r="K24" s="7">
        <v>767572</v>
      </c>
      <c r="L24" s="7">
        <v>0</v>
      </c>
      <c r="M24" s="136">
        <v>0</v>
      </c>
    </row>
    <row r="25" spans="1:13">
      <c r="A25" s="217" t="s">
        <v>98</v>
      </c>
      <c r="B25" s="218"/>
      <c r="C25" s="218"/>
      <c r="D25" s="218"/>
      <c r="E25" s="218"/>
      <c r="F25" s="218"/>
      <c r="G25" s="218"/>
      <c r="H25" s="219"/>
      <c r="I25" s="1">
        <v>129</v>
      </c>
      <c r="J25" s="134">
        <v>8648985</v>
      </c>
      <c r="K25" s="134">
        <v>8648985</v>
      </c>
      <c r="L25" s="134">
        <v>4251291.3669098932</v>
      </c>
      <c r="M25" s="135">
        <v>4251291.3669098932</v>
      </c>
    </row>
    <row r="26" spans="1:13">
      <c r="A26" s="217" t="s">
        <v>41</v>
      </c>
      <c r="B26" s="218"/>
      <c r="C26" s="218"/>
      <c r="D26" s="218"/>
      <c r="E26" s="218"/>
      <c r="F26" s="218"/>
      <c r="G26" s="218"/>
      <c r="H26" s="219"/>
      <c r="I26" s="1">
        <v>130</v>
      </c>
      <c r="J26" s="118">
        <v>18869430</v>
      </c>
      <c r="K26" s="118">
        <v>11598377</v>
      </c>
      <c r="L26" s="118">
        <v>15206160.972214505</v>
      </c>
      <c r="M26" s="127">
        <v>4038013.8364184219</v>
      </c>
    </row>
    <row r="27" spans="1:13">
      <c r="A27" s="217" t="s">
        <v>179</v>
      </c>
      <c r="B27" s="218"/>
      <c r="C27" s="218"/>
      <c r="D27" s="218"/>
      <c r="E27" s="218"/>
      <c r="F27" s="218"/>
      <c r="G27" s="218"/>
      <c r="H27" s="219"/>
      <c r="I27" s="1">
        <v>131</v>
      </c>
      <c r="J27" s="137">
        <f>SUM(J28:J32)</f>
        <v>121454092</v>
      </c>
      <c r="K27" s="137">
        <f t="shared" ref="K27:M27" si="5">SUM(K28:K32)</f>
        <v>19140060</v>
      </c>
      <c r="L27" s="137">
        <f t="shared" si="5"/>
        <v>45156550.612454869</v>
      </c>
      <c r="M27" s="138">
        <f t="shared" si="5"/>
        <v>20882329.604990672</v>
      </c>
    </row>
    <row r="28" spans="1:13" ht="26.45" customHeight="1">
      <c r="A28" s="217" t="s">
        <v>193</v>
      </c>
      <c r="B28" s="218"/>
      <c r="C28" s="218"/>
      <c r="D28" s="218"/>
      <c r="E28" s="218"/>
      <c r="F28" s="218"/>
      <c r="G28" s="218"/>
      <c r="H28" s="219"/>
      <c r="I28" s="1">
        <v>132</v>
      </c>
      <c r="J28" s="133">
        <v>86507384</v>
      </c>
      <c r="K28" s="133">
        <v>12957557</v>
      </c>
      <c r="L28" s="133">
        <v>16438918.468265822</v>
      </c>
      <c r="M28" s="139">
        <v>9897551.0669056512</v>
      </c>
    </row>
    <row r="29" spans="1:13" ht="26.45" customHeight="1">
      <c r="A29" s="217" t="s">
        <v>129</v>
      </c>
      <c r="B29" s="218"/>
      <c r="C29" s="218"/>
      <c r="D29" s="218"/>
      <c r="E29" s="218"/>
      <c r="F29" s="218"/>
      <c r="G29" s="218"/>
      <c r="H29" s="219"/>
      <c r="I29" s="1">
        <v>133</v>
      </c>
      <c r="J29" s="133">
        <v>26747508</v>
      </c>
      <c r="K29" s="133">
        <v>4433501</v>
      </c>
      <c r="L29" s="133">
        <v>16966006.116565038</v>
      </c>
      <c r="M29" s="139">
        <v>2834095.3309374414</v>
      </c>
    </row>
    <row r="30" spans="1:13">
      <c r="A30" s="217" t="s">
        <v>115</v>
      </c>
      <c r="B30" s="218"/>
      <c r="C30" s="218"/>
      <c r="D30" s="218"/>
      <c r="E30" s="218"/>
      <c r="F30" s="218"/>
      <c r="G30" s="218"/>
      <c r="H30" s="219"/>
      <c r="I30" s="1">
        <v>134</v>
      </c>
      <c r="J30" s="7">
        <v>8199200</v>
      </c>
      <c r="K30" s="7">
        <v>1749002</v>
      </c>
      <c r="L30" s="7">
        <v>11751618.507624011</v>
      </c>
      <c r="M30" s="139">
        <v>8150675.6871475801</v>
      </c>
    </row>
    <row r="31" spans="1:13">
      <c r="A31" s="217" t="s">
        <v>189</v>
      </c>
      <c r="B31" s="218"/>
      <c r="C31" s="218"/>
      <c r="D31" s="218"/>
      <c r="E31" s="218"/>
      <c r="F31" s="218"/>
      <c r="G31" s="218"/>
      <c r="H31" s="219"/>
      <c r="I31" s="1">
        <v>135</v>
      </c>
      <c r="J31" s="7">
        <v>0</v>
      </c>
      <c r="K31" s="7">
        <v>0</v>
      </c>
      <c r="L31" s="7">
        <v>0</v>
      </c>
      <c r="M31" s="136">
        <v>0</v>
      </c>
    </row>
    <row r="32" spans="1:13">
      <c r="A32" s="217" t="s">
        <v>116</v>
      </c>
      <c r="B32" s="218"/>
      <c r="C32" s="218"/>
      <c r="D32" s="218"/>
      <c r="E32" s="218"/>
      <c r="F32" s="218"/>
      <c r="G32" s="218"/>
      <c r="H32" s="219"/>
      <c r="I32" s="1">
        <v>136</v>
      </c>
      <c r="J32" s="7">
        <v>0</v>
      </c>
      <c r="K32" s="7">
        <v>0</v>
      </c>
      <c r="L32" s="7">
        <v>7.52</v>
      </c>
      <c r="M32" s="136">
        <v>7.52</v>
      </c>
    </row>
    <row r="33" spans="1:13">
      <c r="A33" s="217" t="s">
        <v>180</v>
      </c>
      <c r="B33" s="218"/>
      <c r="C33" s="218"/>
      <c r="D33" s="218"/>
      <c r="E33" s="218"/>
      <c r="F33" s="218"/>
      <c r="G33" s="218"/>
      <c r="H33" s="219"/>
      <c r="I33" s="1">
        <v>137</v>
      </c>
      <c r="J33" s="128">
        <f>SUM(J34:J37)</f>
        <v>153231464</v>
      </c>
      <c r="K33" s="128">
        <f t="shared" ref="K33:M33" si="6">SUM(K34:K37)</f>
        <v>30398473</v>
      </c>
      <c r="L33" s="128">
        <f t="shared" si="6"/>
        <v>95430274.664720356</v>
      </c>
      <c r="M33" s="129">
        <f t="shared" si="6"/>
        <v>32670519.314197782</v>
      </c>
    </row>
    <row r="34" spans="1:13">
      <c r="A34" s="217" t="s">
        <v>57</v>
      </c>
      <c r="B34" s="218"/>
      <c r="C34" s="218"/>
      <c r="D34" s="218"/>
      <c r="E34" s="218"/>
      <c r="F34" s="218"/>
      <c r="G34" s="218"/>
      <c r="H34" s="219"/>
      <c r="I34" s="1">
        <v>138</v>
      </c>
      <c r="J34" s="118">
        <v>104247303</v>
      </c>
      <c r="K34" s="118">
        <v>25271006</v>
      </c>
      <c r="L34" s="118">
        <v>25280747.60389816</v>
      </c>
      <c r="M34" s="127">
        <v>7709421.3457727842</v>
      </c>
    </row>
    <row r="35" spans="1:13" ht="26.45" customHeight="1">
      <c r="A35" s="217" t="s">
        <v>56</v>
      </c>
      <c r="B35" s="218"/>
      <c r="C35" s="218"/>
      <c r="D35" s="218"/>
      <c r="E35" s="218"/>
      <c r="F35" s="218"/>
      <c r="G35" s="218"/>
      <c r="H35" s="219"/>
      <c r="I35" s="1">
        <v>139</v>
      </c>
      <c r="J35" s="118">
        <v>48984161</v>
      </c>
      <c r="K35" s="118">
        <v>5444030</v>
      </c>
      <c r="L35" s="118">
        <v>70149527.060822204</v>
      </c>
      <c r="M35" s="127">
        <v>24961097.968424998</v>
      </c>
    </row>
    <row r="36" spans="1:13">
      <c r="A36" s="217" t="s">
        <v>190</v>
      </c>
      <c r="B36" s="218"/>
      <c r="C36" s="218"/>
      <c r="D36" s="218"/>
      <c r="E36" s="218"/>
      <c r="F36" s="218"/>
      <c r="G36" s="218"/>
      <c r="H36" s="219"/>
      <c r="I36" s="1">
        <v>140</v>
      </c>
      <c r="J36" s="7">
        <v>0</v>
      </c>
      <c r="K36" s="7">
        <v>0</v>
      </c>
      <c r="L36" s="7">
        <v>0</v>
      </c>
      <c r="M36" s="127">
        <v>0</v>
      </c>
    </row>
    <row r="37" spans="1:13">
      <c r="A37" s="217" t="s">
        <v>58</v>
      </c>
      <c r="B37" s="218"/>
      <c r="C37" s="218"/>
      <c r="D37" s="218"/>
      <c r="E37" s="218"/>
      <c r="F37" s="218"/>
      <c r="G37" s="218"/>
      <c r="H37" s="219"/>
      <c r="I37" s="1">
        <v>141</v>
      </c>
      <c r="J37" s="7">
        <v>0</v>
      </c>
      <c r="K37" s="7">
        <v>-316563</v>
      </c>
      <c r="L37" s="7">
        <v>0</v>
      </c>
      <c r="M37" s="136">
        <v>0</v>
      </c>
    </row>
    <row r="38" spans="1:13">
      <c r="A38" s="217" t="s">
        <v>164</v>
      </c>
      <c r="B38" s="218"/>
      <c r="C38" s="218"/>
      <c r="D38" s="218"/>
      <c r="E38" s="218"/>
      <c r="F38" s="218"/>
      <c r="G38" s="218"/>
      <c r="H38" s="219"/>
      <c r="I38" s="1">
        <v>142</v>
      </c>
      <c r="J38" s="7">
        <v>47391982.314591669</v>
      </c>
      <c r="K38" s="7">
        <v>13862741.314591669</v>
      </c>
      <c r="L38" s="7">
        <v>42648465.835519999</v>
      </c>
      <c r="M38" s="136">
        <v>15090858.794868</v>
      </c>
    </row>
    <row r="39" spans="1:13">
      <c r="A39" s="217" t="s">
        <v>165</v>
      </c>
      <c r="B39" s="218"/>
      <c r="C39" s="218"/>
      <c r="D39" s="218"/>
      <c r="E39" s="218"/>
      <c r="F39" s="218"/>
      <c r="G39" s="218"/>
      <c r="H39" s="219"/>
      <c r="I39" s="1">
        <v>143</v>
      </c>
      <c r="J39" s="140">
        <v>10934110.572094962</v>
      </c>
      <c r="K39" s="140">
        <v>-2856925.427905038</v>
      </c>
      <c r="L39" s="140">
        <v>0</v>
      </c>
      <c r="M39" s="141">
        <v>0</v>
      </c>
    </row>
    <row r="40" spans="1:13">
      <c r="A40" s="217" t="s">
        <v>191</v>
      </c>
      <c r="B40" s="218"/>
      <c r="C40" s="218"/>
      <c r="D40" s="218"/>
      <c r="E40" s="218"/>
      <c r="F40" s="218"/>
      <c r="G40" s="218"/>
      <c r="H40" s="219"/>
      <c r="I40" s="1">
        <v>144</v>
      </c>
      <c r="J40" s="7">
        <v>0</v>
      </c>
      <c r="K40" s="7">
        <v>0</v>
      </c>
      <c r="L40" s="7">
        <v>0</v>
      </c>
      <c r="M40" s="136">
        <v>0</v>
      </c>
    </row>
    <row r="41" spans="1:13">
      <c r="A41" s="217" t="s">
        <v>192</v>
      </c>
      <c r="B41" s="218"/>
      <c r="C41" s="218"/>
      <c r="D41" s="218"/>
      <c r="E41" s="218"/>
      <c r="F41" s="218"/>
      <c r="G41" s="218"/>
      <c r="H41" s="219"/>
      <c r="I41" s="1">
        <v>145</v>
      </c>
      <c r="J41" s="7">
        <v>0</v>
      </c>
      <c r="K41" s="7">
        <v>0</v>
      </c>
      <c r="L41" s="7">
        <v>0</v>
      </c>
      <c r="M41" s="136">
        <v>0</v>
      </c>
    </row>
    <row r="42" spans="1:13">
      <c r="A42" s="217" t="s">
        <v>181</v>
      </c>
      <c r="B42" s="218"/>
      <c r="C42" s="218"/>
      <c r="D42" s="218"/>
      <c r="E42" s="218"/>
      <c r="F42" s="218"/>
      <c r="G42" s="218"/>
      <c r="H42" s="219"/>
      <c r="I42" s="1">
        <v>146</v>
      </c>
      <c r="J42" s="128">
        <f>J7+J27+J38+J40</f>
        <v>1197336840.3145916</v>
      </c>
      <c r="K42" s="128">
        <f t="shared" ref="K42:M42" si="7">K7+K27+K38+K40</f>
        <v>287900792.31459165</v>
      </c>
      <c r="L42" s="128">
        <f t="shared" si="7"/>
        <v>1028322244.237528</v>
      </c>
      <c r="M42" s="129">
        <f t="shared" si="7"/>
        <v>240437460.42778426</v>
      </c>
    </row>
    <row r="43" spans="1:13">
      <c r="A43" s="217" t="s">
        <v>182</v>
      </c>
      <c r="B43" s="218"/>
      <c r="C43" s="218"/>
      <c r="D43" s="218"/>
      <c r="E43" s="218"/>
      <c r="F43" s="218"/>
      <c r="G43" s="218"/>
      <c r="H43" s="219"/>
      <c r="I43" s="1">
        <v>147</v>
      </c>
      <c r="J43" s="128">
        <f>J10+J33+J39+J41</f>
        <v>1150974743.5720949</v>
      </c>
      <c r="K43" s="128">
        <f t="shared" ref="K43:M43" si="8">K10+K33+K39+K41</f>
        <v>273838998.57209498</v>
      </c>
      <c r="L43" s="128">
        <f t="shared" si="8"/>
        <v>980825980.6992507</v>
      </c>
      <c r="M43" s="129">
        <f t="shared" si="8"/>
        <v>224159685.78337622</v>
      </c>
    </row>
    <row r="44" spans="1:13">
      <c r="A44" s="217" t="s">
        <v>202</v>
      </c>
      <c r="B44" s="218"/>
      <c r="C44" s="218"/>
      <c r="D44" s="218"/>
      <c r="E44" s="218"/>
      <c r="F44" s="218"/>
      <c r="G44" s="218"/>
      <c r="H44" s="219"/>
      <c r="I44" s="1">
        <v>148</v>
      </c>
      <c r="J44" s="128">
        <f>J42-J43</f>
        <v>46362096.742496729</v>
      </c>
      <c r="K44" s="128">
        <f t="shared" ref="K44:M44" si="9">K42-K43</f>
        <v>14061793.742496669</v>
      </c>
      <c r="L44" s="128">
        <f t="shared" si="9"/>
        <v>47496263.538277268</v>
      </c>
      <c r="M44" s="129">
        <f t="shared" si="9"/>
        <v>16277774.644408047</v>
      </c>
    </row>
    <row r="45" spans="1:13">
      <c r="A45" s="237" t="s">
        <v>184</v>
      </c>
      <c r="B45" s="238"/>
      <c r="C45" s="238"/>
      <c r="D45" s="238"/>
      <c r="E45" s="238"/>
      <c r="F45" s="238"/>
      <c r="G45" s="238"/>
      <c r="H45" s="239"/>
      <c r="I45" s="1">
        <v>149</v>
      </c>
      <c r="J45" s="48">
        <v>46362096.742496729</v>
      </c>
      <c r="K45" s="48">
        <v>14061793.742496729</v>
      </c>
      <c r="L45" s="48">
        <v>47496263.538277224</v>
      </c>
      <c r="M45" s="142">
        <v>16277774.644408278</v>
      </c>
    </row>
    <row r="46" spans="1:13">
      <c r="A46" s="237" t="s">
        <v>185</v>
      </c>
      <c r="B46" s="238"/>
      <c r="C46" s="238"/>
      <c r="D46" s="238"/>
      <c r="E46" s="238"/>
      <c r="F46" s="238"/>
      <c r="G46" s="238"/>
      <c r="H46" s="239"/>
      <c r="I46" s="1">
        <v>150</v>
      </c>
      <c r="J46" s="48">
        <v>0</v>
      </c>
      <c r="K46" s="48">
        <v>0</v>
      </c>
      <c r="L46" s="48">
        <v>0</v>
      </c>
      <c r="M46" s="142">
        <v>0</v>
      </c>
    </row>
    <row r="47" spans="1:13">
      <c r="A47" s="217" t="s">
        <v>183</v>
      </c>
      <c r="B47" s="218"/>
      <c r="C47" s="218"/>
      <c r="D47" s="218"/>
      <c r="E47" s="218"/>
      <c r="F47" s="218"/>
      <c r="G47" s="218"/>
      <c r="H47" s="219"/>
      <c r="I47" s="1">
        <v>151</v>
      </c>
      <c r="J47" s="118">
        <v>139584</v>
      </c>
      <c r="K47" s="118">
        <v>139584</v>
      </c>
      <c r="L47" s="118">
        <v>-630324.86401964282</v>
      </c>
      <c r="M47" s="127">
        <v>-693842.83091346454</v>
      </c>
    </row>
    <row r="48" spans="1:13">
      <c r="A48" s="217" t="s">
        <v>203</v>
      </c>
      <c r="B48" s="218"/>
      <c r="C48" s="218"/>
      <c r="D48" s="218"/>
      <c r="E48" s="218"/>
      <c r="F48" s="218"/>
      <c r="G48" s="218"/>
      <c r="H48" s="219"/>
      <c r="I48" s="1">
        <v>152</v>
      </c>
      <c r="J48" s="128">
        <f>J44-J47</f>
        <v>46222512.742496729</v>
      </c>
      <c r="K48" s="128">
        <f t="shared" ref="K48:M48" si="10">K44-K47</f>
        <v>13922209.742496669</v>
      </c>
      <c r="L48" s="128">
        <f t="shared" si="10"/>
        <v>48126588.402296908</v>
      </c>
      <c r="M48" s="129">
        <f t="shared" si="10"/>
        <v>16971617.475321513</v>
      </c>
    </row>
    <row r="49" spans="1:13">
      <c r="A49" s="237" t="s">
        <v>161</v>
      </c>
      <c r="B49" s="238"/>
      <c r="C49" s="238"/>
      <c r="D49" s="238"/>
      <c r="E49" s="238"/>
      <c r="F49" s="238"/>
      <c r="G49" s="238"/>
      <c r="H49" s="239"/>
      <c r="I49" s="1">
        <v>153</v>
      </c>
      <c r="J49" s="48">
        <v>46222512.742496729</v>
      </c>
      <c r="K49" s="48">
        <v>13922209.742496729</v>
      </c>
      <c r="L49" s="48">
        <v>48126588.402296878</v>
      </c>
      <c r="M49" s="142">
        <v>16971617.475321788</v>
      </c>
    </row>
    <row r="50" spans="1:13">
      <c r="A50" s="261" t="s">
        <v>186</v>
      </c>
      <c r="B50" s="262"/>
      <c r="C50" s="262"/>
      <c r="D50" s="262"/>
      <c r="E50" s="262"/>
      <c r="F50" s="262"/>
      <c r="G50" s="262"/>
      <c r="H50" s="263"/>
      <c r="I50" s="4">
        <v>154</v>
      </c>
      <c r="J50" s="55">
        <v>0</v>
      </c>
      <c r="K50" s="55">
        <v>0</v>
      </c>
      <c r="L50" s="55">
        <v>0</v>
      </c>
      <c r="M50" s="143">
        <v>0</v>
      </c>
    </row>
    <row r="51" spans="1:13">
      <c r="A51" s="234" t="s">
        <v>275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</row>
    <row r="52" spans="1:13">
      <c r="A52" s="214" t="s">
        <v>156</v>
      </c>
      <c r="B52" s="215"/>
      <c r="C52" s="215"/>
      <c r="D52" s="215"/>
      <c r="E52" s="215"/>
      <c r="F52" s="215"/>
      <c r="G52" s="215"/>
      <c r="H52" s="215"/>
      <c r="I52" s="49"/>
      <c r="J52" s="49"/>
      <c r="K52" s="49"/>
      <c r="L52" s="49"/>
      <c r="M52" s="56"/>
    </row>
    <row r="53" spans="1:13">
      <c r="A53" s="258" t="s">
        <v>200</v>
      </c>
      <c r="B53" s="259"/>
      <c r="C53" s="259"/>
      <c r="D53" s="259"/>
      <c r="E53" s="259"/>
      <c r="F53" s="259"/>
      <c r="G53" s="259"/>
      <c r="H53" s="260"/>
      <c r="I53" s="1">
        <v>155</v>
      </c>
      <c r="J53" s="7">
        <v>46225069</v>
      </c>
      <c r="K53" s="7">
        <v>13924860</v>
      </c>
      <c r="L53" s="7">
        <v>48126521.848310344</v>
      </c>
      <c r="M53" s="7">
        <v>16972978.529707674</v>
      </c>
    </row>
    <row r="54" spans="1:13">
      <c r="A54" s="258" t="s">
        <v>201</v>
      </c>
      <c r="B54" s="259"/>
      <c r="C54" s="259"/>
      <c r="D54" s="259"/>
      <c r="E54" s="259"/>
      <c r="F54" s="259"/>
      <c r="G54" s="259"/>
      <c r="H54" s="260"/>
      <c r="I54" s="1">
        <v>156</v>
      </c>
      <c r="J54" s="8">
        <v>-2556</v>
      </c>
      <c r="K54" s="8">
        <v>-2650</v>
      </c>
      <c r="L54" s="8">
        <v>66.553986534921478</v>
      </c>
      <c r="M54" s="8">
        <v>-1361.0543858921435</v>
      </c>
    </row>
    <row r="55" spans="1:13">
      <c r="A55" s="234" t="s">
        <v>158</v>
      </c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</row>
    <row r="56" spans="1:13">
      <c r="A56" s="214" t="s">
        <v>170</v>
      </c>
      <c r="B56" s="215"/>
      <c r="C56" s="215"/>
      <c r="D56" s="215"/>
      <c r="E56" s="215"/>
      <c r="F56" s="215"/>
      <c r="G56" s="215"/>
      <c r="H56" s="216"/>
      <c r="I56" s="9">
        <v>157</v>
      </c>
      <c r="J56" s="6">
        <f>J48</f>
        <v>46222512.742496729</v>
      </c>
      <c r="K56" s="6">
        <f t="shared" ref="K56:M56" si="11">K48</f>
        <v>13922209.742496669</v>
      </c>
      <c r="L56" s="6">
        <f t="shared" si="11"/>
        <v>48126588.402296908</v>
      </c>
      <c r="M56" s="6">
        <f t="shared" si="11"/>
        <v>16971617.475321513</v>
      </c>
    </row>
    <row r="57" spans="1:13">
      <c r="A57" s="217" t="s">
        <v>187</v>
      </c>
      <c r="B57" s="218"/>
      <c r="C57" s="218"/>
      <c r="D57" s="218"/>
      <c r="E57" s="218"/>
      <c r="F57" s="218"/>
      <c r="G57" s="218"/>
      <c r="H57" s="219"/>
      <c r="I57" s="1">
        <v>158</v>
      </c>
      <c r="J57" s="128">
        <f>SUM(J58:J64)</f>
        <v>-32972462</v>
      </c>
      <c r="K57" s="128">
        <f t="shared" ref="K57:M57" si="12">SUM(K58:K64)</f>
        <v>1085171</v>
      </c>
      <c r="L57" s="128">
        <f t="shared" si="12"/>
        <v>32965957.321187705</v>
      </c>
      <c r="M57" s="129">
        <f t="shared" si="12"/>
        <v>9534634.9295387454</v>
      </c>
    </row>
    <row r="58" spans="1:13">
      <c r="A58" s="217" t="s">
        <v>194</v>
      </c>
      <c r="B58" s="218"/>
      <c r="C58" s="218"/>
      <c r="D58" s="218"/>
      <c r="E58" s="218"/>
      <c r="F58" s="218"/>
      <c r="G58" s="218"/>
      <c r="H58" s="219"/>
      <c r="I58" s="1">
        <v>159</v>
      </c>
      <c r="J58" s="7">
        <v>-9268698</v>
      </c>
      <c r="K58" s="7">
        <v>24788935</v>
      </c>
      <c r="L58" s="7">
        <v>41111350.22630243</v>
      </c>
      <c r="M58" s="7">
        <v>17816231.444554407</v>
      </c>
    </row>
    <row r="59" spans="1:13" ht="26.45" customHeight="1">
      <c r="A59" s="217" t="s">
        <v>195</v>
      </c>
      <c r="B59" s="218"/>
      <c r="C59" s="218"/>
      <c r="D59" s="218"/>
      <c r="E59" s="218"/>
      <c r="F59" s="218"/>
      <c r="G59" s="218"/>
      <c r="H59" s="219"/>
      <c r="I59" s="1">
        <v>160</v>
      </c>
      <c r="J59" s="7">
        <v>-23703764</v>
      </c>
      <c r="K59" s="7">
        <v>-23703764</v>
      </c>
      <c r="L59" s="7">
        <v>-8145392.9051147252</v>
      </c>
      <c r="M59" s="7">
        <v>-8281596.5150156608</v>
      </c>
    </row>
    <row r="60" spans="1:13" ht="26.45" customHeight="1">
      <c r="A60" s="217" t="s">
        <v>39</v>
      </c>
      <c r="B60" s="218"/>
      <c r="C60" s="218"/>
      <c r="D60" s="218"/>
      <c r="E60" s="218"/>
      <c r="F60" s="218"/>
      <c r="G60" s="218"/>
      <c r="H60" s="219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>
      <c r="A61" s="217" t="s">
        <v>196</v>
      </c>
      <c r="B61" s="218"/>
      <c r="C61" s="218"/>
      <c r="D61" s="218"/>
      <c r="E61" s="218"/>
      <c r="F61" s="218"/>
      <c r="G61" s="218"/>
      <c r="H61" s="219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>
      <c r="A62" s="217" t="s">
        <v>197</v>
      </c>
      <c r="B62" s="218"/>
      <c r="C62" s="218"/>
      <c r="D62" s="218"/>
      <c r="E62" s="218"/>
      <c r="F62" s="218"/>
      <c r="G62" s="218"/>
      <c r="H62" s="219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>
      <c r="A63" s="217" t="s">
        <v>198</v>
      </c>
      <c r="B63" s="218"/>
      <c r="C63" s="218"/>
      <c r="D63" s="218"/>
      <c r="E63" s="218"/>
      <c r="F63" s="218"/>
      <c r="G63" s="218"/>
      <c r="H63" s="219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>
      <c r="A64" s="217" t="s">
        <v>199</v>
      </c>
      <c r="B64" s="218"/>
      <c r="C64" s="218"/>
      <c r="D64" s="218"/>
      <c r="E64" s="218"/>
      <c r="F64" s="218"/>
      <c r="G64" s="218"/>
      <c r="H64" s="219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>
      <c r="A65" s="217" t="s">
        <v>188</v>
      </c>
      <c r="B65" s="218"/>
      <c r="C65" s="218"/>
      <c r="D65" s="218"/>
      <c r="E65" s="218"/>
      <c r="F65" s="218"/>
      <c r="G65" s="218"/>
      <c r="H65" s="219"/>
      <c r="I65" s="1">
        <v>166</v>
      </c>
      <c r="J65" s="7">
        <v>-6594021</v>
      </c>
      <c r="K65" s="7">
        <v>-478329</v>
      </c>
      <c r="L65" s="7">
        <v>6027500.5025274465</v>
      </c>
      <c r="M65" s="7">
        <v>1420044.9688870376</v>
      </c>
    </row>
    <row r="66" spans="1:13" ht="26.45" customHeight="1">
      <c r="A66" s="217" t="s">
        <v>162</v>
      </c>
      <c r="B66" s="218"/>
      <c r="C66" s="218"/>
      <c r="D66" s="218"/>
      <c r="E66" s="218"/>
      <c r="F66" s="218"/>
      <c r="G66" s="218"/>
      <c r="H66" s="219"/>
      <c r="I66" s="1">
        <v>167</v>
      </c>
      <c r="J66" s="128">
        <f>J57-J65</f>
        <v>-26378441</v>
      </c>
      <c r="K66" s="128">
        <f t="shared" ref="K66:M66" si="13">K57-K65</f>
        <v>1563500</v>
      </c>
      <c r="L66" s="128">
        <f t="shared" si="13"/>
        <v>26938456.818660259</v>
      </c>
      <c r="M66" s="128">
        <f t="shared" si="13"/>
        <v>8114589.9606517078</v>
      </c>
    </row>
    <row r="67" spans="1:13">
      <c r="A67" s="217" t="s">
        <v>163</v>
      </c>
      <c r="B67" s="218"/>
      <c r="C67" s="218"/>
      <c r="D67" s="218"/>
      <c r="E67" s="218"/>
      <c r="F67" s="218"/>
      <c r="G67" s="218"/>
      <c r="H67" s="219"/>
      <c r="I67" s="1">
        <v>168</v>
      </c>
      <c r="J67" s="55">
        <f>J56+J66</f>
        <v>19844071.742496729</v>
      </c>
      <c r="K67" s="55">
        <f t="shared" ref="K67:M67" si="14">K56+K66</f>
        <v>15485709.742496669</v>
      </c>
      <c r="L67" s="55">
        <f t="shared" si="14"/>
        <v>75065045.22095716</v>
      </c>
      <c r="M67" s="55">
        <f t="shared" si="14"/>
        <v>25086207.43597322</v>
      </c>
    </row>
    <row r="68" spans="1:13">
      <c r="A68" s="268" t="s">
        <v>276</v>
      </c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</row>
    <row r="69" spans="1:13">
      <c r="A69" s="270" t="s">
        <v>157</v>
      </c>
      <c r="B69" s="271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</row>
    <row r="70" spans="1:13">
      <c r="A70" s="258" t="s">
        <v>200</v>
      </c>
      <c r="B70" s="259"/>
      <c r="C70" s="259"/>
      <c r="D70" s="259"/>
      <c r="E70" s="259"/>
      <c r="F70" s="259"/>
      <c r="G70" s="259"/>
      <c r="H70" s="260"/>
      <c r="I70" s="1">
        <v>169</v>
      </c>
      <c r="J70" s="7">
        <v>19858522.742496729</v>
      </c>
      <c r="K70" s="7">
        <v>15493921.742496729</v>
      </c>
      <c r="L70" s="7">
        <v>75064860.249145493</v>
      </c>
      <c r="M70" s="7">
        <v>25091145.287716046</v>
      </c>
    </row>
    <row r="71" spans="1:13">
      <c r="A71" s="265" t="s">
        <v>201</v>
      </c>
      <c r="B71" s="266"/>
      <c r="C71" s="266"/>
      <c r="D71" s="266"/>
      <c r="E71" s="266"/>
      <c r="F71" s="266"/>
      <c r="G71" s="266"/>
      <c r="H71" s="267"/>
      <c r="I71" s="4">
        <v>170</v>
      </c>
      <c r="J71" s="8">
        <v>-14450.870000709001</v>
      </c>
      <c r="K71" s="8">
        <v>-8211.870000709001</v>
      </c>
      <c r="L71" s="8">
        <v>184.97181164940471</v>
      </c>
      <c r="M71" s="8">
        <v>-4937.8517425595019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2"/>
  <sheetViews>
    <sheetView view="pageBreakPreview" topLeftCell="A25" zoomScaleNormal="100" zoomScaleSheetLayoutView="100" workbookViewId="0">
      <selection activeCell="N33" sqref="N33"/>
    </sheetView>
  </sheetViews>
  <sheetFormatPr defaultColWidth="9.140625" defaultRowHeight="12.75"/>
  <cols>
    <col min="1" max="9" width="9.140625" style="47"/>
    <col min="10" max="11" width="9.85546875" style="47" bestFit="1" customWidth="1"/>
    <col min="12" max="16384" width="9.140625" style="47"/>
  </cols>
  <sheetData>
    <row r="1" spans="1:14" ht="15.75">
      <c r="A1" s="275" t="s">
        <v>136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4">
      <c r="A2" s="276" t="s">
        <v>318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4">
      <c r="A3" s="272" t="s">
        <v>311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</row>
    <row r="4" spans="1:14" ht="23.25">
      <c r="A4" s="277" t="s">
        <v>50</v>
      </c>
      <c r="B4" s="277"/>
      <c r="C4" s="277"/>
      <c r="D4" s="277"/>
      <c r="E4" s="277"/>
      <c r="F4" s="277"/>
      <c r="G4" s="277"/>
      <c r="H4" s="277"/>
      <c r="I4" s="59" t="s">
        <v>245</v>
      </c>
      <c r="J4" s="60" t="s">
        <v>281</v>
      </c>
      <c r="K4" s="60" t="s">
        <v>282</v>
      </c>
    </row>
    <row r="5" spans="1:14">
      <c r="A5" s="278">
        <v>1</v>
      </c>
      <c r="B5" s="278"/>
      <c r="C5" s="278"/>
      <c r="D5" s="278"/>
      <c r="E5" s="278"/>
      <c r="F5" s="278"/>
      <c r="G5" s="278"/>
      <c r="H5" s="278"/>
      <c r="I5" s="61">
        <v>2</v>
      </c>
      <c r="J5" s="62" t="s">
        <v>248</v>
      </c>
      <c r="K5" s="62" t="s">
        <v>249</v>
      </c>
    </row>
    <row r="6" spans="1:14">
      <c r="A6" s="234" t="s">
        <v>130</v>
      </c>
      <c r="B6" s="245"/>
      <c r="C6" s="245"/>
      <c r="D6" s="245"/>
      <c r="E6" s="245"/>
      <c r="F6" s="245"/>
      <c r="G6" s="245"/>
      <c r="H6" s="245"/>
      <c r="I6" s="279"/>
      <c r="J6" s="279"/>
      <c r="K6" s="280"/>
    </row>
    <row r="7" spans="1:14">
      <c r="A7" s="228" t="s">
        <v>34</v>
      </c>
      <c r="B7" s="229"/>
      <c r="C7" s="229"/>
      <c r="D7" s="229"/>
      <c r="E7" s="229"/>
      <c r="F7" s="229"/>
      <c r="G7" s="229"/>
      <c r="H7" s="229"/>
      <c r="I7" s="1">
        <v>1</v>
      </c>
      <c r="J7" s="7">
        <v>46362096.742496729</v>
      </c>
      <c r="K7" s="7">
        <v>47496263.538277224</v>
      </c>
      <c r="N7" s="115"/>
    </row>
    <row r="8" spans="1:14">
      <c r="A8" s="228" t="s">
        <v>35</v>
      </c>
      <c r="B8" s="229"/>
      <c r="C8" s="229"/>
      <c r="D8" s="229"/>
      <c r="E8" s="229"/>
      <c r="F8" s="229"/>
      <c r="G8" s="229"/>
      <c r="H8" s="229"/>
      <c r="I8" s="1">
        <v>2</v>
      </c>
      <c r="J8" s="7">
        <v>73198275</v>
      </c>
      <c r="K8" s="7">
        <v>77829670.15309985</v>
      </c>
      <c r="N8" s="115"/>
    </row>
    <row r="9" spans="1:14">
      <c r="A9" s="228" t="s">
        <v>36</v>
      </c>
      <c r="B9" s="229"/>
      <c r="C9" s="229"/>
      <c r="D9" s="229"/>
      <c r="E9" s="229"/>
      <c r="F9" s="229"/>
      <c r="G9" s="229"/>
      <c r="H9" s="229"/>
      <c r="I9" s="1">
        <v>3</v>
      </c>
      <c r="J9" s="7">
        <v>0</v>
      </c>
      <c r="K9" s="7">
        <v>0</v>
      </c>
      <c r="N9" s="115"/>
    </row>
    <row r="10" spans="1:14">
      <c r="A10" s="228" t="s">
        <v>37</v>
      </c>
      <c r="B10" s="229"/>
      <c r="C10" s="229"/>
      <c r="D10" s="229"/>
      <c r="E10" s="229"/>
      <c r="F10" s="229"/>
      <c r="G10" s="229"/>
      <c r="H10" s="229"/>
      <c r="I10" s="1">
        <v>4</v>
      </c>
      <c r="J10" s="7">
        <v>75071854</v>
      </c>
      <c r="K10" s="7">
        <v>0</v>
      </c>
      <c r="N10" s="115"/>
    </row>
    <row r="11" spans="1:14">
      <c r="A11" s="228" t="s">
        <v>38</v>
      </c>
      <c r="B11" s="229"/>
      <c r="C11" s="229"/>
      <c r="D11" s="229"/>
      <c r="E11" s="229"/>
      <c r="F11" s="229"/>
      <c r="G11" s="229"/>
      <c r="H11" s="229"/>
      <c r="I11" s="1">
        <v>5</v>
      </c>
      <c r="J11" s="7">
        <v>0</v>
      </c>
      <c r="K11" s="7">
        <v>0</v>
      </c>
      <c r="N11" s="115"/>
    </row>
    <row r="12" spans="1:14">
      <c r="A12" s="228" t="s">
        <v>42</v>
      </c>
      <c r="B12" s="229"/>
      <c r="C12" s="229"/>
      <c r="D12" s="229"/>
      <c r="E12" s="229"/>
      <c r="F12" s="229"/>
      <c r="G12" s="229"/>
      <c r="H12" s="229"/>
      <c r="I12" s="1">
        <v>6</v>
      </c>
      <c r="J12" s="7">
        <v>0</v>
      </c>
      <c r="K12" s="7">
        <v>57418934.173716716</v>
      </c>
      <c r="N12" s="115"/>
    </row>
    <row r="13" spans="1:14">
      <c r="A13" s="217" t="s">
        <v>131</v>
      </c>
      <c r="B13" s="218"/>
      <c r="C13" s="218"/>
      <c r="D13" s="218"/>
      <c r="E13" s="218"/>
      <c r="F13" s="218"/>
      <c r="G13" s="218"/>
      <c r="H13" s="218"/>
      <c r="I13" s="1">
        <v>7</v>
      </c>
      <c r="J13" s="128">
        <f>SUM(J7:J12)</f>
        <v>194632225.74249673</v>
      </c>
      <c r="K13" s="128">
        <v>182744867.8650938</v>
      </c>
      <c r="N13" s="115"/>
    </row>
    <row r="14" spans="1:14">
      <c r="A14" s="228" t="s">
        <v>43</v>
      </c>
      <c r="B14" s="229"/>
      <c r="C14" s="229"/>
      <c r="D14" s="229"/>
      <c r="E14" s="229"/>
      <c r="F14" s="229"/>
      <c r="G14" s="229"/>
      <c r="H14" s="229"/>
      <c r="I14" s="1">
        <v>8</v>
      </c>
      <c r="J14" s="7">
        <v>241289547</v>
      </c>
      <c r="K14" s="7">
        <v>23276287.298782744</v>
      </c>
      <c r="N14" s="115"/>
    </row>
    <row r="15" spans="1:14">
      <c r="A15" s="228" t="s">
        <v>44</v>
      </c>
      <c r="B15" s="229"/>
      <c r="C15" s="229"/>
      <c r="D15" s="229"/>
      <c r="E15" s="229"/>
      <c r="F15" s="229"/>
      <c r="G15" s="229"/>
      <c r="H15" s="229"/>
      <c r="I15" s="1">
        <v>9</v>
      </c>
      <c r="J15" s="7">
        <v>0</v>
      </c>
      <c r="K15" s="7">
        <v>37815158.121523336</v>
      </c>
      <c r="N15" s="115"/>
    </row>
    <row r="16" spans="1:14">
      <c r="A16" s="228" t="s">
        <v>45</v>
      </c>
      <c r="B16" s="229"/>
      <c r="C16" s="229"/>
      <c r="D16" s="229"/>
      <c r="E16" s="229"/>
      <c r="F16" s="229"/>
      <c r="G16" s="229"/>
      <c r="H16" s="229"/>
      <c r="I16" s="1">
        <v>10</v>
      </c>
      <c r="J16" s="7">
        <v>3471276</v>
      </c>
      <c r="K16" s="7">
        <v>10425278.443995476</v>
      </c>
      <c r="N16" s="115"/>
    </row>
    <row r="17" spans="1:14">
      <c r="A17" s="228" t="s">
        <v>46</v>
      </c>
      <c r="B17" s="229"/>
      <c r="C17" s="229"/>
      <c r="D17" s="229"/>
      <c r="E17" s="229"/>
      <c r="F17" s="229"/>
      <c r="G17" s="229"/>
      <c r="H17" s="229"/>
      <c r="I17" s="1">
        <v>11</v>
      </c>
      <c r="J17" s="7">
        <v>3822360</v>
      </c>
      <c r="K17" s="7">
        <v>12427341.221416786</v>
      </c>
      <c r="N17" s="115"/>
    </row>
    <row r="18" spans="1:14">
      <c r="A18" s="217" t="s">
        <v>132</v>
      </c>
      <c r="B18" s="218"/>
      <c r="C18" s="218"/>
      <c r="D18" s="218"/>
      <c r="E18" s="218"/>
      <c r="F18" s="218"/>
      <c r="G18" s="218"/>
      <c r="H18" s="218"/>
      <c r="I18" s="1">
        <v>12</v>
      </c>
      <c r="J18" s="128">
        <f>SUM(J14:J17)</f>
        <v>248583183</v>
      </c>
      <c r="K18" s="128">
        <v>83944065.085718349</v>
      </c>
      <c r="N18" s="115"/>
    </row>
    <row r="19" spans="1:14" ht="26.45" customHeight="1">
      <c r="A19" s="217" t="s">
        <v>30</v>
      </c>
      <c r="B19" s="218"/>
      <c r="C19" s="218"/>
      <c r="D19" s="218"/>
      <c r="E19" s="218"/>
      <c r="F19" s="218"/>
      <c r="G19" s="218"/>
      <c r="H19" s="218"/>
      <c r="I19" s="1">
        <v>13</v>
      </c>
      <c r="J19" s="128">
        <f>IF(J13&gt;J18,J13-J18,0)</f>
        <v>0</v>
      </c>
      <c r="K19" s="128">
        <v>98800802.779375449</v>
      </c>
      <c r="N19" s="115"/>
    </row>
    <row r="20" spans="1:14" ht="26.45" customHeight="1">
      <c r="A20" s="217" t="s">
        <v>31</v>
      </c>
      <c r="B20" s="218"/>
      <c r="C20" s="218"/>
      <c r="D20" s="218"/>
      <c r="E20" s="218"/>
      <c r="F20" s="218"/>
      <c r="G20" s="218"/>
      <c r="H20" s="218"/>
      <c r="I20" s="1">
        <v>14</v>
      </c>
      <c r="J20" s="128">
        <f>IF(J18&gt;J13,J18-J13,0)</f>
        <v>53950957.257503271</v>
      </c>
      <c r="K20" s="128">
        <v>0</v>
      </c>
      <c r="N20" s="115"/>
    </row>
    <row r="21" spans="1:14">
      <c r="A21" s="234" t="s">
        <v>133</v>
      </c>
      <c r="B21" s="245"/>
      <c r="C21" s="245"/>
      <c r="D21" s="245"/>
      <c r="E21" s="245"/>
      <c r="F21" s="245"/>
      <c r="G21" s="245"/>
      <c r="H21" s="245"/>
      <c r="I21" s="279"/>
      <c r="J21" s="279"/>
      <c r="K21" s="280"/>
      <c r="N21" s="115"/>
    </row>
    <row r="22" spans="1:14">
      <c r="A22" s="228" t="s">
        <v>147</v>
      </c>
      <c r="B22" s="229"/>
      <c r="C22" s="229"/>
      <c r="D22" s="229"/>
      <c r="E22" s="229"/>
      <c r="F22" s="229"/>
      <c r="G22" s="229"/>
      <c r="H22" s="229"/>
      <c r="I22" s="1">
        <v>15</v>
      </c>
      <c r="J22" s="7">
        <v>0</v>
      </c>
      <c r="K22" s="7">
        <v>7231952.5871169008</v>
      </c>
      <c r="N22" s="115"/>
    </row>
    <row r="23" spans="1:14">
      <c r="A23" s="228" t="s">
        <v>148</v>
      </c>
      <c r="B23" s="229"/>
      <c r="C23" s="229"/>
      <c r="D23" s="229"/>
      <c r="E23" s="229"/>
      <c r="F23" s="229"/>
      <c r="G23" s="229"/>
      <c r="H23" s="229"/>
      <c r="I23" s="1">
        <v>16</v>
      </c>
      <c r="J23" s="7">
        <v>0</v>
      </c>
      <c r="K23" s="7">
        <v>128507.52</v>
      </c>
      <c r="N23" s="115"/>
    </row>
    <row r="24" spans="1:14">
      <c r="A24" s="228" t="s">
        <v>149</v>
      </c>
      <c r="B24" s="229"/>
      <c r="C24" s="229"/>
      <c r="D24" s="229"/>
      <c r="E24" s="229"/>
      <c r="F24" s="229"/>
      <c r="G24" s="229"/>
      <c r="H24" s="229"/>
      <c r="I24" s="1">
        <v>17</v>
      </c>
      <c r="J24" s="7">
        <v>1275102</v>
      </c>
      <c r="K24" s="7">
        <v>0</v>
      </c>
      <c r="N24" s="115"/>
    </row>
    <row r="25" spans="1:14">
      <c r="A25" s="228" t="s">
        <v>150</v>
      </c>
      <c r="B25" s="229"/>
      <c r="C25" s="229"/>
      <c r="D25" s="229"/>
      <c r="E25" s="229"/>
      <c r="F25" s="229"/>
      <c r="G25" s="229"/>
      <c r="H25" s="229"/>
      <c r="I25" s="1">
        <v>18</v>
      </c>
      <c r="J25" s="7">
        <v>41736765</v>
      </c>
      <c r="K25" s="7">
        <v>46079566.343061119</v>
      </c>
      <c r="N25" s="115"/>
    </row>
    <row r="26" spans="1:14">
      <c r="A26" s="228" t="s">
        <v>151</v>
      </c>
      <c r="B26" s="229"/>
      <c r="C26" s="229"/>
      <c r="D26" s="229"/>
      <c r="E26" s="229"/>
      <c r="F26" s="229"/>
      <c r="G26" s="229"/>
      <c r="H26" s="229"/>
      <c r="I26" s="1">
        <v>19</v>
      </c>
      <c r="J26" s="7">
        <v>0</v>
      </c>
      <c r="K26" s="7">
        <v>3581230.25</v>
      </c>
      <c r="N26" s="115"/>
    </row>
    <row r="27" spans="1:14">
      <c r="A27" s="217" t="s">
        <v>137</v>
      </c>
      <c r="B27" s="218"/>
      <c r="C27" s="218"/>
      <c r="D27" s="218"/>
      <c r="E27" s="218"/>
      <c r="F27" s="218"/>
      <c r="G27" s="218"/>
      <c r="H27" s="218"/>
      <c r="I27" s="1">
        <v>20</v>
      </c>
      <c r="J27" s="128">
        <f>SUM(J22:J26)</f>
        <v>43011867</v>
      </c>
      <c r="K27" s="128">
        <v>57021256.70017802</v>
      </c>
      <c r="N27" s="115"/>
    </row>
    <row r="28" spans="1:14">
      <c r="A28" s="228" t="s">
        <v>101</v>
      </c>
      <c r="B28" s="229"/>
      <c r="C28" s="229"/>
      <c r="D28" s="229"/>
      <c r="E28" s="229"/>
      <c r="F28" s="229"/>
      <c r="G28" s="229"/>
      <c r="H28" s="229"/>
      <c r="I28" s="1">
        <v>21</v>
      </c>
      <c r="J28" s="7">
        <v>20491376</v>
      </c>
      <c r="K28" s="7">
        <v>54320667.02819325</v>
      </c>
      <c r="N28" s="115"/>
    </row>
    <row r="29" spans="1:14">
      <c r="A29" s="228" t="s">
        <v>102</v>
      </c>
      <c r="B29" s="229"/>
      <c r="C29" s="229"/>
      <c r="D29" s="229"/>
      <c r="E29" s="229"/>
      <c r="F29" s="229"/>
      <c r="G29" s="229"/>
      <c r="H29" s="229"/>
      <c r="I29" s="1">
        <v>22</v>
      </c>
      <c r="J29" s="5">
        <v>0</v>
      </c>
      <c r="K29" s="7">
        <v>0</v>
      </c>
      <c r="N29" s="115"/>
    </row>
    <row r="30" spans="1:14">
      <c r="A30" s="228" t="s">
        <v>10</v>
      </c>
      <c r="B30" s="229"/>
      <c r="C30" s="229"/>
      <c r="D30" s="229"/>
      <c r="E30" s="229"/>
      <c r="F30" s="229"/>
      <c r="G30" s="229"/>
      <c r="H30" s="229"/>
      <c r="I30" s="1">
        <v>23</v>
      </c>
      <c r="J30" s="5">
        <v>0</v>
      </c>
      <c r="K30" s="7">
        <v>0</v>
      </c>
      <c r="N30" s="115"/>
    </row>
    <row r="31" spans="1:14">
      <c r="A31" s="217" t="s">
        <v>2</v>
      </c>
      <c r="B31" s="218"/>
      <c r="C31" s="218"/>
      <c r="D31" s="218"/>
      <c r="E31" s="218"/>
      <c r="F31" s="218"/>
      <c r="G31" s="218"/>
      <c r="H31" s="218"/>
      <c r="I31" s="1">
        <v>24</v>
      </c>
      <c r="J31" s="128">
        <f>SUM(J28:J30)</f>
        <v>20491376</v>
      </c>
      <c r="K31" s="128">
        <v>54320667.02819325</v>
      </c>
      <c r="N31" s="115"/>
    </row>
    <row r="32" spans="1:14" ht="26.45" customHeight="1">
      <c r="A32" s="217" t="s">
        <v>32</v>
      </c>
      <c r="B32" s="218"/>
      <c r="C32" s="218"/>
      <c r="D32" s="218"/>
      <c r="E32" s="218"/>
      <c r="F32" s="218"/>
      <c r="G32" s="218"/>
      <c r="H32" s="218"/>
      <c r="I32" s="1">
        <v>25</v>
      </c>
      <c r="J32" s="128">
        <f>IF(J27&gt;J31,J27-J31,0)</f>
        <v>22520491</v>
      </c>
      <c r="K32" s="128">
        <v>2700589.6719847694</v>
      </c>
      <c r="N32" s="115"/>
    </row>
    <row r="33" spans="1:14" ht="26.45" customHeight="1">
      <c r="A33" s="217" t="s">
        <v>33</v>
      </c>
      <c r="B33" s="218"/>
      <c r="C33" s="218"/>
      <c r="D33" s="218"/>
      <c r="E33" s="218"/>
      <c r="F33" s="218"/>
      <c r="G33" s="218"/>
      <c r="H33" s="218"/>
      <c r="I33" s="1">
        <v>26</v>
      </c>
      <c r="J33" s="128">
        <f>IF(J31&gt;J27,J31-J27,0)</f>
        <v>0</v>
      </c>
      <c r="K33" s="128">
        <v>0</v>
      </c>
      <c r="N33" s="115"/>
    </row>
    <row r="34" spans="1:14">
      <c r="A34" s="234" t="s">
        <v>134</v>
      </c>
      <c r="B34" s="245"/>
      <c r="C34" s="245"/>
      <c r="D34" s="245"/>
      <c r="E34" s="245"/>
      <c r="F34" s="245"/>
      <c r="G34" s="245"/>
      <c r="H34" s="245"/>
      <c r="I34" s="279"/>
      <c r="J34" s="279"/>
      <c r="K34" s="280"/>
      <c r="N34" s="115"/>
    </row>
    <row r="35" spans="1:14">
      <c r="A35" s="228" t="s">
        <v>143</v>
      </c>
      <c r="B35" s="229"/>
      <c r="C35" s="229"/>
      <c r="D35" s="229"/>
      <c r="E35" s="229"/>
      <c r="F35" s="229"/>
      <c r="G35" s="229"/>
      <c r="H35" s="229"/>
      <c r="I35" s="1">
        <v>27</v>
      </c>
      <c r="J35" s="5">
        <v>0</v>
      </c>
      <c r="K35" s="7">
        <v>0</v>
      </c>
      <c r="N35" s="115"/>
    </row>
    <row r="36" spans="1:14">
      <c r="A36" s="228" t="s">
        <v>23</v>
      </c>
      <c r="B36" s="229"/>
      <c r="C36" s="229"/>
      <c r="D36" s="229"/>
      <c r="E36" s="229"/>
      <c r="F36" s="229"/>
      <c r="G36" s="229"/>
      <c r="H36" s="229"/>
      <c r="I36" s="1">
        <v>28</v>
      </c>
      <c r="J36" s="7">
        <v>65449653</v>
      </c>
      <c r="K36" s="7">
        <v>100064790.77919756</v>
      </c>
      <c r="N36" s="115"/>
    </row>
    <row r="37" spans="1:14">
      <c r="A37" s="228" t="s">
        <v>24</v>
      </c>
      <c r="B37" s="229"/>
      <c r="C37" s="229"/>
      <c r="D37" s="229"/>
      <c r="E37" s="229"/>
      <c r="F37" s="229"/>
      <c r="G37" s="229"/>
      <c r="H37" s="229"/>
      <c r="I37" s="1">
        <v>29</v>
      </c>
      <c r="J37" s="7">
        <v>6160560</v>
      </c>
      <c r="K37" s="7">
        <v>0</v>
      </c>
      <c r="N37" s="115"/>
    </row>
    <row r="38" spans="1:14">
      <c r="A38" s="217" t="s">
        <v>59</v>
      </c>
      <c r="B38" s="218"/>
      <c r="C38" s="218"/>
      <c r="D38" s="218"/>
      <c r="E38" s="218"/>
      <c r="F38" s="218"/>
      <c r="G38" s="218"/>
      <c r="H38" s="218"/>
      <c r="I38" s="1">
        <v>30</v>
      </c>
      <c r="J38" s="128">
        <f>SUM(J35:J37)</f>
        <v>71610213</v>
      </c>
      <c r="K38" s="128">
        <v>100064790.77919756</v>
      </c>
      <c r="N38" s="115"/>
    </row>
    <row r="39" spans="1:14">
      <c r="A39" s="228" t="s">
        <v>25</v>
      </c>
      <c r="B39" s="229"/>
      <c r="C39" s="229"/>
      <c r="D39" s="229"/>
      <c r="E39" s="229"/>
      <c r="F39" s="229"/>
      <c r="G39" s="229"/>
      <c r="H39" s="229"/>
      <c r="I39" s="1">
        <v>31</v>
      </c>
      <c r="J39" s="7">
        <v>0</v>
      </c>
      <c r="K39" s="7">
        <v>150928003.47656271</v>
      </c>
      <c r="N39" s="115"/>
    </row>
    <row r="40" spans="1:14">
      <c r="A40" s="228" t="s">
        <v>26</v>
      </c>
      <c r="B40" s="229"/>
      <c r="C40" s="229"/>
      <c r="D40" s="229"/>
      <c r="E40" s="229"/>
      <c r="F40" s="229"/>
      <c r="G40" s="229"/>
      <c r="H40" s="229"/>
      <c r="I40" s="1">
        <v>32</v>
      </c>
      <c r="J40" s="7">
        <v>0</v>
      </c>
      <c r="K40" s="7">
        <v>50044303.950000003</v>
      </c>
      <c r="N40" s="115"/>
    </row>
    <row r="41" spans="1:14">
      <c r="A41" s="228" t="s">
        <v>27</v>
      </c>
      <c r="B41" s="229"/>
      <c r="C41" s="229"/>
      <c r="D41" s="229"/>
      <c r="E41" s="229"/>
      <c r="F41" s="229"/>
      <c r="G41" s="229"/>
      <c r="H41" s="229"/>
      <c r="I41" s="1">
        <v>33</v>
      </c>
      <c r="J41" s="7">
        <v>0</v>
      </c>
      <c r="K41" s="7">
        <v>3528375.28</v>
      </c>
      <c r="N41" s="115"/>
    </row>
    <row r="42" spans="1:14">
      <c r="A42" s="228" t="s">
        <v>28</v>
      </c>
      <c r="B42" s="229"/>
      <c r="C42" s="229"/>
      <c r="D42" s="229"/>
      <c r="E42" s="229"/>
      <c r="F42" s="229"/>
      <c r="G42" s="229"/>
      <c r="H42" s="229"/>
      <c r="I42" s="1">
        <v>34</v>
      </c>
      <c r="J42" s="7">
        <v>0</v>
      </c>
      <c r="K42" s="7">
        <v>0</v>
      </c>
      <c r="N42" s="115"/>
    </row>
    <row r="43" spans="1:14">
      <c r="A43" s="228" t="s">
        <v>29</v>
      </c>
      <c r="B43" s="229"/>
      <c r="C43" s="229"/>
      <c r="D43" s="229"/>
      <c r="E43" s="229"/>
      <c r="F43" s="229"/>
      <c r="G43" s="229"/>
      <c r="H43" s="229"/>
      <c r="I43" s="1">
        <v>35</v>
      </c>
      <c r="J43" s="7">
        <v>35601564</v>
      </c>
      <c r="K43" s="7">
        <v>0</v>
      </c>
      <c r="N43" s="115"/>
    </row>
    <row r="44" spans="1:14">
      <c r="A44" s="217" t="s">
        <v>60</v>
      </c>
      <c r="B44" s="218"/>
      <c r="C44" s="218"/>
      <c r="D44" s="218"/>
      <c r="E44" s="218"/>
      <c r="F44" s="218"/>
      <c r="G44" s="218"/>
      <c r="H44" s="218"/>
      <c r="I44" s="1">
        <v>36</v>
      </c>
      <c r="J44" s="128">
        <f>SUM(J39:J43)</f>
        <v>35601564</v>
      </c>
      <c r="K44" s="128">
        <v>204500682.70656273</v>
      </c>
      <c r="N44" s="115"/>
    </row>
    <row r="45" spans="1:14" ht="26.45" customHeight="1">
      <c r="A45" s="217" t="s">
        <v>11</v>
      </c>
      <c r="B45" s="218"/>
      <c r="C45" s="218"/>
      <c r="D45" s="218"/>
      <c r="E45" s="218"/>
      <c r="F45" s="218"/>
      <c r="G45" s="218"/>
      <c r="H45" s="218"/>
      <c r="I45" s="1">
        <v>37</v>
      </c>
      <c r="J45" s="128">
        <f>IF(J38&gt;J44,J38-J44,0)</f>
        <v>36008649</v>
      </c>
      <c r="K45" s="128">
        <v>0</v>
      </c>
      <c r="N45" s="115"/>
    </row>
    <row r="46" spans="1:14" ht="26.45" customHeight="1">
      <c r="A46" s="217" t="s">
        <v>12</v>
      </c>
      <c r="B46" s="218"/>
      <c r="C46" s="218"/>
      <c r="D46" s="218"/>
      <c r="E46" s="218"/>
      <c r="F46" s="218"/>
      <c r="G46" s="218"/>
      <c r="H46" s="218"/>
      <c r="I46" s="1">
        <v>38</v>
      </c>
      <c r="J46" s="128">
        <f>IF(J44&gt;J38,J44-J38,0)</f>
        <v>0</v>
      </c>
      <c r="K46" s="128">
        <v>104435891.92736517</v>
      </c>
      <c r="N46" s="115"/>
    </row>
    <row r="47" spans="1:14">
      <c r="A47" s="228" t="s">
        <v>61</v>
      </c>
      <c r="B47" s="229"/>
      <c r="C47" s="229"/>
      <c r="D47" s="229"/>
      <c r="E47" s="229"/>
      <c r="F47" s="229"/>
      <c r="G47" s="229"/>
      <c r="H47" s="229"/>
      <c r="I47" s="1">
        <v>39</v>
      </c>
      <c r="J47" s="58">
        <v>4578182.7424967289</v>
      </c>
      <c r="K47" s="48">
        <v>0</v>
      </c>
      <c r="N47" s="115"/>
    </row>
    <row r="48" spans="1:14">
      <c r="A48" s="228" t="s">
        <v>62</v>
      </c>
      <c r="B48" s="229"/>
      <c r="C48" s="229"/>
      <c r="D48" s="229"/>
      <c r="E48" s="229"/>
      <c r="F48" s="229"/>
      <c r="G48" s="229"/>
      <c r="H48" s="229"/>
      <c r="I48" s="1">
        <v>40</v>
      </c>
      <c r="J48" s="58">
        <v>0</v>
      </c>
      <c r="K48" s="48">
        <v>2934499.4760049433</v>
      </c>
      <c r="N48" s="115"/>
    </row>
    <row r="49" spans="1:14">
      <c r="A49" s="228" t="s">
        <v>135</v>
      </c>
      <c r="B49" s="229"/>
      <c r="C49" s="229"/>
      <c r="D49" s="229"/>
      <c r="E49" s="229"/>
      <c r="F49" s="229"/>
      <c r="G49" s="229"/>
      <c r="H49" s="229"/>
      <c r="I49" s="1">
        <v>41</v>
      </c>
      <c r="J49" s="7">
        <v>7805591</v>
      </c>
      <c r="K49" s="7">
        <v>12383774</v>
      </c>
      <c r="N49" s="115"/>
    </row>
    <row r="50" spans="1:14">
      <c r="A50" s="228" t="s">
        <v>144</v>
      </c>
      <c r="B50" s="229"/>
      <c r="C50" s="229"/>
      <c r="D50" s="229"/>
      <c r="E50" s="229"/>
      <c r="F50" s="229"/>
      <c r="G50" s="229"/>
      <c r="H50" s="229"/>
      <c r="I50" s="1">
        <v>42</v>
      </c>
      <c r="J50" s="7">
        <v>4578183</v>
      </c>
      <c r="K50" s="7">
        <v>0</v>
      </c>
      <c r="N50" s="115"/>
    </row>
    <row r="51" spans="1:14">
      <c r="A51" s="228" t="s">
        <v>145</v>
      </c>
      <c r="B51" s="229"/>
      <c r="C51" s="229"/>
      <c r="D51" s="229"/>
      <c r="E51" s="229"/>
      <c r="F51" s="229"/>
      <c r="G51" s="229"/>
      <c r="H51" s="229"/>
      <c r="I51" s="1">
        <v>43</v>
      </c>
      <c r="J51" s="7">
        <v>0</v>
      </c>
      <c r="K51" s="7">
        <v>2934499.4760049433</v>
      </c>
      <c r="N51" s="115"/>
    </row>
    <row r="52" spans="1:14">
      <c r="A52" s="250" t="s">
        <v>146</v>
      </c>
      <c r="B52" s="251"/>
      <c r="C52" s="251"/>
      <c r="D52" s="251"/>
      <c r="E52" s="251"/>
      <c r="F52" s="251"/>
      <c r="G52" s="251"/>
      <c r="H52" s="251"/>
      <c r="I52" s="4">
        <v>44</v>
      </c>
      <c r="J52" s="55">
        <v>12383774</v>
      </c>
      <c r="K52" s="55">
        <v>9449274.5239950567</v>
      </c>
      <c r="N52" s="115"/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4" type="noConversion"/>
  <dataValidations count="1">
    <dataValidation allowBlank="1" sqref="A1:N1048576 O1:XFD1048576"/>
  </dataValidations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5"/>
  <sheetViews>
    <sheetView tabSelected="1" view="pageBreakPreview" zoomScaleNormal="100" zoomScaleSheetLayoutView="100" workbookViewId="0">
      <selection activeCell="M16" sqref="M16"/>
    </sheetView>
  </sheetViews>
  <sheetFormatPr defaultColWidth="9.140625" defaultRowHeight="12.75"/>
  <cols>
    <col min="1" max="4" width="9.140625" style="65"/>
    <col min="5" max="5" width="10.140625" style="65" bestFit="1" customWidth="1"/>
    <col min="6" max="9" width="9.140625" style="65"/>
    <col min="10" max="11" width="9.5703125" style="65" bestFit="1" customWidth="1"/>
    <col min="12" max="16384" width="9.140625" style="65"/>
  </cols>
  <sheetData>
    <row r="1" spans="1:16">
      <c r="A1" s="287" t="s">
        <v>246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64"/>
    </row>
    <row r="2" spans="1:16" ht="15.75">
      <c r="A2" s="39"/>
      <c r="B2" s="63"/>
      <c r="C2" s="293" t="s">
        <v>247</v>
      </c>
      <c r="D2" s="293"/>
      <c r="E2" s="114" t="s">
        <v>283</v>
      </c>
      <c r="F2" s="40" t="s">
        <v>216</v>
      </c>
      <c r="G2" s="294" t="s">
        <v>317</v>
      </c>
      <c r="H2" s="295"/>
      <c r="I2" s="63"/>
      <c r="J2" s="63"/>
      <c r="K2" s="63"/>
      <c r="L2" s="66"/>
    </row>
    <row r="3" spans="1:16" ht="23.25">
      <c r="A3" s="296" t="s">
        <v>50</v>
      </c>
      <c r="B3" s="296"/>
      <c r="C3" s="296"/>
      <c r="D3" s="296"/>
      <c r="E3" s="296"/>
      <c r="F3" s="296"/>
      <c r="G3" s="296"/>
      <c r="H3" s="296"/>
      <c r="I3" s="68" t="s">
        <v>270</v>
      </c>
      <c r="J3" s="69" t="s">
        <v>124</v>
      </c>
      <c r="K3" s="69" t="s">
        <v>125</v>
      </c>
    </row>
    <row r="4" spans="1:16">
      <c r="A4" s="297">
        <v>1</v>
      </c>
      <c r="B4" s="297"/>
      <c r="C4" s="297"/>
      <c r="D4" s="297"/>
      <c r="E4" s="297"/>
      <c r="F4" s="297"/>
      <c r="G4" s="297"/>
      <c r="H4" s="297"/>
      <c r="I4" s="71">
        <v>2</v>
      </c>
      <c r="J4" s="70" t="s">
        <v>248</v>
      </c>
      <c r="K4" s="70" t="s">
        <v>249</v>
      </c>
    </row>
    <row r="5" spans="1:16">
      <c r="A5" s="228" t="s">
        <v>250</v>
      </c>
      <c r="B5" s="229"/>
      <c r="C5" s="229"/>
      <c r="D5" s="229"/>
      <c r="E5" s="229"/>
      <c r="F5" s="229"/>
      <c r="G5" s="229"/>
      <c r="H5" s="229"/>
      <c r="I5" s="1">
        <v>1</v>
      </c>
      <c r="J5" s="6">
        <v>419958400</v>
      </c>
      <c r="K5" s="6">
        <v>419958400</v>
      </c>
      <c r="N5" s="116"/>
    </row>
    <row r="6" spans="1:16">
      <c r="A6" s="228" t="s">
        <v>251</v>
      </c>
      <c r="B6" s="229"/>
      <c r="C6" s="229"/>
      <c r="D6" s="229"/>
      <c r="E6" s="229"/>
      <c r="F6" s="229"/>
      <c r="G6" s="229"/>
      <c r="H6" s="229"/>
      <c r="I6" s="1">
        <v>2</v>
      </c>
      <c r="J6" s="7">
        <v>183481905</v>
      </c>
      <c r="K6" s="7">
        <v>183472347.90469131</v>
      </c>
      <c r="N6" s="116"/>
    </row>
    <row r="7" spans="1:16">
      <c r="A7" s="228" t="s">
        <v>252</v>
      </c>
      <c r="B7" s="229"/>
      <c r="C7" s="229"/>
      <c r="D7" s="229"/>
      <c r="E7" s="229"/>
      <c r="F7" s="229"/>
      <c r="G7" s="229"/>
      <c r="H7" s="229"/>
      <c r="I7" s="1">
        <v>3</v>
      </c>
      <c r="J7" s="7">
        <v>31544795</v>
      </c>
      <c r="K7" s="7">
        <v>27195846.94692757</v>
      </c>
      <c r="N7" s="116"/>
    </row>
    <row r="8" spans="1:16">
      <c r="A8" s="228" t="s">
        <v>253</v>
      </c>
      <c r="B8" s="229"/>
      <c r="C8" s="229"/>
      <c r="D8" s="229"/>
      <c r="E8" s="229"/>
      <c r="F8" s="229"/>
      <c r="G8" s="229"/>
      <c r="H8" s="229"/>
      <c r="I8" s="1">
        <v>4</v>
      </c>
      <c r="J8" s="7">
        <v>14641039</v>
      </c>
      <c r="K8" s="7">
        <v>54290344.716746941</v>
      </c>
      <c r="N8" s="116"/>
    </row>
    <row r="9" spans="1:16">
      <c r="A9" s="228" t="s">
        <v>254</v>
      </c>
      <c r="B9" s="229"/>
      <c r="C9" s="229"/>
      <c r="D9" s="229"/>
      <c r="E9" s="229"/>
      <c r="F9" s="229"/>
      <c r="G9" s="229"/>
      <c r="H9" s="229"/>
      <c r="I9" s="1">
        <v>5</v>
      </c>
      <c r="J9" s="7">
        <v>46225068.988350973</v>
      </c>
      <c r="K9" s="7">
        <v>48126521.848310135</v>
      </c>
      <c r="M9" s="145"/>
      <c r="N9" s="146"/>
      <c r="O9" s="145"/>
      <c r="P9" s="145"/>
    </row>
    <row r="10" spans="1:16">
      <c r="A10" s="228" t="s">
        <v>255</v>
      </c>
      <c r="B10" s="229"/>
      <c r="C10" s="229"/>
      <c r="D10" s="229"/>
      <c r="E10" s="229"/>
      <c r="F10" s="229"/>
      <c r="G10" s="229"/>
      <c r="H10" s="229"/>
      <c r="I10" s="1">
        <v>6</v>
      </c>
      <c r="J10" s="7">
        <v>0</v>
      </c>
      <c r="K10" s="7">
        <v>25149566.053928092</v>
      </c>
      <c r="M10" s="145"/>
      <c r="N10" s="146"/>
      <c r="O10" s="145"/>
      <c r="P10" s="145"/>
    </row>
    <row r="11" spans="1:16">
      <c r="A11" s="228" t="s">
        <v>256</v>
      </c>
      <c r="B11" s="229"/>
      <c r="C11" s="229"/>
      <c r="D11" s="229"/>
      <c r="E11" s="229"/>
      <c r="F11" s="229"/>
      <c r="G11" s="229"/>
      <c r="H11" s="229"/>
      <c r="I11" s="1">
        <v>7</v>
      </c>
      <c r="J11" s="7">
        <v>0</v>
      </c>
      <c r="K11" s="7">
        <v>0</v>
      </c>
      <c r="M11" s="145"/>
      <c r="N11" s="146"/>
      <c r="O11" s="145"/>
      <c r="P11" s="145"/>
    </row>
    <row r="12" spans="1:16">
      <c r="A12" s="228" t="s">
        <v>257</v>
      </c>
      <c r="B12" s="229"/>
      <c r="C12" s="229"/>
      <c r="D12" s="229"/>
      <c r="E12" s="229"/>
      <c r="F12" s="229"/>
      <c r="G12" s="229"/>
      <c r="H12" s="229"/>
      <c r="I12" s="1">
        <v>8</v>
      </c>
      <c r="J12" s="7">
        <v>0</v>
      </c>
      <c r="K12" s="7">
        <v>0</v>
      </c>
      <c r="M12" s="145"/>
      <c r="N12" s="146"/>
      <c r="O12" s="145"/>
      <c r="P12" s="145"/>
    </row>
    <row r="13" spans="1:16">
      <c r="A13" s="228" t="s">
        <v>258</v>
      </c>
      <c r="B13" s="229"/>
      <c r="C13" s="229"/>
      <c r="D13" s="229"/>
      <c r="E13" s="229"/>
      <c r="F13" s="229"/>
      <c r="G13" s="229"/>
      <c r="H13" s="229"/>
      <c r="I13" s="1">
        <v>9</v>
      </c>
      <c r="J13" s="7">
        <v>-72895692</v>
      </c>
      <c r="K13" s="7">
        <v>-60820001.951316886</v>
      </c>
      <c r="M13" s="145"/>
      <c r="N13" s="146"/>
      <c r="O13" s="145"/>
      <c r="P13" s="145"/>
    </row>
    <row r="14" spans="1:16">
      <c r="A14" s="217" t="s">
        <v>259</v>
      </c>
      <c r="B14" s="218"/>
      <c r="C14" s="218"/>
      <c r="D14" s="218"/>
      <c r="E14" s="218"/>
      <c r="F14" s="218"/>
      <c r="G14" s="218"/>
      <c r="H14" s="218"/>
      <c r="I14" s="1">
        <v>10</v>
      </c>
      <c r="J14" s="128">
        <f>SUM(J5:J13)</f>
        <v>622955515.98835099</v>
      </c>
      <c r="K14" s="128">
        <f>SUM(K5:K13)</f>
        <v>697373025.51928723</v>
      </c>
      <c r="M14" s="147"/>
      <c r="N14" s="147"/>
      <c r="O14" s="146"/>
      <c r="P14" s="146"/>
    </row>
    <row r="15" spans="1:16">
      <c r="A15" s="228" t="s">
        <v>260</v>
      </c>
      <c r="B15" s="229"/>
      <c r="C15" s="229"/>
      <c r="D15" s="229"/>
      <c r="E15" s="229"/>
      <c r="F15" s="229"/>
      <c r="G15" s="229"/>
      <c r="H15" s="229"/>
      <c r="I15" s="1">
        <v>11</v>
      </c>
      <c r="J15" s="7">
        <v>-9268698</v>
      </c>
      <c r="K15" s="7">
        <v>41111350.22630243</v>
      </c>
      <c r="M15" s="145"/>
      <c r="N15" s="146"/>
      <c r="O15" s="145"/>
      <c r="P15" s="145"/>
    </row>
    <row r="16" spans="1:16">
      <c r="A16" s="228" t="s">
        <v>261</v>
      </c>
      <c r="B16" s="229"/>
      <c r="C16" s="229"/>
      <c r="D16" s="229"/>
      <c r="E16" s="229"/>
      <c r="F16" s="229"/>
      <c r="G16" s="229"/>
      <c r="H16" s="229"/>
      <c r="I16" s="1">
        <v>12</v>
      </c>
      <c r="J16" s="7">
        <v>6594021</v>
      </c>
      <c r="K16" s="7">
        <v>5397175.6385078039</v>
      </c>
      <c r="M16" s="145"/>
      <c r="N16" s="146"/>
      <c r="O16" s="145"/>
      <c r="P16" s="145"/>
    </row>
    <row r="17" spans="1:16">
      <c r="A17" s="228" t="s">
        <v>262</v>
      </c>
      <c r="B17" s="229"/>
      <c r="C17" s="229"/>
      <c r="D17" s="229"/>
      <c r="E17" s="229"/>
      <c r="F17" s="229"/>
      <c r="G17" s="229"/>
      <c r="H17" s="229"/>
      <c r="I17" s="1">
        <v>13</v>
      </c>
      <c r="J17" s="7">
        <v>0</v>
      </c>
      <c r="K17" s="7">
        <v>0</v>
      </c>
      <c r="M17" s="145"/>
      <c r="N17" s="146"/>
      <c r="O17" s="145"/>
      <c r="P17" s="145"/>
    </row>
    <row r="18" spans="1:16">
      <c r="A18" s="228" t="s">
        <v>263</v>
      </c>
      <c r="B18" s="229"/>
      <c r="C18" s="229"/>
      <c r="D18" s="229"/>
      <c r="E18" s="229"/>
      <c r="F18" s="229"/>
      <c r="G18" s="229"/>
      <c r="H18" s="229"/>
      <c r="I18" s="1">
        <v>14</v>
      </c>
      <c r="J18" s="7">
        <v>0</v>
      </c>
      <c r="K18" s="7">
        <v>0</v>
      </c>
      <c r="M18" s="145"/>
      <c r="N18" s="146"/>
      <c r="O18" s="145"/>
      <c r="P18" s="145"/>
    </row>
    <row r="19" spans="1:16">
      <c r="A19" s="228" t="s">
        <v>264</v>
      </c>
      <c r="B19" s="229"/>
      <c r="C19" s="229"/>
      <c r="D19" s="229"/>
      <c r="E19" s="229"/>
      <c r="F19" s="229"/>
      <c r="G19" s="229"/>
      <c r="H19" s="229"/>
      <c r="I19" s="1">
        <v>15</v>
      </c>
      <c r="J19" s="7">
        <v>0</v>
      </c>
      <c r="K19" s="7">
        <v>0</v>
      </c>
      <c r="M19" s="145"/>
      <c r="N19" s="146"/>
      <c r="O19" s="145"/>
      <c r="P19" s="145"/>
    </row>
    <row r="20" spans="1:16">
      <c r="A20" s="228" t="s">
        <v>265</v>
      </c>
      <c r="B20" s="229"/>
      <c r="C20" s="229"/>
      <c r="D20" s="229"/>
      <c r="E20" s="229"/>
      <c r="F20" s="229"/>
      <c r="G20" s="229"/>
      <c r="H20" s="229"/>
      <c r="I20" s="1">
        <v>16</v>
      </c>
      <c r="J20" s="7">
        <v>-23703764</v>
      </c>
      <c r="K20" s="7">
        <v>27909005.160097599</v>
      </c>
      <c r="M20" s="145"/>
      <c r="N20" s="146"/>
      <c r="O20" s="145"/>
      <c r="P20" s="145"/>
    </row>
    <row r="21" spans="1:16">
      <c r="A21" s="217" t="s">
        <v>266</v>
      </c>
      <c r="B21" s="218"/>
      <c r="C21" s="218"/>
      <c r="D21" s="218"/>
      <c r="E21" s="218"/>
      <c r="F21" s="218"/>
      <c r="G21" s="218"/>
      <c r="H21" s="218"/>
      <c r="I21" s="1">
        <v>17</v>
      </c>
      <c r="J21" s="128">
        <f>SUM(J15:J20)</f>
        <v>-26378441</v>
      </c>
      <c r="K21" s="128">
        <f>SUM(K15:K20)</f>
        <v>74417531.024907827</v>
      </c>
      <c r="M21" s="147"/>
      <c r="N21" s="147"/>
      <c r="O21" s="146"/>
      <c r="P21" s="146"/>
    </row>
    <row r="22" spans="1:16">
      <c r="A22" s="289"/>
      <c r="B22" s="290"/>
      <c r="C22" s="290"/>
      <c r="D22" s="290"/>
      <c r="E22" s="290"/>
      <c r="F22" s="290"/>
      <c r="G22" s="290"/>
      <c r="H22" s="290"/>
      <c r="I22" s="291"/>
      <c r="J22" s="291"/>
      <c r="K22" s="292"/>
      <c r="M22" s="145"/>
      <c r="N22" s="146"/>
      <c r="O22" s="145"/>
      <c r="P22" s="145"/>
    </row>
    <row r="23" spans="1:16">
      <c r="A23" s="281" t="s">
        <v>267</v>
      </c>
      <c r="B23" s="282"/>
      <c r="C23" s="282"/>
      <c r="D23" s="282"/>
      <c r="E23" s="282"/>
      <c r="F23" s="282"/>
      <c r="G23" s="282"/>
      <c r="H23" s="282"/>
      <c r="I23" s="42">
        <v>18</v>
      </c>
      <c r="J23" s="41">
        <v>622960236.98835099</v>
      </c>
      <c r="K23" s="41">
        <v>74412788.530936003</v>
      </c>
      <c r="M23" s="145"/>
      <c r="N23" s="146"/>
      <c r="O23" s="145"/>
      <c r="P23" s="145"/>
    </row>
    <row r="24" spans="1:16">
      <c r="A24" s="283" t="s">
        <v>268</v>
      </c>
      <c r="B24" s="284"/>
      <c r="C24" s="284"/>
      <c r="D24" s="284"/>
      <c r="E24" s="284"/>
      <c r="F24" s="284"/>
      <c r="G24" s="284"/>
      <c r="H24" s="284"/>
      <c r="I24" s="43">
        <v>19</v>
      </c>
      <c r="J24" s="67">
        <v>-4721</v>
      </c>
      <c r="K24" s="67">
        <v>4742.4939718545247</v>
      </c>
      <c r="N24" s="116"/>
    </row>
    <row r="25" spans="1:16" ht="26.45" customHeight="1">
      <c r="A25" s="285" t="s">
        <v>269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N25" s="116"/>
    </row>
  </sheetData>
  <protectedRanges>
    <protectedRange sqref="E2" name="Range1_1"/>
    <protectedRange sqref="G2:H2" name="Range1"/>
  </protectedRanges>
  <mergeCells count="26"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4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2016-07-26T13:08:55Z</cp:lastPrinted>
  <dcterms:created xsi:type="dcterms:W3CDTF">2008-10-17T11:51:54Z</dcterms:created>
  <dcterms:modified xsi:type="dcterms:W3CDTF">2017-02-15T07:23:16Z</dcterms:modified>
</cp:coreProperties>
</file>