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saveExternalLinkValues="0" codeName="ThisWorkbook" defaultThemeVersion="124226"/>
  <bookViews>
    <workbookView xWindow="-15" yWindow="-15" windowWidth="14400" windowHeight="1284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s>
  <calcPr calcId="145621"/>
</workbook>
</file>

<file path=xl/calcChain.xml><?xml version="1.0" encoding="utf-8"?>
<calcChain xmlns="http://schemas.openxmlformats.org/spreadsheetml/2006/main">
  <c r="I89" i="26" l="1"/>
  <c r="H89" i="26"/>
  <c r="H61" i="22" l="1"/>
  <c r="I78" i="18" l="1"/>
  <c r="I17" i="18" l="1"/>
  <c r="I20" i="21" l="1"/>
  <c r="I13" i="21"/>
  <c r="H13" i="21"/>
  <c r="J98" i="26" l="1"/>
  <c r="K98" i="26"/>
  <c r="I98" i="26"/>
  <c r="H98" i="26"/>
  <c r="J91" i="26"/>
  <c r="K91" i="26"/>
  <c r="I91" i="26"/>
  <c r="H91" i="26"/>
  <c r="K90" i="26" l="1"/>
  <c r="J108" i="26"/>
  <c r="H108" i="26"/>
  <c r="K108" i="26"/>
  <c r="J90" i="26"/>
  <c r="I108" i="26"/>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H20" i="21"/>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I60" i="26" l="1"/>
  <c r="H21" i="21"/>
  <c r="K60" i="26"/>
  <c r="J60" i="26"/>
  <c r="I14" i="26"/>
  <c r="I61" i="26" s="1"/>
  <c r="K14" i="26"/>
  <c r="K61" i="26" s="1"/>
  <c r="J14" i="26"/>
  <c r="J61" i="26" s="1"/>
  <c r="H60" i="26"/>
  <c r="H14" i="26"/>
  <c r="H61" i="26" s="1"/>
  <c r="I21" i="21"/>
  <c r="H36" i="21"/>
  <c r="I36" i="21"/>
  <c r="H49" i="21"/>
  <c r="I49" i="21"/>
  <c r="I64" i="26" l="1"/>
  <c r="J62" i="26"/>
  <c r="J66" i="26" s="1"/>
  <c r="J89" i="26" s="1"/>
  <c r="K63" i="26"/>
  <c r="H62" i="26"/>
  <c r="H66" i="26" s="1"/>
  <c r="H109" i="26" s="1"/>
  <c r="I62" i="26"/>
  <c r="I66" i="26" s="1"/>
  <c r="I109" i="26" s="1"/>
  <c r="I63" i="26"/>
  <c r="K64" i="26"/>
  <c r="K62" i="26"/>
  <c r="K68" i="26" s="1"/>
  <c r="J64" i="26"/>
  <c r="J63" i="26"/>
  <c r="H63" i="26"/>
  <c r="H64" i="26"/>
  <c r="I51" i="21"/>
  <c r="I53" i="21" s="1"/>
  <c r="H51" i="21"/>
  <c r="H53" i="21" s="1"/>
  <c r="J109" i="26" l="1"/>
  <c r="H67" i="26"/>
  <c r="J67" i="26"/>
  <c r="J68" i="26"/>
  <c r="I67" i="26"/>
  <c r="I68" i="26"/>
  <c r="H68" i="26"/>
  <c r="K66" i="26"/>
  <c r="K89" i="26" s="1"/>
  <c r="K67" i="26"/>
  <c r="I85" i="18"/>
  <c r="H85" i="18"/>
  <c r="K109" i="26" l="1"/>
  <c r="H78" i="18"/>
  <c r="H54" i="20" l="1"/>
  <c r="H48" i="20"/>
  <c r="H41" i="20"/>
  <c r="H35" i="20"/>
  <c r="H19" i="20"/>
  <c r="I9" i="20"/>
  <c r="H117" i="18"/>
  <c r="H105" i="18"/>
  <c r="H98" i="18"/>
  <c r="H94" i="18"/>
  <c r="H91" i="18"/>
  <c r="H60" i="18"/>
  <c r="H53" i="18"/>
  <c r="H45" i="18"/>
  <c r="H38" i="18"/>
  <c r="H27" i="18"/>
  <c r="H17" i="18"/>
  <c r="H10" i="18"/>
  <c r="H63" i="22"/>
  <c r="H62" i="22"/>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W9" i="22"/>
  <c r="Y9" i="22" s="1"/>
  <c r="W8" i="22"/>
  <c r="Y8" i="22" s="1"/>
  <c r="W7" i="22"/>
  <c r="Y7" i="22" s="1"/>
  <c r="I54" i="20"/>
  <c r="I48" i="20"/>
  <c r="I41" i="20"/>
  <c r="I35" i="20"/>
  <c r="I19" i="20"/>
  <c r="I18" i="20"/>
  <c r="H9" i="20"/>
  <c r="H18" i="20" s="1"/>
  <c r="H24" i="20" s="1"/>
  <c r="H27" i="20" s="1"/>
  <c r="I117" i="18"/>
  <c r="I105" i="18"/>
  <c r="I98" i="18"/>
  <c r="I94" i="18"/>
  <c r="I91" i="18"/>
  <c r="I60" i="18"/>
  <c r="I53" i="18"/>
  <c r="I45" i="18"/>
  <c r="I38" i="18"/>
  <c r="I2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 r="I134" i="18" s="1"/>
</calcChain>
</file>

<file path=xl/sharedStrings.xml><?xml version="1.0" encoding="utf-8"?>
<sst xmlns="http://schemas.openxmlformats.org/spreadsheetml/2006/main" count="534" uniqueCount="466">
  <si>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</si>
  <si>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</si>
  <si>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</si>
  <si>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</si>
  <si>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</si>
  <si>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</si>
  <si>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</si>
  <si>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</si>
  <si>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</si>
  <si>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</si>
  <si>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</si>
  <si>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</si>
  <si>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</si>
  <si>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</si>
  <si>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</si>
  <si>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</si>
  <si>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</si>
  <si>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</si>
  <si>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</si>
  <si>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</si>
  <si>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</si>
  <si>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</si>
  <si>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</si>
  <si>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</si>
  <si>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</si>
  <si>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</si>
  <si>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</si>
  <si>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</si>
  <si>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</si>
  <si>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</si>
  <si>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</si>
  <si>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</si>
  <si>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</si>
  <si>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</si>
  <si>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</si>
  <si>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</si>
  <si>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</si>
  <si>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</si>
  <si>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</si>
  <si>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</si>
  <si>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</si>
  <si>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</si>
  <si>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</si>
  <si>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</si>
  <si>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</si>
  <si>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</si>
  <si>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</si>
  <si>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</si>
  <si>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</si>
  <si>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</si>
  <si>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</si>
  <si>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</si>
  <si>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</si>
  <si>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</si>
  <si>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</si>
  <si>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</si>
  <si>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</si>
  <si>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</si>
  <si>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</si>
  <si>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</si>
  <si>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</si>
  <si>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</si>
  <si>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</si>
  <si>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</si>
  <si>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</si>
  <si>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</si>
  <si>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</si>
  <si>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</si>
  <si>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</si>
  <si>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</si>
  <si>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</si>
  <si>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</si>
  <si>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</si>
  <si>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</si>
  <si>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</si>
  <si>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</si>
  <si>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</si>
  <si>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</si>
  <si>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</si>
  <si>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</si>
  <si>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</si>
  <si>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</si>
  <si>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</si>
  <si>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</si>
  <si>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</si>
  <si>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</si>
  <si>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</si>
  <si>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</si>
  <si>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</si>
  <si>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</si>
  <si>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</si>
  <si>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</si>
  <si>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</si>
  <si>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</si>
  <si>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</si>
  <si>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</si>
  <si>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</si>
  <si>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</si>
  <si>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</si>
  <si>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</si>
  <si>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</si>
  <si>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</si>
  <si>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</si>
  <si>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</si>
  <si>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</si>
  <si>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</si>
  <si>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</si>
  <si>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</si>
  <si>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</si>
  <si>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</si>
  <si>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</si>
  <si>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</si>
  <si>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</si>
  <si>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</si>
  <si>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</si>
  <si>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</si>
  <si>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</si>
  <si>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</si>
  <si>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</si>
  <si>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</si>
  <si>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</si>
  <si>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</si>
  <si>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</si>
  <si>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</si>
  <si>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</si>
  <si>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</si>
  <si>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</si>
  <si>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</si>
  <si>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</si>
  <si>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</si>
  <si>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</si>
  <si>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</si>
  <si>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</si>
  <si>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</si>
  <si>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</si>
  <si>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</si>
  <si>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</si>
  <si>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</si>
  <si>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</si>
  <si>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</si>
  <si>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</si>
  <si>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</si>
  <si>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</si>
  <si>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</si>
  <si>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</si>
  <si>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</si>
  <si>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</si>
  <si>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</si>
  <si>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</si>
  <si>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</si>
  <si>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</si>
  <si>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</si>
  <si>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</si>
  <si>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</si>
  <si>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</si>
  <si>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</si>
  <si>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</si>
  <si>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</si>
  <si>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</si>
  <si>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</si>
  <si>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</si>
  <si>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</si>
  <si>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</si>
  <si>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</si>
  <si>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</si>
  <si>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</si>
  <si>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</si>
  <si>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</si>
  <si>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</si>
  <si>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</si>
  <si>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</si>
  <si>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</si>
  <si>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</si>
  <si>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</si>
  <si>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</si>
  <si>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</si>
  <si>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</si>
  <si>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</si>
  <si>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</si>
  <si>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</si>
  <si>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</si>
  <si>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</si>
  <si>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</si>
  <si>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</si>
  <si>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</si>
  <si>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</si>
  <si>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</si>
  <si>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</si>
  <si>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</si>
  <si>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</si>
  <si>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</si>
  <si>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</si>
  <si>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</si>
  <si>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</si>
  <si>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</si>
  <si>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</si>
  <si>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</si>
  <si>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</si>
  <si>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</si>
  <si>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</si>
  <si>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</si>
  <si>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</si>
  <si>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</si>
  <si>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</si>
  <si>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</si>
  <si>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</si>
  <si>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</si>
  <si>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</si>
  <si>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</si>
  <si>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</si>
  <si>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</si>
  <si>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</si>
  <si>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</si>
  <si>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</si>
  <si>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</si>
  <si>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</si>
  <si>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</si>
  <si>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</si>
  <si>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</si>
  <si>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</si>
  <si>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</si>
  <si>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</si>
  <si>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</si>
  <si>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</si>
  <si>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</si>
  <si>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</si>
  <si>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</si>
  <si>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</si>
  <si>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</si>
  <si>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</si>
  <si>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</si>
  <si>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</si>
  <si>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</si>
  <si>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</si>
  <si>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</si>
  <si>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</si>
  <si>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</si>
  <si>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</si>
  <si>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</si>
  <si>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</si>
  <si>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</si>
  <si>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</si>
  <si>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</si>
  <si>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</si>
  <si>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</si>
  <si>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</si>
  <si>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</si>
  <si>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</si>
  <si>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</si>
  <si>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</si>
  <si>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</si>
  <si>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</si>
  <si>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</si>
  <si>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</si>
  <si>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</si>
  <si>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</si>
  <si>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</si>
  <si>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</si>
  <si>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</si>
  <si>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</si>
  <si>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</si>
  <si>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</si>
  <si>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</si>
  <si>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</si>
  <si>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</si>
  <si>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</si>
  <si>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</si>
  <si>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</si>
  <si>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</si>
  <si>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</si>
  <si>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</si>
  <si>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</si>
  <si>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</si>
  <si>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</si>
  <si>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</si>
  <si>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</si>
  <si>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</si>
  <si>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</si>
  <si>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</si>
  <si>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</si>
  <si>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</si>
  <si>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</si>
  <si>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</si>
  <si>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</si>
  <si>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</si>
  <si>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</si>
  <si>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</si>
  <si>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</si>
  <si>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</si>
  <si>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</si>
  <si>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</si>
  <si>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</si>
  <si>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</si>
  <si>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</si>
  <si>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</si>
  <si>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</si>
  <si>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</si>
  <si>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</si>
  <si>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</si>
  <si>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</si>
  <si>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</si>
  <si>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</si>
  <si>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</si>
  <si>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</si>
  <si>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</si>
  <si>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</si>
  <si>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</si>
  <si>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</si>
  <si>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</si>
  <si>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</si>
  <si>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</si>
  <si>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</si>
  <si>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</si>
  <si>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</si>
  <si>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</si>
  <si>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</si>
  <si>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</si>
  <si>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</si>
  <si>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</si>
  <si>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</si>
  <si>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</si>
  <si>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</si>
  <si>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</si>
  <si>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</si>
  <si>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</si>
  <si>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</si>
  <si>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</si>
  <si>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</si>
  <si>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</si>
  <si>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</si>
  <si>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</si>
  <si>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</si>
  <si>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</si>
  <si>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</si>
  <si>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</si>
  <si>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</si>
  <si>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</si>
  <si>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</si>
  <si>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</si>
  <si>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</si>
  <si>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</si>
  <si>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</si>
  <si>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</si>
  <si>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</si>
  <si>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</si>
  <si>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</si>
  <si>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</si>
  <si>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</si>
  <si>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</si>
  <si>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</si>
  <si>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</si>
  <si>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</si>
  <si>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</si>
  <si>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</si>
  <si>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</si>
  <si>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</si>
  <si>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</si>
  <si>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</si>
  <si>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</si>
  <si>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</si>
  <si>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</si>
  <si>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</si>
  <si>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</si>
  <si>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</si>
  <si>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</si>
  <si>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</si>
  <si>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</si>
  <si>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</si>
  <si>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</si>
  <si>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</si>
  <si>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</si>
  <si>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</si>
  <si>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</si>
  <si>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</si>
  <si>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</si>
  <si>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</si>
  <si>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</si>
  <si>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</si>
  <si>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</si>
  <si>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</si>
  <si>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</si>
  <si>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</si>
  <si>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</si>
  <si>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</si>
  <si>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</si>
  <si>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</si>
  <si>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</si>
  <si>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</si>
  <si>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</si>
  <si>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</si>
  <si>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</si>
  <si>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</si>
  <si>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</si>
  <si>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</si>
  <si>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</si>
  <si>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</si>
  <si>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</si>
  <si>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</si>
  <si>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</si>
  <si>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</si>
  <si>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</si>
  <si>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</si>
  <si>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</si>
  <si>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</si>
  <si>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</si>
  <si>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</si>
  <si>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</si>
  <si>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</si>
  <si>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</si>
  <si>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</si>
  <si>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</si>
  <si>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</si>
  <si>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</si>
  <si>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</si>
  <si>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</si>
  <si>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</si>
  <si>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</si>
  <si>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</si>
  <si>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</si>
  <si>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</si>
  <si>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</si>
  <si>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</si>
  <si>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</si>
  <si>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</si>
  <si>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</si>
  <si>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</si>
  <si>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</si>
  <si>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</si>
  <si>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</si>
  <si>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</si>
  <si>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</si>
  <si>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</si>
  <si>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</si>
  <si>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</si>
  <si>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</si>
  <si>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</si>
  <si>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</si>
  <si>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</si>
  <si>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</si>
  <si>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</si>
  <si>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</si>
  <si>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</si>
  <si>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</si>
  <si>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</si>
  <si>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</si>
  <si>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</si>
  <si>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</si>
  <si>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03203263</t>
  </si>
  <si>
    <t>040022901</t>
  </si>
  <si>
    <t>47625429199</t>
  </si>
  <si>
    <t>1665</t>
  </si>
  <si>
    <t>HR</t>
  </si>
  <si>
    <t>74780000Z0PH7TFW3I85</t>
  </si>
  <si>
    <t>Arena Hospitality Group d.d.</t>
  </si>
  <si>
    <t>Pula</t>
  </si>
  <si>
    <t>Smareglina ulica 3</t>
  </si>
  <si>
    <t>uprava@arenahospitalitygroup.com</t>
  </si>
  <si>
    <t>www.arenahospitalitygroup.com</t>
  </si>
  <si>
    <t>Kalagac Sandra</t>
  </si>
  <si>
    <t>052/223-811</t>
  </si>
  <si>
    <t xml:space="preserve">skalagac@arenahospitalitygroup.com </t>
  </si>
  <si>
    <t>Obveznik: Arena Hospitality Group d.d.</t>
  </si>
  <si>
    <t xml:space="preserve">stanje na dan 31.12.2021 </t>
  </si>
  <si>
    <t>u razdoblju 01.01.2021 do 31.12.2021</t>
  </si>
  <si>
    <t>u razdoblju 01.01.2021. do 31.12.2021.</t>
  </si>
  <si>
    <t>BILJEŠKE UZ FINANCIJSKE IZVJEŠTAJE - TFI
(koji se sastavljaju za tromjesečna razdoblja)
Naziv izdavatelja:  Arena Hospitality Group d.d.
OIB:   47625429199
Izvještajno razdoblje: 01.01.2021. do  31.12.2021.
Bilješke uz financijske izvještaje sastavljaju se sukladno odredbama Međunarodnih standarda financijskog izvještavanja (dalje: MSFI) na način da trebaju:
a) pružiti informacije o osnovi za sastavljanje financijskih izvještaja i određenim računovodstvenim politikama primijenjenim u skladu s Međunarodnim računovodstvenim standardom 1 (MRS 1),
b) objaviti informacije prema MSFI-a koje nisu prezentirane u izvještaju o financijskom položaju, izvještaju o sveobuhvatnoj dobiti, izvještaju o novčanim tokovima i izvještaju o promjenama kapitala,
c) pružiti dodatne informacije koje nisu prezentirane u izvještaju o financijskom položaju, izvještaju o sveobuhvatnoj dobiti, izvještaju o novčanim tokovima i izvještaju o promjeni kapitala, ali su važne za razumijevanje bilo kojeg od njih.
(d) U bilješkama uz godišnje financijske izvještaje,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 vidjeti Opće podatke
2. usvojene računovodstvene politike
- nije bilo izmjena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 nije bilo promjene u odnosu na objavljeni podatak u Godišnjem izvještaju za 2021. objavljen u Bilješkama 13 i 14.
4. iznos predujmova i odobrenih kredita članovima administrativnih, upravljačkih i nadzornih tijela, s naznakama kamatnih stopa, glavnih uvjeta i svih otplaćenih, otpisanih ili ukinutih iznosa, kao i obveza dogovorenih u njihovu korist preko bilo kakvih jamstava, s naznakom ukupnog iznosa za svaku kategoriju
- N/P
5. iznos i prirodu pojedinih stavki prihoda ili rashoda izuzetne veličine ili pojave
- vidjeti objašnjenja u tekstu gdje se komentiraju rezultati poslovanja u periodu.
6. iznose koje poduzetnik duguje i koji dospijevaju nakon više od pet godina, kao i ukupna dugovanja poduzetnika pokrivena vrijednim osiguranjem koje je dao poduzetnik, uz naznaku vrste i oblika osiguranja
- nije bilo značajne promjene u odnosu na podatak u Godišnjem izvještaju za 2021. godinu u Bilješkama 13. i 14.
7. prosječan broj zaposlenih tijekom poslovne godine
- 774 zaposlenih.
8.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 Ukupan kapitalizirani trošak iznosi 762.296 kuna (neto 530.074 kuna, 155.634 poreza i doprinosa iz plaće te 76.588 kuna doprinosa na plaće)
9. iznos plaća i naknada odobrenih za tu poslovnu godinu članovima administrativnih, upravljačkih i nadzornih tijela zbog njihovih odgovornosti i sve obveze koje proizlaze ili koje su dogovorene u vezi s umirovljenjima za bivše članove tih tijela uz naznaku ukupnog iznosa za svaku kategoriju tijela
- vidjeti račun dobiti i gubitka
10. prosječan broj zaposlenika tijekom poslovne godine, raščlanjen po kategorijama, i ako to nije odvojeno objavljeno u računu dobiti i gubitka, troškovi osoblja koji se odnose na tu poslovnu godinu, raščlanjeni između neto plaća i nadnica, troškova poreza i doprinosa iz plaća, doprinosa na plaće te ostalih troškova plaća koji ne uključuju naknade troškova.
- vidjeti račun dobiti i gubitka
11. ako su u bilanci priznata rezerviranja za odgođeni porez, stanja odgođenog poreza na kraju poslovne godine i kretanja tih stanja tijekom poslovne godine
- N/P
12.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 podaci o poduzetnicima u kojima Društvo drži sudjelujući udjel u kapitalu objavljeni su u Godišnjem izvještaju za 2021. godinu na str. 136. Rezultati poslovanja tih poduzetnika uključeni su u konsolidirani izvještaj Društva u skladu s primjenjenim okvirom izvještavanja.
13. broj i nominalnu vrijednost, ili ako ne postoji nominalna vrijednost, knjigovodstvenu vrijednost dionica ili udjela upisanih tijekom poslovne godine u okviru odobrenog kapitala
- N/P
14. u slučaju kada postoji više rodova dionica, broj i nominalnu vrijednost, ili ako ne postoji nominalna vrijednost, knjigovodstvenu vrijednost svakog roda
-N/P
15. postojanje bilo kakvih potvrda o sudjelovanju, konvertibilnih zadužnica, jamstava, opcija ili sličnih vrijednosnica ili prava, s naznakom njihovog broja i prava koja daju
-N/P
16. naziv, sjedište te pravni oblik svakog poduzetnika u kojemu poduzetnik ima neograničenu odgovornost
-N/P
17. naziv i sjedište poduzetnika koji sastavlja godišnji konsolidirani financijski izvještaj najveće grupe poduzetnika u kojoj poduzetnik sudjeluje kao kontrolirani član grupe
- Najveća grupa poduzetnika je Park Plaza Hotel Europe. To društvo u skladu sa zakonskim okvirima ne objavljuje tromjesečne izvještaje, već samo polugodišnje i godišnje, koji se mogu naći na stranici https://www.pphe.com/investors 
18. naziv i sjedište poduzetnika koji sastavlja godišnji konsolidirani financijski izvještaj najmanje grupe poduzetnika u kojoj poduzetnik sudjeluje kao kontrolirani član i koji je također uključen u grupu poduzetnika iz točke 17.
- Isto kao i odgovor pod 17.
19. mjesto na kojem je moguće dobiti primjerke godišnjih konsolidiranih financijskih izvještaja iz točaka 17. i 18., pod uvjetom da su dostupni
-N/P
20. predloženu raspodjelu dobiti ili predloženo postupanje s gubitkom, ili, ako je to primjenjivo, raspodjelu dobiti ili postupanje s gubitkom
-N/P
21.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-N/P
22. prirodu i financijski učinak značajnih događaja koji su nastupili nakon datuma bilance i nisu odraženi u računu dobiti i gubitka ili bilanci
-N/P
23. neto prihod raščlanjen po kategorijama aktivnosti i zemljopisnim tržištima, ako se te kategorije i tržišta znatno međusobno razlikuju, uzimajući u obzir način na koji je organizirana prodaja proizvoda i pružanje usluga.
24.  ukupan iznos naknada koji za određenu poslovnu godinu naplaćuje samostalni revizor ili revizorsko društvo za zakonski propisanu reviziju godišnjih financijskih izvještaja odnosno godišnjih konsolidiranih financijskih izvještaja, ukupan iznos naknada za druge usluge provjere, ukupan iznos naknada za usluge poreznog savjetovanja, te ukupan iznos naknada za druge usluge savjetovanja osim revizorskih, ukupan iznos izdataka za istraživanje i razvoj koji su osnova za dodjelu državne potpore.
Usklađenje stavaka Bilance:
Nekretnine, postrojenja i oprema u iznosu od 1.631.283 tisuća kuna uvećan za Zalihe (iskazane unutar Dugotrajne imovine) u iznosu od 8.300 tisuća kuna odgovara AOP poziciji 010. 
Ograničeni depoziti i novčana sredstva u iznosu od 65.813 tisuća kuna nalaze se na AOP 028. Ostala dugotrajna financijska imovina koja ukupno iznosi 792.577 tisuća kuna obuhvaća AOP pozicije 021 i 023.
Ostala potraživanja i predujmovi u iznosu od 18.922 tisuća kuna, sadrži ostala potraživanja za porez  (izuzev gore opisanog potraživanja za porez na dobit) iskazana na  AOP 051, AOP  047, 050 i 052.
Ostale rezerve u iznosu od 559.029 tisuća kuna sadrže AOP 070 i 077.
Ostale obveze i rezerviranja u iznosu od 70.999 tisuća kuna, unutar TFI je iskazan na AOP 116,119,120 i 123.
Usklađenje stavaka Računa dobiti i gubitka:
Poslovni rashodi u iznosu od 271.785 tisuća kuna uvećani za Troškove najma i koncesijska naknada za zemljišta u iznosu od 15.788 tisuća kuna i poziciju Ostali rashodi u iznosu od 28.782 tisuća kuna korespondiraju zbroju AOP pozicijama 009, 013, 029.
Financijski prihodi u iznosu od 5.602 tisuća kuna iskazani su na pozicijama AOP 034, 037 i 038.
Usklađivanje stavki u Izvještaju o promjenama na kapitalu:
Iznos od 1.623.358 kuna naveden u retku 20. Ostale raspodjele vlasnicima predstavljaju evidentiranje plaćanja temeljena na dionicama u skladu s MSFI-jem 2, jer u GFI-POD-u ne postoji drugi primjereniji redak gdje bi se ovaj iznos klasificirao. Ovaj iznos nije isplaćen, on se samo pokazuje kao povećanje kapitala u skladu s MSFI 2.
Sve preostale informacije sadržane su u bilješkama uz financijske izvještaje objavljene u Godišnjem izvješću Društva.</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</si>
</sst>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08">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0" xfId="0" applyNumberFormat="1" applyFont="1" applyFill="1" applyBorder="1" applyAlignment="1" applyProtection="1">
      <alignment horizontal="center" vertical="center"/>
    </xf>
    <xf numFmtId="165" fontId="18" fillId="9" borderId="30" xfId="0" applyNumberFormat="1" applyFont="1" applyFill="1" applyBorder="1" applyAlignment="1" applyProtection="1">
      <alignment horizontal="center" vertical="center"/>
    </xf>
    <xf numFmtId="165" fontId="18" fillId="9" borderId="31"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33" xfId="0" applyFont="1" applyFill="1" applyBorder="1" applyAlignment="1" applyProtection="1">
      <alignment horizontal="center" vertical="center" wrapText="1"/>
    </xf>
    <xf numFmtId="0" fontId="18" fillId="3" borderId="33" xfId="0" applyFont="1" applyFill="1" applyBorder="1" applyAlignment="1" applyProtection="1">
      <alignment horizontal="center" vertical="center"/>
    </xf>
    <xf numFmtId="3" fontId="18" fillId="3" borderId="33" xfId="0" applyNumberFormat="1"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xf>
    <xf numFmtId="164" fontId="4" fillId="9" borderId="33" xfId="0" applyNumberFormat="1" applyFont="1" applyFill="1" applyBorder="1" applyAlignment="1" applyProtection="1">
      <alignment horizontal="center" vertical="center"/>
    </xf>
    <xf numFmtId="0" fontId="11" fillId="0" borderId="0" xfId="3" applyProtection="1"/>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2"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3" fontId="5" fillId="0" borderId="33" xfId="0" applyNumberFormat="1" applyFont="1" applyFill="1" applyBorder="1" applyAlignment="1" applyProtection="1">
      <alignment horizontal="right" vertical="center" shrinkToFit="1"/>
      <protection locked="0"/>
    </xf>
    <xf numFmtId="3" fontId="24" fillId="9" borderId="33"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11" fillId="0" borderId="0" xfId="3" applyNumberFormat="1" applyAlignment="1" applyProtection="1">
      <alignment wrapText="1"/>
    </xf>
    <xf numFmtId="3" fontId="5" fillId="0" borderId="22"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27"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0" xfId="0" applyNumberFormat="1" applyFont="1" applyFill="1" applyBorder="1" applyAlignment="1" applyProtection="1">
      <alignment vertical="center" shrinkToFit="1"/>
      <protection locked="0"/>
    </xf>
    <xf numFmtId="3" fontId="23" fillId="9" borderId="30" xfId="0" applyNumberFormat="1" applyFont="1" applyFill="1" applyBorder="1" applyAlignment="1" applyProtection="1">
      <alignment vertical="center" shrinkToFit="1"/>
    </xf>
    <xf numFmtId="3" fontId="3" fillId="8" borderId="30" xfId="0" applyNumberFormat="1" applyFont="1" applyFill="1" applyBorder="1" applyAlignment="1" applyProtection="1">
      <alignment vertical="center" shrinkToFit="1"/>
    </xf>
    <xf numFmtId="3" fontId="23" fillId="9" borderId="31" xfId="0" applyNumberFormat="1" applyFont="1" applyFill="1" applyBorder="1" applyAlignment="1" applyProtection="1">
      <alignment vertical="center" shrinkToFit="1"/>
    </xf>
    <xf numFmtId="3" fontId="23" fillId="0" borderId="30" xfId="0" applyNumberFormat="1" applyFont="1" applyFill="1" applyBorder="1" applyAlignment="1" applyProtection="1">
      <alignment vertical="center" shrinkToFit="1"/>
    </xf>
    <xf numFmtId="3" fontId="23" fillId="0" borderId="31" xfId="0" applyNumberFormat="1" applyFont="1" applyFill="1" applyBorder="1" applyAlignment="1" applyProtection="1">
      <alignment vertical="center" shrinkToFit="1"/>
    </xf>
    <xf numFmtId="0" fontId="26" fillId="11" borderId="1" xfId="4" applyFont="1" applyFill="1" applyBorder="1"/>
    <xf numFmtId="0" fontId="1" fillId="11" borderId="21" xfId="4" applyFill="1" applyBorder="1"/>
    <xf numFmtId="0" fontId="1" fillId="0" borderId="0" xfId="4"/>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37" xfId="4" applyFont="1" applyFill="1" applyBorder="1" applyAlignment="1">
      <alignment vertical="center"/>
    </xf>
    <xf numFmtId="0" fontId="31" fillId="0" borderId="0" xfId="4" applyFont="1" applyFill="1"/>
    <xf numFmtId="0" fontId="4" fillId="11" borderId="34"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35"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35" xfId="4" applyFill="1" applyBorder="1"/>
    <xf numFmtId="0" fontId="29" fillId="11" borderId="34" xfId="4" applyFont="1" applyFill="1" applyBorder="1" applyAlignment="1">
      <alignment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35" xfId="4" applyFont="1" applyFill="1" applyBorder="1"/>
    <xf numFmtId="0" fontId="5" fillId="11" borderId="0" xfId="4" applyFont="1" applyFill="1" applyBorder="1" applyAlignment="1">
      <alignment horizontal="right" vertical="center" wrapText="1"/>
    </xf>
    <xf numFmtId="0" fontId="30" fillId="11" borderId="35" xfId="4" applyFont="1" applyFill="1" applyBorder="1" applyAlignment="1">
      <alignment vertical="center"/>
    </xf>
    <xf numFmtId="0" fontId="5" fillId="11" borderId="34"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38"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35"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35" xfId="4" applyFont="1" applyFill="1" applyBorder="1" applyAlignment="1">
      <alignment vertical="center"/>
    </xf>
    <xf numFmtId="0" fontId="4" fillId="11" borderId="0" xfId="4" applyFont="1" applyFill="1" applyBorder="1" applyAlignment="1">
      <alignment horizontal="center" vertical="center"/>
    </xf>
    <xf numFmtId="0" fontId="5" fillId="11" borderId="35" xfId="4" applyFont="1" applyFill="1" applyBorder="1" applyAlignment="1">
      <alignment horizontal="center" vertical="center"/>
    </xf>
    <xf numFmtId="0" fontId="4" fillId="12" borderId="36" xfId="4" applyFont="1" applyFill="1" applyBorder="1" applyAlignment="1" applyProtection="1">
      <alignment horizontal="center" vertical="center"/>
      <protection locked="0"/>
    </xf>
    <xf numFmtId="0" fontId="29" fillId="11" borderId="0" xfId="4" applyFont="1" applyFill="1" applyBorder="1" applyAlignment="1">
      <alignment vertical="top" wrapText="1"/>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pplyProtection="1">
      <alignment horizontal="center" vertical="center"/>
    </xf>
    <xf numFmtId="3" fontId="5" fillId="11" borderId="33"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3" fontId="5" fillId="9" borderId="33" xfId="0" applyNumberFormat="1" applyFont="1" applyFill="1" applyBorder="1" applyAlignment="1" applyProtection="1">
      <alignment horizontal="right" vertical="center" shrinkToFit="1"/>
    </xf>
    <xf numFmtId="3" fontId="2" fillId="0" borderId="0" xfId="5" applyNumberFormat="1" applyProtection="1"/>
    <xf numFmtId="0" fontId="2" fillId="0" borderId="0" xfId="5" applyProtection="1"/>
    <xf numFmtId="3" fontId="18" fillId="3" borderId="33" xfId="5" applyNumberFormat="1" applyFont="1" applyFill="1" applyBorder="1" applyAlignment="1" applyProtection="1">
      <alignment horizontal="center" vertical="center" wrapText="1"/>
    </xf>
    <xf numFmtId="0" fontId="18" fillId="3" borderId="33" xfId="5" applyFont="1" applyFill="1" applyBorder="1" applyAlignment="1" applyProtection="1">
      <alignment horizontal="center" vertical="center"/>
    </xf>
    <xf numFmtId="3" fontId="17" fillId="10" borderId="33" xfId="5" applyNumberFormat="1" applyFont="1" applyFill="1" applyBorder="1" applyAlignment="1" applyProtection="1">
      <alignment horizontal="right" vertical="center" shrinkToFit="1"/>
    </xf>
    <xf numFmtId="3" fontId="5" fillId="0" borderId="33" xfId="5" applyNumberFormat="1" applyFont="1" applyFill="1" applyBorder="1" applyAlignment="1" applyProtection="1">
      <alignment horizontal="right" vertical="center" shrinkToFit="1"/>
      <protection locked="0"/>
    </xf>
    <xf numFmtId="3" fontId="17" fillId="0" borderId="33" xfId="5" applyNumberFormat="1" applyFont="1" applyFill="1" applyBorder="1" applyAlignment="1" applyProtection="1">
      <alignment horizontal="right" vertical="center" shrinkToFit="1"/>
      <protection locked="0"/>
    </xf>
    <xf numFmtId="3" fontId="17" fillId="10" borderId="33" xfId="5" applyNumberFormat="1" applyFont="1" applyFill="1" applyBorder="1" applyAlignment="1" applyProtection="1">
      <alignment vertical="center"/>
    </xf>
    <xf numFmtId="3" fontId="5" fillId="0" borderId="33" xfId="5" applyNumberFormat="1" applyFont="1" applyFill="1" applyBorder="1" applyAlignment="1" applyProtection="1">
      <alignment vertical="center"/>
      <protection locked="0"/>
    </xf>
    <xf numFmtId="164" fontId="4" fillId="9" borderId="13" xfId="0" applyNumberFormat="1" applyFont="1" applyFill="1" applyBorder="1" applyAlignment="1" applyProtection="1">
      <alignment horizontal="center" vertical="center"/>
    </xf>
    <xf numFmtId="164" fontId="4" fillId="9" borderId="14" xfId="0" applyNumberFormat="1" applyFont="1" applyFill="1" applyBorder="1" applyAlignment="1" applyProtection="1">
      <alignment horizontal="center" vertical="center"/>
    </xf>
    <xf numFmtId="164" fontId="4" fillId="0" borderId="14" xfId="0" applyNumberFormat="1" applyFont="1" applyFill="1" applyBorder="1" applyAlignment="1" applyProtection="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pplyProtection="1">
      <alignment vertical="center"/>
    </xf>
    <xf numFmtId="3" fontId="17" fillId="9" borderId="14" xfId="0" applyNumberFormat="1" applyFont="1" applyFill="1" applyBorder="1" applyAlignment="1" applyProtection="1">
      <alignment vertical="center"/>
    </xf>
    <xf numFmtId="3" fontId="17" fillId="0" borderId="14" xfId="0" applyNumberFormat="1" applyFont="1" applyFill="1" applyBorder="1" applyAlignment="1" applyProtection="1">
      <alignment vertical="center"/>
    </xf>
    <xf numFmtId="0" fontId="4" fillId="3" borderId="33" xfId="3" applyFont="1" applyFill="1" applyBorder="1" applyAlignment="1" applyProtection="1">
      <alignment horizontal="center" vertical="center" wrapText="1"/>
    </xf>
    <xf numFmtId="3" fontId="18" fillId="3" borderId="33" xfId="3" applyNumberFormat="1"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wrapText="1"/>
    </xf>
    <xf numFmtId="3" fontId="5" fillId="0" borderId="33" xfId="0" applyNumberFormat="1" applyFont="1" applyFill="1" applyBorder="1" applyAlignment="1" applyProtection="1">
      <alignment horizontal="right" vertical="center" wrapText="1"/>
      <protection locked="0"/>
    </xf>
    <xf numFmtId="164" fontId="4" fillId="10" borderId="33" xfId="0" applyNumberFormat="1" applyFont="1" applyFill="1" applyBorder="1" applyAlignment="1" applyProtection="1">
      <alignment horizontal="center" vertical="center" wrapText="1"/>
    </xf>
    <xf numFmtId="3" fontId="17" fillId="10" borderId="33" xfId="0" applyNumberFormat="1" applyFont="1" applyFill="1" applyBorder="1" applyAlignment="1" applyProtection="1">
      <alignment horizontal="right" vertical="center" wrapText="1"/>
    </xf>
    <xf numFmtId="3" fontId="5" fillId="0" borderId="33" xfId="0" applyNumberFormat="1" applyFont="1" applyFill="1" applyBorder="1" applyAlignment="1" applyProtection="1">
      <alignment vertical="center" wrapText="1"/>
      <protection locked="0"/>
    </xf>
    <xf numFmtId="3" fontId="17" fillId="10" borderId="33" xfId="0" applyNumberFormat="1" applyFont="1" applyFill="1" applyBorder="1" applyAlignment="1" applyProtection="1">
      <alignment vertical="center" wrapText="1"/>
    </xf>
    <xf numFmtId="3" fontId="5" fillId="9" borderId="33" xfId="0" applyNumberFormat="1" applyFont="1" applyFill="1" applyBorder="1" applyAlignment="1" applyProtection="1">
      <alignment vertical="center"/>
    </xf>
    <xf numFmtId="3" fontId="34" fillId="3" borderId="27" xfId="0" applyNumberFormat="1" applyFont="1" applyFill="1" applyBorder="1" applyAlignment="1" applyProtection="1">
      <alignment horizontal="center" vertical="center" wrapText="1"/>
    </xf>
    <xf numFmtId="3" fontId="17" fillId="10" borderId="33" xfId="5" applyNumberFormat="1" applyFont="1" applyFill="1" applyBorder="1" applyAlignment="1" applyProtection="1">
      <alignment horizontal="right" vertical="center" shrinkToFit="1"/>
      <protection locked="0"/>
    </xf>
    <xf numFmtId="3" fontId="5" fillId="0" borderId="13" xfId="0" applyNumberFormat="1" applyFont="1" applyFill="1" applyBorder="1" applyAlignment="1" applyProtection="1">
      <alignment vertical="center" wrapText="1"/>
      <protection locked="0"/>
    </xf>
    <xf numFmtId="3" fontId="11" fillId="0" borderId="0" xfId="3" applyNumberFormat="1" applyFont="1" applyFill="1" applyProtection="1"/>
    <xf numFmtId="0" fontId="2" fillId="0" borderId="0" xfId="0" applyFont="1"/>
    <xf numFmtId="0" fontId="0" fillId="0" borderId="0" xfId="0" applyFill="1" applyProtection="1"/>
    <xf numFmtId="0" fontId="5" fillId="11" borderId="34" xfId="4" applyFont="1" applyFill="1" applyBorder="1" applyAlignment="1">
      <alignment horizontal="right" vertical="center" wrapText="1"/>
    </xf>
    <xf numFmtId="0" fontId="5" fillId="11" borderId="0" xfId="4" applyFont="1" applyFill="1" applyBorder="1" applyAlignment="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applyBorder="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5" fillId="11" borderId="0" xfId="4" applyFont="1" applyFill="1" applyBorder="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0" xfId="4" applyFont="1" applyFill="1" applyBorder="1" applyAlignment="1">
      <alignment horizontal="center" vertical="center"/>
    </xf>
    <xf numFmtId="0" fontId="5" fillId="11" borderId="35"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5" fillId="11" borderId="34" xfId="4" applyFont="1" applyFill="1" applyBorder="1" applyAlignment="1">
      <alignment horizontal="left" vertical="center"/>
    </xf>
    <xf numFmtId="0" fontId="5" fillId="11" borderId="0" xfId="4" applyFont="1" applyFill="1" applyBorder="1" applyAlignment="1">
      <alignment horizontal="left" vertical="center"/>
    </xf>
    <xf numFmtId="0" fontId="29" fillId="11" borderId="0" xfId="4" applyFont="1" applyFill="1" applyBorder="1" applyAlignment="1">
      <alignment vertical="top"/>
    </xf>
    <xf numFmtId="0" fontId="5" fillId="11" borderId="0" xfId="4" applyFont="1" applyFill="1" applyBorder="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Border="1" applyProtection="1">
      <protection locked="0"/>
    </xf>
    <xf numFmtId="0" fontId="29" fillId="11" borderId="0" xfId="4" applyFont="1" applyFill="1" applyBorder="1" applyAlignment="1">
      <alignment vertical="top" wrapText="1"/>
    </xf>
    <xf numFmtId="0" fontId="5" fillId="11" borderId="34" xfId="4" applyFont="1" applyFill="1" applyBorder="1" applyAlignment="1">
      <alignment horizontal="center" vertical="center"/>
    </xf>
    <xf numFmtId="0" fontId="5" fillId="11" borderId="34" xfId="4" applyFont="1" applyFill="1" applyBorder="1" applyAlignment="1">
      <alignment horizontal="right" vertical="center"/>
    </xf>
    <xf numFmtId="0" fontId="5" fillId="11" borderId="0" xfId="4" applyFont="1" applyFill="1" applyBorder="1" applyAlignment="1">
      <alignment horizontal="right" vertical="center"/>
    </xf>
    <xf numFmtId="0" fontId="30"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Border="1" applyAlignment="1">
      <alignment vertical="center" wrapText="1"/>
    </xf>
    <xf numFmtId="0" fontId="5" fillId="11" borderId="35" xfId="4" applyFont="1" applyFill="1" applyBorder="1" applyAlignment="1">
      <alignment horizontal="right" vertical="center" wrapText="1"/>
    </xf>
    <xf numFmtId="0" fontId="30" fillId="11" borderId="34" xfId="4" applyFont="1" applyFill="1" applyBorder="1" applyAlignment="1">
      <alignment vertical="center"/>
    </xf>
    <xf numFmtId="0" fontId="27" fillId="11" borderId="34"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35" xfId="4" applyFont="1" applyFill="1" applyBorder="1" applyAlignment="1">
      <alignment horizontal="right" vertical="center"/>
    </xf>
    <xf numFmtId="0" fontId="29" fillId="11" borderId="0" xfId="4" applyFont="1" applyFill="1" applyBorder="1" applyAlignment="1">
      <alignment wrapText="1"/>
    </xf>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35" xfId="4" applyFont="1" applyFill="1" applyBorder="1" applyAlignment="1">
      <alignment horizontal="center" vertical="center" wrapText="1"/>
    </xf>
    <xf numFmtId="0" fontId="29" fillId="11" borderId="34" xfId="4" applyFont="1" applyFill="1" applyBorder="1" applyAlignment="1">
      <alignment wrapText="1"/>
    </xf>
    <xf numFmtId="0" fontId="5" fillId="0" borderId="33"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xf>
    <xf numFmtId="0" fontId="4" fillId="9" borderId="33" xfId="0" applyFont="1" applyFill="1" applyBorder="1" applyAlignment="1" applyProtection="1">
      <alignment horizontal="left" vertical="center" wrapText="1"/>
    </xf>
    <xf numFmtId="0" fontId="5" fillId="11"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xf>
    <xf numFmtId="0" fontId="4" fillId="4" borderId="33" xfId="0" applyFont="1" applyFill="1" applyBorder="1" applyAlignment="1" applyProtection="1">
      <alignment horizontal="left" vertical="center" wrapText="1"/>
    </xf>
    <xf numFmtId="0" fontId="5" fillId="4" borderId="33"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1" fillId="4" borderId="33" xfId="0" applyFont="1" applyFill="1" applyBorder="1" applyAlignment="1" applyProtection="1">
      <alignment horizontal="left" vertical="center" wrapText="1"/>
    </xf>
    <xf numFmtId="0" fontId="12" fillId="9"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indent="1"/>
    </xf>
    <xf numFmtId="0" fontId="4" fillId="9" borderId="33" xfId="0" applyFont="1" applyFill="1" applyBorder="1" applyAlignment="1" applyProtection="1">
      <alignment horizontal="left" vertical="center" wrapText="1" indent="1"/>
    </xf>
    <xf numFmtId="0" fontId="5" fillId="0" borderId="33" xfId="5" applyFont="1" applyFill="1" applyBorder="1" applyAlignment="1" applyProtection="1">
      <alignment horizontal="left" vertical="center" wrapText="1" indent="1"/>
    </xf>
    <xf numFmtId="0" fontId="5" fillId="0" borderId="33" xfId="0" applyFont="1" applyFill="1" applyBorder="1" applyAlignment="1" applyProtection="1">
      <alignment horizontal="left" vertical="center" wrapText="1" indent="1"/>
    </xf>
    <xf numFmtId="0" fontId="12" fillId="4" borderId="33" xfId="5" applyFont="1" applyFill="1" applyBorder="1" applyAlignment="1" applyProtection="1">
      <alignment horizontal="left" vertical="center" wrapText="1"/>
    </xf>
    <xf numFmtId="0" fontId="12" fillId="4" borderId="33" xfId="5" applyFont="1" applyFill="1" applyBorder="1" applyAlignment="1" applyProtection="1">
      <alignment vertical="center" wrapText="1"/>
    </xf>
    <xf numFmtId="0" fontId="2" fillId="0" borderId="33" xfId="5" applyBorder="1" applyAlignment="1" applyProtection="1"/>
    <xf numFmtId="0" fontId="4" fillId="4" borderId="33" xfId="5" applyFont="1" applyFill="1" applyBorder="1" applyAlignment="1" applyProtection="1">
      <alignment horizontal="left" vertical="center" wrapText="1"/>
    </xf>
    <xf numFmtId="0" fontId="4" fillId="4" borderId="33" xfId="5" applyFont="1" applyFill="1" applyBorder="1" applyAlignment="1" applyProtection="1">
      <alignment vertical="center" wrapText="1"/>
    </xf>
    <xf numFmtId="0" fontId="5" fillId="11" borderId="33" xfId="0" applyFont="1" applyFill="1" applyBorder="1" applyAlignment="1" applyProtection="1">
      <alignment horizontal="left" vertical="center" wrapText="1" indent="1"/>
    </xf>
    <xf numFmtId="0" fontId="15" fillId="9"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indent="1"/>
    </xf>
    <xf numFmtId="0" fontId="15" fillId="0" borderId="33" xfId="0" applyFont="1" applyFill="1" applyBorder="1" applyAlignment="1" applyProtection="1">
      <alignment horizontal="left" vertical="center" wrapText="1"/>
    </xf>
    <xf numFmtId="0" fontId="21" fillId="0" borderId="33" xfId="0" applyFont="1" applyFill="1" applyBorder="1" applyAlignment="1" applyProtection="1">
      <alignment horizontal="left" vertical="center" wrapText="1"/>
    </xf>
    <xf numFmtId="0" fontId="18" fillId="3" borderId="33" xfId="5" applyFont="1" applyFill="1" applyBorder="1" applyAlignment="1" applyProtection="1">
      <alignment horizontal="center" vertical="center"/>
    </xf>
    <xf numFmtId="0" fontId="2" fillId="0" borderId="33" xfId="5" applyBorder="1" applyAlignment="1" applyProtection="1">
      <alignment horizontal="center" vertical="center"/>
    </xf>
    <xf numFmtId="0" fontId="8" fillId="0" borderId="0" xfId="5" applyFont="1" applyFill="1" applyBorder="1" applyAlignment="1" applyProtection="1">
      <alignment horizontal="center" vertical="center" wrapText="1"/>
    </xf>
    <xf numFmtId="0" fontId="2" fillId="0" borderId="0" xfId="5" applyAlignment="1" applyProtection="1">
      <alignment horizontal="center" vertical="center" wrapText="1"/>
    </xf>
    <xf numFmtId="0" fontId="6" fillId="0" borderId="0" xfId="5" applyFont="1" applyFill="1" applyBorder="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Font="1" applyFill="1" applyBorder="1" applyAlignment="1" applyProtection="1">
      <alignment horizontal="right" vertical="top" wrapText="1"/>
    </xf>
    <xf numFmtId="0" fontId="2" fillId="0" borderId="0" xfId="5" applyBorder="1" applyAlignment="1" applyProtection="1">
      <alignment horizontal="right" wrapText="1"/>
    </xf>
    <xf numFmtId="0" fontId="2" fillId="0" borderId="0" xfId="5" applyAlignment="1" applyProtection="1"/>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Alignment="1" applyProtection="1">
      <protection locked="0"/>
    </xf>
    <xf numFmtId="0" fontId="4" fillId="3" borderId="33" xfId="5" applyFont="1" applyFill="1" applyBorder="1" applyAlignment="1" applyProtection="1">
      <alignment horizontal="center" vertical="center" wrapText="1"/>
    </xf>
    <xf numFmtId="0" fontId="2" fillId="0" borderId="33" xfId="5" applyBorder="1" applyAlignment="1" applyProtection="1">
      <alignment horizontal="center" vertical="center" wrapText="1"/>
    </xf>
    <xf numFmtId="3" fontId="18" fillId="3" borderId="33" xfId="5" applyNumberFormat="1" applyFont="1" applyFill="1" applyBorder="1" applyAlignment="1" applyProtection="1">
      <alignment horizontal="center" vertical="center" wrapText="1"/>
    </xf>
    <xf numFmtId="3" fontId="2" fillId="0" borderId="33" xfId="5" applyNumberFormat="1" applyBorder="1" applyAlignment="1" applyProtection="1">
      <alignment horizontal="center" vertical="center" wrapText="1"/>
    </xf>
    <xf numFmtId="0" fontId="4" fillId="10" borderId="33" xfId="0" applyFont="1" applyFill="1" applyBorder="1" applyAlignment="1" applyProtection="1">
      <alignment horizontal="left" vertical="center" wrapText="1"/>
    </xf>
    <xf numFmtId="0" fontId="12" fillId="10" borderId="33" xfId="0" applyFont="1" applyFill="1" applyBorder="1" applyAlignment="1" applyProtection="1">
      <alignment horizontal="left" vertical="center" wrapText="1"/>
    </xf>
    <xf numFmtId="0" fontId="12" fillId="7" borderId="33" xfId="0" applyFont="1" applyFill="1" applyBorder="1" applyAlignment="1" applyProtection="1">
      <alignment horizontal="left" vertical="center" wrapText="1" shrinkToFit="1"/>
    </xf>
    <xf numFmtId="0" fontId="12" fillId="0" borderId="33" xfId="0" applyFont="1" applyFill="1" applyBorder="1" applyAlignment="1" applyProtection="1">
      <alignment horizontal="left" vertical="center" wrapText="1"/>
    </xf>
    <xf numFmtId="0" fontId="5" fillId="10" borderId="33"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6" fillId="0" borderId="0" xfId="3" applyFont="1" applyFill="1" applyBorder="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33" xfId="3"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0" fontId="5" fillId="0" borderId="13"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4" fillId="9" borderId="13" xfId="0" applyFont="1" applyFill="1" applyBorder="1" applyAlignment="1" applyProtection="1">
      <alignment horizontal="left" vertical="center" wrapText="1"/>
    </xf>
    <xf numFmtId="0" fontId="12" fillId="9" borderId="13" xfId="0" applyFont="1" applyFill="1" applyBorder="1" applyAlignment="1" applyProtection="1">
      <alignment horizontal="left" vertical="center" wrapText="1"/>
    </xf>
    <xf numFmtId="0" fontId="18"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2" fillId="0" borderId="13" xfId="0" applyFont="1" applyFill="1" applyBorder="1" applyAlignment="1" applyProtection="1">
      <alignment horizontal="left" vertical="center" wrapText="1"/>
    </xf>
    <xf numFmtId="0" fontId="12" fillId="9" borderId="14" xfId="0" applyFont="1" applyFill="1" applyBorder="1" applyAlignment="1" applyProtection="1">
      <alignment horizontal="left" vertical="center" wrapText="1"/>
    </xf>
    <xf numFmtId="0" fontId="12" fillId="7" borderId="20"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1" xfId="0" applyFont="1" applyFill="1" applyBorder="1" applyAlignment="1" applyProtection="1">
      <alignment horizontal="left" vertical="center" shrinkToFit="1"/>
    </xf>
    <xf numFmtId="0" fontId="5" fillId="0" borderId="22" xfId="0" applyFont="1" applyFill="1" applyBorder="1" applyAlignment="1" applyProtection="1">
      <alignment horizontal="left" vertical="center" wrapText="1" inden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5" fillId="0" borderId="22" xfId="0" applyFont="1" applyFill="1" applyBorder="1" applyAlignment="1" applyProtection="1">
      <alignment horizontal="left" vertical="center" wrapText="1"/>
    </xf>
    <xf numFmtId="0" fontId="20" fillId="9" borderId="30" xfId="0" applyFont="1" applyFill="1" applyBorder="1" applyAlignment="1" applyProtection="1">
      <alignment horizontal="left" vertical="center" wrapText="1"/>
    </xf>
    <xf numFmtId="0" fontId="20" fillId="9" borderId="31" xfId="0" applyFont="1" applyFill="1" applyBorder="1" applyAlignment="1" applyProtection="1">
      <alignment horizontal="left" vertical="center" wrapText="1"/>
    </xf>
    <xf numFmtId="0" fontId="3" fillId="0" borderId="30" xfId="0" applyFont="1" applyBorder="1" applyAlignment="1" applyProtection="1">
      <alignment horizontal="left" vertical="center" wrapText="1"/>
    </xf>
    <xf numFmtId="0" fontId="18" fillId="9" borderId="31" xfId="0" applyFont="1" applyFill="1" applyBorder="1" applyAlignment="1" applyProtection="1">
      <alignment horizontal="left" vertical="center" wrapText="1"/>
    </xf>
    <xf numFmtId="0" fontId="20" fillId="6" borderId="32" xfId="0" applyFont="1" applyFill="1" applyBorder="1" applyAlignment="1" applyProtection="1">
      <alignment horizontal="left" vertical="center"/>
    </xf>
    <xf numFmtId="0" fontId="3" fillId="0" borderId="32" xfId="0" applyFont="1" applyBorder="1" applyAlignment="1" applyProtection="1">
      <alignment vertical="center"/>
    </xf>
    <xf numFmtId="0" fontId="3" fillId="0" borderId="32" xfId="0" applyFont="1" applyBorder="1" applyProtection="1"/>
    <xf numFmtId="0" fontId="18" fillId="0" borderId="30" xfId="0" applyFont="1" applyBorder="1" applyAlignment="1" applyProtection="1">
      <alignment horizontal="left" vertical="center" wrapText="1"/>
    </xf>
    <xf numFmtId="0" fontId="18" fillId="9" borderId="30"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27"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28"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29" xfId="0" applyFont="1" applyFill="1" applyBorder="1" applyAlignment="1" applyProtection="1">
      <alignment horizontal="left" vertical="center"/>
    </xf>
    <xf numFmtId="0" fontId="22" fillId="6" borderId="29" xfId="0" applyFont="1" applyFill="1" applyBorder="1" applyAlignment="1" applyProtection="1">
      <alignment vertical="center"/>
    </xf>
    <xf numFmtId="0" fontId="3" fillId="0" borderId="29"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26" xfId="0" applyFont="1" applyBorder="1" applyAlignment="1" applyProtection="1">
      <alignment horizontal="center" vertical="center" wrapText="1"/>
    </xf>
    <xf numFmtId="0" fontId="3" fillId="0" borderId="27"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27" xfId="0" applyFont="1" applyBorder="1" applyProtection="1"/>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cellStyle name="Normal 2" xfId="3"/>
    <cellStyle name="Normal 2 2" xfId="5"/>
    <cellStyle name="Normal 3" xfId="4"/>
    <cellStyle name="Normalno" xfId="0" builtinId="0"/>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204">
            <xs:annotation>
              <xs:documentation>
						Kutjevo d.d.
					</xs:documentation>
            </xs:annotation>
          </xs:enumeration>
          <xs:enumeration value="233">
            <xs:annotation>
              <xs:documentation>
						Ericsson Nikola Tesla d.d.
					</xs:documentation>
            </xs:annotation>
          </xs:enumeration>
          <xs:enumeration value="273">
            <xs:annotation>
              <xs:documentation>
						Hrvatski Telekom d.d.
					</xs:documentation>
            </xs:annotation>
          </xs:enumeration>
          <xs:enumeration value="330">
            <xs:annotation>
              <xs:documentation>
						Brodomerkur d.d.
					</xs:documentation>
            </xs:annotation>
          </xs:enumeration>
          <xs:enumeration value="360">
            <xs:annotation>
              <xs:documentation>
						Turisthotel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433">
            <xs:annotation>
              <xs:documentation>
						Plava laguna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94">
            <xs:annotation>
              <xs:documentation>
						Vjesnik d.d.
					</xs:documentation>
            </xs:annotation>
          </xs:enumeration>
          <xs:enumeration value="637">
            <xs:annotation>
              <xs:documentation>
						Croatia Airlines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47">
            <xs:annotation>
              <xs:documentation>
						Kraš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1121">
            <xs:annotation>
              <xs:documentation>
						Liburnia riviera hoteli d.d.
					</xs:documentation>
            </xs:annotation>
          </xs:enumeration>
          <xs:enumeration value="1141">
            <xs:annotation>
              <xs:documentation>
						Petrokemija d.d.
					</xs:documentation>
            </xs:annotation>
          </xs:enumeration>
          <xs:enumeration value="1147">
            <xs:annotation>
              <xs:documentation>
						PIK Rijeka d.d.
					</xs:documentation>
            </xs:annotation>
          </xs:enumeration>
          <xs:enumeration value="1181">
            <xs:annotation>
              <xs:documentation>
						Adriatic Croatia International Club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60">
            <xs:annotation>
              <xs:documentation>
						Hoteli Maestral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7">
            <xs:annotation>
              <xs:documentation>
						Istra d.d.
					</xs:documentation>
            </xs:annotation>
          </xs:enumeration>
          <xs:enumeration value="1285">
            <xs:annotation>
              <xs:documentation>
						JADRAN d.d.
					</xs:documentation>
            </xs:annotation>
          </xs:enumeration>
          <xs:enumeration value="1290">
            <xs:annotation>
              <xs:documentation>
						Jadran tvornica čarapa d.d.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6">
            <xs:annotation>
              <xs:documentation>
						Koteks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78">
            <xs:annotation>
              <xs:documentation>
						RIZ - Odašiljači d.d. u stečaju
					</xs:documentation>
            </xs:annotation>
          </xs:enumeration>
          <xs:enumeration value="1383">
            <xs:annotation>
              <xs:documentation>
						Saponia d.d.
					</xs:documentation>
            </xs:annotation>
          </xs:enumeration>
          <xs:enumeration value="1392">
            <xs:annotation>
              <xs:documentation>
						Solaris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13">
            <xs:annotation>
              <xs:documentation>
						Uljanik d.d. - u stečaju
					</xs:documentation>
            </xs:annotation>
          </xs:enumeration>
          <xs:enumeration value="1420">
            <xs:annotation>
              <xs:documentation>
						Varteks d.d.
					</xs:documentation>
            </xs:annotation>
          </xs:enumeration>
          <xs:enumeration value="1442">
            <xs:annotation>
              <xs:documentation>
						Zvečevo d.d.
					</xs:documentation>
            </xs:annotation>
          </xs:enumeration>
          <xs:enumeration value="1445">
            <xs:annotation>
              <xs:documentation>
						Žitnjak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HRVATSKA d.d.
					</xs:documentation>
            </xs:annotation>
          </xs:enumeration>
          <xs:enumeration value="1627">
            <xs:annotation>
              <xs:documentation>
						Podravka d.d.
					</xs:documentation>
            </xs:annotation>
          </xs:enumeration>
          <xs:enumeration value="1644">
            <xs:annotation>
              <xs:documentation>
						MODRA ŠPILJA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928">
            <xs:annotation>
              <xs:documentation>
						Vis d.d.
					</xs:documentation>
            </xs:annotation>
          </xs:enumeration>
          <xs:enumeration value="2102">
            <xs:annotation>
              <xs:documentation>
						Jadroagent d.d.
					</xs:documentation>
            </xs:annotation>
          </xs:enumeration>
          <xs:enumeration value="2160">
            <xs:annotation>
              <xs:documentation>
						Dubrovačko primorje d.o.o.
					</xs:documentation>
            </xs:annotation>
          </xs:enumeration>
          <xs:enumeration value="2338">
            <xs:annotation>
              <xs:documentation>
						ALPHA ADRIATIC pomorski promet dioničko društvo
					</xs:documentation>
            </xs:annotation>
          </xs:enumeration>
          <xs:enumeration value="2410">
            <xs:annotation>
              <xs:documentation>
						Imperial Riviera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57">
            <xs:annotation>
              <xs:documentation>
						Ingra d.d.
					</xs:documentation>
            </xs:annotation>
          </xs:enumeration>
          <xs:enumeration value="2560">
            <xs:annotation>
              <xs:documentation>
						INA - Industrija nafte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309">
            <xs:annotation>
              <xs:documentation>
						Adris Grupa d.d.
					</xs:documentation>
            </xs:annotation>
          </xs:enumeration>
          <xs:enumeration value="3709">
            <xs:annotation>
              <xs:documentation>
						Terra Firma d.d.
					</xs:documentation>
            </xs:annotation>
          </xs:enumeration>
          <xs:enumeration value="3722">
            <xs:annotation>
              <xs:documentation>
						Maistra d.d.
					</xs:documentation>
            </xs:annotation>
          </xs:enumeration>
          <xs:enumeration value="3817">
            <xs:annotation>
              <xs:documentation>
						Terra Mediterranea d.d.
					</xs:documentation>
            </xs:annotation>
          </xs:enumeration>
          <xs:enumeration value="3983">
            <xs:annotation>
              <xs:documentation>
						HELIOS FAROS d.d.
					</xs:documentation>
            </xs:annotation>
          </xs:enumeration>
          <xs:enumeration value="4409">
            <xs:annotation>
              <xs:documentation>
						Hoteli Vodice d.d.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158">
            <xs:annotation>
              <xs:documentation>
						SUNCE HOTELI d.d. za turizam i ugostiteljstvo
					</xs:documentation>
            </xs:annotation>
          </xs:enumeration>
          <xs:enumeration value="5579">
            <xs:annotation>
              <xs:documentation>
						Quaestus nekretnine d.d. zatvoreni investicijski fond s javnom ponudom za ulaganje u nekretnine - u likvidaciji
					</xs:documentation>
            </xs:annotation>
          </xs:enumeration>
          <xs:enumeration value="15268">
            <xs:annotation>
              <xs:documentation>
						PROFESSIO ENERGIA d.d.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enumeration value="97643">
            <xs:annotation>
              <xs:documentation>
						Meritus ulaganja d.d.
					</xs:documentation>
            </xs:annotation>
          </xs:enumeration>
          <xs:enumeration value="99445">
            <xs:annotation>
              <xs:documentation>
						THE GARDEN BREWERY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123422" type="decimal_18_2" nillable="false"/>
          <xs:element name="P1123423" type="decimal_18_2" nillable="false"/>
          <xs:element name="P1123424" type="decimal_18_2" nillable="false"/>
          <xs:element name="P112342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123798" type="decimal_18_2" nillable="false"/>
          <xs:element name="P1123799" type="decimal_18_2" nillable="false"/>
          <xs:element name="P1123800" type="decimal_18_2" nillable="false"/>
          <xs:element name="P1123801" type="decimal_18_2" nillable="false"/>
          <xs:element name="P1076387" type="decimal_18_2" nillable="false"/>
          <xs:element name="P1082591" type="decimal_18_2" nillable="false"/>
          <xs:element name="P1076388" type="decimal_18_2" nillable="false"/>
          <xs:element name="P1082592" type="decimal_18_2" nillable="false"/>
          <xs:element name="P1123802" type="decimal_18_2" nillable="false"/>
          <xs:element name="P1123803" type="decimal_18_2" nillable="false"/>
          <xs:element name="P1123804" type="decimal_18_2" nillable="false"/>
          <xs:element name="P1123805" type="decimal_18_2" nillable="false"/>
          <xs:element name="P1123806" type="decimal_18_2" nillable="false"/>
          <xs:element name="P1123807" type="decimal_18_2" nillable="false"/>
          <xs:element name="P1123808" type="decimal_18_2" nillable="false"/>
          <xs:element name="P1123809" type="decimal_18_2" nillable="false"/>
          <xs:element name="P1123810" type="decimal_18_2" nillable="false"/>
          <xs:element name="P1123811" type="decimal_18_2" nillable="false"/>
          <xs:element name="P1123812" type="decimal_18_2" nillable="false"/>
          <xs:element name="P1123813" type="decimal_18_2" nillable="false"/>
          <xs:element name="P1123814" type="decimal_18_2" nillable="false"/>
          <xs:element name="P1123815" type="decimal_18_2" nillable="false"/>
          <xs:element name="P1123816" type="decimal_18_2" nillable="false"/>
          <xs:element name="P1123817" type="decimal_18_2" nillable="false"/>
          <xs:element name="P1123818" type="decimal_18_2" nillable="false"/>
          <xs:element name="P1123819" type="decimal_18_2" nillable="false"/>
          <xs:element name="P1123820" type="decimal_18_2" nillable="false"/>
          <xs:element name="P1123821" type="decimal_18_2" nillable="false"/>
          <xs:element name="P1123822" type="decimal_18_2" nillable="false"/>
          <xs:element name="P1123823" type="decimal_18_2" nillable="false"/>
          <xs:element name="P1123824" type="decimal_18_2" nillable="false"/>
          <xs:element name="P1123825" type="decimal_18_2" nillable="false"/>
          <xs:element name="P1123826" type="decimal_18_2" nillable="false"/>
          <xs:element name="P1123827" type="decimal_18_2" nillable="false"/>
          <xs:element name="P1123828" type="decimal_18_2" nillable="false"/>
          <xs:element name="P1123829" type="decimal_18_2" nillable="false"/>
          <xs:element name="P1123830" type="decimal_18_2" nillable="false"/>
          <xs:element name="P1123831" type="decimal_18_2" nillable="false"/>
          <xs:element name="P1123832" type="decimal_18_2" nillable="false"/>
          <xs:element name="P1123833"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123834" type="decimal_18_2" nillable="false"/>
          <xs:element name="P1123835" type="decimal_18_2" nillable="false"/>
          <xs:element name="P1123836" type="decimal_18_2" nillable="false"/>
          <xs:element name="P1123837" type="decimal_18_2" nillable="false"/>
          <xs:element name="P1123838" type="decimal_18_2" nillable="false"/>
          <xs:element name="P1123839" type="decimal_18_2" nillable="false"/>
          <xs:element name="P1123840" type="decimal_18_2" nillable="false"/>
          <xs:element name="P1123841" type="decimal_18_2" nillable="false"/>
          <xs:element name="P1123842" type="decimal_18_2" nillable="false"/>
          <xs:element name="P1123843" type="decimal_18_2" nillable="false"/>
          <xs:element name="P1123844" type="decimal_18_2" nillable="false"/>
          <xs:element name="P1123845" type="decimal_18_2" nillable="false"/>
          <xs:element name="P1123846" type="decimal_18_2" nillable="false"/>
          <xs:element name="P1123847" type="decimal_18_2" nillable="false"/>
          <xs:element name="P1123848" type="decimal_18_2" nillable="false"/>
          <xs:element name="P1123849"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123934" type="decimal_18_2" nillable="false"/>
          <xs:element name="P1123935" type="decimal_18_2" nillable="false"/>
          <xs:element name="P1123936" type="decimal_18_2" nillable="false"/>
          <xs:element name="P1123937"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7" type="decimal_18_2" nillable="false"/>
          <xs:element name="P1078118" type="decimal_18_2" nillable="false"/>
          <xs:element name="P1078119" type="decimal_18_2" nillable="false"/>
          <xs:element name="P1078120" type="decimal_18_2" nillable="false"/>
          <xs:element name="P1123938" type="decimal_18_2" nillable="false"/>
          <xs:element name="P1123939" type="decimal_18_2" nillable="false"/>
          <xs:element name="P1123940" type="decimal_18_2" nillable="false"/>
          <xs:element name="P1123941"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124774" type="decimal_18_2" nillable="false"/>
          <xs:element name="P1124775"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124776" type="decimal_18_2" nillable="false"/>
          <xs:element name="P1124777"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124778" type="decimal_18_2" nillable="false"/>
          <xs:element name="P1124779"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124780" type="decimal_18_2" nillable="false"/>
          <xs:element name="P1124781"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124782" type="decimal_18_2" nillable="false"/>
          <xs:element name="P1124783"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124784" type="decimal_18_2" nillable="false"/>
          <xs:element name="P1124785"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124786" type="decimal_18_2" nillable="false"/>
          <xs:element name="P1124787"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124788" type="decimal_18_2" nillable="false"/>
          <xs:element name="P1124789"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124790" type="decimal_18_2" nillable="false"/>
          <xs:element name="P1124791"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124792" type="decimal_18_2" nillable="false"/>
          <xs:element name="P1124793"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124794" type="decimal_18_2" nillable="false"/>
          <xs:element name="P112479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124796" type="decimal_18_2" nillable="false"/>
          <xs:element name="P1124797"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124798" type="decimal_18_2" nillable="false"/>
          <xs:element name="P1124799"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124800" type="decimal_18_2" nillable="false"/>
          <xs:element name="P1124801"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124802" type="decimal_18_2" nillable="false"/>
          <xs:element name="P1124803"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124882" type="decimal_18_2" nillable="false"/>
          <xs:element name="P1124883" type="decimal_18_2" nillable="false"/>
          <xs:element name="P1124884" type="decimal_18_2" nillable="false"/>
          <xs:element name="P1124885" type="decimal_18_2" nillable="false"/>
          <xs:element name="P1124886" type="decimal_18_2" nillable="false"/>
          <xs:element name="P1124887" type="decimal_18_2" nillable="false"/>
          <xs:element name="P1124894" type="decimal_18_2" nillable="false"/>
          <xs:element name="P1124895" type="decimal_18_2" nillable="false"/>
          <xs:element name="P1124896" type="decimal_18_2" nillable="false"/>
          <xs:element name="P1124897" type="decimal_18_2" nillable="false"/>
          <xs:element name="P1124898" type="decimal_18_2" nillable="false"/>
          <xs:element name="P1124804" type="decimal_18_2" nillable="false"/>
          <xs:element name="P1124805" type="decimal_18_2" nillable="false"/>
          <xs:element name="P1124904" type="decimal_18_2" nillable="false"/>
          <xs:element name="P1124905" type="decimal_18_2" nillable="false"/>
          <xs:element name="P1124906" type="decimal_18_2" nillable="false"/>
          <xs:element name="P1124908" type="decimal_18_2" nillable="false"/>
          <xs:element name="P1124907"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124806" type="decimal_18_2" nillable="false"/>
          <xs:element name="P1124807"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124809" type="decimal_18_2" nillable="false"/>
          <xs:element name="P1124808"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124888" type="decimal_18_2" nillable="false"/>
          <xs:element name="P1124889" type="decimal_18_2" nillable="false"/>
          <xs:element name="P1124890" type="decimal_18_2" nillable="false"/>
          <xs:element name="P1124891" type="decimal_18_2" nillable="false"/>
          <xs:element name="P1124892" type="decimal_18_2" nillable="false"/>
          <xs:element name="P1124893" type="decimal_18_2" nillable="false"/>
          <xs:element name="P1124899" type="decimal_18_2" nillable="false"/>
          <xs:element name="P1124900" type="decimal_18_2" nillable="false"/>
          <xs:element name="P1124901" type="decimal_18_2" nillable="false"/>
          <xs:element name="P1124902" type="decimal_18_2" nillable="false"/>
          <xs:element name="P1124903" type="decimal_18_2" nillable="false"/>
          <xs:element name="P1124810" type="decimal_18_2" nillable="false"/>
          <xs:element name="P1124811" type="decimal_18_2" nillable="false"/>
          <xs:element name="P1124909" type="decimal_18_2" nillable="false"/>
          <xs:element name="P1124910" type="decimal_18_2" nillable="false"/>
          <xs:element name="P1124911" type="decimal_18_2" nillable="false"/>
          <xs:element name="P1124912" type="decimal_18_2" nillable="false"/>
          <xs:element name="P1124913"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124812" type="decimal_18_2" nillable="false"/>
          <xs:element name="P1124813"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124814" type="decimal_18_2" nillable="false"/>
          <xs:element name="P11248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124816" type="decimal_18_2" nillable="false"/>
          <xs:element name="P112481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124818" type="decimal_18_2" nillable="false"/>
          <xs:element name="P1124819"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124820" type="decimal_18_2" nillable="false"/>
          <xs:element name="P1124821"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124822" type="decimal_18_2" nillable="false"/>
          <xs:element name="P1124823"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124824" type="decimal_18_2" nillable="false"/>
          <xs:element name="P1124825"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124826" type="decimal_18_2" nillable="false"/>
          <xs:element name="P1124827"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124829" type="decimal_18_2" nillable="false"/>
          <xs:element name="P1124830"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124828" type="decimal_18_2" nillable="false"/>
          <xs:element name="P1124831"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124832" type="decimal_18_2" nillable="false"/>
          <xs:element name="P1124833"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124834" type="decimal_18_2" nillable="false"/>
          <xs:element name="P1124835"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124836" type="decimal_18_2" nillable="false"/>
          <xs:element name="P1124837"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124838" type="decimal_18_2" nillable="false"/>
          <xs:element name="P1124839"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124840" type="decimal_18_2" nillable="false"/>
          <xs:element name="P1124841"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124842" type="decimal_18_2" nillable="false"/>
          <xs:element name="P1124843"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124844" type="decimal_18_2" nillable="false"/>
          <xs:element name="P1124845"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124846" type="decimal_18_2" nillable="false"/>
          <xs:element name="P1124847"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124848" type="decimal_18_2" nillable="false"/>
          <xs:element name="P1124849"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124850" type="decimal_18_2" nillable="false"/>
          <xs:element name="P1124851"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124852" type="decimal_18_2" nillable="false"/>
          <xs:element name="P1124853"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124854" type="decimal_18_2" nillable="false"/>
          <xs:element name="P1124855"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124856" type="decimal_18_2" nillable="false"/>
          <xs:element name="P1124857"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124914" type="decimal_18_2" nillable="false"/>
          <xs:element name="P1124915" type="decimal_18_2" nillable="false"/>
          <xs:element name="P1124916" type="decimal_18_2" nillable="false"/>
          <xs:element name="P1124917" type="decimal_18_2" nillable="false"/>
          <xs:element name="P1124918" type="decimal_18_2" nillable="false"/>
          <xs:element name="P1124919" type="decimal_18_2" nillable="false"/>
          <xs:element name="P1124926" type="decimal_18_2" nillable="false"/>
          <xs:element name="P1124927" type="decimal_18_2" nillable="false"/>
          <xs:element name="P1124928" type="decimal_18_2" nillable="false"/>
          <xs:element name="P1124929" type="decimal_18_2" nillable="false"/>
          <xs:element name="P1124930" type="decimal_18_2" nillable="false"/>
          <xs:element name="P1124858" type="decimal_18_2" nillable="false"/>
          <xs:element name="P1124859" type="decimal_18_2" nillable="false"/>
          <xs:element name="P1124936" type="decimal_18_2" nillable="false"/>
          <xs:element name="P1124937" type="decimal_18_2" nillable="false"/>
          <xs:element name="P1124938" type="decimal_18_2" nillable="false"/>
          <xs:element name="P1124939" type="decimal_18_2" nillable="false"/>
          <xs:element name="P1124940"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124860" type="decimal_18_2" nillable="false"/>
          <xs:element name="P1124861"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124862" type="decimal_18_2" nillable="false"/>
          <xs:element name="P1124863"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124920" type="decimal_18_2" nillable="false"/>
          <xs:element name="P1124921" type="decimal_18_2" nillable="false"/>
          <xs:element name="P1124922" type="decimal_18_2" nillable="false"/>
          <xs:element name="P1124923" type="decimal_18_2" nillable="false"/>
          <xs:element name="P1124924" type="decimal_18_2" nillable="false"/>
          <xs:element name="P1124925" type="decimal_18_2" nillable="false"/>
          <xs:element name="P1124931" type="decimal_18_2" nillable="false"/>
          <xs:element name="P1124932" type="decimal_18_2" nillable="false"/>
          <xs:element name="P1124933" type="decimal_18_2" nillable="false"/>
          <xs:element name="P1124934" type="decimal_18_2" nillable="false"/>
          <xs:element name="P1124935" type="decimal_18_2" nillable="false"/>
          <xs:element name="P1124864" type="decimal_18_2" nillable="false"/>
          <xs:element name="P1124865" type="decimal_18_2" nillable="false"/>
          <xs:element name="P1124941" type="decimal_18_2" nillable="false"/>
          <xs:element name="P1124942" type="decimal_18_2" nillable="false"/>
          <xs:element name="P1124943" type="decimal_18_2" nillable="false"/>
          <xs:element name="P1124944" type="decimal_18_2" nillable="false"/>
          <xs:element name="P1124945"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124866" type="decimal_18_2" nillable="false"/>
          <xs:element name="P1124867"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124868" type="decimal_18_2" nillable="false"/>
          <xs:element name="P1124869"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124870" type="decimal_18_2" nillable="false"/>
          <xs:element name="P1124871"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124872" type="decimal_18_2" nillable="false"/>
          <xs:element name="P1124873"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124874" type="decimal_18_2" nillable="false"/>
          <xs:element name="P1124875"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124876" type="decimal_18_2" nillable="false"/>
          <xs:element name="P1124877"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124878" type="decimal_18_2" nillable="false"/>
          <xs:element name="P1124879"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124880" type="decimal_18_2" nillable="false"/>
          <xs:element name="P1124881"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2"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2" xpath="/TFI-IZD-POD/Izvjesce/Godina" xmlDataType="integer"/>
    </xmlCellPr>
  </singleXmlCell>
  <singleXmlCell id="2" r="C17" connectionId="0">
    <xmlCellPr id="1" uniqueName="sif_ust">
      <xmlPr mapId="2" xpath="/TFI-IZD-POD/Izvjesce/sif_ust" xmlDataType="string"/>
    </xmlCellPr>
  </singleXmlCell>
  <singleXmlCell id="4" r="C31" connectionId="0">
    <xmlCellPr id="1" uniqueName="AtribIzv">
      <xmlPr mapId="2" xpath="/TFI-IZD-POD/Izvjesce/AtribIzv" xmlDataType="string"/>
    </xmlCellPr>
  </singleXmlCell>
  <singleXmlCell id="5" r="E8" connectionId="0">
    <xmlCellPr id="1" uniqueName="Period">
      <xmlPr mapId="2" xpath="/TFI-IZD-POD/Izvjesce/Period" xmlDataType="short"/>
    </xmlCellPr>
  </singleXmlCell>
</singleXmlCells>
</file>

<file path=xl/tables/tableSingleCells2.xml><?xml version="1.0" encoding="utf-8"?>
<singleXmlCells xmlns="http://schemas.openxmlformats.org/spreadsheetml/2006/main">
  <singleXmlCell id="6" r="H8" connectionId="0">
    <xmlCellPr id="1" uniqueName="P1074366">
      <xmlPr mapId="2" xpath="/TFI-IZD-POD/IFP-GFI-IZD-POD_1000374/P1074366" xmlDataType="decimal"/>
    </xmlCellPr>
  </singleXmlCell>
  <singleXmlCell id="7" r="I8" connectionId="0">
    <xmlCellPr id="1" uniqueName="P1074367">
      <xmlPr mapId="2" xpath="/TFI-IZD-POD/IFP-GFI-IZD-POD_1000374/P1074367" xmlDataType="decimal"/>
    </xmlCellPr>
  </singleXmlCell>
  <singleXmlCell id="8" r="H9" connectionId="0">
    <xmlCellPr id="1" uniqueName="P1074368">
      <xmlPr mapId="2" xpath="/TFI-IZD-POD/IFP-GFI-IZD-POD_1000374/P1074368" xmlDataType="decimal"/>
    </xmlCellPr>
  </singleXmlCell>
  <singleXmlCell id="9" r="I9" connectionId="0">
    <xmlCellPr id="1" uniqueName="P1074369">
      <xmlPr mapId="2" xpath="/TFI-IZD-POD/IFP-GFI-IZD-POD_1000374/P1074369" xmlDataType="decimal"/>
    </xmlCellPr>
  </singleXmlCell>
  <singleXmlCell id="10" r="H10" connectionId="0">
    <xmlCellPr id="1" uniqueName="P1074370">
      <xmlPr mapId="2" xpath="/TFI-IZD-POD/IFP-GFI-IZD-POD_1000374/P1074370" xmlDataType="decimal"/>
    </xmlCellPr>
  </singleXmlCell>
  <singleXmlCell id="11" r="I10" connectionId="0">
    <xmlCellPr id="1" uniqueName="P1074371">
      <xmlPr mapId="2" xpath="/TFI-IZD-POD/IFP-GFI-IZD-POD_1000374/P1074371" xmlDataType="decimal"/>
    </xmlCellPr>
  </singleXmlCell>
  <singleXmlCell id="12" r="H11" connectionId="0">
    <xmlCellPr id="1" uniqueName="P1074372">
      <xmlPr mapId="2" xpath="/TFI-IZD-POD/IFP-GFI-IZD-POD_1000374/P1074372" xmlDataType="decimal"/>
    </xmlCellPr>
  </singleXmlCell>
  <singleXmlCell id="13" r="I11" connectionId="0">
    <xmlCellPr id="1" uniqueName="P1074373">
      <xmlPr mapId="2" xpath="/TFI-IZD-POD/IFP-GFI-IZD-POD_1000374/P1074373" xmlDataType="decimal"/>
    </xmlCellPr>
  </singleXmlCell>
  <singleXmlCell id="14" r="H12" connectionId="0">
    <xmlCellPr id="1" uniqueName="P1074374">
      <xmlPr mapId="2" xpath="/TFI-IZD-POD/IFP-GFI-IZD-POD_1000374/P1074374" xmlDataType="decimal"/>
    </xmlCellPr>
  </singleXmlCell>
  <singleXmlCell id="15" r="I12" connectionId="0">
    <xmlCellPr id="1" uniqueName="P1074375">
      <xmlPr mapId="2" xpath="/TFI-IZD-POD/IFP-GFI-IZD-POD_1000374/P1074375" xmlDataType="decimal"/>
    </xmlCellPr>
  </singleXmlCell>
  <singleXmlCell id="16" r="H13" connectionId="0">
    <xmlCellPr id="1" uniqueName="P1074376">
      <xmlPr mapId="2" xpath="/TFI-IZD-POD/IFP-GFI-IZD-POD_1000374/P1074376" xmlDataType="decimal"/>
    </xmlCellPr>
  </singleXmlCell>
  <singleXmlCell id="18" r="I13" connectionId="0">
    <xmlCellPr id="1" uniqueName="P1074491">
      <xmlPr mapId="2" xpath="/TFI-IZD-POD/IFP-GFI-IZD-POD_1000374/P1074491" xmlDataType="decimal"/>
    </xmlCellPr>
  </singleXmlCell>
  <singleXmlCell id="19" r="H14" connectionId="0">
    <xmlCellPr id="1" uniqueName="P1074492">
      <xmlPr mapId="2" xpath="/TFI-IZD-POD/IFP-GFI-IZD-POD_1000374/P1074492" xmlDataType="decimal"/>
    </xmlCellPr>
  </singleXmlCell>
  <singleXmlCell id="20" r="I14" connectionId="0">
    <xmlCellPr id="1" uniqueName="P1074493">
      <xmlPr mapId="2" xpath="/TFI-IZD-POD/IFP-GFI-IZD-POD_1000374/P1074493" xmlDataType="decimal"/>
    </xmlCellPr>
  </singleXmlCell>
  <singleXmlCell id="21" r="H15" connectionId="0">
    <xmlCellPr id="1" uniqueName="P1074494">
      <xmlPr mapId="2" xpath="/TFI-IZD-POD/IFP-GFI-IZD-POD_1000374/P1074494" xmlDataType="decimal"/>
    </xmlCellPr>
  </singleXmlCell>
  <singleXmlCell id="22" r="I15" connectionId="0">
    <xmlCellPr id="1" uniqueName="P1074575">
      <xmlPr mapId="2" xpath="/TFI-IZD-POD/IFP-GFI-IZD-POD_1000374/P1074575" xmlDataType="decimal"/>
    </xmlCellPr>
  </singleXmlCell>
  <singleXmlCell id="23" r="H16" connectionId="0">
    <xmlCellPr id="1" uniqueName="P1074576">
      <xmlPr mapId="2" xpath="/TFI-IZD-POD/IFP-GFI-IZD-POD_1000374/P1074576" xmlDataType="decimal"/>
    </xmlCellPr>
  </singleXmlCell>
  <singleXmlCell id="24" r="I16" connectionId="0">
    <xmlCellPr id="1" uniqueName="P1074577">
      <xmlPr mapId="2" xpath="/TFI-IZD-POD/IFP-GFI-IZD-POD_1000374/P1074577" xmlDataType="decimal"/>
    </xmlCellPr>
  </singleXmlCell>
  <singleXmlCell id="25" r="H17" connectionId="0">
    <xmlCellPr id="1" uniqueName="P1074578">
      <xmlPr mapId="2" xpath="/TFI-IZD-POD/IFP-GFI-IZD-POD_1000374/P1074578" xmlDataType="decimal"/>
    </xmlCellPr>
  </singleXmlCell>
  <singleXmlCell id="26" r="I17" connectionId="0">
    <xmlCellPr id="1" uniqueName="P1074579">
      <xmlPr mapId="2" xpath="/TFI-IZD-POD/IFP-GFI-IZD-POD_1000374/P1074579" xmlDataType="decimal"/>
    </xmlCellPr>
  </singleXmlCell>
  <singleXmlCell id="27" r="H18" connectionId="0">
    <xmlCellPr id="1" uniqueName="P1074656">
      <xmlPr mapId="2" xpath="/TFI-IZD-POD/IFP-GFI-IZD-POD_1000374/P1074656" xmlDataType="decimal"/>
    </xmlCellPr>
  </singleXmlCell>
  <singleXmlCell id="28" r="I18" connectionId="0">
    <xmlCellPr id="1" uniqueName="P1074657">
      <xmlPr mapId="2" xpath="/TFI-IZD-POD/IFP-GFI-IZD-POD_1000374/P1074657" xmlDataType="decimal"/>
    </xmlCellPr>
  </singleXmlCell>
  <singleXmlCell id="29" r="H19" connectionId="0">
    <xmlCellPr id="1" uniqueName="P1074658">
      <xmlPr mapId="2" xpath="/TFI-IZD-POD/IFP-GFI-IZD-POD_1000374/P1074658" xmlDataType="decimal"/>
    </xmlCellPr>
  </singleXmlCell>
  <singleXmlCell id="30" r="I19" connectionId="0">
    <xmlCellPr id="1" uniqueName="P1074659">
      <xmlPr mapId="2" xpath="/TFI-IZD-POD/IFP-GFI-IZD-POD_1000374/P1074659" xmlDataType="decimal"/>
    </xmlCellPr>
  </singleXmlCell>
  <singleXmlCell id="31" r="H20" connectionId="0">
    <xmlCellPr id="1" uniqueName="P1074894">
      <xmlPr mapId="2" xpath="/TFI-IZD-POD/IFP-GFI-IZD-POD_1000374/P1074894" xmlDataType="decimal"/>
    </xmlCellPr>
  </singleXmlCell>
  <singleXmlCell id="32" r="I20" connectionId="0">
    <xmlCellPr id="1" uniqueName="P1074895">
      <xmlPr mapId="2" xpath="/TFI-IZD-POD/IFP-GFI-IZD-POD_1000374/P1074895" xmlDataType="decimal"/>
    </xmlCellPr>
  </singleXmlCell>
  <singleXmlCell id="33" r="H21" connectionId="0">
    <xmlCellPr id="1" uniqueName="P1074896">
      <xmlPr mapId="2" xpath="/TFI-IZD-POD/IFP-GFI-IZD-POD_1000374/P1074896" xmlDataType="decimal"/>
    </xmlCellPr>
  </singleXmlCell>
  <singleXmlCell id="34" r="I21" connectionId="0">
    <xmlCellPr id="1" uniqueName="P1074897">
      <xmlPr mapId="2" xpath="/TFI-IZD-POD/IFP-GFI-IZD-POD_1000374/P1074897" xmlDataType="decimal"/>
    </xmlCellPr>
  </singleXmlCell>
  <singleXmlCell id="35" r="H22" connectionId="0">
    <xmlCellPr id="1" uniqueName="P1074898">
      <xmlPr mapId="2" xpath="/TFI-IZD-POD/IFP-GFI-IZD-POD_1000374/P1074898" xmlDataType="decimal"/>
    </xmlCellPr>
  </singleXmlCell>
  <singleXmlCell id="36" r="I22" connectionId="0">
    <xmlCellPr id="1" uniqueName="P1074899">
      <xmlPr mapId="2" xpath="/TFI-IZD-POD/IFP-GFI-IZD-POD_1000374/P1074899" xmlDataType="decimal"/>
    </xmlCellPr>
  </singleXmlCell>
  <singleXmlCell id="37" r="H23" connectionId="0">
    <xmlCellPr id="1" uniqueName="P1074900">
      <xmlPr mapId="2" xpath="/TFI-IZD-POD/IFP-GFI-IZD-POD_1000374/P1074900" xmlDataType="decimal"/>
    </xmlCellPr>
  </singleXmlCell>
  <singleXmlCell id="38" r="I23" connectionId="0">
    <xmlCellPr id="1" uniqueName="P1074901">
      <xmlPr mapId="2" xpath="/TFI-IZD-POD/IFP-GFI-IZD-POD_1000374/P1074901" xmlDataType="decimal"/>
    </xmlCellPr>
  </singleXmlCell>
  <singleXmlCell id="39" r="H24" connectionId="0">
    <xmlCellPr id="1" uniqueName="P1074902">
      <xmlPr mapId="2" xpath="/TFI-IZD-POD/IFP-GFI-IZD-POD_1000374/P1074902" xmlDataType="decimal"/>
    </xmlCellPr>
  </singleXmlCell>
  <singleXmlCell id="40" r="I24" connectionId="0">
    <xmlCellPr id="1" uniqueName="P1074903">
      <xmlPr mapId="2" xpath="/TFI-IZD-POD/IFP-GFI-IZD-POD_1000374/P1074903" xmlDataType="decimal"/>
    </xmlCellPr>
  </singleXmlCell>
  <singleXmlCell id="41" r="H25" connectionId="0">
    <xmlCellPr id="1" uniqueName="P1074904">
      <xmlPr mapId="2" xpath="/TFI-IZD-POD/IFP-GFI-IZD-POD_1000374/P1074904" xmlDataType="decimal"/>
    </xmlCellPr>
  </singleXmlCell>
  <singleXmlCell id="42" r="I25" connectionId="0">
    <xmlCellPr id="1" uniqueName="P1074905">
      <xmlPr mapId="2" xpath="/TFI-IZD-POD/IFP-GFI-IZD-POD_1000374/P1074905" xmlDataType="decimal"/>
    </xmlCellPr>
  </singleXmlCell>
  <singleXmlCell id="43" r="H26" connectionId="0">
    <xmlCellPr id="1" uniqueName="P1074906">
      <xmlPr mapId="2" xpath="/TFI-IZD-POD/IFP-GFI-IZD-POD_1000374/P1074906" xmlDataType="decimal"/>
    </xmlCellPr>
  </singleXmlCell>
  <singleXmlCell id="44" r="I26" connectionId="0">
    <xmlCellPr id="1" uniqueName="P1074907">
      <xmlPr mapId="2" xpath="/TFI-IZD-POD/IFP-GFI-IZD-POD_1000374/P1074907" xmlDataType="decimal"/>
    </xmlCellPr>
  </singleXmlCell>
  <singleXmlCell id="45" r="H27" connectionId="0">
    <xmlCellPr id="1" uniqueName="P1074908">
      <xmlPr mapId="2" xpath="/TFI-IZD-POD/IFP-GFI-IZD-POD_1000374/P1074908" xmlDataType="decimal"/>
    </xmlCellPr>
  </singleXmlCell>
  <singleXmlCell id="46" r="I27" connectionId="0">
    <xmlCellPr id="1" uniqueName="P1074909">
      <xmlPr mapId="2" xpath="/TFI-IZD-POD/IFP-GFI-IZD-POD_1000374/P1074909" xmlDataType="decimal"/>
    </xmlCellPr>
  </singleXmlCell>
  <singleXmlCell id="47" r="H28" connectionId="0">
    <xmlCellPr id="1" uniqueName="P1074910">
      <xmlPr mapId="2" xpath="/TFI-IZD-POD/IFP-GFI-IZD-POD_1000374/P1074910" xmlDataType="decimal"/>
    </xmlCellPr>
  </singleXmlCell>
  <singleXmlCell id="48" r="I28" connectionId="0">
    <xmlCellPr id="1" uniqueName="P1074912">
      <xmlPr mapId="2" xpath="/TFI-IZD-POD/IFP-GFI-IZD-POD_1000374/P1074912" xmlDataType="decimal"/>
    </xmlCellPr>
  </singleXmlCell>
  <singleXmlCell id="49" r="H29" connectionId="0">
    <xmlCellPr id="1" uniqueName="P1074914">
      <xmlPr mapId="2" xpath="/TFI-IZD-POD/IFP-GFI-IZD-POD_1000374/P1074914" xmlDataType="decimal"/>
    </xmlCellPr>
  </singleXmlCell>
  <singleXmlCell id="50" r="I29" connectionId="0">
    <xmlCellPr id="1" uniqueName="P1074916">
      <xmlPr mapId="2" xpath="/TFI-IZD-POD/IFP-GFI-IZD-POD_1000374/P1074916" xmlDataType="decimal"/>
    </xmlCellPr>
  </singleXmlCell>
  <singleXmlCell id="51" r="H30" connectionId="0">
    <xmlCellPr id="1" uniqueName="P1074918">
      <xmlPr mapId="2" xpath="/TFI-IZD-POD/IFP-GFI-IZD-POD_1000374/P1074918" xmlDataType="decimal"/>
    </xmlCellPr>
  </singleXmlCell>
  <singleXmlCell id="52" r="I30" connectionId="0">
    <xmlCellPr id="1" uniqueName="P1074921">
      <xmlPr mapId="2" xpath="/TFI-IZD-POD/IFP-GFI-IZD-POD_1000374/P1074921" xmlDataType="decimal"/>
    </xmlCellPr>
  </singleXmlCell>
  <singleXmlCell id="53" r="H31" connectionId="0">
    <xmlCellPr id="1" uniqueName="P1074927">
      <xmlPr mapId="2" xpath="/TFI-IZD-POD/IFP-GFI-IZD-POD_1000374/P1074927" xmlDataType="decimal"/>
    </xmlCellPr>
  </singleXmlCell>
  <singleXmlCell id="54" r="I31" connectionId="0">
    <xmlCellPr id="1" uniqueName="P1074947">
      <xmlPr mapId="2" xpath="/TFI-IZD-POD/IFP-GFI-IZD-POD_1000374/P1074947" xmlDataType="decimal"/>
    </xmlCellPr>
  </singleXmlCell>
  <singleXmlCell id="55" r="H32" connectionId="0">
    <xmlCellPr id="1" uniqueName="P1074949">
      <xmlPr mapId="2" xpath="/TFI-IZD-POD/IFP-GFI-IZD-POD_1000374/P1074949" xmlDataType="decimal"/>
    </xmlCellPr>
  </singleXmlCell>
  <singleXmlCell id="56" r="I32" connectionId="0">
    <xmlCellPr id="1" uniqueName="P1074951">
      <xmlPr mapId="2" xpath="/TFI-IZD-POD/IFP-GFI-IZD-POD_1000374/P1074951" xmlDataType="decimal"/>
    </xmlCellPr>
  </singleXmlCell>
  <singleXmlCell id="57" r="H33" connectionId="0">
    <xmlCellPr id="1" uniqueName="P1074954">
      <xmlPr mapId="2" xpath="/TFI-IZD-POD/IFP-GFI-IZD-POD_1000374/P1074954" xmlDataType="decimal"/>
    </xmlCellPr>
  </singleXmlCell>
  <singleXmlCell id="58" r="I33" connectionId="0">
    <xmlCellPr id="1" uniqueName="P1074956">
      <xmlPr mapId="2" xpath="/TFI-IZD-POD/IFP-GFI-IZD-POD_1000374/P1074956" xmlDataType="decimal"/>
    </xmlCellPr>
  </singleXmlCell>
  <singleXmlCell id="59" r="H34" connectionId="0">
    <xmlCellPr id="1" uniqueName="P1074958">
      <xmlPr mapId="2" xpath="/TFI-IZD-POD/IFP-GFI-IZD-POD_1000374/P1074958" xmlDataType="decimal"/>
    </xmlCellPr>
  </singleXmlCell>
  <singleXmlCell id="60" r="I34" connectionId="0">
    <xmlCellPr id="1" uniqueName="P1074960">
      <xmlPr mapId="2" xpath="/TFI-IZD-POD/IFP-GFI-IZD-POD_1000374/P1074960" xmlDataType="decimal"/>
    </xmlCellPr>
  </singleXmlCell>
  <singleXmlCell id="61" r="H35" connectionId="0">
    <xmlCellPr id="1" uniqueName="P1074962">
      <xmlPr mapId="2" xpath="/TFI-IZD-POD/IFP-GFI-IZD-POD_1000374/P1074962" xmlDataType="decimal"/>
    </xmlCellPr>
  </singleXmlCell>
  <singleXmlCell id="62" r="I35" connectionId="0">
    <xmlCellPr id="1" uniqueName="P1074964">
      <xmlPr mapId="2" xpath="/TFI-IZD-POD/IFP-GFI-IZD-POD_1000374/P1074964" xmlDataType="decimal"/>
    </xmlCellPr>
  </singleXmlCell>
  <singleXmlCell id="63" r="H36" connectionId="0">
    <xmlCellPr id="1" uniqueName="P1074923">
      <xmlPr mapId="2" xpath="/TFI-IZD-POD/IFP-GFI-IZD-POD_1000374/P1074923" xmlDataType="decimal"/>
    </xmlCellPr>
  </singleXmlCell>
  <singleXmlCell id="64" r="I36" connectionId="0">
    <xmlCellPr id="1" uniqueName="P1074925">
      <xmlPr mapId="2" xpath="/TFI-IZD-POD/IFP-GFI-IZD-POD_1000374/P1074925" xmlDataType="decimal"/>
    </xmlCellPr>
  </singleXmlCell>
  <singleXmlCell id="65" r="H37" connectionId="0">
    <xmlCellPr id="1" uniqueName="P1084406">
      <xmlPr mapId="2" xpath="/TFI-IZD-POD/IFP-GFI-IZD-POD_1000374/P1084406" xmlDataType="decimal"/>
    </xmlCellPr>
  </singleXmlCell>
  <singleXmlCell id="66" r="I37" connectionId="0">
    <xmlCellPr id="1" uniqueName="P1084407">
      <xmlPr mapId="2" xpath="/TFI-IZD-POD/IFP-GFI-IZD-POD_1000374/P1084407" xmlDataType="decimal"/>
    </xmlCellPr>
  </singleXmlCell>
  <singleXmlCell id="67" r="H38" connectionId="0">
    <xmlCellPr id="1" uniqueName="P1074967">
      <xmlPr mapId="2" xpath="/TFI-IZD-POD/IFP-GFI-IZD-POD_1000374/P1074967" xmlDataType="decimal"/>
    </xmlCellPr>
  </singleXmlCell>
  <singleXmlCell id="68" r="I38" connectionId="0">
    <xmlCellPr id="1" uniqueName="P1074973">
      <xmlPr mapId="2" xpath="/TFI-IZD-POD/IFP-GFI-IZD-POD_1000374/P1074973" xmlDataType="decimal"/>
    </xmlCellPr>
  </singleXmlCell>
  <singleXmlCell id="69" r="H39" connectionId="0">
    <xmlCellPr id="1" uniqueName="P1074975">
      <xmlPr mapId="2" xpath="/TFI-IZD-POD/IFP-GFI-IZD-POD_1000374/P1074975" xmlDataType="decimal"/>
    </xmlCellPr>
  </singleXmlCell>
  <singleXmlCell id="70" r="I39" connectionId="0">
    <xmlCellPr id="1" uniqueName="P1074979">
      <xmlPr mapId="2" xpath="/TFI-IZD-POD/IFP-GFI-IZD-POD_1000374/P1074979" xmlDataType="decimal"/>
    </xmlCellPr>
  </singleXmlCell>
  <singleXmlCell id="71" r="H40" connectionId="0">
    <xmlCellPr id="1" uniqueName="P1074981">
      <xmlPr mapId="2" xpath="/TFI-IZD-POD/IFP-GFI-IZD-POD_1000374/P1074981" xmlDataType="decimal"/>
    </xmlCellPr>
  </singleXmlCell>
  <singleXmlCell id="72" r="I40" connectionId="0">
    <xmlCellPr id="1" uniqueName="P1074983">
      <xmlPr mapId="2" xpath="/TFI-IZD-POD/IFP-GFI-IZD-POD_1000374/P1074983" xmlDataType="decimal"/>
    </xmlCellPr>
  </singleXmlCell>
  <singleXmlCell id="73" r="H41" connectionId="0">
    <xmlCellPr id="1" uniqueName="P1074985">
      <xmlPr mapId="2" xpath="/TFI-IZD-POD/IFP-GFI-IZD-POD_1000374/P1074985" xmlDataType="decimal"/>
    </xmlCellPr>
  </singleXmlCell>
  <singleXmlCell id="74" r="I41" connectionId="0">
    <xmlCellPr id="1" uniqueName="P1074987">
      <xmlPr mapId="2" xpath="/TFI-IZD-POD/IFP-GFI-IZD-POD_1000374/P1074987" xmlDataType="decimal"/>
    </xmlCellPr>
  </singleXmlCell>
  <singleXmlCell id="75" r="H42" connectionId="0">
    <xmlCellPr id="1" uniqueName="P1074989">
      <xmlPr mapId="2" xpath="/TFI-IZD-POD/IFP-GFI-IZD-POD_1000374/P1074989" xmlDataType="decimal"/>
    </xmlCellPr>
  </singleXmlCell>
  <singleXmlCell id="76" r="I42" connectionId="0">
    <xmlCellPr id="1" uniqueName="P1074991">
      <xmlPr mapId="2" xpath="/TFI-IZD-POD/IFP-GFI-IZD-POD_1000374/P1074991" xmlDataType="decimal"/>
    </xmlCellPr>
  </singleXmlCell>
  <singleXmlCell id="77" r="H43" connectionId="0">
    <xmlCellPr id="1" uniqueName="P1074994">
      <xmlPr mapId="2" xpath="/TFI-IZD-POD/IFP-GFI-IZD-POD_1000374/P1074994" xmlDataType="decimal"/>
    </xmlCellPr>
  </singleXmlCell>
  <singleXmlCell id="78" r="I43" connectionId="0">
    <xmlCellPr id="1" uniqueName="P1074997">
      <xmlPr mapId="2" xpath="/TFI-IZD-POD/IFP-GFI-IZD-POD_1000374/P1074997" xmlDataType="decimal"/>
    </xmlCellPr>
  </singleXmlCell>
  <singleXmlCell id="79" r="H44" connectionId="0">
    <xmlCellPr id="1" uniqueName="P1074998">
      <xmlPr mapId="2" xpath="/TFI-IZD-POD/IFP-GFI-IZD-POD_1000374/P1074998" xmlDataType="decimal"/>
    </xmlCellPr>
  </singleXmlCell>
  <singleXmlCell id="80" r="I44" connectionId="0">
    <xmlCellPr id="1" uniqueName="P1075000">
      <xmlPr mapId="2" xpath="/TFI-IZD-POD/IFP-GFI-IZD-POD_1000374/P1075000" xmlDataType="decimal"/>
    </xmlCellPr>
  </singleXmlCell>
  <singleXmlCell id="81" r="H45" connectionId="0">
    <xmlCellPr id="1" uniqueName="P1075001">
      <xmlPr mapId="2" xpath="/TFI-IZD-POD/IFP-GFI-IZD-POD_1000374/P1075001" xmlDataType="decimal"/>
    </xmlCellPr>
  </singleXmlCell>
  <singleXmlCell id="82" r="I45" connectionId="0">
    <xmlCellPr id="1" uniqueName="P1075003">
      <xmlPr mapId="2" xpath="/TFI-IZD-POD/IFP-GFI-IZD-POD_1000374/P1075003" xmlDataType="decimal"/>
    </xmlCellPr>
  </singleXmlCell>
  <singleXmlCell id="83" r="H46" connectionId="0">
    <xmlCellPr id="1" uniqueName="P1075005">
      <xmlPr mapId="2" xpath="/TFI-IZD-POD/IFP-GFI-IZD-POD_1000374/P1075005" xmlDataType="decimal"/>
    </xmlCellPr>
  </singleXmlCell>
  <singleXmlCell id="84" r="I46" connectionId="0">
    <xmlCellPr id="1" uniqueName="P1075007">
      <xmlPr mapId="2" xpath="/TFI-IZD-POD/IFP-GFI-IZD-POD_1000374/P1075007" xmlDataType="decimal"/>
    </xmlCellPr>
  </singleXmlCell>
  <singleXmlCell id="85" r="H47" connectionId="0">
    <xmlCellPr id="1" uniqueName="P1075009">
      <xmlPr mapId="2" xpath="/TFI-IZD-POD/IFP-GFI-IZD-POD_1000374/P1075009" xmlDataType="decimal"/>
    </xmlCellPr>
  </singleXmlCell>
  <singleXmlCell id="86" r="I47" connectionId="0">
    <xmlCellPr id="1" uniqueName="P1075011">
      <xmlPr mapId="2" xpath="/TFI-IZD-POD/IFP-GFI-IZD-POD_1000374/P1075011" xmlDataType="decimal"/>
    </xmlCellPr>
  </singleXmlCell>
  <singleXmlCell id="87" r="H48" connectionId="0">
    <xmlCellPr id="1" uniqueName="P1075012">
      <xmlPr mapId="2" xpath="/TFI-IZD-POD/IFP-GFI-IZD-POD_1000374/P1075012" xmlDataType="decimal"/>
    </xmlCellPr>
  </singleXmlCell>
  <singleXmlCell id="88" r="I48" connectionId="0">
    <xmlCellPr id="1" uniqueName="P1075014">
      <xmlPr mapId="2" xpath="/TFI-IZD-POD/IFP-GFI-IZD-POD_1000374/P1075014" xmlDataType="decimal"/>
    </xmlCellPr>
  </singleXmlCell>
  <singleXmlCell id="89" r="H49" connectionId="0">
    <xmlCellPr id="1" uniqueName="P1075016">
      <xmlPr mapId="2" xpath="/TFI-IZD-POD/IFP-GFI-IZD-POD_1000374/P1075016" xmlDataType="decimal"/>
    </xmlCellPr>
  </singleXmlCell>
  <singleXmlCell id="90" r="I49" connectionId="0">
    <xmlCellPr id="1" uniqueName="P1075018">
      <xmlPr mapId="2" xpath="/TFI-IZD-POD/IFP-GFI-IZD-POD_1000374/P1075018" xmlDataType="decimal"/>
    </xmlCellPr>
  </singleXmlCell>
  <singleXmlCell id="91" r="H50" connectionId="0">
    <xmlCellPr id="1" uniqueName="P1075020">
      <xmlPr mapId="2" xpath="/TFI-IZD-POD/IFP-GFI-IZD-POD_1000374/P1075020" xmlDataType="decimal"/>
    </xmlCellPr>
  </singleXmlCell>
  <singleXmlCell id="92" r="I50" connectionId="0">
    <xmlCellPr id="1" uniqueName="P1075023">
      <xmlPr mapId="2" xpath="/TFI-IZD-POD/IFP-GFI-IZD-POD_1000374/P1075023" xmlDataType="decimal"/>
    </xmlCellPr>
  </singleXmlCell>
  <singleXmlCell id="93" r="H51" connectionId="0">
    <xmlCellPr id="1" uniqueName="P1075026">
      <xmlPr mapId="2" xpath="/TFI-IZD-POD/IFP-GFI-IZD-POD_1000374/P1075026" xmlDataType="decimal"/>
    </xmlCellPr>
  </singleXmlCell>
  <singleXmlCell id="94" r="I51" connectionId="0">
    <xmlCellPr id="1" uniqueName="P1075028">
      <xmlPr mapId="2" xpath="/TFI-IZD-POD/IFP-GFI-IZD-POD_1000374/P1075028" xmlDataType="decimal"/>
    </xmlCellPr>
  </singleXmlCell>
  <singleXmlCell id="95" r="H52" connectionId="0">
    <xmlCellPr id="1" uniqueName="P1075031">
      <xmlPr mapId="2" xpath="/TFI-IZD-POD/IFP-GFI-IZD-POD_1000374/P1075031" xmlDataType="decimal"/>
    </xmlCellPr>
  </singleXmlCell>
  <singleXmlCell id="96" r="I52" connectionId="0">
    <xmlCellPr id="1" uniqueName="P1075033">
      <xmlPr mapId="2" xpath="/TFI-IZD-POD/IFP-GFI-IZD-POD_1000374/P1075033" xmlDataType="decimal"/>
    </xmlCellPr>
  </singleXmlCell>
  <singleXmlCell id="97" r="H53" connectionId="0">
    <xmlCellPr id="1" uniqueName="P1075035">
      <xmlPr mapId="2" xpath="/TFI-IZD-POD/IFP-GFI-IZD-POD_1000374/P1075035" xmlDataType="decimal"/>
    </xmlCellPr>
  </singleXmlCell>
  <singleXmlCell id="98" r="I53" connectionId="0">
    <xmlCellPr id="1" uniqueName="P1075037">
      <xmlPr mapId="2" xpath="/TFI-IZD-POD/IFP-GFI-IZD-POD_1000374/P1075037" xmlDataType="decimal"/>
    </xmlCellPr>
  </singleXmlCell>
  <singleXmlCell id="99" r="H54" connectionId="0">
    <xmlCellPr id="1" uniqueName="P1075039">
      <xmlPr mapId="2" xpath="/TFI-IZD-POD/IFP-GFI-IZD-POD_1000374/P1075039" xmlDataType="decimal"/>
    </xmlCellPr>
  </singleXmlCell>
  <singleXmlCell id="100" r="I54" connectionId="0">
    <xmlCellPr id="1" uniqueName="P1075043">
      <xmlPr mapId="2" xpath="/TFI-IZD-POD/IFP-GFI-IZD-POD_1000374/P1075043" xmlDataType="decimal"/>
    </xmlCellPr>
  </singleXmlCell>
  <singleXmlCell id="101" r="H55" connectionId="0">
    <xmlCellPr id="1" uniqueName="P1075055">
      <xmlPr mapId="2" xpath="/TFI-IZD-POD/IFP-GFI-IZD-POD_1000374/P1075055" xmlDataType="decimal"/>
    </xmlCellPr>
  </singleXmlCell>
  <singleXmlCell id="102" r="I55" connectionId="0">
    <xmlCellPr id="1" uniqueName="P1075057">
      <xmlPr mapId="2" xpath="/TFI-IZD-POD/IFP-GFI-IZD-POD_1000374/P1075057" xmlDataType="decimal"/>
    </xmlCellPr>
  </singleXmlCell>
  <singleXmlCell id="103" r="H56" connectionId="0">
    <xmlCellPr id="1" uniqueName="P1075058">
      <xmlPr mapId="2" xpath="/TFI-IZD-POD/IFP-GFI-IZD-POD_1000374/P1075058" xmlDataType="decimal"/>
    </xmlCellPr>
  </singleXmlCell>
  <singleXmlCell id="104" r="I56" connectionId="0">
    <xmlCellPr id="1" uniqueName="P1075060">
      <xmlPr mapId="2" xpath="/TFI-IZD-POD/IFP-GFI-IZD-POD_1000374/P1075060" xmlDataType="decimal"/>
    </xmlCellPr>
  </singleXmlCell>
  <singleXmlCell id="105" r="H57" connectionId="0">
    <xmlCellPr id="1" uniqueName="P1075063">
      <xmlPr mapId="2" xpath="/TFI-IZD-POD/IFP-GFI-IZD-POD_1000374/P1075063" xmlDataType="decimal"/>
    </xmlCellPr>
  </singleXmlCell>
  <singleXmlCell id="106" r="I57" connectionId="0">
    <xmlCellPr id="1" uniqueName="P1075065">
      <xmlPr mapId="2" xpath="/TFI-IZD-POD/IFP-GFI-IZD-POD_1000374/P1075065" xmlDataType="decimal"/>
    </xmlCellPr>
  </singleXmlCell>
  <singleXmlCell id="107" r="H58" connectionId="0">
    <xmlCellPr id="1" uniqueName="P1075067">
      <xmlPr mapId="2" xpath="/TFI-IZD-POD/IFP-GFI-IZD-POD_1000374/P1075067" xmlDataType="decimal"/>
    </xmlCellPr>
  </singleXmlCell>
  <singleXmlCell id="108" r="I58" connectionId="0">
    <xmlCellPr id="1" uniqueName="P1075071">
      <xmlPr mapId="2" xpath="/TFI-IZD-POD/IFP-GFI-IZD-POD_1000374/P1075071" xmlDataType="decimal"/>
    </xmlCellPr>
  </singleXmlCell>
  <singleXmlCell id="109" r="H59" connectionId="0">
    <xmlCellPr id="1" uniqueName="P1075076">
      <xmlPr mapId="2" xpath="/TFI-IZD-POD/IFP-GFI-IZD-POD_1000374/P1075076" xmlDataType="decimal"/>
    </xmlCellPr>
  </singleXmlCell>
  <singleXmlCell id="110" r="I59" connectionId="0">
    <xmlCellPr id="1" uniqueName="P1075080">
      <xmlPr mapId="2" xpath="/TFI-IZD-POD/IFP-GFI-IZD-POD_1000374/P1075080" xmlDataType="decimal"/>
    </xmlCellPr>
  </singleXmlCell>
  <singleXmlCell id="111" r="H60" connectionId="0">
    <xmlCellPr id="1" uniqueName="P1075083">
      <xmlPr mapId="2" xpath="/TFI-IZD-POD/IFP-GFI-IZD-POD_1000374/P1075083" xmlDataType="decimal"/>
    </xmlCellPr>
  </singleXmlCell>
  <singleXmlCell id="112" r="I60" connectionId="0">
    <xmlCellPr id="1" uniqueName="P1075085">
      <xmlPr mapId="2" xpath="/TFI-IZD-POD/IFP-GFI-IZD-POD_1000374/P1075085" xmlDataType="decimal"/>
    </xmlCellPr>
  </singleXmlCell>
  <singleXmlCell id="113" r="H61" connectionId="0">
    <xmlCellPr id="1" uniqueName="P1075091">
      <xmlPr mapId="2" xpath="/TFI-IZD-POD/IFP-GFI-IZD-POD_1000374/P1075091" xmlDataType="decimal"/>
    </xmlCellPr>
  </singleXmlCell>
  <singleXmlCell id="114" r="I61" connectionId="0">
    <xmlCellPr id="1" uniqueName="P1075093">
      <xmlPr mapId="2" xpath="/TFI-IZD-POD/IFP-GFI-IZD-POD_1000374/P1075093" xmlDataType="decimal"/>
    </xmlCellPr>
  </singleXmlCell>
  <singleXmlCell id="115" r="H62" connectionId="0">
    <xmlCellPr id="1" uniqueName="P1075095">
      <xmlPr mapId="2" xpath="/TFI-IZD-POD/IFP-GFI-IZD-POD_1000374/P1075095" xmlDataType="decimal"/>
    </xmlCellPr>
  </singleXmlCell>
  <singleXmlCell id="116" r="I62" connectionId="0">
    <xmlCellPr id="1" uniqueName="P1075097">
      <xmlPr mapId="2" xpath="/TFI-IZD-POD/IFP-GFI-IZD-POD_1000374/P1075097" xmlDataType="decimal"/>
    </xmlCellPr>
  </singleXmlCell>
  <singleXmlCell id="117" r="H63" connectionId="0">
    <xmlCellPr id="1" uniqueName="P1075099">
      <xmlPr mapId="2" xpath="/TFI-IZD-POD/IFP-GFI-IZD-POD_1000374/P1075099" xmlDataType="decimal"/>
    </xmlCellPr>
  </singleXmlCell>
  <singleXmlCell id="118" r="I63" connectionId="0">
    <xmlCellPr id="1" uniqueName="P1075100">
      <xmlPr mapId="2" xpath="/TFI-IZD-POD/IFP-GFI-IZD-POD_1000374/P1075100" xmlDataType="decimal"/>
    </xmlCellPr>
  </singleXmlCell>
  <singleXmlCell id="119" r="H64" connectionId="0">
    <xmlCellPr id="1" uniqueName="P1075101">
      <xmlPr mapId="2" xpath="/TFI-IZD-POD/IFP-GFI-IZD-POD_1000374/P1075101" xmlDataType="decimal"/>
    </xmlCellPr>
  </singleXmlCell>
  <singleXmlCell id="120" r="I64" connectionId="0">
    <xmlCellPr id="1" uniqueName="P1075102">
      <xmlPr mapId="2" xpath="/TFI-IZD-POD/IFP-GFI-IZD-POD_1000374/P1075102" xmlDataType="decimal"/>
    </xmlCellPr>
  </singleXmlCell>
  <singleXmlCell id="121" r="H65" connectionId="0">
    <xmlCellPr id="1" uniqueName="P1075103">
      <xmlPr mapId="2" xpath="/TFI-IZD-POD/IFP-GFI-IZD-POD_1000374/P1075103" xmlDataType="decimal"/>
    </xmlCellPr>
  </singleXmlCell>
  <singleXmlCell id="122" r="I65" connectionId="0">
    <xmlCellPr id="1" uniqueName="P1075104">
      <xmlPr mapId="2" xpath="/TFI-IZD-POD/IFP-GFI-IZD-POD_1000374/P1075104" xmlDataType="decimal"/>
    </xmlCellPr>
  </singleXmlCell>
  <singleXmlCell id="123" r="H66" connectionId="0">
    <xmlCellPr id="1" uniqueName="P1075105">
      <xmlPr mapId="2" xpath="/TFI-IZD-POD/IFP-GFI-IZD-POD_1000374/P1075105" xmlDataType="decimal"/>
    </xmlCellPr>
  </singleXmlCell>
  <singleXmlCell id="124" r="I66" connectionId="0">
    <xmlCellPr id="1" uniqueName="P1075106">
      <xmlPr mapId="2" xpath="/TFI-IZD-POD/IFP-GFI-IZD-POD_1000374/P1075106" xmlDataType="decimal"/>
    </xmlCellPr>
  </singleXmlCell>
  <singleXmlCell id="125" r="H67" connectionId="0">
    <xmlCellPr id="1" uniqueName="P1075107">
      <xmlPr mapId="2" xpath="/TFI-IZD-POD/IFP-GFI-IZD-POD_1000374/P1075107" xmlDataType="decimal"/>
    </xmlCellPr>
  </singleXmlCell>
  <singleXmlCell id="126" r="I67" connectionId="0">
    <xmlCellPr id="1" uniqueName="P1075108">
      <xmlPr mapId="2" xpath="/TFI-IZD-POD/IFP-GFI-IZD-POD_1000374/P1075108" xmlDataType="decimal"/>
    </xmlCellPr>
  </singleXmlCell>
  <singleXmlCell id="127" r="H68" connectionId="0">
    <xmlCellPr id="1" uniqueName="P1075109">
      <xmlPr mapId="2" xpath="/TFI-IZD-POD/IFP-GFI-IZD-POD_1000374/P1075109" xmlDataType="decimal"/>
    </xmlCellPr>
  </singleXmlCell>
  <singleXmlCell id="128" r="I68" connectionId="0">
    <xmlCellPr id="1" uniqueName="P1075110">
      <xmlPr mapId="2" xpath="/TFI-IZD-POD/IFP-GFI-IZD-POD_1000374/P1075110" xmlDataType="decimal"/>
    </xmlCellPr>
  </singleXmlCell>
  <singleXmlCell id="129" r="H69" connectionId="0">
    <xmlCellPr id="1" uniqueName="P1075111">
      <xmlPr mapId="2" xpath="/TFI-IZD-POD/IFP-GFI-IZD-POD_1000374/P1075111" xmlDataType="decimal"/>
    </xmlCellPr>
  </singleXmlCell>
  <singleXmlCell id="130" r="I69" connectionId="0">
    <xmlCellPr id="1" uniqueName="P1075112">
      <xmlPr mapId="2" xpath="/TFI-IZD-POD/IFP-GFI-IZD-POD_1000374/P1075112" xmlDataType="decimal"/>
    </xmlCellPr>
  </singleXmlCell>
  <singleXmlCell id="131" r="H70" connectionId="0">
    <xmlCellPr id="1" uniqueName="P1075113">
      <xmlPr mapId="2" xpath="/TFI-IZD-POD/IFP-GFI-IZD-POD_1000374/P1075113" xmlDataType="decimal"/>
    </xmlCellPr>
  </singleXmlCell>
  <singleXmlCell id="132" r="I70" connectionId="0">
    <xmlCellPr id="1" uniqueName="P1075114">
      <xmlPr mapId="2" xpath="/TFI-IZD-POD/IFP-GFI-IZD-POD_1000374/P1075114" xmlDataType="decimal"/>
    </xmlCellPr>
  </singleXmlCell>
  <singleXmlCell id="133" r="H71" connectionId="0">
    <xmlCellPr id="1" uniqueName="P1075115">
      <xmlPr mapId="2" xpath="/TFI-IZD-POD/IFP-GFI-IZD-POD_1000374/P1075115" xmlDataType="decimal"/>
    </xmlCellPr>
  </singleXmlCell>
  <singleXmlCell id="134" r="I71" connectionId="0">
    <xmlCellPr id="1" uniqueName="P1075116">
      <xmlPr mapId="2" xpath="/TFI-IZD-POD/IFP-GFI-IZD-POD_1000374/P1075116" xmlDataType="decimal"/>
    </xmlCellPr>
  </singleXmlCell>
  <singleXmlCell id="135" r="H72" connectionId="0">
    <xmlCellPr id="1" uniqueName="P1075117">
      <xmlPr mapId="2" xpath="/TFI-IZD-POD/IFP-GFI-IZD-POD_1000374/P1075117" xmlDataType="decimal"/>
    </xmlCellPr>
  </singleXmlCell>
  <singleXmlCell id="136" r="I72" connectionId="0">
    <xmlCellPr id="1" uniqueName="P1075118">
      <xmlPr mapId="2" xpath="/TFI-IZD-POD/IFP-GFI-IZD-POD_1000374/P1075118" xmlDataType="decimal"/>
    </xmlCellPr>
  </singleXmlCell>
  <singleXmlCell id="137" r="H73" connectionId="0">
    <xmlCellPr id="1" uniqueName="P1075119">
      <xmlPr mapId="2" xpath="/TFI-IZD-POD/IFP-GFI-IZD-POD_1000374/P1075119" xmlDataType="decimal"/>
    </xmlCellPr>
  </singleXmlCell>
  <singleXmlCell id="138" r="I73" connectionId="0">
    <xmlCellPr id="1" uniqueName="P1075120">
      <xmlPr mapId="2" xpath="/TFI-IZD-POD/IFP-GFI-IZD-POD_1000374/P1075120" xmlDataType="decimal"/>
    </xmlCellPr>
  </singleXmlCell>
  <singleXmlCell id="139" r="H75" connectionId="0">
    <xmlCellPr id="1" uniqueName="P1075121">
      <xmlPr mapId="2" xpath="/TFI-IZD-POD/IFP-GFI-IZD-POD_1000374/P1075121" xmlDataType="decimal"/>
    </xmlCellPr>
  </singleXmlCell>
  <singleXmlCell id="140" r="I75" connectionId="0">
    <xmlCellPr id="1" uniqueName="P1075229">
      <xmlPr mapId="2" xpath="/TFI-IZD-POD/IFP-GFI-IZD-POD_1000374/P1075229" xmlDataType="decimal"/>
    </xmlCellPr>
  </singleXmlCell>
  <singleXmlCell id="141" r="H76" connectionId="0">
    <xmlCellPr id="1" uniqueName="P1075230">
      <xmlPr mapId="2" xpath="/TFI-IZD-POD/IFP-GFI-IZD-POD_1000374/P1075230" xmlDataType="decimal"/>
    </xmlCellPr>
  </singleXmlCell>
  <singleXmlCell id="142" r="I76" connectionId="0">
    <xmlCellPr id="1" uniqueName="P1075231">
      <xmlPr mapId="2" xpath="/TFI-IZD-POD/IFP-GFI-IZD-POD_1000374/P1075231" xmlDataType="decimal"/>
    </xmlCellPr>
  </singleXmlCell>
  <singleXmlCell id="143" r="H77" connectionId="0">
    <xmlCellPr id="1" uniqueName="P1075232">
      <xmlPr mapId="2" xpath="/TFI-IZD-POD/IFP-GFI-IZD-POD_1000374/P1075232" xmlDataType="decimal"/>
    </xmlCellPr>
  </singleXmlCell>
  <singleXmlCell id="144" r="I77" connectionId="0">
    <xmlCellPr id="1" uniqueName="P1075233">
      <xmlPr mapId="2" xpath="/TFI-IZD-POD/IFP-GFI-IZD-POD_1000374/P1075233" xmlDataType="decimal"/>
    </xmlCellPr>
  </singleXmlCell>
  <singleXmlCell id="145" r="H78" connectionId="0">
    <xmlCellPr id="1" uniqueName="P1075234">
      <xmlPr mapId="2" xpath="/TFI-IZD-POD/IFP-GFI-IZD-POD_1000374/P1075234" xmlDataType="decimal"/>
    </xmlCellPr>
  </singleXmlCell>
  <singleXmlCell id="146" r="I78" connectionId="0">
    <xmlCellPr id="1" uniqueName="P1075235">
      <xmlPr mapId="2" xpath="/TFI-IZD-POD/IFP-GFI-IZD-POD_1000374/P1075235" xmlDataType="decimal"/>
    </xmlCellPr>
  </singleXmlCell>
  <singleXmlCell id="147" r="H79" connectionId="0">
    <xmlCellPr id="1" uniqueName="P1075236">
      <xmlPr mapId="2" xpath="/TFI-IZD-POD/IFP-GFI-IZD-POD_1000374/P1075236" xmlDataType="decimal"/>
    </xmlCellPr>
  </singleXmlCell>
  <singleXmlCell id="148" r="I79" connectionId="0">
    <xmlCellPr id="1" uniqueName="P1075237">
      <xmlPr mapId="2" xpath="/TFI-IZD-POD/IFP-GFI-IZD-POD_1000374/P1075237" xmlDataType="decimal"/>
    </xmlCellPr>
  </singleXmlCell>
  <singleXmlCell id="149" r="H80" connectionId="0">
    <xmlCellPr id="1" uniqueName="P1075238">
      <xmlPr mapId="2" xpath="/TFI-IZD-POD/IFP-GFI-IZD-POD_1000374/P1075238" xmlDataType="decimal"/>
    </xmlCellPr>
  </singleXmlCell>
  <singleXmlCell id="150" r="I80" connectionId="0">
    <xmlCellPr id="1" uniqueName="P1075239">
      <xmlPr mapId="2" xpath="/TFI-IZD-POD/IFP-GFI-IZD-POD_1000374/P1075239" xmlDataType="decimal"/>
    </xmlCellPr>
  </singleXmlCell>
  <singleXmlCell id="151" r="H81" connectionId="0">
    <xmlCellPr id="1" uniqueName="P1075240">
      <xmlPr mapId="2" xpath="/TFI-IZD-POD/IFP-GFI-IZD-POD_1000374/P1075240" xmlDataType="decimal"/>
    </xmlCellPr>
  </singleXmlCell>
  <singleXmlCell id="152" r="I81" connectionId="0">
    <xmlCellPr id="1" uniqueName="P1075241">
      <xmlPr mapId="2" xpath="/TFI-IZD-POD/IFP-GFI-IZD-POD_1000374/P1075241" xmlDataType="decimal"/>
    </xmlCellPr>
  </singleXmlCell>
  <singleXmlCell id="153" r="H82" connectionId="0">
    <xmlCellPr id="1" uniqueName="P1075242">
      <xmlPr mapId="2" xpath="/TFI-IZD-POD/IFP-GFI-IZD-POD_1000374/P1075242" xmlDataType="decimal"/>
    </xmlCellPr>
  </singleXmlCell>
  <singleXmlCell id="154" r="I82" connectionId="0">
    <xmlCellPr id="1" uniqueName="P1075243">
      <xmlPr mapId="2" xpath="/TFI-IZD-POD/IFP-GFI-IZD-POD_1000374/P1075243" xmlDataType="decimal"/>
    </xmlCellPr>
  </singleXmlCell>
  <singleXmlCell id="155" r="H83" connectionId="0">
    <xmlCellPr id="1" uniqueName="P1075244">
      <xmlPr mapId="2" xpath="/TFI-IZD-POD/IFP-GFI-IZD-POD_1000374/P1075244" xmlDataType="decimal"/>
    </xmlCellPr>
  </singleXmlCell>
  <singleXmlCell id="156" r="I83" connectionId="0">
    <xmlCellPr id="1" uniqueName="P1075245">
      <xmlPr mapId="2" xpath="/TFI-IZD-POD/IFP-GFI-IZD-POD_1000374/P1075245" xmlDataType="decimal"/>
    </xmlCellPr>
  </singleXmlCell>
  <singleXmlCell id="157" r="H84" connectionId="0">
    <xmlCellPr id="1" uniqueName="P1075246">
      <xmlPr mapId="2" xpath="/TFI-IZD-POD/IFP-GFI-IZD-POD_1000374/P1075246" xmlDataType="decimal"/>
    </xmlCellPr>
  </singleXmlCell>
  <singleXmlCell id="158" r="I84" connectionId="0">
    <xmlCellPr id="1" uniqueName="P1075247">
      <xmlPr mapId="2" xpath="/TFI-IZD-POD/IFP-GFI-IZD-POD_1000374/P1075247" xmlDataType="decimal"/>
    </xmlCellPr>
  </singleXmlCell>
  <singleXmlCell id="159" r="H85" connectionId="0">
    <xmlCellPr id="1" uniqueName="P1075248">
      <xmlPr mapId="2" xpath="/TFI-IZD-POD/IFP-GFI-IZD-POD_1000374/P1075248" xmlDataType="decimal"/>
    </xmlCellPr>
  </singleXmlCell>
  <singleXmlCell id="160" r="I85" connectionId="0">
    <xmlCellPr id="1" uniqueName="P1075249">
      <xmlPr mapId="2" xpath="/TFI-IZD-POD/IFP-GFI-IZD-POD_1000374/P1075249" xmlDataType="decimal"/>
    </xmlCellPr>
  </singleXmlCell>
  <singleXmlCell id="161" r="H86" connectionId="0">
    <xmlCellPr id="1" uniqueName="P1075250">
      <xmlPr mapId="2" xpath="/TFI-IZD-POD/IFP-GFI-IZD-POD_1000374/P1075250" xmlDataType="decimal"/>
    </xmlCellPr>
  </singleXmlCell>
  <singleXmlCell id="162" r="I86" connectionId="0">
    <xmlCellPr id="1" uniqueName="P1075251">
      <xmlPr mapId="2" xpath="/TFI-IZD-POD/IFP-GFI-IZD-POD_1000374/P1075251" xmlDataType="decimal"/>
    </xmlCellPr>
  </singleXmlCell>
  <singleXmlCell id="163" r="H87" connectionId="0">
    <xmlCellPr id="1" uniqueName="P1075252">
      <xmlPr mapId="2" xpath="/TFI-IZD-POD/IFP-GFI-IZD-POD_1000374/P1075252" xmlDataType="decimal"/>
    </xmlCellPr>
  </singleXmlCell>
  <singleXmlCell id="164" r="I87" connectionId="0">
    <xmlCellPr id="1" uniqueName="P1075253">
      <xmlPr mapId="2" xpath="/TFI-IZD-POD/IFP-GFI-IZD-POD_1000374/P1075253" xmlDataType="decimal"/>
    </xmlCellPr>
  </singleXmlCell>
  <singleXmlCell id="165" r="H88" connectionId="0">
    <xmlCellPr id="1" uniqueName="P1075254">
      <xmlPr mapId="2" xpath="/TFI-IZD-POD/IFP-GFI-IZD-POD_1000374/P1075254" xmlDataType="decimal"/>
    </xmlCellPr>
  </singleXmlCell>
  <singleXmlCell id="166" r="I88" connectionId="0">
    <xmlCellPr id="1" uniqueName="P1075255">
      <xmlPr mapId="2" xpath="/TFI-IZD-POD/IFP-GFI-IZD-POD_1000374/P1075255" xmlDataType="decimal"/>
    </xmlCellPr>
  </singleXmlCell>
  <singleXmlCell id="167" r="H89" connectionId="0">
    <xmlCellPr id="1" uniqueName="P1123422">
      <xmlPr mapId="2" xpath="/TFI-IZD-POD/IFP-GFI-IZD-POD_1000374/P1123422" xmlDataType="decimal"/>
    </xmlCellPr>
  </singleXmlCell>
  <singleXmlCell id="168" r="I89" connectionId="0">
    <xmlCellPr id="1" uniqueName="P1123423">
      <xmlPr mapId="2" xpath="/TFI-IZD-POD/IFP-GFI-IZD-POD_1000374/P1123423" xmlDataType="decimal"/>
    </xmlCellPr>
  </singleXmlCell>
  <singleXmlCell id="169" r="H90" connectionId="0">
    <xmlCellPr id="1" uniqueName="P1123424">
      <xmlPr mapId="2" xpath="/TFI-IZD-POD/IFP-GFI-IZD-POD_1000374/P1123424" xmlDataType="decimal"/>
    </xmlCellPr>
  </singleXmlCell>
  <singleXmlCell id="170" r="I90" connectionId="0">
    <xmlCellPr id="1" uniqueName="P1123425">
      <xmlPr mapId="2" xpath="/TFI-IZD-POD/IFP-GFI-IZD-POD_1000374/P1123425" xmlDataType="decimal"/>
    </xmlCellPr>
  </singleXmlCell>
  <singleXmlCell id="171" r="H91" connectionId="0">
    <xmlCellPr id="1" uniqueName="P1075256">
      <xmlPr mapId="2" xpath="/TFI-IZD-POD/IFP-GFI-IZD-POD_1000374/P1075256" xmlDataType="decimal"/>
    </xmlCellPr>
  </singleXmlCell>
  <singleXmlCell id="172" r="I91" connectionId="0">
    <xmlCellPr id="1" uniqueName="P1075257">
      <xmlPr mapId="2" xpath="/TFI-IZD-POD/IFP-GFI-IZD-POD_1000374/P1075257" xmlDataType="decimal"/>
    </xmlCellPr>
  </singleXmlCell>
  <singleXmlCell id="173" r="H92" connectionId="0">
    <xmlCellPr id="1" uniqueName="P1075258">
      <xmlPr mapId="2" xpath="/TFI-IZD-POD/IFP-GFI-IZD-POD_1000374/P1075258" xmlDataType="decimal"/>
    </xmlCellPr>
  </singleXmlCell>
  <singleXmlCell id="174" r="I92" connectionId="0">
    <xmlCellPr id="1" uniqueName="P1075259">
      <xmlPr mapId="2" xpath="/TFI-IZD-POD/IFP-GFI-IZD-POD_1000374/P1075259" xmlDataType="decimal"/>
    </xmlCellPr>
  </singleXmlCell>
  <singleXmlCell id="175" r="H93" connectionId="0">
    <xmlCellPr id="1" uniqueName="P1075260">
      <xmlPr mapId="2" xpath="/TFI-IZD-POD/IFP-GFI-IZD-POD_1000374/P1075260" xmlDataType="decimal"/>
    </xmlCellPr>
  </singleXmlCell>
  <singleXmlCell id="176" r="I93" connectionId="0">
    <xmlCellPr id="1" uniqueName="P1075261">
      <xmlPr mapId="2" xpath="/TFI-IZD-POD/IFP-GFI-IZD-POD_1000374/P1075261" xmlDataType="decimal"/>
    </xmlCellPr>
  </singleXmlCell>
  <singleXmlCell id="177" r="H94" connectionId="0">
    <xmlCellPr id="1" uniqueName="P1075262">
      <xmlPr mapId="2" xpath="/TFI-IZD-POD/IFP-GFI-IZD-POD_1000374/P1075262" xmlDataType="decimal"/>
    </xmlCellPr>
  </singleXmlCell>
  <singleXmlCell id="178" r="I94" connectionId="0">
    <xmlCellPr id="1" uniqueName="P1075263">
      <xmlPr mapId="2" xpath="/TFI-IZD-POD/IFP-GFI-IZD-POD_1000374/P1075263" xmlDataType="decimal"/>
    </xmlCellPr>
  </singleXmlCell>
  <singleXmlCell id="179" r="H95" connectionId="0">
    <xmlCellPr id="1" uniqueName="P1075264">
      <xmlPr mapId="2" xpath="/TFI-IZD-POD/IFP-GFI-IZD-POD_1000374/P1075264" xmlDataType="decimal"/>
    </xmlCellPr>
  </singleXmlCell>
  <singleXmlCell id="180" r="I95" connectionId="0">
    <xmlCellPr id="1" uniqueName="P1075265">
      <xmlPr mapId="2" xpath="/TFI-IZD-POD/IFP-GFI-IZD-POD_1000374/P1075265" xmlDataType="decimal"/>
    </xmlCellPr>
  </singleXmlCell>
  <singleXmlCell id="181" r="H96" connectionId="0">
    <xmlCellPr id="1" uniqueName="P1075266">
      <xmlPr mapId="2" xpath="/TFI-IZD-POD/IFP-GFI-IZD-POD_1000374/P1075266" xmlDataType="decimal"/>
    </xmlCellPr>
  </singleXmlCell>
  <singleXmlCell id="182" r="I96" connectionId="0">
    <xmlCellPr id="1" uniqueName="P1075267">
      <xmlPr mapId="2" xpath="/TFI-IZD-POD/IFP-GFI-IZD-POD_1000374/P1075267" xmlDataType="decimal"/>
    </xmlCellPr>
  </singleXmlCell>
  <singleXmlCell id="183" r="H97" connectionId="0">
    <xmlCellPr id="1" uniqueName="P1075268">
      <xmlPr mapId="2" xpath="/TFI-IZD-POD/IFP-GFI-IZD-POD_1000374/P1075268" xmlDataType="decimal"/>
    </xmlCellPr>
  </singleXmlCell>
  <singleXmlCell id="184" r="I97" connectionId="0">
    <xmlCellPr id="1" uniqueName="P1075269">
      <xmlPr mapId="2" xpath="/TFI-IZD-POD/IFP-GFI-IZD-POD_1000374/P1075269" xmlDataType="decimal"/>
    </xmlCellPr>
  </singleXmlCell>
  <singleXmlCell id="185" r="H98" connectionId="0">
    <xmlCellPr id="1" uniqueName="P1075270">
      <xmlPr mapId="2" xpath="/TFI-IZD-POD/IFP-GFI-IZD-POD_1000374/P1075270" xmlDataType="decimal"/>
    </xmlCellPr>
  </singleXmlCell>
  <singleXmlCell id="186" r="I98" connectionId="0">
    <xmlCellPr id="1" uniqueName="P1075271">
      <xmlPr mapId="2" xpath="/TFI-IZD-POD/IFP-GFI-IZD-POD_1000374/P1075271" xmlDataType="decimal"/>
    </xmlCellPr>
  </singleXmlCell>
  <singleXmlCell id="187" r="H99" connectionId="0">
    <xmlCellPr id="1" uniqueName="P1075272">
      <xmlPr mapId="2" xpath="/TFI-IZD-POD/IFP-GFI-IZD-POD_1000374/P1075272" xmlDataType="decimal"/>
    </xmlCellPr>
  </singleXmlCell>
  <singleXmlCell id="188" r="I99" connectionId="0">
    <xmlCellPr id="1" uniqueName="P1075273">
      <xmlPr mapId="2" xpath="/TFI-IZD-POD/IFP-GFI-IZD-POD_1000374/P1075273" xmlDataType="decimal"/>
    </xmlCellPr>
  </singleXmlCell>
  <singleXmlCell id="189" r="H100" connectionId="0">
    <xmlCellPr id="1" uniqueName="P1075274">
      <xmlPr mapId="2" xpath="/TFI-IZD-POD/IFP-GFI-IZD-POD_1000374/P1075274" xmlDataType="decimal"/>
    </xmlCellPr>
  </singleXmlCell>
  <singleXmlCell id="190" r="I100" connectionId="0">
    <xmlCellPr id="1" uniqueName="P1075275">
      <xmlPr mapId="2" xpath="/TFI-IZD-POD/IFP-GFI-IZD-POD_1000374/P1075275" xmlDataType="decimal"/>
    </xmlCellPr>
  </singleXmlCell>
  <singleXmlCell id="191" r="H101" connectionId="0">
    <xmlCellPr id="1" uniqueName="P1075276">
      <xmlPr mapId="2" xpath="/TFI-IZD-POD/IFP-GFI-IZD-POD_1000374/P1075276" xmlDataType="decimal"/>
    </xmlCellPr>
  </singleXmlCell>
  <singleXmlCell id="192" r="I101" connectionId="0">
    <xmlCellPr id="1" uniqueName="P1075277">
      <xmlPr mapId="2" xpath="/TFI-IZD-POD/IFP-GFI-IZD-POD_1000374/P1075277" xmlDataType="decimal"/>
    </xmlCellPr>
  </singleXmlCell>
  <singleXmlCell id="193" r="H102" connectionId="0">
    <xmlCellPr id="1" uniqueName="P1075278">
      <xmlPr mapId="2" xpath="/TFI-IZD-POD/IFP-GFI-IZD-POD_1000374/P1075278" xmlDataType="decimal"/>
    </xmlCellPr>
  </singleXmlCell>
  <singleXmlCell id="194" r="I102" connectionId="0">
    <xmlCellPr id="1" uniqueName="P1075279">
      <xmlPr mapId="2" xpath="/TFI-IZD-POD/IFP-GFI-IZD-POD_1000374/P1075279" xmlDataType="decimal"/>
    </xmlCellPr>
  </singleXmlCell>
  <singleXmlCell id="195" r="H103" connectionId="0">
    <xmlCellPr id="1" uniqueName="P1075280">
      <xmlPr mapId="2" xpath="/TFI-IZD-POD/IFP-GFI-IZD-POD_1000374/P1075280" xmlDataType="decimal"/>
    </xmlCellPr>
  </singleXmlCell>
  <singleXmlCell id="196" r="I103" connectionId="0">
    <xmlCellPr id="1" uniqueName="P1075281">
      <xmlPr mapId="2" xpath="/TFI-IZD-POD/IFP-GFI-IZD-POD_1000374/P1075281" xmlDataType="decimal"/>
    </xmlCellPr>
  </singleXmlCell>
  <singleXmlCell id="197" r="H104" connectionId="0">
    <xmlCellPr id="1" uniqueName="P1075282">
      <xmlPr mapId="2" xpath="/TFI-IZD-POD/IFP-GFI-IZD-POD_1000374/P1075282" xmlDataType="decimal"/>
    </xmlCellPr>
  </singleXmlCell>
  <singleXmlCell id="198" r="I104" connectionId="0">
    <xmlCellPr id="1" uniqueName="P1075283">
      <xmlPr mapId="2" xpath="/TFI-IZD-POD/IFP-GFI-IZD-POD_1000374/P1075283" xmlDataType="decimal"/>
    </xmlCellPr>
  </singleXmlCell>
  <singleXmlCell id="199" r="H105" connectionId="0">
    <xmlCellPr id="1" uniqueName="P1075284">
      <xmlPr mapId="2" xpath="/TFI-IZD-POD/IFP-GFI-IZD-POD_1000374/P1075284" xmlDataType="decimal"/>
    </xmlCellPr>
  </singleXmlCell>
  <singleXmlCell id="200" r="I105" connectionId="0">
    <xmlCellPr id="1" uniqueName="P1075285">
      <xmlPr mapId="2" xpath="/TFI-IZD-POD/IFP-GFI-IZD-POD_1000374/P1075285" xmlDataType="decimal"/>
    </xmlCellPr>
  </singleXmlCell>
  <singleXmlCell id="201" r="H106" connectionId="0">
    <xmlCellPr id="1" uniqueName="P1075286">
      <xmlPr mapId="2" xpath="/TFI-IZD-POD/IFP-GFI-IZD-POD_1000374/P1075286" xmlDataType="decimal"/>
    </xmlCellPr>
  </singleXmlCell>
  <singleXmlCell id="202" r="I106" connectionId="0">
    <xmlCellPr id="1" uniqueName="P1075287">
      <xmlPr mapId="2" xpath="/TFI-IZD-POD/IFP-GFI-IZD-POD_1000374/P1075287" xmlDataType="decimal"/>
    </xmlCellPr>
  </singleXmlCell>
  <singleXmlCell id="203" r="H107" connectionId="0">
    <xmlCellPr id="1" uniqueName="P1075288">
      <xmlPr mapId="2" xpath="/TFI-IZD-POD/IFP-GFI-IZD-POD_1000374/P1075288" xmlDataType="decimal"/>
    </xmlCellPr>
  </singleXmlCell>
  <singleXmlCell id="204" r="I107" connectionId="0">
    <xmlCellPr id="1" uniqueName="P1075289">
      <xmlPr mapId="2" xpath="/TFI-IZD-POD/IFP-GFI-IZD-POD_1000374/P1075289" xmlDataType="decimal"/>
    </xmlCellPr>
  </singleXmlCell>
  <singleXmlCell id="205" r="H108" connectionId="0">
    <xmlCellPr id="1" uniqueName="P1075290">
      <xmlPr mapId="2" xpath="/TFI-IZD-POD/IFP-GFI-IZD-POD_1000374/P1075290" xmlDataType="decimal"/>
    </xmlCellPr>
  </singleXmlCell>
  <singleXmlCell id="206" r="I108" connectionId="0">
    <xmlCellPr id="1" uniqueName="P1075291">
      <xmlPr mapId="2" xpath="/TFI-IZD-POD/IFP-GFI-IZD-POD_1000374/P1075291" xmlDataType="decimal"/>
    </xmlCellPr>
  </singleXmlCell>
  <singleXmlCell id="207" r="H109" connectionId="0">
    <xmlCellPr id="1" uniqueName="P1075292">
      <xmlPr mapId="2" xpath="/TFI-IZD-POD/IFP-GFI-IZD-POD_1000374/P1075292" xmlDataType="decimal"/>
    </xmlCellPr>
  </singleXmlCell>
  <singleXmlCell id="208" r="I109" connectionId="0">
    <xmlCellPr id="1" uniqueName="P1075293">
      <xmlPr mapId="2" xpath="/TFI-IZD-POD/IFP-GFI-IZD-POD_1000374/P1075293" xmlDataType="decimal"/>
    </xmlCellPr>
  </singleXmlCell>
  <singleXmlCell id="209" r="H110" connectionId="0">
    <xmlCellPr id="1" uniqueName="P1075294">
      <xmlPr mapId="2" xpath="/TFI-IZD-POD/IFP-GFI-IZD-POD_1000374/P1075294" xmlDataType="decimal"/>
    </xmlCellPr>
  </singleXmlCell>
  <singleXmlCell id="210" r="I110" connectionId="0">
    <xmlCellPr id="1" uniqueName="P1075295">
      <xmlPr mapId="2" xpath="/TFI-IZD-POD/IFP-GFI-IZD-POD_1000374/P1075295" xmlDataType="decimal"/>
    </xmlCellPr>
  </singleXmlCell>
  <singleXmlCell id="211" r="H111" connectionId="0">
    <xmlCellPr id="1" uniqueName="P1075296">
      <xmlPr mapId="2" xpath="/TFI-IZD-POD/IFP-GFI-IZD-POD_1000374/P1075296" xmlDataType="decimal"/>
    </xmlCellPr>
  </singleXmlCell>
  <singleXmlCell id="212" r="I111" connectionId="0">
    <xmlCellPr id="1" uniqueName="P1075297">
      <xmlPr mapId="2" xpath="/TFI-IZD-POD/IFP-GFI-IZD-POD_1000374/P1075297" xmlDataType="decimal"/>
    </xmlCellPr>
  </singleXmlCell>
  <singleXmlCell id="213" r="H112" connectionId="0">
    <xmlCellPr id="1" uniqueName="P1075298">
      <xmlPr mapId="2" xpath="/TFI-IZD-POD/IFP-GFI-IZD-POD_1000374/P1075298" xmlDataType="decimal"/>
    </xmlCellPr>
  </singleXmlCell>
  <singleXmlCell id="214" r="I112" connectionId="0">
    <xmlCellPr id="1" uniqueName="P1075299">
      <xmlPr mapId="2" xpath="/TFI-IZD-POD/IFP-GFI-IZD-POD_1000374/P1075299" xmlDataType="decimal"/>
    </xmlCellPr>
  </singleXmlCell>
  <singleXmlCell id="215" r="H113" connectionId="0">
    <xmlCellPr id="1" uniqueName="P1075300">
      <xmlPr mapId="2" xpath="/TFI-IZD-POD/IFP-GFI-IZD-POD_1000374/P1075300" xmlDataType="decimal"/>
    </xmlCellPr>
  </singleXmlCell>
  <singleXmlCell id="216" r="I113" connectionId="0">
    <xmlCellPr id="1" uniqueName="P1075301">
      <xmlPr mapId="2" xpath="/TFI-IZD-POD/IFP-GFI-IZD-POD_1000374/P1075301" xmlDataType="decimal"/>
    </xmlCellPr>
  </singleXmlCell>
  <singleXmlCell id="217" r="H114" connectionId="0">
    <xmlCellPr id="1" uniqueName="P1075302">
      <xmlPr mapId="2" xpath="/TFI-IZD-POD/IFP-GFI-IZD-POD_1000374/P1075302" xmlDataType="decimal"/>
    </xmlCellPr>
  </singleXmlCell>
  <singleXmlCell id="218" r="I114" connectionId="0">
    <xmlCellPr id="1" uniqueName="P1075303">
      <xmlPr mapId="2" xpath="/TFI-IZD-POD/IFP-GFI-IZD-POD_1000374/P1075303" xmlDataType="decimal"/>
    </xmlCellPr>
  </singleXmlCell>
  <singleXmlCell id="219" r="H115" connectionId="0">
    <xmlCellPr id="1" uniqueName="P1075304">
      <xmlPr mapId="2" xpath="/TFI-IZD-POD/IFP-GFI-IZD-POD_1000374/P1075304" xmlDataType="decimal"/>
    </xmlCellPr>
  </singleXmlCell>
  <singleXmlCell id="220" r="I115" connectionId="0">
    <xmlCellPr id="1" uniqueName="P1075305">
      <xmlPr mapId="2" xpath="/TFI-IZD-POD/IFP-GFI-IZD-POD_1000374/P1075305" xmlDataType="decimal"/>
    </xmlCellPr>
  </singleXmlCell>
  <singleXmlCell id="221" r="H116" connectionId="0">
    <xmlCellPr id="1" uniqueName="P1075306">
      <xmlPr mapId="2" xpath="/TFI-IZD-POD/IFP-GFI-IZD-POD_1000374/P1075306" xmlDataType="decimal"/>
    </xmlCellPr>
  </singleXmlCell>
  <singleXmlCell id="222" r="I116" connectionId="0">
    <xmlCellPr id="1" uniqueName="P1075307">
      <xmlPr mapId="2" xpath="/TFI-IZD-POD/IFP-GFI-IZD-POD_1000374/P1075307" xmlDataType="decimal"/>
    </xmlCellPr>
  </singleXmlCell>
  <singleXmlCell id="223" r="H117" connectionId="0">
    <xmlCellPr id="1" uniqueName="P1075308">
      <xmlPr mapId="2" xpath="/TFI-IZD-POD/IFP-GFI-IZD-POD_1000374/P1075308" xmlDataType="decimal"/>
    </xmlCellPr>
  </singleXmlCell>
  <singleXmlCell id="224" r="I117" connectionId="0">
    <xmlCellPr id="1" uniqueName="P1075309">
      <xmlPr mapId="2" xpath="/TFI-IZD-POD/IFP-GFI-IZD-POD_1000374/P1075309" xmlDataType="decimal"/>
    </xmlCellPr>
  </singleXmlCell>
  <singleXmlCell id="225" r="H118" connectionId="0">
    <xmlCellPr id="1" uniqueName="P1075310">
      <xmlPr mapId="2" xpath="/TFI-IZD-POD/IFP-GFI-IZD-POD_1000374/P1075310" xmlDataType="decimal"/>
    </xmlCellPr>
  </singleXmlCell>
  <singleXmlCell id="226" r="I118" connectionId="0">
    <xmlCellPr id="1" uniqueName="P1075311">
      <xmlPr mapId="2" xpath="/TFI-IZD-POD/IFP-GFI-IZD-POD_1000374/P1075311" xmlDataType="decimal"/>
    </xmlCellPr>
  </singleXmlCell>
  <singleXmlCell id="227" r="H119" connectionId="0">
    <xmlCellPr id="1" uniqueName="P1075312">
      <xmlPr mapId="2" xpath="/TFI-IZD-POD/IFP-GFI-IZD-POD_1000374/P1075312" xmlDataType="decimal"/>
    </xmlCellPr>
  </singleXmlCell>
  <singleXmlCell id="228" r="I119" connectionId="0">
    <xmlCellPr id="1" uniqueName="P1075313">
      <xmlPr mapId="2" xpath="/TFI-IZD-POD/IFP-GFI-IZD-POD_1000374/P1075313" xmlDataType="decimal"/>
    </xmlCellPr>
  </singleXmlCell>
  <singleXmlCell id="229" r="H120" connectionId="0">
    <xmlCellPr id="1" uniqueName="P1075314">
      <xmlPr mapId="2" xpath="/TFI-IZD-POD/IFP-GFI-IZD-POD_1000374/P1075314" xmlDataType="decimal"/>
    </xmlCellPr>
  </singleXmlCell>
  <singleXmlCell id="230" r="I120" connectionId="0">
    <xmlCellPr id="1" uniqueName="P1075315">
      <xmlPr mapId="2" xpath="/TFI-IZD-POD/IFP-GFI-IZD-POD_1000374/P1075315" xmlDataType="decimal"/>
    </xmlCellPr>
  </singleXmlCell>
  <singleXmlCell id="231" r="H121" connectionId="0">
    <xmlCellPr id="1" uniqueName="P1075316">
      <xmlPr mapId="2" xpath="/TFI-IZD-POD/IFP-GFI-IZD-POD_1000374/P1075316" xmlDataType="decimal"/>
    </xmlCellPr>
  </singleXmlCell>
  <singleXmlCell id="232" r="I121" connectionId="0">
    <xmlCellPr id="1" uniqueName="P1075317">
      <xmlPr mapId="2" xpath="/TFI-IZD-POD/IFP-GFI-IZD-POD_1000374/P1075317" xmlDataType="decimal"/>
    </xmlCellPr>
  </singleXmlCell>
  <singleXmlCell id="233" r="H122" connectionId="0">
    <xmlCellPr id="1" uniqueName="P1075318">
      <xmlPr mapId="2" xpath="/TFI-IZD-POD/IFP-GFI-IZD-POD_1000374/P1075318" xmlDataType="decimal"/>
    </xmlCellPr>
  </singleXmlCell>
  <singleXmlCell id="234" r="I122" connectionId="0">
    <xmlCellPr id="1" uniqueName="P1075319">
      <xmlPr mapId="2" xpath="/TFI-IZD-POD/IFP-GFI-IZD-POD_1000374/P1075319" xmlDataType="decimal"/>
    </xmlCellPr>
  </singleXmlCell>
  <singleXmlCell id="235" r="H123" connectionId="0">
    <xmlCellPr id="1" uniqueName="P1075320">
      <xmlPr mapId="2" xpath="/TFI-IZD-POD/IFP-GFI-IZD-POD_1000374/P1075320" xmlDataType="decimal"/>
    </xmlCellPr>
  </singleXmlCell>
  <singleXmlCell id="236" r="I123" connectionId="0">
    <xmlCellPr id="1" uniqueName="P1075321">
      <xmlPr mapId="2" xpath="/TFI-IZD-POD/IFP-GFI-IZD-POD_1000374/P1075321" xmlDataType="decimal"/>
    </xmlCellPr>
  </singleXmlCell>
  <singleXmlCell id="237" r="H124" connectionId="0">
    <xmlCellPr id="1" uniqueName="P1075322">
      <xmlPr mapId="2" xpath="/TFI-IZD-POD/IFP-GFI-IZD-POD_1000374/P1075322" xmlDataType="decimal"/>
    </xmlCellPr>
  </singleXmlCell>
  <singleXmlCell id="238" r="I124" connectionId="0">
    <xmlCellPr id="1" uniqueName="P1075323">
      <xmlPr mapId="2" xpath="/TFI-IZD-POD/IFP-GFI-IZD-POD_1000374/P1075323" xmlDataType="decimal"/>
    </xmlCellPr>
  </singleXmlCell>
  <singleXmlCell id="239" r="H125" connectionId="0">
    <xmlCellPr id="1" uniqueName="P1075324">
      <xmlPr mapId="2" xpath="/TFI-IZD-POD/IFP-GFI-IZD-POD_1000374/P1075324" xmlDataType="decimal"/>
    </xmlCellPr>
  </singleXmlCell>
  <singleXmlCell id="240" r="I125" connectionId="0">
    <xmlCellPr id="1" uniqueName="P1075325">
      <xmlPr mapId="2" xpath="/TFI-IZD-POD/IFP-GFI-IZD-POD_1000374/P1075325" xmlDataType="decimal"/>
    </xmlCellPr>
  </singleXmlCell>
  <singleXmlCell id="241" r="H126" connectionId="0">
    <xmlCellPr id="1" uniqueName="P1075326">
      <xmlPr mapId="2" xpath="/TFI-IZD-POD/IFP-GFI-IZD-POD_1000374/P1075326" xmlDataType="decimal"/>
    </xmlCellPr>
  </singleXmlCell>
  <singleXmlCell id="242" r="I126" connectionId="0">
    <xmlCellPr id="1" uniqueName="P1075327">
      <xmlPr mapId="2" xpath="/TFI-IZD-POD/IFP-GFI-IZD-POD_1000374/P1075327" xmlDataType="decimal"/>
    </xmlCellPr>
  </singleXmlCell>
  <singleXmlCell id="243" r="H127" connectionId="0">
    <xmlCellPr id="1" uniqueName="P1075328">
      <xmlPr mapId="2" xpath="/TFI-IZD-POD/IFP-GFI-IZD-POD_1000374/P1075328" xmlDataType="decimal"/>
    </xmlCellPr>
  </singleXmlCell>
  <singleXmlCell id="244" r="I127" connectionId="0">
    <xmlCellPr id="1" uniqueName="P1075329">
      <xmlPr mapId="2" xpath="/TFI-IZD-POD/IFP-GFI-IZD-POD_1000374/P1075329" xmlDataType="decimal"/>
    </xmlCellPr>
  </singleXmlCell>
  <singleXmlCell id="245" r="H128" connectionId="0">
    <xmlCellPr id="1" uniqueName="P1075330">
      <xmlPr mapId="2" xpath="/TFI-IZD-POD/IFP-GFI-IZD-POD_1000374/P1075330" xmlDataType="decimal"/>
    </xmlCellPr>
  </singleXmlCell>
  <singleXmlCell id="246" r="I128" connectionId="0">
    <xmlCellPr id="1" uniqueName="P1075331">
      <xmlPr mapId="2" xpath="/TFI-IZD-POD/IFP-GFI-IZD-POD_1000374/P1075331" xmlDataType="decimal"/>
    </xmlCellPr>
  </singleXmlCell>
  <singleXmlCell id="247" r="H129" connectionId="0">
    <xmlCellPr id="1" uniqueName="P1075332">
      <xmlPr mapId="2" xpath="/TFI-IZD-POD/IFP-GFI-IZD-POD_1000374/P1075332" xmlDataType="decimal"/>
    </xmlCellPr>
  </singleXmlCell>
  <singleXmlCell id="248" r="I129" connectionId="0">
    <xmlCellPr id="1" uniqueName="P1075333">
      <xmlPr mapId="2" xpath="/TFI-IZD-POD/IFP-GFI-IZD-POD_1000374/P1075333" xmlDataType="decimal"/>
    </xmlCellPr>
  </singleXmlCell>
  <singleXmlCell id="249" r="H130" connectionId="0">
    <xmlCellPr id="1" uniqueName="P1075334">
      <xmlPr mapId="2" xpath="/TFI-IZD-POD/IFP-GFI-IZD-POD_1000374/P1075334" xmlDataType="decimal"/>
    </xmlCellPr>
  </singleXmlCell>
  <singleXmlCell id="250" r="I130" connectionId="0">
    <xmlCellPr id="1" uniqueName="P1075335">
      <xmlPr mapId="2" xpath="/TFI-IZD-POD/IFP-GFI-IZD-POD_1000374/P1075335" xmlDataType="decimal"/>
    </xmlCellPr>
  </singleXmlCell>
  <singleXmlCell id="251" r="H131" connectionId="0">
    <xmlCellPr id="1" uniqueName="P1075336">
      <xmlPr mapId="2" xpath="/TFI-IZD-POD/IFP-GFI-IZD-POD_1000374/P1075336" xmlDataType="decimal"/>
    </xmlCellPr>
  </singleXmlCell>
  <singleXmlCell id="252" r="I131" connectionId="0">
    <xmlCellPr id="1" uniqueName="P1075337">
      <xmlPr mapId="2" xpath="/TFI-IZD-POD/IFP-GFI-IZD-POD_1000374/P1075337" xmlDataType="decimal"/>
    </xmlCellPr>
  </singleXmlCell>
  <singleXmlCell id="253" r="H132" connectionId="0">
    <xmlCellPr id="1" uniqueName="P1075338">
      <xmlPr mapId="2" xpath="/TFI-IZD-POD/IFP-GFI-IZD-POD_1000374/P1075338" xmlDataType="decimal"/>
    </xmlCellPr>
  </singleXmlCell>
  <singleXmlCell id="254" r="I132" connectionId="0">
    <xmlCellPr id="1" uniqueName="P1075339">
      <xmlPr mapId="2" xpath="/TFI-IZD-POD/IFP-GFI-IZD-POD_1000374/P1075339" xmlDataType="decimal"/>
    </xmlCellPr>
  </singleXmlCell>
  <singleXmlCell id="255" r="H133" connectionId="0">
    <xmlCellPr id="1" uniqueName="P1075340">
      <xmlPr mapId="2" xpath="/TFI-IZD-POD/IFP-GFI-IZD-POD_1000374/P1075340" xmlDataType="decimal"/>
    </xmlCellPr>
  </singleXmlCell>
  <singleXmlCell id="256" r="I133" connectionId="0">
    <xmlCellPr id="1" uniqueName="P1075341">
      <xmlPr mapId="2" xpath="/TFI-IZD-POD/IFP-GFI-IZD-POD_1000374/P1075341" xmlDataType="decimal"/>
    </xmlCellPr>
  </singleXmlCell>
  <singleXmlCell id="257" r="H134" connectionId="0">
    <xmlCellPr id="1" uniqueName="P1075342">
      <xmlPr mapId="2" xpath="/TFI-IZD-POD/IFP-GFI-IZD-POD_1000374/P1075342" xmlDataType="decimal"/>
    </xmlCellPr>
  </singleXmlCell>
  <singleXmlCell id="258" r="I134" connectionId="0">
    <xmlCellPr id="1" uniqueName="P1075343">
      <xmlPr mapId="2" xpath="/TFI-IZD-POD/IFP-GFI-IZD-POD_1000374/P1075343" xmlDataType="decimal"/>
    </xmlCellPr>
  </singleXmlCell>
</singleXmlCells>
</file>

<file path=xl/tables/tableSingleCells3.xml><?xml version="1.0" encoding="utf-8"?>
<singleXmlCells xmlns="http://schemas.openxmlformats.org/spreadsheetml/2006/main">
  <singleXmlCell id="259" r="H8" connectionId="0">
    <xmlCellPr id="1" uniqueName="P1076024">
      <xmlPr mapId="2" xpath="/TFI-IZD-POD/ISD-GFI-IZD-POD_1000375/P1076024" xmlDataType="decimal"/>
    </xmlCellPr>
  </singleXmlCell>
  <singleXmlCell id="260" r="I8" connectionId="0">
    <xmlCellPr id="1" uniqueName="P1082291">
      <xmlPr mapId="2" xpath="/TFI-IZD-POD/ISD-GFI-IZD-POD_1000375/P1082291" xmlDataType="decimal"/>
    </xmlCellPr>
  </singleXmlCell>
  <singleXmlCell id="261" r="J8" connectionId="0">
    <xmlCellPr id="1" uniqueName="P1076032">
      <xmlPr mapId="2" xpath="/TFI-IZD-POD/ISD-GFI-IZD-POD_1000375/P1076032" xmlDataType="decimal"/>
    </xmlCellPr>
  </singleXmlCell>
  <singleXmlCell id="262" r="K8" connectionId="0">
    <xmlCellPr id="1" uniqueName="P1082293">
      <xmlPr mapId="2" xpath="/TFI-IZD-POD/ISD-GFI-IZD-POD_1000375/P1082293" xmlDataType="decimal"/>
    </xmlCellPr>
  </singleXmlCell>
  <singleXmlCell id="263" r="H9" connectionId="0">
    <xmlCellPr id="1" uniqueName="P1076039">
      <xmlPr mapId="2" xpath="/TFI-IZD-POD/ISD-GFI-IZD-POD_1000375/P1076039" xmlDataType="decimal"/>
    </xmlCellPr>
  </singleXmlCell>
  <singleXmlCell id="264" r="I9" connectionId="0">
    <xmlCellPr id="1" uniqueName="P1082294">
      <xmlPr mapId="2" xpath="/TFI-IZD-POD/ISD-GFI-IZD-POD_1000375/P1082294" xmlDataType="decimal"/>
    </xmlCellPr>
  </singleXmlCell>
  <singleXmlCell id="265" r="J9" connectionId="0">
    <xmlCellPr id="1" uniqueName="P1076041">
      <xmlPr mapId="2" xpath="/TFI-IZD-POD/ISD-GFI-IZD-POD_1000375/P1076041" xmlDataType="decimal"/>
    </xmlCellPr>
  </singleXmlCell>
  <singleXmlCell id="266" r="K9" connectionId="0">
    <xmlCellPr id="1" uniqueName="P1082296">
      <xmlPr mapId="2" xpath="/TFI-IZD-POD/ISD-GFI-IZD-POD_1000375/P1082296" xmlDataType="decimal"/>
    </xmlCellPr>
  </singleXmlCell>
  <singleXmlCell id="267" r="H10" connectionId="0">
    <xmlCellPr id="1" uniqueName="P1076043">
      <xmlPr mapId="2" xpath="/TFI-IZD-POD/ISD-GFI-IZD-POD_1000375/P1076043" xmlDataType="decimal"/>
    </xmlCellPr>
  </singleXmlCell>
  <singleXmlCell id="268" r="I10" connectionId="0">
    <xmlCellPr id="1" uniqueName="P1082297">
      <xmlPr mapId="2" xpath="/TFI-IZD-POD/ISD-GFI-IZD-POD_1000375/P1082297" xmlDataType="decimal"/>
    </xmlCellPr>
  </singleXmlCell>
  <singleXmlCell id="269" r="J10" connectionId="0">
    <xmlCellPr id="1" uniqueName="P1076046">
      <xmlPr mapId="2" xpath="/TFI-IZD-POD/ISD-GFI-IZD-POD_1000375/P1076046" xmlDataType="decimal"/>
    </xmlCellPr>
  </singleXmlCell>
  <singleXmlCell id="270" r="K10" connectionId="0">
    <xmlCellPr id="1" uniqueName="P1082299">
      <xmlPr mapId="2" xpath="/TFI-IZD-POD/ISD-GFI-IZD-POD_1000375/P1082299" xmlDataType="decimal"/>
    </xmlCellPr>
  </singleXmlCell>
  <singleXmlCell id="271" r="H11" connectionId="0">
    <xmlCellPr id="1" uniqueName="P1076048">
      <xmlPr mapId="2" xpath="/TFI-IZD-POD/ISD-GFI-IZD-POD_1000375/P1076048" xmlDataType="decimal"/>
    </xmlCellPr>
  </singleXmlCell>
  <singleXmlCell id="272" r="I11" connectionId="0">
    <xmlCellPr id="1" uniqueName="P1082302">
      <xmlPr mapId="2" xpath="/TFI-IZD-POD/ISD-GFI-IZD-POD_1000375/P1082302" xmlDataType="decimal"/>
    </xmlCellPr>
  </singleXmlCell>
  <singleXmlCell id="273" r="J11" connectionId="0">
    <xmlCellPr id="1" uniqueName="P1076052">
      <xmlPr mapId="2" xpath="/TFI-IZD-POD/ISD-GFI-IZD-POD_1000375/P1076052" xmlDataType="decimal"/>
    </xmlCellPr>
  </singleXmlCell>
  <singleXmlCell id="274" r="K11" connectionId="0">
    <xmlCellPr id="1" uniqueName="P1082303">
      <xmlPr mapId="2" xpath="/TFI-IZD-POD/ISD-GFI-IZD-POD_1000375/P1082303" xmlDataType="decimal"/>
    </xmlCellPr>
  </singleXmlCell>
  <singleXmlCell id="275" r="H12" connectionId="0">
    <xmlCellPr id="1" uniqueName="P1076056">
      <xmlPr mapId="2" xpath="/TFI-IZD-POD/ISD-GFI-IZD-POD_1000375/P1076056" xmlDataType="decimal"/>
    </xmlCellPr>
  </singleXmlCell>
  <singleXmlCell id="276" r="I12" connectionId="0">
    <xmlCellPr id="1" uniqueName="P1082305">
      <xmlPr mapId="2" xpath="/TFI-IZD-POD/ISD-GFI-IZD-POD_1000375/P1082305" xmlDataType="decimal"/>
    </xmlCellPr>
  </singleXmlCell>
  <singleXmlCell id="277" r="J12" connectionId="0">
    <xmlCellPr id="1" uniqueName="P1076058">
      <xmlPr mapId="2" xpath="/TFI-IZD-POD/ISD-GFI-IZD-POD_1000375/P1076058" xmlDataType="decimal"/>
    </xmlCellPr>
  </singleXmlCell>
  <singleXmlCell id="278" r="K12" connectionId="0">
    <xmlCellPr id="1" uniqueName="P1082307">
      <xmlPr mapId="2" xpath="/TFI-IZD-POD/ISD-GFI-IZD-POD_1000375/P1082307" xmlDataType="decimal"/>
    </xmlCellPr>
  </singleXmlCell>
  <singleXmlCell id="279" r="H13" connectionId="0">
    <xmlCellPr id="1" uniqueName="P1076060">
      <xmlPr mapId="2" xpath="/TFI-IZD-POD/ISD-GFI-IZD-POD_1000375/P1076060" xmlDataType="decimal"/>
    </xmlCellPr>
  </singleXmlCell>
  <singleXmlCell id="280" r="I13" connectionId="0">
    <xmlCellPr id="1" uniqueName="P1082308">
      <xmlPr mapId="2" xpath="/TFI-IZD-POD/ISD-GFI-IZD-POD_1000375/P1082308" xmlDataType="decimal"/>
    </xmlCellPr>
  </singleXmlCell>
  <singleXmlCell id="281" r="J13" connectionId="0">
    <xmlCellPr id="1" uniqueName="P1076062">
      <xmlPr mapId="2" xpath="/TFI-IZD-POD/ISD-GFI-IZD-POD_1000375/P1076062" xmlDataType="decimal"/>
    </xmlCellPr>
  </singleXmlCell>
  <singleXmlCell id="282" r="K13" connectionId="0">
    <xmlCellPr id="1" uniqueName="P1082310">
      <xmlPr mapId="2" xpath="/TFI-IZD-POD/ISD-GFI-IZD-POD_1000375/P1082310" xmlDataType="decimal"/>
    </xmlCellPr>
  </singleXmlCell>
  <singleXmlCell id="283" r="H14" connectionId="0">
    <xmlCellPr id="1" uniqueName="P1076064">
      <xmlPr mapId="2" xpath="/TFI-IZD-POD/ISD-GFI-IZD-POD_1000375/P1076064" xmlDataType="decimal"/>
    </xmlCellPr>
  </singleXmlCell>
  <singleXmlCell id="284" r="I14" connectionId="0">
    <xmlCellPr id="1" uniqueName="P1082311">
      <xmlPr mapId="2" xpath="/TFI-IZD-POD/ISD-GFI-IZD-POD_1000375/P1082311" xmlDataType="decimal"/>
    </xmlCellPr>
  </singleXmlCell>
  <singleXmlCell id="285" r="J14" connectionId="0">
    <xmlCellPr id="1" uniqueName="P1076066">
      <xmlPr mapId="2" xpath="/TFI-IZD-POD/ISD-GFI-IZD-POD_1000375/P1076066" xmlDataType="decimal"/>
    </xmlCellPr>
  </singleXmlCell>
  <singleXmlCell id="286" r="K14" connectionId="0">
    <xmlCellPr id="1" uniqueName="P1082313">
      <xmlPr mapId="2" xpath="/TFI-IZD-POD/ISD-GFI-IZD-POD_1000375/P1082313" xmlDataType="decimal"/>
    </xmlCellPr>
  </singleXmlCell>
  <singleXmlCell id="287" r="H15" connectionId="0">
    <xmlCellPr id="1" uniqueName="P1076069">
      <xmlPr mapId="2" xpath="/TFI-IZD-POD/ISD-GFI-IZD-POD_1000375/P1076069" xmlDataType="decimal"/>
    </xmlCellPr>
  </singleXmlCell>
  <singleXmlCell id="288" r="I15" connectionId="0">
    <xmlCellPr id="1" uniqueName="P1082315">
      <xmlPr mapId="2" xpath="/TFI-IZD-POD/ISD-GFI-IZD-POD_1000375/P1082315" xmlDataType="decimal"/>
    </xmlCellPr>
  </singleXmlCell>
  <singleXmlCell id="289" r="J15" connectionId="0">
    <xmlCellPr id="1" uniqueName="P1076071">
      <xmlPr mapId="2" xpath="/TFI-IZD-POD/ISD-GFI-IZD-POD_1000375/P1076071" xmlDataType="decimal"/>
    </xmlCellPr>
  </singleXmlCell>
  <singleXmlCell id="290" r="K15" connectionId="0">
    <xmlCellPr id="1" uniqueName="P1082316">
      <xmlPr mapId="2" xpath="/TFI-IZD-POD/ISD-GFI-IZD-POD_1000375/P1082316" xmlDataType="decimal"/>
    </xmlCellPr>
  </singleXmlCell>
  <singleXmlCell id="291" r="H16" connectionId="0">
    <xmlCellPr id="1" uniqueName="P1076073">
      <xmlPr mapId="2" xpath="/TFI-IZD-POD/ISD-GFI-IZD-POD_1000375/P1076073" xmlDataType="decimal"/>
    </xmlCellPr>
  </singleXmlCell>
  <singleXmlCell id="292" r="I16" connectionId="0">
    <xmlCellPr id="1" uniqueName="P1082318">
      <xmlPr mapId="2" xpath="/TFI-IZD-POD/ISD-GFI-IZD-POD_1000375/P1082318" xmlDataType="decimal"/>
    </xmlCellPr>
  </singleXmlCell>
  <singleXmlCell id="293" r="J16" connectionId="0">
    <xmlCellPr id="1" uniqueName="P1076076">
      <xmlPr mapId="2" xpath="/TFI-IZD-POD/ISD-GFI-IZD-POD_1000375/P1076076" xmlDataType="decimal"/>
    </xmlCellPr>
  </singleXmlCell>
  <singleXmlCell id="294" r="K16" connectionId="0">
    <xmlCellPr id="1" uniqueName="P1082319">
      <xmlPr mapId="2" xpath="/TFI-IZD-POD/ISD-GFI-IZD-POD_1000375/P1082319" xmlDataType="decimal"/>
    </xmlCellPr>
  </singleXmlCell>
  <singleXmlCell id="295" r="H17" connectionId="0">
    <xmlCellPr id="1" uniqueName="P1076078">
      <xmlPr mapId="2" xpath="/TFI-IZD-POD/ISD-GFI-IZD-POD_1000375/P1076078" xmlDataType="decimal"/>
    </xmlCellPr>
  </singleXmlCell>
  <singleXmlCell id="296" r="I17" connectionId="0">
    <xmlCellPr id="1" uniqueName="P1082321">
      <xmlPr mapId="2" xpath="/TFI-IZD-POD/ISD-GFI-IZD-POD_1000375/P1082321" xmlDataType="decimal"/>
    </xmlCellPr>
  </singleXmlCell>
  <singleXmlCell id="297" r="J17" connectionId="0">
    <xmlCellPr id="1" uniqueName="P1076080">
      <xmlPr mapId="2" xpath="/TFI-IZD-POD/ISD-GFI-IZD-POD_1000375/P1076080" xmlDataType="decimal"/>
    </xmlCellPr>
  </singleXmlCell>
  <singleXmlCell id="298" r="K17" connectionId="0">
    <xmlCellPr id="1" uniqueName="P1082324">
      <xmlPr mapId="2" xpath="/TFI-IZD-POD/ISD-GFI-IZD-POD_1000375/P1082324" xmlDataType="decimal"/>
    </xmlCellPr>
  </singleXmlCell>
  <singleXmlCell id="299" r="H18" connectionId="0">
    <xmlCellPr id="1" uniqueName="P1076082">
      <xmlPr mapId="2" xpath="/TFI-IZD-POD/ISD-GFI-IZD-POD_1000375/P1076082" xmlDataType="decimal"/>
    </xmlCellPr>
  </singleXmlCell>
  <singleXmlCell id="300" r="I18" connectionId="0">
    <xmlCellPr id="1" uniqueName="P1082326">
      <xmlPr mapId="2" xpath="/TFI-IZD-POD/ISD-GFI-IZD-POD_1000375/P1082326" xmlDataType="decimal"/>
    </xmlCellPr>
  </singleXmlCell>
  <singleXmlCell id="301" r="J18" connectionId="0">
    <xmlCellPr id="1" uniqueName="P1076084">
      <xmlPr mapId="2" xpath="/TFI-IZD-POD/ISD-GFI-IZD-POD_1000375/P1076084" xmlDataType="decimal"/>
    </xmlCellPr>
  </singleXmlCell>
  <singleXmlCell id="302" r="K18" connectionId="0">
    <xmlCellPr id="1" uniqueName="P1082327">
      <xmlPr mapId="2" xpath="/TFI-IZD-POD/ISD-GFI-IZD-POD_1000375/P1082327" xmlDataType="decimal"/>
    </xmlCellPr>
  </singleXmlCell>
  <singleXmlCell id="303" r="H19" connectionId="0">
    <xmlCellPr id="1" uniqueName="P1076087">
      <xmlPr mapId="2" xpath="/TFI-IZD-POD/ISD-GFI-IZD-POD_1000375/P1076087" xmlDataType="decimal"/>
    </xmlCellPr>
  </singleXmlCell>
  <singleXmlCell id="304" r="I19" connectionId="0">
    <xmlCellPr id="1" uniqueName="P1082329">
      <xmlPr mapId="2" xpath="/TFI-IZD-POD/ISD-GFI-IZD-POD_1000375/P1082329" xmlDataType="decimal"/>
    </xmlCellPr>
  </singleXmlCell>
  <singleXmlCell id="305" r="J19" connectionId="0">
    <xmlCellPr id="1" uniqueName="P1076090">
      <xmlPr mapId="2" xpath="/TFI-IZD-POD/ISD-GFI-IZD-POD_1000375/P1076090" xmlDataType="decimal"/>
    </xmlCellPr>
  </singleXmlCell>
  <singleXmlCell id="306" r="K19" connectionId="0">
    <xmlCellPr id="1" uniqueName="P1082330">
      <xmlPr mapId="2" xpath="/TFI-IZD-POD/ISD-GFI-IZD-POD_1000375/P1082330" xmlDataType="decimal"/>
    </xmlCellPr>
  </singleXmlCell>
  <singleXmlCell id="307" r="H20" connectionId="0">
    <xmlCellPr id="1" uniqueName="P1076092">
      <xmlPr mapId="2" xpath="/TFI-IZD-POD/ISD-GFI-IZD-POD_1000375/P1076092" xmlDataType="decimal"/>
    </xmlCellPr>
  </singleXmlCell>
  <singleXmlCell id="308" r="I20" connectionId="0">
    <xmlCellPr id="1" uniqueName="P1082332">
      <xmlPr mapId="2" xpath="/TFI-IZD-POD/ISD-GFI-IZD-POD_1000375/P1082332" xmlDataType="decimal"/>
    </xmlCellPr>
  </singleXmlCell>
  <singleXmlCell id="309" r="J20" connectionId="0">
    <xmlCellPr id="1" uniqueName="P1076094">
      <xmlPr mapId="2" xpath="/TFI-IZD-POD/ISD-GFI-IZD-POD_1000375/P1076094" xmlDataType="decimal"/>
    </xmlCellPr>
  </singleXmlCell>
  <singleXmlCell id="310" r="K20" connectionId="0">
    <xmlCellPr id="1" uniqueName="P1082334">
      <xmlPr mapId="2" xpath="/TFI-IZD-POD/ISD-GFI-IZD-POD_1000375/P1082334" xmlDataType="decimal"/>
    </xmlCellPr>
  </singleXmlCell>
  <singleXmlCell id="311" r="H21" connectionId="0">
    <xmlCellPr id="1" uniqueName="P1076095">
      <xmlPr mapId="2" xpath="/TFI-IZD-POD/ISD-GFI-IZD-POD_1000375/P1076095" xmlDataType="decimal"/>
    </xmlCellPr>
  </singleXmlCell>
  <singleXmlCell id="312" r="I21" connectionId="0">
    <xmlCellPr id="1" uniqueName="P1082335">
      <xmlPr mapId="2" xpath="/TFI-IZD-POD/ISD-GFI-IZD-POD_1000375/P1082335" xmlDataType="decimal"/>
    </xmlCellPr>
  </singleXmlCell>
  <singleXmlCell id="313" r="J21" connectionId="0">
    <xmlCellPr id="1" uniqueName="P1076098">
      <xmlPr mapId="2" xpath="/TFI-IZD-POD/ISD-GFI-IZD-POD_1000375/P1076098" xmlDataType="decimal"/>
    </xmlCellPr>
  </singleXmlCell>
  <singleXmlCell id="314" r="K21" connectionId="0">
    <xmlCellPr id="1" uniqueName="P1082337">
      <xmlPr mapId="2" xpath="/TFI-IZD-POD/ISD-GFI-IZD-POD_1000375/P1082337" xmlDataType="decimal"/>
    </xmlCellPr>
  </singleXmlCell>
  <singleXmlCell id="315" r="H22" connectionId="0">
    <xmlCellPr id="1" uniqueName="P1076101">
      <xmlPr mapId="2" xpath="/TFI-IZD-POD/ISD-GFI-IZD-POD_1000375/P1076101" xmlDataType="decimal"/>
    </xmlCellPr>
  </singleXmlCell>
  <singleXmlCell id="316" r="I22" connectionId="0">
    <xmlCellPr id="1" uniqueName="P1082339">
      <xmlPr mapId="2" xpath="/TFI-IZD-POD/ISD-GFI-IZD-POD_1000375/P1082339" xmlDataType="decimal"/>
    </xmlCellPr>
  </singleXmlCell>
  <singleXmlCell id="317" r="J22" connectionId="0">
    <xmlCellPr id="1" uniqueName="P1076103">
      <xmlPr mapId="2" xpath="/TFI-IZD-POD/ISD-GFI-IZD-POD_1000375/P1076103" xmlDataType="decimal"/>
    </xmlCellPr>
  </singleXmlCell>
  <singleXmlCell id="318" r="K22" connectionId="0">
    <xmlCellPr id="1" uniqueName="P1082340">
      <xmlPr mapId="2" xpath="/TFI-IZD-POD/ISD-GFI-IZD-POD_1000375/P1082340" xmlDataType="decimal"/>
    </xmlCellPr>
  </singleXmlCell>
  <singleXmlCell id="319" r="H23" connectionId="0">
    <xmlCellPr id="1" uniqueName="P1076105">
      <xmlPr mapId="2" xpath="/TFI-IZD-POD/ISD-GFI-IZD-POD_1000375/P1076105" xmlDataType="decimal"/>
    </xmlCellPr>
  </singleXmlCell>
  <singleXmlCell id="320" r="I23" connectionId="0">
    <xmlCellPr id="1" uniqueName="P1082342">
      <xmlPr mapId="2" xpath="/TFI-IZD-POD/ISD-GFI-IZD-POD_1000375/P1082342" xmlDataType="decimal"/>
    </xmlCellPr>
  </singleXmlCell>
  <singleXmlCell id="321" r="J23" connectionId="0">
    <xmlCellPr id="1" uniqueName="P1076107">
      <xmlPr mapId="2" xpath="/TFI-IZD-POD/ISD-GFI-IZD-POD_1000375/P1076107" xmlDataType="decimal"/>
    </xmlCellPr>
  </singleXmlCell>
  <singleXmlCell id="322" r="K23" connectionId="0">
    <xmlCellPr id="1" uniqueName="P1082345">
      <xmlPr mapId="2" xpath="/TFI-IZD-POD/ISD-GFI-IZD-POD_1000375/P1082345" xmlDataType="decimal"/>
    </xmlCellPr>
  </singleXmlCell>
  <singleXmlCell id="323" r="H24" connectionId="0">
    <xmlCellPr id="1" uniqueName="P1076109">
      <xmlPr mapId="2" xpath="/TFI-IZD-POD/ISD-GFI-IZD-POD_1000375/P1076109" xmlDataType="decimal"/>
    </xmlCellPr>
  </singleXmlCell>
  <singleXmlCell id="324" r="I24" connectionId="0">
    <xmlCellPr id="1" uniqueName="P1082347">
      <xmlPr mapId="2" xpath="/TFI-IZD-POD/ISD-GFI-IZD-POD_1000375/P1082347" xmlDataType="decimal"/>
    </xmlCellPr>
  </singleXmlCell>
  <singleXmlCell id="325" r="J24" connectionId="0">
    <xmlCellPr id="1" uniqueName="P1076111">
      <xmlPr mapId="2" xpath="/TFI-IZD-POD/ISD-GFI-IZD-POD_1000375/P1076111" xmlDataType="decimal"/>
    </xmlCellPr>
  </singleXmlCell>
  <singleXmlCell id="326" r="K24" connectionId="0">
    <xmlCellPr id="1" uniqueName="P1082348">
      <xmlPr mapId="2" xpath="/TFI-IZD-POD/ISD-GFI-IZD-POD_1000375/P1082348" xmlDataType="decimal"/>
    </xmlCellPr>
  </singleXmlCell>
  <singleXmlCell id="327" r="H25" connectionId="0">
    <xmlCellPr id="1" uniqueName="P1076113">
      <xmlPr mapId="2" xpath="/TFI-IZD-POD/ISD-GFI-IZD-POD_1000375/P1076113" xmlDataType="decimal"/>
    </xmlCellPr>
  </singleXmlCell>
  <singleXmlCell id="328" r="I25" connectionId="0">
    <xmlCellPr id="1" uniqueName="P1082350">
      <xmlPr mapId="2" xpath="/TFI-IZD-POD/ISD-GFI-IZD-POD_1000375/P1082350" xmlDataType="decimal"/>
    </xmlCellPr>
  </singleXmlCell>
  <singleXmlCell id="329" r="J25" connectionId="0">
    <xmlCellPr id="1" uniqueName="P1076115">
      <xmlPr mapId="2" xpath="/TFI-IZD-POD/ISD-GFI-IZD-POD_1000375/P1076115" xmlDataType="decimal"/>
    </xmlCellPr>
  </singleXmlCell>
  <singleXmlCell id="330" r="K25" connectionId="0">
    <xmlCellPr id="1" uniqueName="P1082352">
      <xmlPr mapId="2" xpath="/TFI-IZD-POD/ISD-GFI-IZD-POD_1000375/P1082352" xmlDataType="decimal"/>
    </xmlCellPr>
  </singleXmlCell>
  <singleXmlCell id="331" r="H26" connectionId="0">
    <xmlCellPr id="1" uniqueName="P1076117">
      <xmlPr mapId="2" xpath="/TFI-IZD-POD/ISD-GFI-IZD-POD_1000375/P1076117" xmlDataType="decimal"/>
    </xmlCellPr>
  </singleXmlCell>
  <singleXmlCell id="332" r="I26" connectionId="0">
    <xmlCellPr id="1" uniqueName="P1082353">
      <xmlPr mapId="2" xpath="/TFI-IZD-POD/ISD-GFI-IZD-POD_1000375/P1082353" xmlDataType="decimal"/>
    </xmlCellPr>
  </singleXmlCell>
  <singleXmlCell id="333" r="J26" connectionId="0">
    <xmlCellPr id="1" uniqueName="P1076122">
      <xmlPr mapId="2" xpath="/TFI-IZD-POD/ISD-GFI-IZD-POD_1000375/P1076122" xmlDataType="decimal"/>
    </xmlCellPr>
  </singleXmlCell>
  <singleXmlCell id="334" r="K26" connectionId="0">
    <xmlCellPr id="1" uniqueName="P1082355">
      <xmlPr mapId="2" xpath="/TFI-IZD-POD/ISD-GFI-IZD-POD_1000375/P1082355" xmlDataType="decimal"/>
    </xmlCellPr>
  </singleXmlCell>
  <singleXmlCell id="335" r="H27" connectionId="0">
    <xmlCellPr id="1" uniqueName="P1076126">
      <xmlPr mapId="2" xpath="/TFI-IZD-POD/ISD-GFI-IZD-POD_1000375/P1076126" xmlDataType="decimal"/>
    </xmlCellPr>
  </singleXmlCell>
  <singleXmlCell id="336" r="I27" connectionId="0">
    <xmlCellPr id="1" uniqueName="P1082357">
      <xmlPr mapId="2" xpath="/TFI-IZD-POD/ISD-GFI-IZD-POD_1000375/P1082357" xmlDataType="decimal"/>
    </xmlCellPr>
  </singleXmlCell>
  <singleXmlCell id="337" r="J27" connectionId="0">
    <xmlCellPr id="1" uniqueName="P1076128">
      <xmlPr mapId="2" xpath="/TFI-IZD-POD/ISD-GFI-IZD-POD_1000375/P1076128" xmlDataType="decimal"/>
    </xmlCellPr>
  </singleXmlCell>
  <singleXmlCell id="338" r="K27" connectionId="0">
    <xmlCellPr id="1" uniqueName="P1082359">
      <xmlPr mapId="2" xpath="/TFI-IZD-POD/ISD-GFI-IZD-POD_1000375/P1082359" xmlDataType="decimal"/>
    </xmlCellPr>
  </singleXmlCell>
  <singleXmlCell id="339" r="H28" connectionId="0">
    <xmlCellPr id="1" uniqueName="P1076130">
      <xmlPr mapId="2" xpath="/TFI-IZD-POD/ISD-GFI-IZD-POD_1000375/P1076130" xmlDataType="decimal"/>
    </xmlCellPr>
  </singleXmlCell>
  <singleXmlCell id="340" r="I28" connectionId="0">
    <xmlCellPr id="1" uniqueName="P1082363">
      <xmlPr mapId="2" xpath="/TFI-IZD-POD/ISD-GFI-IZD-POD_1000375/P1082363" xmlDataType="decimal"/>
    </xmlCellPr>
  </singleXmlCell>
  <singleXmlCell id="341" r="J28" connectionId="0">
    <xmlCellPr id="1" uniqueName="P1076132">
      <xmlPr mapId="2" xpath="/TFI-IZD-POD/ISD-GFI-IZD-POD_1000375/P1076132" xmlDataType="decimal"/>
    </xmlCellPr>
  </singleXmlCell>
  <singleXmlCell id="342" r="K28" connectionId="0">
    <xmlCellPr id="1" uniqueName="P1082371">
      <xmlPr mapId="2" xpath="/TFI-IZD-POD/ISD-GFI-IZD-POD_1000375/P1082371" xmlDataType="decimal"/>
    </xmlCellPr>
  </singleXmlCell>
  <singleXmlCell id="343" r="H29" connectionId="0">
    <xmlCellPr id="1" uniqueName="P1076134">
      <xmlPr mapId="2" xpath="/TFI-IZD-POD/ISD-GFI-IZD-POD_1000375/P1076134" xmlDataType="decimal"/>
    </xmlCellPr>
  </singleXmlCell>
  <singleXmlCell id="344" r="I29" connectionId="0">
    <xmlCellPr id="1" uniqueName="P1082373">
      <xmlPr mapId="2" xpath="/TFI-IZD-POD/ISD-GFI-IZD-POD_1000375/P1082373" xmlDataType="decimal"/>
    </xmlCellPr>
  </singleXmlCell>
  <singleXmlCell id="345" r="J29" connectionId="0">
    <xmlCellPr id="1" uniqueName="P1076136">
      <xmlPr mapId="2" xpath="/TFI-IZD-POD/ISD-GFI-IZD-POD_1000375/P1076136" xmlDataType="decimal"/>
    </xmlCellPr>
  </singleXmlCell>
  <singleXmlCell id="346" r="K29" connectionId="0">
    <xmlCellPr id="1" uniqueName="P1082375">
      <xmlPr mapId="2" xpath="/TFI-IZD-POD/ISD-GFI-IZD-POD_1000375/P1082375" xmlDataType="decimal"/>
    </xmlCellPr>
  </singleXmlCell>
  <singleXmlCell id="347" r="H30" connectionId="0">
    <xmlCellPr id="1" uniqueName="P1076138">
      <xmlPr mapId="2" xpath="/TFI-IZD-POD/ISD-GFI-IZD-POD_1000375/P1076138" xmlDataType="decimal"/>
    </xmlCellPr>
  </singleXmlCell>
  <singleXmlCell id="348" r="I30" connectionId="0">
    <xmlCellPr id="1" uniqueName="P1082377">
      <xmlPr mapId="2" xpath="/TFI-IZD-POD/ISD-GFI-IZD-POD_1000375/P1082377" xmlDataType="decimal"/>
    </xmlCellPr>
  </singleXmlCell>
  <singleXmlCell id="349" r="J30" connectionId="0">
    <xmlCellPr id="1" uniqueName="P1076140">
      <xmlPr mapId="2" xpath="/TFI-IZD-POD/ISD-GFI-IZD-POD_1000375/P1076140" xmlDataType="decimal"/>
    </xmlCellPr>
  </singleXmlCell>
  <singleXmlCell id="350" r="K30" connectionId="0">
    <xmlCellPr id="1" uniqueName="P1082379">
      <xmlPr mapId="2" xpath="/TFI-IZD-POD/ISD-GFI-IZD-POD_1000375/P1082379" xmlDataType="decimal"/>
    </xmlCellPr>
  </singleXmlCell>
  <singleXmlCell id="351" r="H31" connectionId="0">
    <xmlCellPr id="1" uniqueName="P1076142">
      <xmlPr mapId="2" xpath="/TFI-IZD-POD/ISD-GFI-IZD-POD_1000375/P1076142" xmlDataType="decimal"/>
    </xmlCellPr>
  </singleXmlCell>
  <singleXmlCell id="352" r="I31" connectionId="0">
    <xmlCellPr id="1" uniqueName="P1082380">
      <xmlPr mapId="2" xpath="/TFI-IZD-POD/ISD-GFI-IZD-POD_1000375/P1082380" xmlDataType="decimal"/>
    </xmlCellPr>
  </singleXmlCell>
  <singleXmlCell id="353" r="J31" connectionId="0">
    <xmlCellPr id="1" uniqueName="P1076144">
      <xmlPr mapId="2" xpath="/TFI-IZD-POD/ISD-GFI-IZD-POD_1000375/P1076144" xmlDataType="decimal"/>
    </xmlCellPr>
  </singleXmlCell>
  <singleXmlCell id="354" r="K31" connectionId="0">
    <xmlCellPr id="1" uniqueName="P1082382">
      <xmlPr mapId="2" xpath="/TFI-IZD-POD/ISD-GFI-IZD-POD_1000375/P1082382" xmlDataType="decimal"/>
    </xmlCellPr>
  </singleXmlCell>
  <singleXmlCell id="355" r="H32" connectionId="0">
    <xmlCellPr id="1" uniqueName="P1076147">
      <xmlPr mapId="2" xpath="/TFI-IZD-POD/ISD-GFI-IZD-POD_1000375/P1076147" xmlDataType="decimal"/>
    </xmlCellPr>
  </singleXmlCell>
  <singleXmlCell id="356" r="I32" connectionId="0">
    <xmlCellPr id="1" uniqueName="P1082384">
      <xmlPr mapId="2" xpath="/TFI-IZD-POD/ISD-GFI-IZD-POD_1000375/P1082384" xmlDataType="decimal"/>
    </xmlCellPr>
  </singleXmlCell>
  <singleXmlCell id="357" r="J32" connectionId="0">
    <xmlCellPr id="1" uniqueName="P1076150">
      <xmlPr mapId="2" xpath="/TFI-IZD-POD/ISD-GFI-IZD-POD_1000375/P1076150" xmlDataType="decimal"/>
    </xmlCellPr>
  </singleXmlCell>
  <singleXmlCell id="358" r="K32" connectionId="0">
    <xmlCellPr id="1" uniqueName="P1082386">
      <xmlPr mapId="2" xpath="/TFI-IZD-POD/ISD-GFI-IZD-POD_1000375/P1082386" xmlDataType="decimal"/>
    </xmlCellPr>
  </singleXmlCell>
  <singleXmlCell id="359" r="H33" connectionId="0">
    <xmlCellPr id="1" uniqueName="P1076152">
      <xmlPr mapId="2" xpath="/TFI-IZD-POD/ISD-GFI-IZD-POD_1000375/P1076152" xmlDataType="decimal"/>
    </xmlCellPr>
  </singleXmlCell>
  <singleXmlCell id="360" r="I33" connectionId="0">
    <xmlCellPr id="1" uniqueName="P1082387">
      <xmlPr mapId="2" xpath="/TFI-IZD-POD/ISD-GFI-IZD-POD_1000375/P1082387" xmlDataType="decimal"/>
    </xmlCellPr>
  </singleXmlCell>
  <singleXmlCell id="361" r="J33" connectionId="0">
    <xmlCellPr id="1" uniqueName="P1076154">
      <xmlPr mapId="2" xpath="/TFI-IZD-POD/ISD-GFI-IZD-POD_1000375/P1076154" xmlDataType="decimal"/>
    </xmlCellPr>
  </singleXmlCell>
  <singleXmlCell id="362" r="K33" connectionId="0">
    <xmlCellPr id="1" uniqueName="P1082389">
      <xmlPr mapId="2" xpath="/TFI-IZD-POD/ISD-GFI-IZD-POD_1000375/P1082389" xmlDataType="decimal"/>
    </xmlCellPr>
  </singleXmlCell>
  <singleXmlCell id="363" r="H34" connectionId="0">
    <xmlCellPr id="1" uniqueName="P1076156">
      <xmlPr mapId="2" xpath="/TFI-IZD-POD/ISD-GFI-IZD-POD_1000375/P1076156" xmlDataType="decimal"/>
    </xmlCellPr>
  </singleXmlCell>
  <singleXmlCell id="364" r="I34" connectionId="0">
    <xmlCellPr id="1" uniqueName="P1082391">
      <xmlPr mapId="2" xpath="/TFI-IZD-POD/ISD-GFI-IZD-POD_1000375/P1082391" xmlDataType="decimal"/>
    </xmlCellPr>
  </singleXmlCell>
  <singleXmlCell id="365" r="J34" connectionId="0">
    <xmlCellPr id="1" uniqueName="P1076158">
      <xmlPr mapId="2" xpath="/TFI-IZD-POD/ISD-GFI-IZD-POD_1000375/P1076158" xmlDataType="decimal"/>
    </xmlCellPr>
  </singleXmlCell>
  <singleXmlCell id="366" r="K34" connectionId="0">
    <xmlCellPr id="1" uniqueName="P1082393">
      <xmlPr mapId="2" xpath="/TFI-IZD-POD/ISD-GFI-IZD-POD_1000375/P1082393" xmlDataType="decimal"/>
    </xmlCellPr>
  </singleXmlCell>
  <singleXmlCell id="367" r="H35" connectionId="0">
    <xmlCellPr id="1" uniqueName="P1076162">
      <xmlPr mapId="2" xpath="/TFI-IZD-POD/ISD-GFI-IZD-POD_1000375/P1076162" xmlDataType="decimal"/>
    </xmlCellPr>
  </singleXmlCell>
  <singleXmlCell id="368" r="I35" connectionId="0">
    <xmlCellPr id="1" uniqueName="P1082395">
      <xmlPr mapId="2" xpath="/TFI-IZD-POD/ISD-GFI-IZD-POD_1000375/P1082395" xmlDataType="decimal"/>
    </xmlCellPr>
  </singleXmlCell>
  <singleXmlCell id="369" r="J35" connectionId="0">
    <xmlCellPr id="1" uniqueName="P1076164">
      <xmlPr mapId="2" xpath="/TFI-IZD-POD/ISD-GFI-IZD-POD_1000375/P1076164" xmlDataType="decimal"/>
    </xmlCellPr>
  </singleXmlCell>
  <singleXmlCell id="370" r="K35" connectionId="0">
    <xmlCellPr id="1" uniqueName="P1082397">
      <xmlPr mapId="2" xpath="/TFI-IZD-POD/ISD-GFI-IZD-POD_1000375/P1082397" xmlDataType="decimal"/>
    </xmlCellPr>
  </singleXmlCell>
  <singleXmlCell id="371" r="H36" connectionId="0">
    <xmlCellPr id="1" uniqueName="P1076166">
      <xmlPr mapId="2" xpath="/TFI-IZD-POD/ISD-GFI-IZD-POD_1000375/P1076166" xmlDataType="decimal"/>
    </xmlCellPr>
  </singleXmlCell>
  <singleXmlCell id="372" r="I36" connectionId="0">
    <xmlCellPr id="1" uniqueName="P1082399">
      <xmlPr mapId="2" xpath="/TFI-IZD-POD/ISD-GFI-IZD-POD_1000375/P1082399" xmlDataType="decimal"/>
    </xmlCellPr>
  </singleXmlCell>
  <singleXmlCell id="373" r="J36" connectionId="0">
    <xmlCellPr id="1" uniqueName="P1076168">
      <xmlPr mapId="2" xpath="/TFI-IZD-POD/ISD-GFI-IZD-POD_1000375/P1076168" xmlDataType="decimal"/>
    </xmlCellPr>
  </singleXmlCell>
  <singleXmlCell id="374" r="K36" connectionId="0">
    <xmlCellPr id="1" uniqueName="P1082400">
      <xmlPr mapId="2" xpath="/TFI-IZD-POD/ISD-GFI-IZD-POD_1000375/P1082400" xmlDataType="decimal"/>
    </xmlCellPr>
  </singleXmlCell>
  <singleXmlCell id="375" r="H37" connectionId="0">
    <xmlCellPr id="1" uniqueName="P1076170">
      <xmlPr mapId="2" xpath="/TFI-IZD-POD/ISD-GFI-IZD-POD_1000375/P1076170" xmlDataType="decimal"/>
    </xmlCellPr>
  </singleXmlCell>
  <singleXmlCell id="376" r="I37" connectionId="0">
    <xmlCellPr id="1" uniqueName="P1082402">
      <xmlPr mapId="2" xpath="/TFI-IZD-POD/ISD-GFI-IZD-POD_1000375/P1082402" xmlDataType="decimal"/>
    </xmlCellPr>
  </singleXmlCell>
  <singleXmlCell id="377" r="J37" connectionId="0">
    <xmlCellPr id="1" uniqueName="P1076173">
      <xmlPr mapId="2" xpath="/TFI-IZD-POD/ISD-GFI-IZD-POD_1000375/P1076173" xmlDataType="decimal"/>
    </xmlCellPr>
  </singleXmlCell>
  <singleXmlCell id="378" r="K37" connectionId="0">
    <xmlCellPr id="1" uniqueName="P1082404">
      <xmlPr mapId="2" xpath="/TFI-IZD-POD/ISD-GFI-IZD-POD_1000375/P1082404" xmlDataType="decimal"/>
    </xmlCellPr>
  </singleXmlCell>
  <singleXmlCell id="379" r="H38" connectionId="0">
    <xmlCellPr id="1" uniqueName="P1076175">
      <xmlPr mapId="2" xpath="/TFI-IZD-POD/ISD-GFI-IZD-POD_1000375/P1076175" xmlDataType="decimal"/>
    </xmlCellPr>
  </singleXmlCell>
  <singleXmlCell id="380" r="I38" connectionId="0">
    <xmlCellPr id="1" uniqueName="P1082405">
      <xmlPr mapId="2" xpath="/TFI-IZD-POD/ISD-GFI-IZD-POD_1000375/P1082405" xmlDataType="decimal"/>
    </xmlCellPr>
  </singleXmlCell>
  <singleXmlCell id="381" r="J38" connectionId="0">
    <xmlCellPr id="1" uniqueName="P1076178">
      <xmlPr mapId="2" xpath="/TFI-IZD-POD/ISD-GFI-IZD-POD_1000375/P1076178" xmlDataType="decimal"/>
    </xmlCellPr>
  </singleXmlCell>
  <singleXmlCell id="382" r="K38" connectionId="0">
    <xmlCellPr id="1" uniqueName="P1082407">
      <xmlPr mapId="2" xpath="/TFI-IZD-POD/ISD-GFI-IZD-POD_1000375/P1082407" xmlDataType="decimal"/>
    </xmlCellPr>
  </singleXmlCell>
  <singleXmlCell id="383" r="H39" connectionId="0">
    <xmlCellPr id="1" uniqueName="P1076180">
      <xmlPr mapId="2" xpath="/TFI-IZD-POD/ISD-GFI-IZD-POD_1000375/P1076180" xmlDataType="decimal"/>
    </xmlCellPr>
  </singleXmlCell>
  <singleXmlCell id="384" r="I39" connectionId="0">
    <xmlCellPr id="1" uniqueName="P1082409">
      <xmlPr mapId="2" xpath="/TFI-IZD-POD/ISD-GFI-IZD-POD_1000375/P1082409" xmlDataType="decimal"/>
    </xmlCellPr>
  </singleXmlCell>
  <singleXmlCell id="385" r="J39" connectionId="0">
    <xmlCellPr id="1" uniqueName="P1076182">
      <xmlPr mapId="2" xpath="/TFI-IZD-POD/ISD-GFI-IZD-POD_1000375/P1076182" xmlDataType="decimal"/>
    </xmlCellPr>
  </singleXmlCell>
  <singleXmlCell id="386" r="K39" connectionId="0">
    <xmlCellPr id="1" uniqueName="P1082411">
      <xmlPr mapId="2" xpath="/TFI-IZD-POD/ISD-GFI-IZD-POD_1000375/P1082411" xmlDataType="decimal"/>
    </xmlCellPr>
  </singleXmlCell>
  <singleXmlCell id="387" r="H40" connectionId="0">
    <xmlCellPr id="1" uniqueName="P1076234">
      <xmlPr mapId="2" xpath="/TFI-IZD-POD/ISD-GFI-IZD-POD_1000375/P1076234" xmlDataType="decimal"/>
    </xmlCellPr>
  </singleXmlCell>
  <singleXmlCell id="388" r="I40" connectionId="0">
    <xmlCellPr id="1" uniqueName="P1082413">
      <xmlPr mapId="2" xpath="/TFI-IZD-POD/ISD-GFI-IZD-POD_1000375/P1082413" xmlDataType="decimal"/>
    </xmlCellPr>
  </singleXmlCell>
  <singleXmlCell id="389" r="J40" connectionId="0">
    <xmlCellPr id="1" uniqueName="P1076236">
      <xmlPr mapId="2" xpath="/TFI-IZD-POD/ISD-GFI-IZD-POD_1000375/P1076236" xmlDataType="decimal"/>
    </xmlCellPr>
  </singleXmlCell>
  <singleXmlCell id="390" r="K40" connectionId="0">
    <xmlCellPr id="1" uniqueName="P1082414">
      <xmlPr mapId="2" xpath="/TFI-IZD-POD/ISD-GFI-IZD-POD_1000375/P1082414" xmlDataType="decimal"/>
    </xmlCellPr>
  </singleXmlCell>
  <singleXmlCell id="391" r="H41" connectionId="0">
    <xmlCellPr id="1" uniqueName="P1076240">
      <xmlPr mapId="2" xpath="/TFI-IZD-POD/ISD-GFI-IZD-POD_1000375/P1076240" xmlDataType="decimal"/>
    </xmlCellPr>
  </singleXmlCell>
  <singleXmlCell id="392" r="I41" connectionId="0">
    <xmlCellPr id="1" uniqueName="P1082421">
      <xmlPr mapId="2" xpath="/TFI-IZD-POD/ISD-GFI-IZD-POD_1000375/P1082421" xmlDataType="decimal"/>
    </xmlCellPr>
  </singleXmlCell>
  <singleXmlCell id="393" r="J41" connectionId="0">
    <xmlCellPr id="1" uniqueName="P1076243">
      <xmlPr mapId="2" xpath="/TFI-IZD-POD/ISD-GFI-IZD-POD_1000375/P1076243" xmlDataType="decimal"/>
    </xmlCellPr>
  </singleXmlCell>
  <singleXmlCell id="394" r="K41" connectionId="0">
    <xmlCellPr id="1" uniqueName="P1082424">
      <xmlPr mapId="2" xpath="/TFI-IZD-POD/ISD-GFI-IZD-POD_1000375/P1082424" xmlDataType="decimal"/>
    </xmlCellPr>
  </singleXmlCell>
  <singleXmlCell id="395" r="H42" connectionId="0">
    <xmlCellPr id="1" uniqueName="P1076245">
      <xmlPr mapId="2" xpath="/TFI-IZD-POD/ISD-GFI-IZD-POD_1000375/P1076245" xmlDataType="decimal"/>
    </xmlCellPr>
  </singleXmlCell>
  <singleXmlCell id="396" r="I42" connectionId="0">
    <xmlCellPr id="1" uniqueName="P1082426">
      <xmlPr mapId="2" xpath="/TFI-IZD-POD/ISD-GFI-IZD-POD_1000375/P1082426" xmlDataType="decimal"/>
    </xmlCellPr>
  </singleXmlCell>
  <singleXmlCell id="397" r="J42" connectionId="0">
    <xmlCellPr id="1" uniqueName="P1076247">
      <xmlPr mapId="2" xpath="/TFI-IZD-POD/ISD-GFI-IZD-POD_1000375/P1076247" xmlDataType="decimal"/>
    </xmlCellPr>
  </singleXmlCell>
  <singleXmlCell id="398" r="K42" connectionId="0">
    <xmlCellPr id="1" uniqueName="P1082427">
      <xmlPr mapId="2" xpath="/TFI-IZD-POD/ISD-GFI-IZD-POD_1000375/P1082427" xmlDataType="decimal"/>
    </xmlCellPr>
  </singleXmlCell>
  <singleXmlCell id="399" r="H43" connectionId="0">
    <xmlCellPr id="1" uniqueName="P1076249">
      <xmlPr mapId="2" xpath="/TFI-IZD-POD/ISD-GFI-IZD-POD_1000375/P1076249" xmlDataType="decimal"/>
    </xmlCellPr>
  </singleXmlCell>
  <singleXmlCell id="400" r="I43" connectionId="0">
    <xmlCellPr id="1" uniqueName="P1082431">
      <xmlPr mapId="2" xpath="/TFI-IZD-POD/ISD-GFI-IZD-POD_1000375/P1082431" xmlDataType="decimal"/>
    </xmlCellPr>
  </singleXmlCell>
  <singleXmlCell id="401" r="J43" connectionId="0">
    <xmlCellPr id="1" uniqueName="P1076251">
      <xmlPr mapId="2" xpath="/TFI-IZD-POD/ISD-GFI-IZD-POD_1000375/P1076251" xmlDataType="decimal"/>
    </xmlCellPr>
  </singleXmlCell>
  <singleXmlCell id="402" r="K43" connectionId="0">
    <xmlCellPr id="1" uniqueName="P1082432">
      <xmlPr mapId="2" xpath="/TFI-IZD-POD/ISD-GFI-IZD-POD_1000375/P1082432" xmlDataType="decimal"/>
    </xmlCellPr>
  </singleXmlCell>
  <singleXmlCell id="403" r="H44" connectionId="0">
    <xmlCellPr id="1" uniqueName="P1076253">
      <xmlPr mapId="2" xpath="/TFI-IZD-POD/ISD-GFI-IZD-POD_1000375/P1076253" xmlDataType="decimal"/>
    </xmlCellPr>
  </singleXmlCell>
  <singleXmlCell id="404" r="I44" connectionId="0">
    <xmlCellPr id="1" uniqueName="P1082434">
      <xmlPr mapId="2" xpath="/TFI-IZD-POD/ISD-GFI-IZD-POD_1000375/P1082434" xmlDataType="decimal"/>
    </xmlCellPr>
  </singleXmlCell>
  <singleXmlCell id="405" r="J44" connectionId="0">
    <xmlCellPr id="1" uniqueName="P1076255">
      <xmlPr mapId="2" xpath="/TFI-IZD-POD/ISD-GFI-IZD-POD_1000375/P1076255" xmlDataType="decimal"/>
    </xmlCellPr>
  </singleXmlCell>
  <singleXmlCell id="406" r="K44" connectionId="0">
    <xmlCellPr id="1" uniqueName="P1082436">
      <xmlPr mapId="2" xpath="/TFI-IZD-POD/ISD-GFI-IZD-POD_1000375/P1082436" xmlDataType="decimal"/>
    </xmlCellPr>
  </singleXmlCell>
  <singleXmlCell id="407" r="H45" connectionId="0">
    <xmlCellPr id="1" uniqueName="P1076257">
      <xmlPr mapId="2" xpath="/TFI-IZD-POD/ISD-GFI-IZD-POD_1000375/P1076257" xmlDataType="decimal"/>
    </xmlCellPr>
  </singleXmlCell>
  <singleXmlCell id="408" r="I45" connectionId="0">
    <xmlCellPr id="1" uniqueName="P1082438">
      <xmlPr mapId="2" xpath="/TFI-IZD-POD/ISD-GFI-IZD-POD_1000375/P1082438" xmlDataType="decimal"/>
    </xmlCellPr>
  </singleXmlCell>
  <singleXmlCell id="409" r="J45" connectionId="0">
    <xmlCellPr id="1" uniqueName="P1076259">
      <xmlPr mapId="2" xpath="/TFI-IZD-POD/ISD-GFI-IZD-POD_1000375/P1076259" xmlDataType="decimal"/>
    </xmlCellPr>
  </singleXmlCell>
  <singleXmlCell id="410" r="K45" connectionId="0">
    <xmlCellPr id="1" uniqueName="P1082439">
      <xmlPr mapId="2" xpath="/TFI-IZD-POD/ISD-GFI-IZD-POD_1000375/P1082439" xmlDataType="decimal"/>
    </xmlCellPr>
  </singleXmlCell>
  <singleXmlCell id="411" r="H46" connectionId="0">
    <xmlCellPr id="1" uniqueName="P1076262">
      <xmlPr mapId="2" xpath="/TFI-IZD-POD/ISD-GFI-IZD-POD_1000375/P1076262" xmlDataType="decimal"/>
    </xmlCellPr>
  </singleXmlCell>
  <singleXmlCell id="412" r="I46" connectionId="0">
    <xmlCellPr id="1" uniqueName="P1082441">
      <xmlPr mapId="2" xpath="/TFI-IZD-POD/ISD-GFI-IZD-POD_1000375/P1082441" xmlDataType="decimal"/>
    </xmlCellPr>
  </singleXmlCell>
  <singleXmlCell id="413" r="J46" connectionId="0">
    <xmlCellPr id="1" uniqueName="P1076264">
      <xmlPr mapId="2" xpath="/TFI-IZD-POD/ISD-GFI-IZD-POD_1000375/P1076264" xmlDataType="decimal"/>
    </xmlCellPr>
  </singleXmlCell>
  <singleXmlCell id="414" r="K46" connectionId="0">
    <xmlCellPr id="1" uniqueName="P1082443">
      <xmlPr mapId="2" xpath="/TFI-IZD-POD/ISD-GFI-IZD-POD_1000375/P1082443" xmlDataType="decimal"/>
    </xmlCellPr>
  </singleXmlCell>
  <singleXmlCell id="415" r="H47" connectionId="0">
    <xmlCellPr id="1" uniqueName="P1076274">
      <xmlPr mapId="2" xpath="/TFI-IZD-POD/ISD-GFI-IZD-POD_1000375/P1076274" xmlDataType="decimal"/>
    </xmlCellPr>
  </singleXmlCell>
  <singleXmlCell id="416" r="I47" connectionId="0">
    <xmlCellPr id="1" uniqueName="P1082444">
      <xmlPr mapId="2" xpath="/TFI-IZD-POD/ISD-GFI-IZD-POD_1000375/P1082444" xmlDataType="decimal"/>
    </xmlCellPr>
  </singleXmlCell>
  <singleXmlCell id="417" r="J47" connectionId="0">
    <xmlCellPr id="1" uniqueName="P1076276">
      <xmlPr mapId="2" xpath="/TFI-IZD-POD/ISD-GFI-IZD-POD_1000375/P1076276" xmlDataType="decimal"/>
    </xmlCellPr>
  </singleXmlCell>
  <singleXmlCell id="418" r="K47" connectionId="0">
    <xmlCellPr id="1" uniqueName="P1082446">
      <xmlPr mapId="2" xpath="/TFI-IZD-POD/ISD-GFI-IZD-POD_1000375/P1082446" xmlDataType="decimal"/>
    </xmlCellPr>
  </singleXmlCell>
  <singleXmlCell id="419" r="H48" connectionId="0">
    <xmlCellPr id="1" uniqueName="P1076278">
      <xmlPr mapId="2" xpath="/TFI-IZD-POD/ISD-GFI-IZD-POD_1000375/P1076278" xmlDataType="decimal"/>
    </xmlCellPr>
  </singleXmlCell>
  <singleXmlCell id="420" r="I48" connectionId="0">
    <xmlCellPr id="1" uniqueName="P1082448">
      <xmlPr mapId="2" xpath="/TFI-IZD-POD/ISD-GFI-IZD-POD_1000375/P1082448" xmlDataType="decimal"/>
    </xmlCellPr>
  </singleXmlCell>
  <singleXmlCell id="421" r="J48" connectionId="0">
    <xmlCellPr id="1" uniqueName="P1076280">
      <xmlPr mapId="2" xpath="/TFI-IZD-POD/ISD-GFI-IZD-POD_1000375/P1076280" xmlDataType="decimal"/>
    </xmlCellPr>
  </singleXmlCell>
  <singleXmlCell id="422" r="K48" connectionId="0">
    <xmlCellPr id="1" uniqueName="P1082449">
      <xmlPr mapId="2" xpath="/TFI-IZD-POD/ISD-GFI-IZD-POD_1000375/P1082449" xmlDataType="decimal"/>
    </xmlCellPr>
  </singleXmlCell>
  <singleXmlCell id="423" r="H49" connectionId="0">
    <xmlCellPr id="1" uniqueName="P1076281">
      <xmlPr mapId="2" xpath="/TFI-IZD-POD/ISD-GFI-IZD-POD_1000375/P1076281" xmlDataType="decimal"/>
    </xmlCellPr>
  </singleXmlCell>
  <singleXmlCell id="424" r="I49" connectionId="0">
    <xmlCellPr id="1" uniqueName="P1082451">
      <xmlPr mapId="2" xpath="/TFI-IZD-POD/ISD-GFI-IZD-POD_1000375/P1082451" xmlDataType="decimal"/>
    </xmlCellPr>
  </singleXmlCell>
  <singleXmlCell id="425" r="J49" connectionId="0">
    <xmlCellPr id="1" uniqueName="P1076282">
      <xmlPr mapId="2" xpath="/TFI-IZD-POD/ISD-GFI-IZD-POD_1000375/P1076282" xmlDataType="decimal"/>
    </xmlCellPr>
  </singleXmlCell>
  <singleXmlCell id="426" r="K49" connectionId="0">
    <xmlCellPr id="1" uniqueName="P1082452">
      <xmlPr mapId="2" xpath="/TFI-IZD-POD/ISD-GFI-IZD-POD_1000375/P1082452" xmlDataType="decimal"/>
    </xmlCellPr>
  </singleXmlCell>
  <singleXmlCell id="427" r="H50" connectionId="0">
    <xmlCellPr id="1" uniqueName="P1076283">
      <xmlPr mapId="2" xpath="/TFI-IZD-POD/ISD-GFI-IZD-POD_1000375/P1076283" xmlDataType="decimal"/>
    </xmlCellPr>
  </singleXmlCell>
  <singleXmlCell id="428" r="I50" connectionId="0">
    <xmlCellPr id="1" uniqueName="P1082454">
      <xmlPr mapId="2" xpath="/TFI-IZD-POD/ISD-GFI-IZD-POD_1000375/P1082454" xmlDataType="decimal"/>
    </xmlCellPr>
  </singleXmlCell>
  <singleXmlCell id="429" r="J50" connectionId="0">
    <xmlCellPr id="1" uniqueName="P1076284">
      <xmlPr mapId="2" xpath="/TFI-IZD-POD/ISD-GFI-IZD-POD_1000375/P1076284" xmlDataType="decimal"/>
    </xmlCellPr>
  </singleXmlCell>
  <singleXmlCell id="430" r="K50" connectionId="0">
    <xmlCellPr id="1" uniqueName="P1082456">
      <xmlPr mapId="2" xpath="/TFI-IZD-POD/ISD-GFI-IZD-POD_1000375/P1082456" xmlDataType="decimal"/>
    </xmlCellPr>
  </singleXmlCell>
  <singleXmlCell id="431" r="H51" connectionId="0">
    <xmlCellPr id="1" uniqueName="P1076285">
      <xmlPr mapId="2" xpath="/TFI-IZD-POD/ISD-GFI-IZD-POD_1000375/P1076285" xmlDataType="decimal"/>
    </xmlCellPr>
  </singleXmlCell>
  <singleXmlCell id="432" r="I51" connectionId="0">
    <xmlCellPr id="1" uniqueName="P1082457">
      <xmlPr mapId="2" xpath="/TFI-IZD-POD/ISD-GFI-IZD-POD_1000375/P1082457" xmlDataType="decimal"/>
    </xmlCellPr>
  </singleXmlCell>
  <singleXmlCell id="433" r="J51" connectionId="0">
    <xmlCellPr id="1" uniqueName="P1076286">
      <xmlPr mapId="2" xpath="/TFI-IZD-POD/ISD-GFI-IZD-POD_1000375/P1076286" xmlDataType="decimal"/>
    </xmlCellPr>
  </singleXmlCell>
  <singleXmlCell id="434" r="K51" connectionId="0">
    <xmlCellPr id="1" uniqueName="P1082459">
      <xmlPr mapId="2" xpath="/TFI-IZD-POD/ISD-GFI-IZD-POD_1000375/P1082459" xmlDataType="decimal"/>
    </xmlCellPr>
  </singleXmlCell>
  <singleXmlCell id="435" r="H52" connectionId="0">
    <xmlCellPr id="1" uniqueName="P1076287">
      <xmlPr mapId="2" xpath="/TFI-IZD-POD/ISD-GFI-IZD-POD_1000375/P1076287" xmlDataType="decimal"/>
    </xmlCellPr>
  </singleXmlCell>
  <singleXmlCell id="436" r="I52" connectionId="0">
    <xmlCellPr id="1" uniqueName="P1082476">
      <xmlPr mapId="2" xpath="/TFI-IZD-POD/ISD-GFI-IZD-POD_1000375/P1082476" xmlDataType="decimal"/>
    </xmlCellPr>
  </singleXmlCell>
  <singleXmlCell id="437" r="J52" connectionId="0">
    <xmlCellPr id="1" uniqueName="P1076288">
      <xmlPr mapId="2" xpath="/TFI-IZD-POD/ISD-GFI-IZD-POD_1000375/P1076288" xmlDataType="decimal"/>
    </xmlCellPr>
  </singleXmlCell>
  <singleXmlCell id="438" r="K52" connectionId="0">
    <xmlCellPr id="1" uniqueName="P1082478">
      <xmlPr mapId="2" xpath="/TFI-IZD-POD/ISD-GFI-IZD-POD_1000375/P1082478" xmlDataType="decimal"/>
    </xmlCellPr>
  </singleXmlCell>
  <singleXmlCell id="439" r="H53" connectionId="0">
    <xmlCellPr id="1" uniqueName="P1076289">
      <xmlPr mapId="2" xpath="/TFI-IZD-POD/ISD-GFI-IZD-POD_1000375/P1076289" xmlDataType="decimal"/>
    </xmlCellPr>
  </singleXmlCell>
  <singleXmlCell id="440" r="I53" connectionId="0">
    <xmlCellPr id="1" uniqueName="P1082479">
      <xmlPr mapId="2" xpath="/TFI-IZD-POD/ISD-GFI-IZD-POD_1000375/P1082479" xmlDataType="decimal"/>
    </xmlCellPr>
  </singleXmlCell>
  <singleXmlCell id="441" r="J53" connectionId="0">
    <xmlCellPr id="1" uniqueName="P1076291">
      <xmlPr mapId="2" xpath="/TFI-IZD-POD/ISD-GFI-IZD-POD_1000375/P1076291" xmlDataType="decimal"/>
    </xmlCellPr>
  </singleXmlCell>
  <singleXmlCell id="442" r="K53" connectionId="0">
    <xmlCellPr id="1" uniqueName="P1082481">
      <xmlPr mapId="2" xpath="/TFI-IZD-POD/ISD-GFI-IZD-POD_1000375/P1082481" xmlDataType="decimal"/>
    </xmlCellPr>
  </singleXmlCell>
  <singleXmlCell id="443" r="H54" connectionId="0">
    <xmlCellPr id="1" uniqueName="P1076293">
      <xmlPr mapId="2" xpath="/TFI-IZD-POD/ISD-GFI-IZD-POD_1000375/P1076293" xmlDataType="decimal"/>
    </xmlCellPr>
  </singleXmlCell>
  <singleXmlCell id="444" r="I54" connectionId="0">
    <xmlCellPr id="1" uniqueName="P1082483">
      <xmlPr mapId="2" xpath="/TFI-IZD-POD/ISD-GFI-IZD-POD_1000375/P1082483" xmlDataType="decimal"/>
    </xmlCellPr>
  </singleXmlCell>
  <singleXmlCell id="445" r="J54" connectionId="0">
    <xmlCellPr id="1" uniqueName="P1076295">
      <xmlPr mapId="2" xpath="/TFI-IZD-POD/ISD-GFI-IZD-POD_1000375/P1076295" xmlDataType="decimal"/>
    </xmlCellPr>
  </singleXmlCell>
  <singleXmlCell id="446" r="K54" connectionId="0">
    <xmlCellPr id="1" uniqueName="P1082485">
      <xmlPr mapId="2" xpath="/TFI-IZD-POD/ISD-GFI-IZD-POD_1000375/P1082485" xmlDataType="decimal"/>
    </xmlCellPr>
  </singleXmlCell>
  <singleXmlCell id="447" r="H55" connectionId="0">
    <xmlCellPr id="1" uniqueName="P1076297">
      <xmlPr mapId="2" xpath="/TFI-IZD-POD/ISD-GFI-IZD-POD_1000375/P1076297" xmlDataType="decimal"/>
    </xmlCellPr>
  </singleXmlCell>
  <singleXmlCell id="448" r="I55" connectionId="0">
    <xmlCellPr id="1" uniqueName="P1082486">
      <xmlPr mapId="2" xpath="/TFI-IZD-POD/ISD-GFI-IZD-POD_1000375/P1082486" xmlDataType="decimal"/>
    </xmlCellPr>
  </singleXmlCell>
  <singleXmlCell id="449" r="J55" connectionId="0">
    <xmlCellPr id="1" uniqueName="P1076299">
      <xmlPr mapId="2" xpath="/TFI-IZD-POD/ISD-GFI-IZD-POD_1000375/P1076299" xmlDataType="decimal"/>
    </xmlCellPr>
  </singleXmlCell>
  <singleXmlCell id="450" r="K55" connectionId="0">
    <xmlCellPr id="1" uniqueName="P1082489">
      <xmlPr mapId="2" xpath="/TFI-IZD-POD/ISD-GFI-IZD-POD_1000375/P1082489" xmlDataType="decimal"/>
    </xmlCellPr>
  </singleXmlCell>
  <singleXmlCell id="451" r="H56" connectionId="0">
    <xmlCellPr id="1" uniqueName="P1076301">
      <xmlPr mapId="2" xpath="/TFI-IZD-POD/ISD-GFI-IZD-POD_1000375/P1076301" xmlDataType="decimal"/>
    </xmlCellPr>
  </singleXmlCell>
  <singleXmlCell id="452" r="I56" connectionId="0">
    <xmlCellPr id="1" uniqueName="P1082491">
      <xmlPr mapId="2" xpath="/TFI-IZD-POD/ISD-GFI-IZD-POD_1000375/P1082491" xmlDataType="decimal"/>
    </xmlCellPr>
  </singleXmlCell>
  <singleXmlCell id="453" r="J56" connectionId="0">
    <xmlCellPr id="1" uniqueName="P1076303">
      <xmlPr mapId="2" xpath="/TFI-IZD-POD/ISD-GFI-IZD-POD_1000375/P1076303" xmlDataType="decimal"/>
    </xmlCellPr>
  </singleXmlCell>
  <singleXmlCell id="454" r="K56" connectionId="0">
    <xmlCellPr id="1" uniqueName="P1082492">
      <xmlPr mapId="2" xpath="/TFI-IZD-POD/ISD-GFI-IZD-POD_1000375/P1082492" xmlDataType="decimal"/>
    </xmlCellPr>
  </singleXmlCell>
  <singleXmlCell id="455" r="H57" connectionId="0">
    <xmlCellPr id="1" uniqueName="P1076315">
      <xmlPr mapId="2" xpath="/TFI-IZD-POD/ISD-GFI-IZD-POD_1000375/P1076315" xmlDataType="decimal"/>
    </xmlCellPr>
  </singleXmlCell>
  <singleXmlCell id="456" r="I57" connectionId="0">
    <xmlCellPr id="1" uniqueName="P1082494">
      <xmlPr mapId="2" xpath="/TFI-IZD-POD/ISD-GFI-IZD-POD_1000375/P1082494" xmlDataType="decimal"/>
    </xmlCellPr>
  </singleXmlCell>
  <singleXmlCell id="457" r="J57" connectionId="0">
    <xmlCellPr id="1" uniqueName="P1076317">
      <xmlPr mapId="2" xpath="/TFI-IZD-POD/ISD-GFI-IZD-POD_1000375/P1076317" xmlDataType="decimal"/>
    </xmlCellPr>
  </singleXmlCell>
  <singleXmlCell id="458" r="K57" connectionId="0">
    <xmlCellPr id="1" uniqueName="P1082495">
      <xmlPr mapId="2" xpath="/TFI-IZD-POD/ISD-GFI-IZD-POD_1000375/P1082495" xmlDataType="decimal"/>
    </xmlCellPr>
  </singleXmlCell>
  <singleXmlCell id="459" r="H58" connectionId="0">
    <xmlCellPr id="1" uniqueName="P1076322">
      <xmlPr mapId="2" xpath="/TFI-IZD-POD/ISD-GFI-IZD-POD_1000375/P1076322" xmlDataType="decimal"/>
    </xmlCellPr>
  </singleXmlCell>
  <singleXmlCell id="460" r="I58" connectionId="0">
    <xmlCellPr id="1" uniqueName="P1082496">
      <xmlPr mapId="2" xpath="/TFI-IZD-POD/ISD-GFI-IZD-POD_1000375/P1082496" xmlDataType="decimal"/>
    </xmlCellPr>
  </singleXmlCell>
  <singleXmlCell id="461" r="J58" connectionId="0">
    <xmlCellPr id="1" uniqueName="P1076324">
      <xmlPr mapId="2" xpath="/TFI-IZD-POD/ISD-GFI-IZD-POD_1000375/P1076324" xmlDataType="decimal"/>
    </xmlCellPr>
  </singleXmlCell>
  <singleXmlCell id="462" r="K58" connectionId="0">
    <xmlCellPr id="1" uniqueName="P1082499">
      <xmlPr mapId="2" xpath="/TFI-IZD-POD/ISD-GFI-IZD-POD_1000375/P1082499" xmlDataType="decimal"/>
    </xmlCellPr>
  </singleXmlCell>
  <singleXmlCell id="463" r="H59" connectionId="0">
    <xmlCellPr id="1" uniqueName="P1076326">
      <xmlPr mapId="2" xpath="/TFI-IZD-POD/ISD-GFI-IZD-POD_1000375/P1076326" xmlDataType="decimal"/>
    </xmlCellPr>
  </singleXmlCell>
  <singleXmlCell id="464" r="I59" connectionId="0">
    <xmlCellPr id="1" uniqueName="P1082500">
      <xmlPr mapId="2" xpath="/TFI-IZD-POD/ISD-GFI-IZD-POD_1000375/P1082500" xmlDataType="decimal"/>
    </xmlCellPr>
  </singleXmlCell>
  <singleXmlCell id="465" r="J59" connectionId="0">
    <xmlCellPr id="1" uniqueName="P1076330">
      <xmlPr mapId="2" xpath="/TFI-IZD-POD/ISD-GFI-IZD-POD_1000375/P1076330" xmlDataType="decimal"/>
    </xmlCellPr>
  </singleXmlCell>
  <singleXmlCell id="466" r="K59" connectionId="0">
    <xmlCellPr id="1" uniqueName="P1082502">
      <xmlPr mapId="2" xpath="/TFI-IZD-POD/ISD-GFI-IZD-POD_1000375/P1082502" xmlDataType="decimal"/>
    </xmlCellPr>
  </singleXmlCell>
  <singleXmlCell id="467" r="H60" connectionId="0">
    <xmlCellPr id="1" uniqueName="P1076331">
      <xmlPr mapId="2" xpath="/TFI-IZD-POD/ISD-GFI-IZD-POD_1000375/P1076331" xmlDataType="decimal"/>
    </xmlCellPr>
  </singleXmlCell>
  <singleXmlCell id="468" r="I60" connectionId="0">
    <xmlCellPr id="1" uniqueName="P1082504">
      <xmlPr mapId="2" xpath="/TFI-IZD-POD/ISD-GFI-IZD-POD_1000375/P1082504" xmlDataType="decimal"/>
    </xmlCellPr>
  </singleXmlCell>
  <singleXmlCell id="469" r="J60" connectionId="0">
    <xmlCellPr id="1" uniqueName="P1076332">
      <xmlPr mapId="2" xpath="/TFI-IZD-POD/ISD-GFI-IZD-POD_1000375/P1076332" xmlDataType="decimal"/>
    </xmlCellPr>
  </singleXmlCell>
  <singleXmlCell id="470" r="K60" connectionId="0">
    <xmlCellPr id="1" uniqueName="P1082506">
      <xmlPr mapId="2" xpath="/TFI-IZD-POD/ISD-GFI-IZD-POD_1000375/P1082506" xmlDataType="decimal"/>
    </xmlCellPr>
  </singleXmlCell>
  <singleXmlCell id="471" r="H61" connectionId="0">
    <xmlCellPr id="1" uniqueName="P1076333">
      <xmlPr mapId="2" xpath="/TFI-IZD-POD/ISD-GFI-IZD-POD_1000375/P1076333" xmlDataType="decimal"/>
    </xmlCellPr>
  </singleXmlCell>
  <singleXmlCell id="472" r="I61" connectionId="0">
    <xmlCellPr id="1" uniqueName="P1082508">
      <xmlPr mapId="2" xpath="/TFI-IZD-POD/ISD-GFI-IZD-POD_1000375/P1082508" xmlDataType="decimal"/>
    </xmlCellPr>
  </singleXmlCell>
  <singleXmlCell id="473" r="J61" connectionId="0">
    <xmlCellPr id="1" uniqueName="P1076334">
      <xmlPr mapId="2" xpath="/TFI-IZD-POD/ISD-GFI-IZD-POD_1000375/P1076334" xmlDataType="decimal"/>
    </xmlCellPr>
  </singleXmlCell>
  <singleXmlCell id="474" r="K61" connectionId="0">
    <xmlCellPr id="1" uniqueName="P1082509">
      <xmlPr mapId="2" xpath="/TFI-IZD-POD/ISD-GFI-IZD-POD_1000375/P1082509" xmlDataType="decimal"/>
    </xmlCellPr>
  </singleXmlCell>
  <singleXmlCell id="475" r="H62" connectionId="0">
    <xmlCellPr id="1" uniqueName="P1076335">
      <xmlPr mapId="2" xpath="/TFI-IZD-POD/ISD-GFI-IZD-POD_1000375/P1076335" xmlDataType="decimal"/>
    </xmlCellPr>
  </singleXmlCell>
  <singleXmlCell id="476" r="I62" connectionId="0">
    <xmlCellPr id="1" uniqueName="P1082511">
      <xmlPr mapId="2" xpath="/TFI-IZD-POD/ISD-GFI-IZD-POD_1000375/P1082511" xmlDataType="decimal"/>
    </xmlCellPr>
  </singleXmlCell>
  <singleXmlCell id="477" r="J62" connectionId="0">
    <xmlCellPr id="1" uniqueName="P1076336">
      <xmlPr mapId="2" xpath="/TFI-IZD-POD/ISD-GFI-IZD-POD_1000375/P1076336" xmlDataType="decimal"/>
    </xmlCellPr>
  </singleXmlCell>
  <singleXmlCell id="478" r="K62" connectionId="0">
    <xmlCellPr id="1" uniqueName="P1082513">
      <xmlPr mapId="2" xpath="/TFI-IZD-POD/ISD-GFI-IZD-POD_1000375/P1082513" xmlDataType="decimal"/>
    </xmlCellPr>
  </singleXmlCell>
  <singleXmlCell id="479" r="H63" connectionId="0">
    <xmlCellPr id="1" uniqueName="P1076337">
      <xmlPr mapId="2" xpath="/TFI-IZD-POD/ISD-GFI-IZD-POD_1000375/P1076337" xmlDataType="decimal"/>
    </xmlCellPr>
  </singleXmlCell>
  <singleXmlCell id="480" r="I63" connectionId="0">
    <xmlCellPr id="1" uniqueName="P1082515">
      <xmlPr mapId="2" xpath="/TFI-IZD-POD/ISD-GFI-IZD-POD_1000375/P1082515" xmlDataType="decimal"/>
    </xmlCellPr>
  </singleXmlCell>
  <singleXmlCell id="481" r="J63" connectionId="0">
    <xmlCellPr id="1" uniqueName="P1076338">
      <xmlPr mapId="2" xpath="/TFI-IZD-POD/ISD-GFI-IZD-POD_1000375/P1076338" xmlDataType="decimal"/>
    </xmlCellPr>
  </singleXmlCell>
  <singleXmlCell id="482" r="K63" connectionId="0">
    <xmlCellPr id="1" uniqueName="P1082517">
      <xmlPr mapId="2" xpath="/TFI-IZD-POD/ISD-GFI-IZD-POD_1000375/P1082517" xmlDataType="decimal"/>
    </xmlCellPr>
  </singleXmlCell>
  <singleXmlCell id="483" r="H64" connectionId="0">
    <xmlCellPr id="1" uniqueName="P1076339">
      <xmlPr mapId="2" xpath="/TFI-IZD-POD/ISD-GFI-IZD-POD_1000375/P1076339" xmlDataType="decimal"/>
    </xmlCellPr>
  </singleXmlCell>
  <singleXmlCell id="484" r="I64" connectionId="0">
    <xmlCellPr id="1" uniqueName="P1082518">
      <xmlPr mapId="2" xpath="/TFI-IZD-POD/ISD-GFI-IZD-POD_1000375/P1082518" xmlDataType="decimal"/>
    </xmlCellPr>
  </singleXmlCell>
  <singleXmlCell id="485" r="J64" connectionId="0">
    <xmlCellPr id="1" uniqueName="P1076340">
      <xmlPr mapId="2" xpath="/TFI-IZD-POD/ISD-GFI-IZD-POD_1000375/P1076340" xmlDataType="decimal"/>
    </xmlCellPr>
  </singleXmlCell>
  <singleXmlCell id="486" r="K64" connectionId="0">
    <xmlCellPr id="1" uniqueName="P1082520">
      <xmlPr mapId="2" xpath="/TFI-IZD-POD/ISD-GFI-IZD-POD_1000375/P1082520" xmlDataType="decimal"/>
    </xmlCellPr>
  </singleXmlCell>
  <singleXmlCell id="487" r="H65" connectionId="0">
    <xmlCellPr id="1" uniqueName="P1076341">
      <xmlPr mapId="2" xpath="/TFI-IZD-POD/ISD-GFI-IZD-POD_1000375/P1076341" xmlDataType="decimal"/>
    </xmlCellPr>
  </singleXmlCell>
  <singleXmlCell id="488" r="I65" connectionId="0">
    <xmlCellPr id="1" uniqueName="P1082522">
      <xmlPr mapId="2" xpath="/TFI-IZD-POD/ISD-GFI-IZD-POD_1000375/P1082522" xmlDataType="decimal"/>
    </xmlCellPr>
  </singleXmlCell>
  <singleXmlCell id="489" r="J65" connectionId="0">
    <xmlCellPr id="1" uniqueName="P1076342">
      <xmlPr mapId="2" xpath="/TFI-IZD-POD/ISD-GFI-IZD-POD_1000375/P1076342" xmlDataType="decimal"/>
    </xmlCellPr>
  </singleXmlCell>
  <singleXmlCell id="490" r="K65" connectionId="0">
    <xmlCellPr id="1" uniqueName="P1082524">
      <xmlPr mapId="2" xpath="/TFI-IZD-POD/ISD-GFI-IZD-POD_1000375/P1082524" xmlDataType="decimal"/>
    </xmlCellPr>
  </singleXmlCell>
  <singleXmlCell id="491" r="H66" connectionId="0">
    <xmlCellPr id="1" uniqueName="P1076343">
      <xmlPr mapId="2" xpath="/TFI-IZD-POD/ISD-GFI-IZD-POD_1000375/P1076343" xmlDataType="decimal"/>
    </xmlCellPr>
  </singleXmlCell>
  <singleXmlCell id="492" r="I66" connectionId="0">
    <xmlCellPr id="1" uniqueName="P1082526">
      <xmlPr mapId="2" xpath="/TFI-IZD-POD/ISD-GFI-IZD-POD_1000375/P1082526" xmlDataType="decimal"/>
    </xmlCellPr>
  </singleXmlCell>
  <singleXmlCell id="493" r="J66" connectionId="0">
    <xmlCellPr id="1" uniqueName="P1076344">
      <xmlPr mapId="2" xpath="/TFI-IZD-POD/ISD-GFI-IZD-POD_1000375/P1076344" xmlDataType="decimal"/>
    </xmlCellPr>
  </singleXmlCell>
  <singleXmlCell id="494" r="K66" connectionId="0">
    <xmlCellPr id="1" uniqueName="P1082531">
      <xmlPr mapId="2" xpath="/TFI-IZD-POD/ISD-GFI-IZD-POD_1000375/P1082531" xmlDataType="decimal"/>
    </xmlCellPr>
  </singleXmlCell>
  <singleXmlCell id="495" r="H67" connectionId="0">
    <xmlCellPr id="1" uniqueName="P1076345">
      <xmlPr mapId="2" xpath="/TFI-IZD-POD/ISD-GFI-IZD-POD_1000375/P1076345" xmlDataType="decimal"/>
    </xmlCellPr>
  </singleXmlCell>
  <singleXmlCell id="496" r="I67" connectionId="0">
    <xmlCellPr id="1" uniqueName="P1082534">
      <xmlPr mapId="2" xpath="/TFI-IZD-POD/ISD-GFI-IZD-POD_1000375/P1082534" xmlDataType="decimal"/>
    </xmlCellPr>
  </singleXmlCell>
  <singleXmlCell id="497" r="J67" connectionId="0">
    <xmlCellPr id="1" uniqueName="P1076346">
      <xmlPr mapId="2" xpath="/TFI-IZD-POD/ISD-GFI-IZD-POD_1000375/P1076346" xmlDataType="decimal"/>
    </xmlCellPr>
  </singleXmlCell>
  <singleXmlCell id="498" r="K67" connectionId="0">
    <xmlCellPr id="1" uniqueName="P1082535">
      <xmlPr mapId="2" xpath="/TFI-IZD-POD/ISD-GFI-IZD-POD_1000375/P1082535" xmlDataType="decimal"/>
    </xmlCellPr>
  </singleXmlCell>
  <singleXmlCell id="499" r="H68" connectionId="0">
    <xmlCellPr id="1" uniqueName="P1076347">
      <xmlPr mapId="2" xpath="/TFI-IZD-POD/ISD-GFI-IZD-POD_1000375/P1076347" xmlDataType="decimal"/>
    </xmlCellPr>
  </singleXmlCell>
  <singleXmlCell id="500" r="I68" connectionId="0">
    <xmlCellPr id="1" uniqueName="P1082536">
      <xmlPr mapId="2" xpath="/TFI-IZD-POD/ISD-GFI-IZD-POD_1000375/P1082536" xmlDataType="decimal"/>
    </xmlCellPr>
  </singleXmlCell>
  <singleXmlCell id="501" r="J68" connectionId="0">
    <xmlCellPr id="1" uniqueName="P1076348">
      <xmlPr mapId="2" xpath="/TFI-IZD-POD/ISD-GFI-IZD-POD_1000375/P1076348" xmlDataType="decimal"/>
    </xmlCellPr>
  </singleXmlCell>
  <singleXmlCell id="502" r="K68" connectionId="0">
    <xmlCellPr id="1" uniqueName="P1082537">
      <xmlPr mapId="2" xpath="/TFI-IZD-POD/ISD-GFI-IZD-POD_1000375/P1082537" xmlDataType="decimal"/>
    </xmlCellPr>
  </singleXmlCell>
  <singleXmlCell id="503" r="H70" connectionId="0">
    <xmlCellPr id="1" uniqueName="P1076349">
      <xmlPr mapId="2" xpath="/TFI-IZD-POD/ISD-GFI-IZD-POD_1000375/P1076349" xmlDataType="decimal"/>
    </xmlCellPr>
  </singleXmlCell>
  <singleXmlCell id="504" r="I70" connectionId="0">
    <xmlCellPr id="1" uniqueName="P1082538">
      <xmlPr mapId="2" xpath="/TFI-IZD-POD/ISD-GFI-IZD-POD_1000375/P1082538" xmlDataType="decimal"/>
    </xmlCellPr>
  </singleXmlCell>
  <singleXmlCell id="505" r="J70" connectionId="0">
    <xmlCellPr id="1" uniqueName="P1076350">
      <xmlPr mapId="2" xpath="/TFI-IZD-POD/ISD-GFI-IZD-POD_1000375/P1076350" xmlDataType="decimal"/>
    </xmlCellPr>
  </singleXmlCell>
  <singleXmlCell id="506" r="K70" connectionId="0">
    <xmlCellPr id="1" uniqueName="P1082539">
      <xmlPr mapId="2" xpath="/TFI-IZD-POD/ISD-GFI-IZD-POD_1000375/P1082539" xmlDataType="decimal"/>
    </xmlCellPr>
  </singleXmlCell>
  <singleXmlCell id="507" r="H71" connectionId="0">
    <xmlCellPr id="1" uniqueName="P1076351">
      <xmlPr mapId="2" xpath="/TFI-IZD-POD/ISD-GFI-IZD-POD_1000375/P1076351" xmlDataType="decimal"/>
    </xmlCellPr>
  </singleXmlCell>
  <singleXmlCell id="508" r="I71" connectionId="0">
    <xmlCellPr id="1" uniqueName="P1082540">
      <xmlPr mapId="2" xpath="/TFI-IZD-POD/ISD-GFI-IZD-POD_1000375/P1082540" xmlDataType="decimal"/>
    </xmlCellPr>
  </singleXmlCell>
  <singleXmlCell id="509" r="J71" connectionId="0">
    <xmlCellPr id="1" uniqueName="P1076352">
      <xmlPr mapId="2" xpath="/TFI-IZD-POD/ISD-GFI-IZD-POD_1000375/P1076352" xmlDataType="decimal"/>
    </xmlCellPr>
  </singleXmlCell>
  <singleXmlCell id="510" r="K71" connectionId="0">
    <xmlCellPr id="1" uniqueName="P1082541">
      <xmlPr mapId="2" xpath="/TFI-IZD-POD/ISD-GFI-IZD-POD_1000375/P1082541" xmlDataType="decimal"/>
    </xmlCellPr>
  </singleXmlCell>
  <singleXmlCell id="511" r="H72" connectionId="0">
    <xmlCellPr id="1" uniqueName="P1076353">
      <xmlPr mapId="2" xpath="/TFI-IZD-POD/ISD-GFI-IZD-POD_1000375/P1076353" xmlDataType="decimal"/>
    </xmlCellPr>
  </singleXmlCell>
  <singleXmlCell id="512" r="I72" connectionId="0">
    <xmlCellPr id="1" uniqueName="P1082542">
      <xmlPr mapId="2" xpath="/TFI-IZD-POD/ISD-GFI-IZD-POD_1000375/P1082542" xmlDataType="decimal"/>
    </xmlCellPr>
  </singleXmlCell>
  <singleXmlCell id="513" r="J72" connectionId="0">
    <xmlCellPr id="1" uniqueName="P1076354">
      <xmlPr mapId="2" xpath="/TFI-IZD-POD/ISD-GFI-IZD-POD_1000375/P1076354" xmlDataType="decimal"/>
    </xmlCellPr>
  </singleXmlCell>
  <singleXmlCell id="514" r="K72" connectionId="0">
    <xmlCellPr id="1" uniqueName="P1082543">
      <xmlPr mapId="2" xpath="/TFI-IZD-POD/ISD-GFI-IZD-POD_1000375/P1082543" xmlDataType="decimal"/>
    </xmlCellPr>
  </singleXmlCell>
  <singleXmlCell id="515" r="H73" connectionId="0">
    <xmlCellPr id="1" uniqueName="P1076355">
      <xmlPr mapId="2" xpath="/TFI-IZD-POD/ISD-GFI-IZD-POD_1000375/P1076355" xmlDataType="decimal"/>
    </xmlCellPr>
  </singleXmlCell>
  <singleXmlCell id="516" r="I73" connectionId="0">
    <xmlCellPr id="1" uniqueName="P1082544">
      <xmlPr mapId="2" xpath="/TFI-IZD-POD/ISD-GFI-IZD-POD_1000375/P1082544" xmlDataType="decimal"/>
    </xmlCellPr>
  </singleXmlCell>
  <singleXmlCell id="517" r="J73" connectionId="0">
    <xmlCellPr id="1" uniqueName="P1076356">
      <xmlPr mapId="2" xpath="/TFI-IZD-POD/ISD-GFI-IZD-POD_1000375/P1076356" xmlDataType="decimal"/>
    </xmlCellPr>
  </singleXmlCell>
  <singleXmlCell id="518" r="K73" connectionId="0">
    <xmlCellPr id="1" uniqueName="P1082545">
      <xmlPr mapId="2" xpath="/TFI-IZD-POD/ISD-GFI-IZD-POD_1000375/P1082545" xmlDataType="decimal"/>
    </xmlCellPr>
  </singleXmlCell>
  <singleXmlCell id="519" r="H74" connectionId="0">
    <xmlCellPr id="1" uniqueName="P1076357">
      <xmlPr mapId="2" xpath="/TFI-IZD-POD/ISD-GFI-IZD-POD_1000375/P1076357" xmlDataType="decimal"/>
    </xmlCellPr>
  </singleXmlCell>
  <singleXmlCell id="520" r="I74" connectionId="0">
    <xmlCellPr id="1" uniqueName="P1082546">
      <xmlPr mapId="2" xpath="/TFI-IZD-POD/ISD-GFI-IZD-POD_1000375/P1082546" xmlDataType="decimal"/>
    </xmlCellPr>
  </singleXmlCell>
  <singleXmlCell id="521" r="J74" connectionId="0">
    <xmlCellPr id="1" uniqueName="P1076358">
      <xmlPr mapId="2" xpath="/TFI-IZD-POD/ISD-GFI-IZD-POD_1000375/P1076358" xmlDataType="decimal"/>
    </xmlCellPr>
  </singleXmlCell>
  <singleXmlCell id="522" r="K74" connectionId="0">
    <xmlCellPr id="1" uniqueName="P1082547">
      <xmlPr mapId="2" xpath="/TFI-IZD-POD/ISD-GFI-IZD-POD_1000375/P1082547" xmlDataType="decimal"/>
    </xmlCellPr>
  </singleXmlCell>
  <singleXmlCell id="523" r="H75" connectionId="0">
    <xmlCellPr id="1" uniqueName="P1076359">
      <xmlPr mapId="2" xpath="/TFI-IZD-POD/ISD-GFI-IZD-POD_1000375/P1076359" xmlDataType="decimal"/>
    </xmlCellPr>
  </singleXmlCell>
  <singleXmlCell id="524" r="I75" connectionId="0">
    <xmlCellPr id="1" uniqueName="P1082548">
      <xmlPr mapId="2" xpath="/TFI-IZD-POD/ISD-GFI-IZD-POD_1000375/P1082548" xmlDataType="decimal"/>
    </xmlCellPr>
  </singleXmlCell>
  <singleXmlCell id="525" r="J75" connectionId="0">
    <xmlCellPr id="1" uniqueName="P1076360">
      <xmlPr mapId="2" xpath="/TFI-IZD-POD/ISD-GFI-IZD-POD_1000375/P1076360" xmlDataType="decimal"/>
    </xmlCellPr>
  </singleXmlCell>
  <singleXmlCell id="526" r="K75" connectionId="0">
    <xmlCellPr id="1" uniqueName="P1082549">
      <xmlPr mapId="2" xpath="/TFI-IZD-POD/ISD-GFI-IZD-POD_1000375/P1082549" xmlDataType="decimal"/>
    </xmlCellPr>
  </singleXmlCell>
  <singleXmlCell id="527" r="H77" connectionId="0">
    <xmlCellPr id="1" uniqueName="P1076361">
      <xmlPr mapId="2" xpath="/TFI-IZD-POD/ISD-GFI-IZD-POD_1000375/P1076361" xmlDataType="decimal"/>
    </xmlCellPr>
  </singleXmlCell>
  <singleXmlCell id="528" r="I77" connectionId="0">
    <xmlCellPr id="1" uniqueName="P1082551">
      <xmlPr mapId="2" xpath="/TFI-IZD-POD/ISD-GFI-IZD-POD_1000375/P1082551" xmlDataType="decimal"/>
    </xmlCellPr>
  </singleXmlCell>
  <singleXmlCell id="529" r="J77" connectionId="0">
    <xmlCellPr id="1" uniqueName="P1076362">
      <xmlPr mapId="2" xpath="/TFI-IZD-POD/ISD-GFI-IZD-POD_1000375/P1076362" xmlDataType="decimal"/>
    </xmlCellPr>
  </singleXmlCell>
  <singleXmlCell id="530" r="K77" connectionId="0">
    <xmlCellPr id="1" uniqueName="P1082553">
      <xmlPr mapId="2" xpath="/TFI-IZD-POD/ISD-GFI-IZD-POD_1000375/P1082553" xmlDataType="decimal"/>
    </xmlCellPr>
  </singleXmlCell>
  <singleXmlCell id="531" r="H78" connectionId="0">
    <xmlCellPr id="1" uniqueName="P1076363">
      <xmlPr mapId="2" xpath="/TFI-IZD-POD/ISD-GFI-IZD-POD_1000375/P1076363" xmlDataType="decimal"/>
    </xmlCellPr>
  </singleXmlCell>
  <singleXmlCell id="532" r="I78" connectionId="0">
    <xmlCellPr id="1" uniqueName="P1082555">
      <xmlPr mapId="2" xpath="/TFI-IZD-POD/ISD-GFI-IZD-POD_1000375/P1082555" xmlDataType="decimal"/>
    </xmlCellPr>
  </singleXmlCell>
  <singleXmlCell id="533" r="J78" connectionId="0">
    <xmlCellPr id="1" uniqueName="P1076364">
      <xmlPr mapId="2" xpath="/TFI-IZD-POD/ISD-GFI-IZD-POD_1000375/P1076364" xmlDataType="decimal"/>
    </xmlCellPr>
  </singleXmlCell>
  <singleXmlCell id="534" r="K78" connectionId="0">
    <xmlCellPr id="1" uniqueName="P1082556">
      <xmlPr mapId="2" xpath="/TFI-IZD-POD/ISD-GFI-IZD-POD_1000375/P1082556" xmlDataType="decimal"/>
    </xmlCellPr>
  </singleXmlCell>
  <singleXmlCell id="535" r="H79" connectionId="0">
    <xmlCellPr id="1" uniqueName="P1076365">
      <xmlPr mapId="2" xpath="/TFI-IZD-POD/ISD-GFI-IZD-POD_1000375/P1076365" xmlDataType="decimal"/>
    </xmlCellPr>
  </singleXmlCell>
  <singleXmlCell id="536" r="I79" connectionId="0">
    <xmlCellPr id="1" uniqueName="P1082557">
      <xmlPr mapId="2" xpath="/TFI-IZD-POD/ISD-GFI-IZD-POD_1000375/P1082557" xmlDataType="decimal"/>
    </xmlCellPr>
  </singleXmlCell>
  <singleXmlCell id="537" r="J79" connectionId="0">
    <xmlCellPr id="1" uniqueName="P1076366">
      <xmlPr mapId="2" xpath="/TFI-IZD-POD/ISD-GFI-IZD-POD_1000375/P1076366" xmlDataType="decimal"/>
    </xmlCellPr>
  </singleXmlCell>
  <singleXmlCell id="538" r="K79" connectionId="0">
    <xmlCellPr id="1" uniqueName="P1082559">
      <xmlPr mapId="2" xpath="/TFI-IZD-POD/ISD-GFI-IZD-POD_1000375/P1082559" xmlDataType="decimal"/>
    </xmlCellPr>
  </singleXmlCell>
  <singleXmlCell id="539" r="H80" connectionId="0">
    <xmlCellPr id="1" uniqueName="P1076367">
      <xmlPr mapId="2" xpath="/TFI-IZD-POD/ISD-GFI-IZD-POD_1000375/P1076367" xmlDataType="decimal"/>
    </xmlCellPr>
  </singleXmlCell>
  <singleXmlCell id="540" r="I80" connectionId="0">
    <xmlCellPr id="1" uniqueName="P1082560">
      <xmlPr mapId="2" xpath="/TFI-IZD-POD/ISD-GFI-IZD-POD_1000375/P1082560" xmlDataType="decimal"/>
    </xmlCellPr>
  </singleXmlCell>
  <singleXmlCell id="541" r="J80" connectionId="0">
    <xmlCellPr id="1" uniqueName="P1076368">
      <xmlPr mapId="2" xpath="/TFI-IZD-POD/ISD-GFI-IZD-POD_1000375/P1076368" xmlDataType="decimal"/>
    </xmlCellPr>
  </singleXmlCell>
  <singleXmlCell id="542" r="K80" connectionId="0">
    <xmlCellPr id="1" uniqueName="P1082561">
      <xmlPr mapId="2" xpath="/TFI-IZD-POD/ISD-GFI-IZD-POD_1000375/P1082561" xmlDataType="decimal"/>
    </xmlCellPr>
  </singleXmlCell>
  <singleXmlCell id="543" r="H81" connectionId="0">
    <xmlCellPr id="1" uniqueName="P1076369">
      <xmlPr mapId="2" xpath="/TFI-IZD-POD/ISD-GFI-IZD-POD_1000375/P1076369" xmlDataType="decimal"/>
    </xmlCellPr>
  </singleXmlCell>
  <singleXmlCell id="544" r="I81" connectionId="0">
    <xmlCellPr id="1" uniqueName="P1082563">
      <xmlPr mapId="2" xpath="/TFI-IZD-POD/ISD-GFI-IZD-POD_1000375/P1082563" xmlDataType="decimal"/>
    </xmlCellPr>
  </singleXmlCell>
  <singleXmlCell id="545" r="J81" connectionId="0">
    <xmlCellPr id="1" uniqueName="P1076370">
      <xmlPr mapId="2" xpath="/TFI-IZD-POD/ISD-GFI-IZD-POD_1000375/P1076370" xmlDataType="decimal"/>
    </xmlCellPr>
  </singleXmlCell>
  <singleXmlCell id="546" r="K81" connectionId="0">
    <xmlCellPr id="1" uniqueName="P1082565">
      <xmlPr mapId="2" xpath="/TFI-IZD-POD/ISD-GFI-IZD-POD_1000375/P1082565" xmlDataType="decimal"/>
    </xmlCellPr>
  </singleXmlCell>
  <singleXmlCell id="547" r="H82" connectionId="0">
    <xmlCellPr id="1" uniqueName="P1076371">
      <xmlPr mapId="2" xpath="/TFI-IZD-POD/ISD-GFI-IZD-POD_1000375/P1076371" xmlDataType="decimal"/>
    </xmlCellPr>
  </singleXmlCell>
  <singleXmlCell id="548" r="I82" connectionId="0">
    <xmlCellPr id="1" uniqueName="P1082567">
      <xmlPr mapId="2" xpath="/TFI-IZD-POD/ISD-GFI-IZD-POD_1000375/P1082567" xmlDataType="decimal"/>
    </xmlCellPr>
  </singleXmlCell>
  <singleXmlCell id="549" r="J82" connectionId="0">
    <xmlCellPr id="1" uniqueName="P1076372">
      <xmlPr mapId="2" xpath="/TFI-IZD-POD/ISD-GFI-IZD-POD_1000375/P1076372" xmlDataType="decimal"/>
    </xmlCellPr>
  </singleXmlCell>
  <singleXmlCell id="550" r="K82" connectionId="0">
    <xmlCellPr id="1" uniqueName="P1082569">
      <xmlPr mapId="2" xpath="/TFI-IZD-POD/ISD-GFI-IZD-POD_1000375/P1082569" xmlDataType="decimal"/>
    </xmlCellPr>
  </singleXmlCell>
  <singleXmlCell id="551" r="H83" connectionId="0">
    <xmlCellPr id="1" uniqueName="P1076373">
      <xmlPr mapId="2" xpath="/TFI-IZD-POD/ISD-GFI-IZD-POD_1000375/P1076373" xmlDataType="decimal"/>
    </xmlCellPr>
  </singleXmlCell>
  <singleXmlCell id="552" r="I83" connectionId="0">
    <xmlCellPr id="1" uniqueName="P1082571">
      <xmlPr mapId="2" xpath="/TFI-IZD-POD/ISD-GFI-IZD-POD_1000375/P1082571" xmlDataType="decimal"/>
    </xmlCellPr>
  </singleXmlCell>
  <singleXmlCell id="553" r="J83" connectionId="0">
    <xmlCellPr id="1" uniqueName="P1076374">
      <xmlPr mapId="2" xpath="/TFI-IZD-POD/ISD-GFI-IZD-POD_1000375/P1076374" xmlDataType="decimal"/>
    </xmlCellPr>
  </singleXmlCell>
  <singleXmlCell id="554" r="K83" connectionId="0">
    <xmlCellPr id="1" uniqueName="P1082572">
      <xmlPr mapId="2" xpath="/TFI-IZD-POD/ISD-GFI-IZD-POD_1000375/P1082572" xmlDataType="decimal"/>
    </xmlCellPr>
  </singleXmlCell>
  <singleXmlCell id="555" r="H85" connectionId="0">
    <xmlCellPr id="1" uniqueName="P1076375">
      <xmlPr mapId="2" xpath="/TFI-IZD-POD/ISD-GFI-IZD-POD_1000375/P1076375" xmlDataType="decimal"/>
    </xmlCellPr>
  </singleXmlCell>
  <singleXmlCell id="556" r="I85" connectionId="0">
    <xmlCellPr id="1" uniqueName="P1082574">
      <xmlPr mapId="2" xpath="/TFI-IZD-POD/ISD-GFI-IZD-POD_1000375/P1082574" xmlDataType="decimal"/>
    </xmlCellPr>
  </singleXmlCell>
  <singleXmlCell id="557" r="J85" connectionId="0">
    <xmlCellPr id="1" uniqueName="P1076376">
      <xmlPr mapId="2" xpath="/TFI-IZD-POD/ISD-GFI-IZD-POD_1000375/P1076376" xmlDataType="decimal"/>
    </xmlCellPr>
  </singleXmlCell>
  <singleXmlCell id="558" r="K85" connectionId="0">
    <xmlCellPr id="1" uniqueName="P1082575">
      <xmlPr mapId="2" xpath="/TFI-IZD-POD/ISD-GFI-IZD-POD_1000375/P1082575" xmlDataType="decimal"/>
    </xmlCellPr>
  </singleXmlCell>
  <singleXmlCell id="559" r="H86" connectionId="0">
    <xmlCellPr id="1" uniqueName="P1076377">
      <xmlPr mapId="2" xpath="/TFI-IZD-POD/ISD-GFI-IZD-POD_1000375/P1076377" xmlDataType="decimal"/>
    </xmlCellPr>
  </singleXmlCell>
  <singleXmlCell id="560" r="I86" connectionId="0">
    <xmlCellPr id="1" uniqueName="P1082577">
      <xmlPr mapId="2" xpath="/TFI-IZD-POD/ISD-GFI-IZD-POD_1000375/P1082577" xmlDataType="decimal"/>
    </xmlCellPr>
  </singleXmlCell>
  <singleXmlCell id="561" r="J86" connectionId="0">
    <xmlCellPr id="1" uniqueName="P1076378">
      <xmlPr mapId="2" xpath="/TFI-IZD-POD/ISD-GFI-IZD-POD_1000375/P1076378" xmlDataType="decimal"/>
    </xmlCellPr>
  </singleXmlCell>
  <singleXmlCell id="562" r="K86" connectionId="0">
    <xmlCellPr id="1" uniqueName="P1082579">
      <xmlPr mapId="2" xpath="/TFI-IZD-POD/ISD-GFI-IZD-POD_1000375/P1082579" xmlDataType="decimal"/>
    </xmlCellPr>
  </singleXmlCell>
  <singleXmlCell id="563" r="H87" connectionId="0">
    <xmlCellPr id="1" uniqueName="P1076379">
      <xmlPr mapId="2" xpath="/TFI-IZD-POD/ISD-GFI-IZD-POD_1000375/P1076379" xmlDataType="decimal"/>
    </xmlCellPr>
  </singleXmlCell>
  <singleXmlCell id="564" r="I87" connectionId="0">
    <xmlCellPr id="1" uniqueName="P1082581">
      <xmlPr mapId="2" xpath="/TFI-IZD-POD/ISD-GFI-IZD-POD_1000375/P1082581" xmlDataType="decimal"/>
    </xmlCellPr>
  </singleXmlCell>
  <singleXmlCell id="565" r="J87" connectionId="0">
    <xmlCellPr id="1" uniqueName="P1076380">
      <xmlPr mapId="2" xpath="/TFI-IZD-POD/ISD-GFI-IZD-POD_1000375/P1076380" xmlDataType="decimal"/>
    </xmlCellPr>
  </singleXmlCell>
  <singleXmlCell id="566" r="K87" connectionId="0">
    <xmlCellPr id="1" uniqueName="P1082583">
      <xmlPr mapId="2" xpath="/TFI-IZD-POD/ISD-GFI-IZD-POD_1000375/P1082583" xmlDataType="decimal"/>
    </xmlCellPr>
  </singleXmlCell>
  <singleXmlCell id="567" r="H89" connectionId="0">
    <xmlCellPr id="1" uniqueName="P1076381">
      <xmlPr mapId="2" xpath="/TFI-IZD-POD/ISD-GFI-IZD-POD_1000375/P1076381" xmlDataType="decimal"/>
    </xmlCellPr>
  </singleXmlCell>
  <singleXmlCell id="568" r="I89" connectionId="0">
    <xmlCellPr id="1" uniqueName="P1082585">
      <xmlPr mapId="2" xpath="/TFI-IZD-POD/ISD-GFI-IZD-POD_1000375/P1082585" xmlDataType="decimal"/>
    </xmlCellPr>
  </singleXmlCell>
  <singleXmlCell id="569" r="J89" connectionId="0">
    <xmlCellPr id="1" uniqueName="P1076382">
      <xmlPr mapId="2" xpath="/TFI-IZD-POD/ISD-GFI-IZD-POD_1000375/P1076382" xmlDataType="decimal"/>
    </xmlCellPr>
  </singleXmlCell>
  <singleXmlCell id="570" r="K89" connectionId="0">
    <xmlCellPr id="1" uniqueName="P1082586">
      <xmlPr mapId="2" xpath="/TFI-IZD-POD/ISD-GFI-IZD-POD_1000375/P1082586" xmlDataType="decimal"/>
    </xmlCellPr>
  </singleXmlCell>
  <singleXmlCell id="571" r="H90" connectionId="0">
    <xmlCellPr id="1" uniqueName="P1076383">
      <xmlPr mapId="2" xpath="/TFI-IZD-POD/ISD-GFI-IZD-POD_1000375/P1076383" xmlDataType="decimal"/>
    </xmlCellPr>
  </singleXmlCell>
  <singleXmlCell id="572" r="I90" connectionId="0">
    <xmlCellPr id="1" uniqueName="P1082587">
      <xmlPr mapId="2" xpath="/TFI-IZD-POD/ISD-GFI-IZD-POD_1000375/P1082587" xmlDataType="decimal"/>
    </xmlCellPr>
  </singleXmlCell>
  <singleXmlCell id="573" r="J90" connectionId="0">
    <xmlCellPr id="1" uniqueName="P1076384">
      <xmlPr mapId="2" xpath="/TFI-IZD-POD/ISD-GFI-IZD-POD_1000375/P1076384" xmlDataType="decimal"/>
    </xmlCellPr>
  </singleXmlCell>
  <singleXmlCell id="574" r="K90" connectionId="0">
    <xmlCellPr id="1" uniqueName="P1082588">
      <xmlPr mapId="2" xpath="/TFI-IZD-POD/ISD-GFI-IZD-POD_1000375/P1082588" xmlDataType="decimal"/>
    </xmlCellPr>
  </singleXmlCell>
  <singleXmlCell id="575" r="H91" connectionId="0">
    <xmlCellPr id="1" uniqueName="P1123798">
      <xmlPr mapId="2" xpath="/TFI-IZD-POD/ISD-GFI-IZD-POD_1000375/P1123798" xmlDataType="decimal"/>
    </xmlCellPr>
  </singleXmlCell>
  <singleXmlCell id="576" r="I91" connectionId="0">
    <xmlCellPr id="1" uniqueName="P1123799">
      <xmlPr mapId="2" xpath="/TFI-IZD-POD/ISD-GFI-IZD-POD_1000375/P1123799" xmlDataType="decimal"/>
    </xmlCellPr>
  </singleXmlCell>
  <singleXmlCell id="577" r="J91" connectionId="0">
    <xmlCellPr id="1" uniqueName="P1123800">
      <xmlPr mapId="2" xpath="/TFI-IZD-POD/ISD-GFI-IZD-POD_1000375/P1123800" xmlDataType="decimal"/>
    </xmlCellPr>
  </singleXmlCell>
  <singleXmlCell id="578" r="K91" connectionId="0">
    <xmlCellPr id="1" uniqueName="P1123801">
      <xmlPr mapId="2" xpath="/TFI-IZD-POD/ISD-GFI-IZD-POD_1000375/P1123801" xmlDataType="decimal"/>
    </xmlCellPr>
  </singleXmlCell>
  <singleXmlCell id="579" r="H92" connectionId="0">
    <xmlCellPr id="1" uniqueName="P1076387">
      <xmlPr mapId="2" xpath="/TFI-IZD-POD/ISD-GFI-IZD-POD_1000375/P1076387" xmlDataType="decimal"/>
    </xmlCellPr>
  </singleXmlCell>
  <singleXmlCell id="580" r="I92" connectionId="0">
    <xmlCellPr id="1" uniqueName="P1082591">
      <xmlPr mapId="2" xpath="/TFI-IZD-POD/ISD-GFI-IZD-POD_1000375/P1082591" xmlDataType="decimal"/>
    </xmlCellPr>
  </singleXmlCell>
  <singleXmlCell id="581" r="J92" connectionId="0">
    <xmlCellPr id="1" uniqueName="P1076388">
      <xmlPr mapId="2" xpath="/TFI-IZD-POD/ISD-GFI-IZD-POD_1000375/P1076388" xmlDataType="decimal"/>
    </xmlCellPr>
  </singleXmlCell>
  <singleXmlCell id="582" r="K92" connectionId="0">
    <xmlCellPr id="1" uniqueName="P1082592">
      <xmlPr mapId="2" xpath="/TFI-IZD-POD/ISD-GFI-IZD-POD_1000375/P1082592" xmlDataType="decimal"/>
    </xmlCellPr>
  </singleXmlCell>
  <singleXmlCell id="583" r="H93" connectionId="0">
    <xmlCellPr id="1" uniqueName="P1123802">
      <xmlPr mapId="2" xpath="/TFI-IZD-POD/ISD-GFI-IZD-POD_1000375/P1123802" xmlDataType="decimal"/>
    </xmlCellPr>
  </singleXmlCell>
  <singleXmlCell id="584" r="I93" connectionId="0">
    <xmlCellPr id="1" uniqueName="P1123803">
      <xmlPr mapId="2" xpath="/TFI-IZD-POD/ISD-GFI-IZD-POD_1000375/P1123803" xmlDataType="decimal"/>
    </xmlCellPr>
  </singleXmlCell>
  <singleXmlCell id="585" r="J93" connectionId="0">
    <xmlCellPr id="1" uniqueName="P1123804">
      <xmlPr mapId="2" xpath="/TFI-IZD-POD/ISD-GFI-IZD-POD_1000375/P1123804" xmlDataType="decimal"/>
    </xmlCellPr>
  </singleXmlCell>
  <singleXmlCell id="586" r="K93" connectionId="0">
    <xmlCellPr id="1" uniqueName="P1123805">
      <xmlPr mapId="2" xpath="/TFI-IZD-POD/ISD-GFI-IZD-POD_1000375/P1123805" xmlDataType="decimal"/>
    </xmlCellPr>
  </singleXmlCell>
  <singleXmlCell id="587" r="H94" connectionId="0">
    <xmlCellPr id="1" uniqueName="P1123806">
      <xmlPr mapId="2" xpath="/TFI-IZD-POD/ISD-GFI-IZD-POD_1000375/P1123806" xmlDataType="decimal"/>
    </xmlCellPr>
  </singleXmlCell>
  <singleXmlCell id="588" r="I94" connectionId="0">
    <xmlCellPr id="1" uniqueName="P1123807">
      <xmlPr mapId="2" xpath="/TFI-IZD-POD/ISD-GFI-IZD-POD_1000375/P1123807" xmlDataType="decimal"/>
    </xmlCellPr>
  </singleXmlCell>
  <singleXmlCell id="589" r="J94" connectionId="0">
    <xmlCellPr id="1" uniqueName="P1123808">
      <xmlPr mapId="2" xpath="/TFI-IZD-POD/ISD-GFI-IZD-POD_1000375/P1123808" xmlDataType="decimal"/>
    </xmlCellPr>
  </singleXmlCell>
  <singleXmlCell id="590" r="K94" connectionId="0">
    <xmlCellPr id="1" uniqueName="P1123809">
      <xmlPr mapId="2" xpath="/TFI-IZD-POD/ISD-GFI-IZD-POD_1000375/P1123809" xmlDataType="decimal"/>
    </xmlCellPr>
  </singleXmlCell>
  <singleXmlCell id="591" r="H95" connectionId="0">
    <xmlCellPr id="1" uniqueName="P1123810">
      <xmlPr mapId="2" xpath="/TFI-IZD-POD/ISD-GFI-IZD-POD_1000375/P1123810" xmlDataType="decimal"/>
    </xmlCellPr>
  </singleXmlCell>
  <singleXmlCell id="592" r="I95" connectionId="0">
    <xmlCellPr id="1" uniqueName="P1123811">
      <xmlPr mapId="2" xpath="/TFI-IZD-POD/ISD-GFI-IZD-POD_1000375/P1123811" xmlDataType="decimal"/>
    </xmlCellPr>
  </singleXmlCell>
  <singleXmlCell id="593" r="J95" connectionId="0">
    <xmlCellPr id="1" uniqueName="P1123812">
      <xmlPr mapId="2" xpath="/TFI-IZD-POD/ISD-GFI-IZD-POD_1000375/P1123812" xmlDataType="decimal"/>
    </xmlCellPr>
  </singleXmlCell>
  <singleXmlCell id="594" r="K95" connectionId="0">
    <xmlCellPr id="1" uniqueName="P1123813">
      <xmlPr mapId="2" xpath="/TFI-IZD-POD/ISD-GFI-IZD-POD_1000375/P1123813" xmlDataType="decimal"/>
    </xmlCellPr>
  </singleXmlCell>
  <singleXmlCell id="595" r="H96" connectionId="0">
    <xmlCellPr id="1" uniqueName="P1123814">
      <xmlPr mapId="2" xpath="/TFI-IZD-POD/ISD-GFI-IZD-POD_1000375/P1123814" xmlDataType="decimal"/>
    </xmlCellPr>
  </singleXmlCell>
  <singleXmlCell id="596" r="I96" connectionId="0">
    <xmlCellPr id="1" uniqueName="P1123815">
      <xmlPr mapId="2" xpath="/TFI-IZD-POD/ISD-GFI-IZD-POD_1000375/P1123815" xmlDataType="decimal"/>
    </xmlCellPr>
  </singleXmlCell>
  <singleXmlCell id="597" r="J96" connectionId="0">
    <xmlCellPr id="1" uniqueName="P1123816">
      <xmlPr mapId="2" xpath="/TFI-IZD-POD/ISD-GFI-IZD-POD_1000375/P1123816" xmlDataType="decimal"/>
    </xmlCellPr>
  </singleXmlCell>
  <singleXmlCell id="598" r="K96" connectionId="0">
    <xmlCellPr id="1" uniqueName="P1123817">
      <xmlPr mapId="2" xpath="/TFI-IZD-POD/ISD-GFI-IZD-POD_1000375/P1123817" xmlDataType="decimal"/>
    </xmlCellPr>
  </singleXmlCell>
  <singleXmlCell id="599" r="H97" connectionId="0">
    <xmlCellPr id="1" uniqueName="P1123818">
      <xmlPr mapId="2" xpath="/TFI-IZD-POD/ISD-GFI-IZD-POD_1000375/P1123818" xmlDataType="decimal"/>
    </xmlCellPr>
  </singleXmlCell>
  <singleXmlCell id="600" r="I97" connectionId="0">
    <xmlCellPr id="1" uniqueName="P1123819">
      <xmlPr mapId="2" xpath="/TFI-IZD-POD/ISD-GFI-IZD-POD_1000375/P1123819" xmlDataType="decimal"/>
    </xmlCellPr>
  </singleXmlCell>
  <singleXmlCell id="601" r="J97" connectionId="0">
    <xmlCellPr id="1" uniqueName="P1123820">
      <xmlPr mapId="2" xpath="/TFI-IZD-POD/ISD-GFI-IZD-POD_1000375/P1123820" xmlDataType="decimal"/>
    </xmlCellPr>
  </singleXmlCell>
  <singleXmlCell id="602" r="K97" connectionId="0">
    <xmlCellPr id="1" uniqueName="P1123821">
      <xmlPr mapId="2" xpath="/TFI-IZD-POD/ISD-GFI-IZD-POD_1000375/P1123821" xmlDataType="decimal"/>
    </xmlCellPr>
  </singleXmlCell>
  <singleXmlCell id="603" r="H98" connectionId="0">
    <xmlCellPr id="1" uniqueName="P1123822">
      <xmlPr mapId="2" xpath="/TFI-IZD-POD/ISD-GFI-IZD-POD_1000375/P1123822" xmlDataType="decimal"/>
    </xmlCellPr>
  </singleXmlCell>
  <singleXmlCell id="604" r="I98" connectionId="0">
    <xmlCellPr id="1" uniqueName="P1123823">
      <xmlPr mapId="2" xpath="/TFI-IZD-POD/ISD-GFI-IZD-POD_1000375/P1123823" xmlDataType="decimal"/>
    </xmlCellPr>
  </singleXmlCell>
  <singleXmlCell id="605" r="J98" connectionId="0">
    <xmlCellPr id="1" uniqueName="P1123824">
      <xmlPr mapId="2" xpath="/TFI-IZD-POD/ISD-GFI-IZD-POD_1000375/P1123824" xmlDataType="decimal"/>
    </xmlCellPr>
  </singleXmlCell>
  <singleXmlCell id="606" r="K98" connectionId="0">
    <xmlCellPr id="1" uniqueName="P1123825">
      <xmlPr mapId="2" xpath="/TFI-IZD-POD/ISD-GFI-IZD-POD_1000375/P1123825" xmlDataType="decimal"/>
    </xmlCellPr>
  </singleXmlCell>
  <singleXmlCell id="607" r="H99" connectionId="0">
    <xmlCellPr id="1" uniqueName="P1123826">
      <xmlPr mapId="2" xpath="/TFI-IZD-POD/ISD-GFI-IZD-POD_1000375/P1123826" xmlDataType="decimal"/>
    </xmlCellPr>
  </singleXmlCell>
  <singleXmlCell id="608" r="I99" connectionId="0">
    <xmlCellPr id="1" uniqueName="P1123827">
      <xmlPr mapId="2" xpath="/TFI-IZD-POD/ISD-GFI-IZD-POD_1000375/P1123827" xmlDataType="decimal"/>
    </xmlCellPr>
  </singleXmlCell>
  <singleXmlCell id="609" r="J99" connectionId="0">
    <xmlCellPr id="1" uniqueName="P1123828">
      <xmlPr mapId="2" xpath="/TFI-IZD-POD/ISD-GFI-IZD-POD_1000375/P1123828" xmlDataType="decimal"/>
    </xmlCellPr>
  </singleXmlCell>
  <singleXmlCell id="610" r="K99" connectionId="0">
    <xmlCellPr id="1" uniqueName="P1123829">
      <xmlPr mapId="2" xpath="/TFI-IZD-POD/ISD-GFI-IZD-POD_1000375/P1123829" xmlDataType="decimal"/>
    </xmlCellPr>
  </singleXmlCell>
  <singleXmlCell id="611" r="H100" connectionId="0">
    <xmlCellPr id="1" uniqueName="P1123830">
      <xmlPr mapId="2" xpath="/TFI-IZD-POD/ISD-GFI-IZD-POD_1000375/P1123830" xmlDataType="decimal"/>
    </xmlCellPr>
  </singleXmlCell>
  <singleXmlCell id="612" r="I100" connectionId="0">
    <xmlCellPr id="1" uniqueName="P1123831">
      <xmlPr mapId="2" xpath="/TFI-IZD-POD/ISD-GFI-IZD-POD_1000375/P1123831" xmlDataType="decimal"/>
    </xmlCellPr>
  </singleXmlCell>
  <singleXmlCell id="613" r="J100" connectionId="0">
    <xmlCellPr id="1" uniqueName="P1123832">
      <xmlPr mapId="2" xpath="/TFI-IZD-POD/ISD-GFI-IZD-POD_1000375/P1123832" xmlDataType="decimal"/>
    </xmlCellPr>
  </singleXmlCell>
  <singleXmlCell id="614" r="K100" connectionId="0">
    <xmlCellPr id="1" uniqueName="P1123833">
      <xmlPr mapId="2" xpath="/TFI-IZD-POD/ISD-GFI-IZD-POD_1000375/P1123833" xmlDataType="decimal"/>
    </xmlCellPr>
  </singleXmlCell>
  <singleXmlCell id="615" r="H101" connectionId="0">
    <xmlCellPr id="1" uniqueName="P1076391">
      <xmlPr mapId="2" xpath="/TFI-IZD-POD/ISD-GFI-IZD-POD_1000375/P1076391" xmlDataType="decimal"/>
    </xmlCellPr>
  </singleXmlCell>
  <singleXmlCell id="616" r="I101" connectionId="0">
    <xmlCellPr id="1" uniqueName="P1082595">
      <xmlPr mapId="2" xpath="/TFI-IZD-POD/ISD-GFI-IZD-POD_1000375/P1082595" xmlDataType="decimal"/>
    </xmlCellPr>
  </singleXmlCell>
  <singleXmlCell id="617" r="J101" connectionId="0">
    <xmlCellPr id="1" uniqueName="P1076392">
      <xmlPr mapId="2" xpath="/TFI-IZD-POD/ISD-GFI-IZD-POD_1000375/P1076392" xmlDataType="decimal"/>
    </xmlCellPr>
  </singleXmlCell>
  <singleXmlCell id="618" r="K101" connectionId="0">
    <xmlCellPr id="1" uniqueName="P1082596">
      <xmlPr mapId="2" xpath="/TFI-IZD-POD/ISD-GFI-IZD-POD_1000375/P1082596" xmlDataType="decimal"/>
    </xmlCellPr>
  </singleXmlCell>
  <singleXmlCell id="619" r="H102" connectionId="0">
    <xmlCellPr id="1" uniqueName="P1076393">
      <xmlPr mapId="2" xpath="/TFI-IZD-POD/ISD-GFI-IZD-POD_1000375/P1076393" xmlDataType="decimal"/>
    </xmlCellPr>
  </singleXmlCell>
  <singleXmlCell id="620" r="I102" connectionId="0">
    <xmlCellPr id="1" uniqueName="P1082597">
      <xmlPr mapId="2" xpath="/TFI-IZD-POD/ISD-GFI-IZD-POD_1000375/P1082597" xmlDataType="decimal"/>
    </xmlCellPr>
  </singleXmlCell>
  <singleXmlCell id="621" r="J102" connectionId="0">
    <xmlCellPr id="1" uniqueName="P1076394">
      <xmlPr mapId="2" xpath="/TFI-IZD-POD/ISD-GFI-IZD-POD_1000375/P1076394" xmlDataType="decimal"/>
    </xmlCellPr>
  </singleXmlCell>
  <singleXmlCell id="622" r="K102" connectionId="0">
    <xmlCellPr id="1" uniqueName="P1082598">
      <xmlPr mapId="2" xpath="/TFI-IZD-POD/ISD-GFI-IZD-POD_1000375/P1082598" xmlDataType="decimal"/>
    </xmlCellPr>
  </singleXmlCell>
  <singleXmlCell id="623" r="H103" connectionId="0">
    <xmlCellPr id="1" uniqueName="P1076395">
      <xmlPr mapId="2" xpath="/TFI-IZD-POD/ISD-GFI-IZD-POD_1000375/P1076395" xmlDataType="decimal"/>
    </xmlCellPr>
  </singleXmlCell>
  <singleXmlCell id="624" r="I103" connectionId="0">
    <xmlCellPr id="1" uniqueName="P1082599">
      <xmlPr mapId="2" xpath="/TFI-IZD-POD/ISD-GFI-IZD-POD_1000375/P1082599" xmlDataType="decimal"/>
    </xmlCellPr>
  </singleXmlCell>
  <singleXmlCell id="625" r="J103" connectionId="0">
    <xmlCellPr id="1" uniqueName="P1076396">
      <xmlPr mapId="2" xpath="/TFI-IZD-POD/ISD-GFI-IZD-POD_1000375/P1076396" xmlDataType="decimal"/>
    </xmlCellPr>
  </singleXmlCell>
  <singleXmlCell id="626" r="K103" connectionId="0">
    <xmlCellPr id="1" uniqueName="P1082600">
      <xmlPr mapId="2" xpath="/TFI-IZD-POD/ISD-GFI-IZD-POD_1000375/P1082600" xmlDataType="decimal"/>
    </xmlCellPr>
  </singleXmlCell>
  <singleXmlCell id="627" r="H104" connectionId="0">
    <xmlCellPr id="1" uniqueName="P1123834">
      <xmlPr mapId="2" xpath="/TFI-IZD-POD/ISD-GFI-IZD-POD_1000375/P1123834" xmlDataType="decimal"/>
    </xmlCellPr>
  </singleXmlCell>
  <singleXmlCell id="628" r="I104" connectionId="0">
    <xmlCellPr id="1" uniqueName="P1123835">
      <xmlPr mapId="2" xpath="/TFI-IZD-POD/ISD-GFI-IZD-POD_1000375/P1123835" xmlDataType="decimal"/>
    </xmlCellPr>
  </singleXmlCell>
  <singleXmlCell id="629" r="J104" connectionId="0">
    <xmlCellPr id="1" uniqueName="P1123836">
      <xmlPr mapId="2" xpath="/TFI-IZD-POD/ISD-GFI-IZD-POD_1000375/P1123836" xmlDataType="decimal"/>
    </xmlCellPr>
  </singleXmlCell>
  <singleXmlCell id="630" r="K104" connectionId="0">
    <xmlCellPr id="1" uniqueName="P1123837">
      <xmlPr mapId="2" xpath="/TFI-IZD-POD/ISD-GFI-IZD-POD_1000375/P1123837" xmlDataType="decimal"/>
    </xmlCellPr>
  </singleXmlCell>
  <singleXmlCell id="631" r="H105" connectionId="0">
    <xmlCellPr id="1" uniqueName="P1123838">
      <xmlPr mapId="2" xpath="/TFI-IZD-POD/ISD-GFI-IZD-POD_1000375/P1123838" xmlDataType="decimal"/>
    </xmlCellPr>
  </singleXmlCell>
  <singleXmlCell id="632" r="I105" connectionId="0">
    <xmlCellPr id="1" uniqueName="P1123839">
      <xmlPr mapId="2" xpath="/TFI-IZD-POD/ISD-GFI-IZD-POD_1000375/P1123839" xmlDataType="decimal"/>
    </xmlCellPr>
  </singleXmlCell>
  <singleXmlCell id="633" r="J105" connectionId="0">
    <xmlCellPr id="1" uniqueName="P1123840">
      <xmlPr mapId="2" xpath="/TFI-IZD-POD/ISD-GFI-IZD-POD_1000375/P1123840" xmlDataType="decimal"/>
    </xmlCellPr>
  </singleXmlCell>
  <singleXmlCell id="634" r="K105" connectionId="0">
    <xmlCellPr id="1" uniqueName="P1123841">
      <xmlPr mapId="2" xpath="/TFI-IZD-POD/ISD-GFI-IZD-POD_1000375/P1123841" xmlDataType="decimal"/>
    </xmlCellPr>
  </singleXmlCell>
  <singleXmlCell id="635" r="H106" connectionId="0">
    <xmlCellPr id="1" uniqueName="P1123842">
      <xmlPr mapId="2" xpath="/TFI-IZD-POD/ISD-GFI-IZD-POD_1000375/P1123842" xmlDataType="decimal"/>
    </xmlCellPr>
  </singleXmlCell>
  <singleXmlCell id="636" r="I106" connectionId="0">
    <xmlCellPr id="1" uniqueName="P1123843">
      <xmlPr mapId="2" xpath="/TFI-IZD-POD/ISD-GFI-IZD-POD_1000375/P1123843" xmlDataType="decimal"/>
    </xmlCellPr>
  </singleXmlCell>
  <singleXmlCell id="637" r="J106" connectionId="0">
    <xmlCellPr id="1" uniqueName="P1123844">
      <xmlPr mapId="2" xpath="/TFI-IZD-POD/ISD-GFI-IZD-POD_1000375/P1123844" xmlDataType="decimal"/>
    </xmlCellPr>
  </singleXmlCell>
  <singleXmlCell id="638" r="K106" connectionId="0">
    <xmlCellPr id="1" uniqueName="P1123845">
      <xmlPr mapId="2" xpath="/TFI-IZD-POD/ISD-GFI-IZD-POD_1000375/P1123845" xmlDataType="decimal"/>
    </xmlCellPr>
  </singleXmlCell>
  <singleXmlCell id="639" r="H107" connectionId="0">
    <xmlCellPr id="1" uniqueName="P1123846">
      <xmlPr mapId="2" xpath="/TFI-IZD-POD/ISD-GFI-IZD-POD_1000375/P1123846" xmlDataType="decimal"/>
    </xmlCellPr>
  </singleXmlCell>
  <singleXmlCell id="640" r="I107" connectionId="0">
    <xmlCellPr id="1" uniqueName="P1123847">
      <xmlPr mapId="2" xpath="/TFI-IZD-POD/ISD-GFI-IZD-POD_1000375/P1123847" xmlDataType="decimal"/>
    </xmlCellPr>
  </singleXmlCell>
  <singleXmlCell id="641" r="J107" connectionId="0">
    <xmlCellPr id="1" uniqueName="P1123848">
      <xmlPr mapId="2" xpath="/TFI-IZD-POD/ISD-GFI-IZD-POD_1000375/P1123848" xmlDataType="decimal"/>
    </xmlCellPr>
  </singleXmlCell>
  <singleXmlCell id="642" r="K107" connectionId="0">
    <xmlCellPr id="1" uniqueName="P1123849">
      <xmlPr mapId="2" xpath="/TFI-IZD-POD/ISD-GFI-IZD-POD_1000375/P1123849" xmlDataType="decimal"/>
    </xmlCellPr>
  </singleXmlCell>
  <singleXmlCell id="643" r="H108" connectionId="0">
    <xmlCellPr id="1" uniqueName="P1076403">
      <xmlPr mapId="2" xpath="/TFI-IZD-POD/ISD-GFI-IZD-POD_1000375/P1076403" xmlDataType="decimal"/>
    </xmlCellPr>
  </singleXmlCell>
  <singleXmlCell id="644" r="I108" connectionId="0">
    <xmlCellPr id="1" uniqueName="P1082607">
      <xmlPr mapId="2" xpath="/TFI-IZD-POD/ISD-GFI-IZD-POD_1000375/P1082607" xmlDataType="decimal"/>
    </xmlCellPr>
  </singleXmlCell>
  <singleXmlCell id="645" r="J108" connectionId="0">
    <xmlCellPr id="1" uniqueName="P1076404">
      <xmlPr mapId="2" xpath="/TFI-IZD-POD/ISD-GFI-IZD-POD_1000375/P1076404" xmlDataType="decimal"/>
    </xmlCellPr>
  </singleXmlCell>
  <singleXmlCell id="646" r="K108" connectionId="0">
    <xmlCellPr id="1" uniqueName="P1082608">
      <xmlPr mapId="2" xpath="/TFI-IZD-POD/ISD-GFI-IZD-POD_1000375/P1082608" xmlDataType="decimal"/>
    </xmlCellPr>
  </singleXmlCell>
  <singleXmlCell id="647" r="H109" connectionId="0">
    <xmlCellPr id="1" uniqueName="P1076405">
      <xmlPr mapId="2" xpath="/TFI-IZD-POD/ISD-GFI-IZD-POD_1000375/P1076405" xmlDataType="decimal"/>
    </xmlCellPr>
  </singleXmlCell>
  <singleXmlCell id="648" r="I109" connectionId="0">
    <xmlCellPr id="1" uniqueName="P1082609">
      <xmlPr mapId="2" xpath="/TFI-IZD-POD/ISD-GFI-IZD-POD_1000375/P1082609" xmlDataType="decimal"/>
    </xmlCellPr>
  </singleXmlCell>
  <singleXmlCell id="649" r="J109" connectionId="0">
    <xmlCellPr id="1" uniqueName="P1076406">
      <xmlPr mapId="2" xpath="/TFI-IZD-POD/ISD-GFI-IZD-POD_1000375/P1076406" xmlDataType="decimal"/>
    </xmlCellPr>
  </singleXmlCell>
  <singleXmlCell id="650" r="K109" connectionId="0">
    <xmlCellPr id="1" uniqueName="P1082610">
      <xmlPr mapId="2" xpath="/TFI-IZD-POD/ISD-GFI-IZD-POD_1000375/P1082610" xmlDataType="decimal"/>
    </xmlCellPr>
  </singleXmlCell>
  <singleXmlCell id="651" r="H111" connectionId="0">
    <xmlCellPr id="1" uniqueName="P1076407">
      <xmlPr mapId="2" xpath="/TFI-IZD-POD/ISD-GFI-IZD-POD_1000375/P1076407" xmlDataType="decimal"/>
    </xmlCellPr>
  </singleXmlCell>
  <singleXmlCell id="652" r="I111" connectionId="0">
    <xmlCellPr id="1" uniqueName="P1082611">
      <xmlPr mapId="2" xpath="/TFI-IZD-POD/ISD-GFI-IZD-POD_1000375/P1082611" xmlDataType="decimal"/>
    </xmlCellPr>
  </singleXmlCell>
  <singleXmlCell id="653" r="J111" connectionId="0">
    <xmlCellPr id="1" uniqueName="P1076408">
      <xmlPr mapId="2" xpath="/TFI-IZD-POD/ISD-GFI-IZD-POD_1000375/P1076408" xmlDataType="decimal"/>
    </xmlCellPr>
  </singleXmlCell>
  <singleXmlCell id="654" r="K111" connectionId="0">
    <xmlCellPr id="1" uniqueName="P1082612">
      <xmlPr mapId="2" xpath="/TFI-IZD-POD/ISD-GFI-IZD-POD_1000375/P1082612" xmlDataType="decimal"/>
    </xmlCellPr>
  </singleXmlCell>
  <singleXmlCell id="655" r="H112" connectionId="0">
    <xmlCellPr id="1" uniqueName="P1076409">
      <xmlPr mapId="2" xpath="/TFI-IZD-POD/ISD-GFI-IZD-POD_1000375/P1076409" xmlDataType="decimal"/>
    </xmlCellPr>
  </singleXmlCell>
  <singleXmlCell id="656" r="I112" connectionId="0">
    <xmlCellPr id="1" uniqueName="P1082613">
      <xmlPr mapId="2" xpath="/TFI-IZD-POD/ISD-GFI-IZD-POD_1000375/P1082613" xmlDataType="decimal"/>
    </xmlCellPr>
  </singleXmlCell>
  <singleXmlCell id="657" r="J112" connectionId="0">
    <xmlCellPr id="1" uniqueName="P1076410">
      <xmlPr mapId="2" xpath="/TFI-IZD-POD/ISD-GFI-IZD-POD_1000375/P1076410" xmlDataType="decimal"/>
    </xmlCellPr>
  </singleXmlCell>
  <singleXmlCell id="658" r="K112" connectionId="0">
    <xmlCellPr id="1" uniqueName="P1082614">
      <xmlPr mapId="2" xpath="/TFI-IZD-POD/ISD-GFI-IZD-POD_1000375/P1082614" xmlDataType="decimal"/>
    </xmlCellPr>
  </singleXmlCell>
  <singleXmlCell id="659" r="H113" connectionId="0">
    <xmlCellPr id="1" uniqueName="P1076411">
      <xmlPr mapId="2" xpath="/TFI-IZD-POD/ISD-GFI-IZD-POD_1000375/P1076411" xmlDataType="decimal"/>
    </xmlCellPr>
  </singleXmlCell>
  <singleXmlCell id="660" r="I113" connectionId="0">
    <xmlCellPr id="1" uniqueName="P1082615">
      <xmlPr mapId="2" xpath="/TFI-IZD-POD/ISD-GFI-IZD-POD_1000375/P1082615" xmlDataType="decimal"/>
    </xmlCellPr>
  </singleXmlCell>
  <singleXmlCell id="661" r="J113" connectionId="0">
    <xmlCellPr id="1" uniqueName="P1076412">
      <xmlPr mapId="2" xpath="/TFI-IZD-POD/ISD-GFI-IZD-POD_1000375/P1076412" xmlDataType="decimal"/>
    </xmlCellPr>
  </singleXmlCell>
  <singleXmlCell id="662" r="K113" connectionId="0">
    <xmlCellPr id="1" uniqueName="P1082616">
      <xmlPr mapId="2" xpath="/TFI-IZD-POD/ISD-GFI-IZD-POD_1000375/P1082616" xmlDataType="decimal"/>
    </xmlCellPr>
  </singleXmlCell>
</singleXmlCells>
</file>

<file path=xl/tables/tableSingleCells4.xml><?xml version="1.0" encoding="utf-8"?>
<singleXmlCells xmlns="http://schemas.openxmlformats.org/spreadsheetml/2006/main">
  <singleXmlCell id="663" r="H8" connectionId="0">
    <xmlCellPr id="1" uniqueName="P1076413">
      <xmlPr mapId="2" xpath="/TFI-IZD-POD/NTI-GFI-IZD-POD_1000376/P1076413" xmlDataType="decimal"/>
    </xmlCellPr>
  </singleXmlCell>
  <singleXmlCell id="664" r="I8" connectionId="0">
    <xmlCellPr id="1" uniqueName="P1076414">
      <xmlPr mapId="2" xpath="/TFI-IZD-POD/NTI-GFI-IZD-POD_1000376/P1076414" xmlDataType="decimal"/>
    </xmlCellPr>
  </singleXmlCell>
  <singleXmlCell id="665" r="H9" connectionId="0">
    <xmlCellPr id="1" uniqueName="P1076415">
      <xmlPr mapId="2" xpath="/TFI-IZD-POD/NTI-GFI-IZD-POD_1000376/P1076415" xmlDataType="decimal"/>
    </xmlCellPr>
  </singleXmlCell>
  <singleXmlCell id="666" r="I9" connectionId="0">
    <xmlCellPr id="1" uniqueName="P1076416">
      <xmlPr mapId="2" xpath="/TFI-IZD-POD/NTI-GFI-IZD-POD_1000376/P1076416" xmlDataType="decimal"/>
    </xmlCellPr>
  </singleXmlCell>
  <singleXmlCell id="667" r="H10" connectionId="0">
    <xmlCellPr id="1" uniqueName="P1076417">
      <xmlPr mapId="2" xpath="/TFI-IZD-POD/NTI-GFI-IZD-POD_1000376/P1076417" xmlDataType="decimal"/>
    </xmlCellPr>
  </singleXmlCell>
  <singleXmlCell id="668" r="I10" connectionId="0">
    <xmlCellPr id="1" uniqueName="P1076418">
      <xmlPr mapId="2" xpath="/TFI-IZD-POD/NTI-GFI-IZD-POD_1000376/P1076418" xmlDataType="decimal"/>
    </xmlCellPr>
  </singleXmlCell>
  <singleXmlCell id="669" r="H11" connectionId="0">
    <xmlCellPr id="1" uniqueName="P1076419">
      <xmlPr mapId="2" xpath="/TFI-IZD-POD/NTI-GFI-IZD-POD_1000376/P1076419" xmlDataType="decimal"/>
    </xmlCellPr>
  </singleXmlCell>
  <singleXmlCell id="670" r="I11" connectionId="0">
    <xmlCellPr id="1" uniqueName="P1076420">
      <xmlPr mapId="2" xpath="/TFI-IZD-POD/NTI-GFI-IZD-POD_1000376/P1076420" xmlDataType="decimal"/>
    </xmlCellPr>
  </singleXmlCell>
  <singleXmlCell id="671" r="H12" connectionId="0">
    <xmlCellPr id="1" uniqueName="P1076421">
      <xmlPr mapId="2" xpath="/TFI-IZD-POD/NTI-GFI-IZD-POD_1000376/P1076421" xmlDataType="decimal"/>
    </xmlCellPr>
  </singleXmlCell>
  <singleXmlCell id="672" r="I12" connectionId="0">
    <xmlCellPr id="1" uniqueName="P1076422">
      <xmlPr mapId="2" xpath="/TFI-IZD-POD/NTI-GFI-IZD-POD_1000376/P1076422" xmlDataType="decimal"/>
    </xmlCellPr>
  </singleXmlCell>
  <singleXmlCell id="673" r="H13" connectionId="0">
    <xmlCellPr id="1" uniqueName="P1076423">
      <xmlPr mapId="2" xpath="/TFI-IZD-POD/NTI-GFI-IZD-POD_1000376/P1076423" xmlDataType="decimal"/>
    </xmlCellPr>
  </singleXmlCell>
  <singleXmlCell id="674" r="I13" connectionId="0">
    <xmlCellPr id="1" uniqueName="P1076424">
      <xmlPr mapId="2" xpath="/TFI-IZD-POD/NTI-GFI-IZD-POD_1000376/P1076424" xmlDataType="decimal"/>
    </xmlCellPr>
  </singleXmlCell>
  <singleXmlCell id="675" r="H14" connectionId="0">
    <xmlCellPr id="1" uniqueName="P1076425">
      <xmlPr mapId="2" xpath="/TFI-IZD-POD/NTI-GFI-IZD-POD_1000376/P1076425" xmlDataType="decimal"/>
    </xmlCellPr>
  </singleXmlCell>
  <singleXmlCell id="676" r="I14" connectionId="0">
    <xmlCellPr id="1" uniqueName="P1076426">
      <xmlPr mapId="2" xpath="/TFI-IZD-POD/NTI-GFI-IZD-POD_1000376/P1076426" xmlDataType="decimal"/>
    </xmlCellPr>
  </singleXmlCell>
  <singleXmlCell id="677" r="H15" connectionId="0">
    <xmlCellPr id="1" uniqueName="P1076427">
      <xmlPr mapId="2" xpath="/TFI-IZD-POD/NTI-GFI-IZD-POD_1000376/P1076427" xmlDataType="decimal"/>
    </xmlCellPr>
  </singleXmlCell>
  <singleXmlCell id="678" r="I15" connectionId="0">
    <xmlCellPr id="1" uniqueName="P1076428">
      <xmlPr mapId="2" xpath="/TFI-IZD-POD/NTI-GFI-IZD-POD_1000376/P1076428" xmlDataType="decimal"/>
    </xmlCellPr>
  </singleXmlCell>
  <singleXmlCell id="679" r="H16" connectionId="0">
    <xmlCellPr id="1" uniqueName="P1076429">
      <xmlPr mapId="2" xpath="/TFI-IZD-POD/NTI-GFI-IZD-POD_1000376/P1076429" xmlDataType="decimal"/>
    </xmlCellPr>
  </singleXmlCell>
  <singleXmlCell id="680" r="I16" connectionId="0">
    <xmlCellPr id="1" uniqueName="P1076430">
      <xmlPr mapId="2" xpath="/TFI-IZD-POD/NTI-GFI-IZD-POD_1000376/P1076430" xmlDataType="decimal"/>
    </xmlCellPr>
  </singleXmlCell>
  <singleXmlCell id="681" r="H17" connectionId="0">
    <xmlCellPr id="1" uniqueName="P1076431">
      <xmlPr mapId="2" xpath="/TFI-IZD-POD/NTI-GFI-IZD-POD_1000376/P1076431" xmlDataType="decimal"/>
    </xmlCellPr>
  </singleXmlCell>
  <singleXmlCell id="682" r="I17" connectionId="0">
    <xmlCellPr id="1" uniqueName="P1076432">
      <xmlPr mapId="2" xpath="/TFI-IZD-POD/NTI-GFI-IZD-POD_1000376/P1076432" xmlDataType="decimal"/>
    </xmlCellPr>
  </singleXmlCell>
  <singleXmlCell id="683" r="H18" connectionId="0">
    <xmlCellPr id="1" uniqueName="P1076433">
      <xmlPr mapId="2" xpath="/TFI-IZD-POD/NTI-GFI-IZD-POD_1000376/P1076433" xmlDataType="decimal"/>
    </xmlCellPr>
  </singleXmlCell>
  <singleXmlCell id="684" r="I18" connectionId="0">
    <xmlCellPr id="1" uniqueName="P1076434">
      <xmlPr mapId="2" xpath="/TFI-IZD-POD/NTI-GFI-IZD-POD_1000376/P1076434" xmlDataType="decimal"/>
    </xmlCellPr>
  </singleXmlCell>
  <singleXmlCell id="685" r="H19" connectionId="0">
    <xmlCellPr id="1" uniqueName="P1076435">
      <xmlPr mapId="2" xpath="/TFI-IZD-POD/NTI-GFI-IZD-POD_1000376/P1076435" xmlDataType="decimal"/>
    </xmlCellPr>
  </singleXmlCell>
  <singleXmlCell id="686" r="I19" connectionId="0">
    <xmlCellPr id="1" uniqueName="P1076436">
      <xmlPr mapId="2" xpath="/TFI-IZD-POD/NTI-GFI-IZD-POD_1000376/P1076436" xmlDataType="decimal"/>
    </xmlCellPr>
  </singleXmlCell>
  <singleXmlCell id="687" r="H20" connectionId="0">
    <xmlCellPr id="1" uniqueName="P1076437">
      <xmlPr mapId="2" xpath="/TFI-IZD-POD/NTI-GFI-IZD-POD_1000376/P1076437" xmlDataType="decimal"/>
    </xmlCellPr>
  </singleXmlCell>
  <singleXmlCell id="688" r="I20" connectionId="0">
    <xmlCellPr id="1" uniqueName="P1076438">
      <xmlPr mapId="2" xpath="/TFI-IZD-POD/NTI-GFI-IZD-POD_1000376/P1076438" xmlDataType="decimal"/>
    </xmlCellPr>
  </singleXmlCell>
  <singleXmlCell id="689" r="H21" connectionId="0">
    <xmlCellPr id="1" uniqueName="P1076439">
      <xmlPr mapId="2" xpath="/TFI-IZD-POD/NTI-GFI-IZD-POD_1000376/P1076439" xmlDataType="decimal"/>
    </xmlCellPr>
  </singleXmlCell>
  <singleXmlCell id="690" r="I21" connectionId="0">
    <xmlCellPr id="1" uniqueName="P1076440">
      <xmlPr mapId="2" xpath="/TFI-IZD-POD/NTI-GFI-IZD-POD_1000376/P1076440" xmlDataType="decimal"/>
    </xmlCellPr>
  </singleXmlCell>
  <singleXmlCell id="691" r="H22" connectionId="0">
    <xmlCellPr id="1" uniqueName="P1076441">
      <xmlPr mapId="2" xpath="/TFI-IZD-POD/NTI-GFI-IZD-POD_1000376/P1076441" xmlDataType="decimal"/>
    </xmlCellPr>
  </singleXmlCell>
  <singleXmlCell id="692" r="I22" connectionId="0">
    <xmlCellPr id="1" uniqueName="P1076442">
      <xmlPr mapId="2" xpath="/TFI-IZD-POD/NTI-GFI-IZD-POD_1000376/P1076442" xmlDataType="decimal"/>
    </xmlCellPr>
  </singleXmlCell>
  <singleXmlCell id="693" r="H23" connectionId="0">
    <xmlCellPr id="1" uniqueName="P1076443">
      <xmlPr mapId="2" xpath="/TFI-IZD-POD/NTI-GFI-IZD-POD_1000376/P1076443" xmlDataType="decimal"/>
    </xmlCellPr>
  </singleXmlCell>
  <singleXmlCell id="694" r="I23" connectionId="0">
    <xmlCellPr id="1" uniqueName="P1076444">
      <xmlPr mapId="2" xpath="/TFI-IZD-POD/NTI-GFI-IZD-POD_1000376/P1076444" xmlDataType="decimal"/>
    </xmlCellPr>
  </singleXmlCell>
  <singleXmlCell id="695" r="H24" connectionId="0">
    <xmlCellPr id="1" uniqueName="P1076445">
      <xmlPr mapId="2" xpath="/TFI-IZD-POD/NTI-GFI-IZD-POD_1000376/P1076445" xmlDataType="decimal"/>
    </xmlCellPr>
  </singleXmlCell>
  <singleXmlCell id="696" r="I24" connectionId="0">
    <xmlCellPr id="1" uniqueName="P1076446">
      <xmlPr mapId="2" xpath="/TFI-IZD-POD/NTI-GFI-IZD-POD_1000376/P1076446" xmlDataType="decimal"/>
    </xmlCellPr>
  </singleXmlCell>
  <singleXmlCell id="697" r="H25" connectionId="0">
    <xmlCellPr id="1" uniqueName="P1076447">
      <xmlPr mapId="2" xpath="/TFI-IZD-POD/NTI-GFI-IZD-POD_1000376/P1076447" xmlDataType="decimal"/>
    </xmlCellPr>
  </singleXmlCell>
  <singleXmlCell id="698" r="I25" connectionId="0">
    <xmlCellPr id="1" uniqueName="P1076448">
      <xmlPr mapId="2" xpath="/TFI-IZD-POD/NTI-GFI-IZD-POD_1000376/P1076448" xmlDataType="decimal"/>
    </xmlCellPr>
  </singleXmlCell>
  <singleXmlCell id="699" r="H26" connectionId="0">
    <xmlCellPr id="1" uniqueName="P1076449">
      <xmlPr mapId="2" xpath="/TFI-IZD-POD/NTI-GFI-IZD-POD_1000376/P1076449" xmlDataType="decimal"/>
    </xmlCellPr>
  </singleXmlCell>
  <singleXmlCell id="700" r="I26" connectionId="0">
    <xmlCellPr id="1" uniqueName="P1076450">
      <xmlPr mapId="2" xpath="/TFI-IZD-POD/NTI-GFI-IZD-POD_1000376/P1076450" xmlDataType="decimal"/>
    </xmlCellPr>
  </singleXmlCell>
  <singleXmlCell id="701" r="H27" connectionId="0">
    <xmlCellPr id="1" uniqueName="P1076451">
      <xmlPr mapId="2" xpath="/TFI-IZD-POD/NTI-GFI-IZD-POD_1000376/P1076451" xmlDataType="decimal"/>
    </xmlCellPr>
  </singleXmlCell>
  <singleXmlCell id="702" r="I27" connectionId="0">
    <xmlCellPr id="1" uniqueName="P1076452">
      <xmlPr mapId="2" xpath="/TFI-IZD-POD/NTI-GFI-IZD-POD_1000376/P1076452" xmlDataType="decimal"/>
    </xmlCellPr>
  </singleXmlCell>
  <singleXmlCell id="703" r="H29" connectionId="0">
    <xmlCellPr id="1" uniqueName="P1076453">
      <xmlPr mapId="2" xpath="/TFI-IZD-POD/NTI-GFI-IZD-POD_1000376/P1076453" xmlDataType="decimal"/>
    </xmlCellPr>
  </singleXmlCell>
  <singleXmlCell id="704" r="I29" connectionId="0">
    <xmlCellPr id="1" uniqueName="P1076454">
      <xmlPr mapId="2" xpath="/TFI-IZD-POD/NTI-GFI-IZD-POD_1000376/P1076454" xmlDataType="decimal"/>
    </xmlCellPr>
  </singleXmlCell>
  <singleXmlCell id="705" r="H30" connectionId="0">
    <xmlCellPr id="1" uniqueName="P1076455">
      <xmlPr mapId="2" xpath="/TFI-IZD-POD/NTI-GFI-IZD-POD_1000376/P1076455" xmlDataType="decimal"/>
    </xmlCellPr>
  </singleXmlCell>
  <singleXmlCell id="706" r="I30" connectionId="0">
    <xmlCellPr id="1" uniqueName="P1076456">
      <xmlPr mapId="2" xpath="/TFI-IZD-POD/NTI-GFI-IZD-POD_1000376/P1076456" xmlDataType="decimal"/>
    </xmlCellPr>
  </singleXmlCell>
  <singleXmlCell id="707" r="H31" connectionId="0">
    <xmlCellPr id="1" uniqueName="P1076457">
      <xmlPr mapId="2" xpath="/TFI-IZD-POD/NTI-GFI-IZD-POD_1000376/P1076457" xmlDataType="decimal"/>
    </xmlCellPr>
  </singleXmlCell>
  <singleXmlCell id="708" r="I31" connectionId="0">
    <xmlCellPr id="1" uniqueName="P1076458">
      <xmlPr mapId="2" xpath="/TFI-IZD-POD/NTI-GFI-IZD-POD_1000376/P1076458" xmlDataType="decimal"/>
    </xmlCellPr>
  </singleXmlCell>
  <singleXmlCell id="709" r="H32" connectionId="0">
    <xmlCellPr id="1" uniqueName="P1076459">
      <xmlPr mapId="2" xpath="/TFI-IZD-POD/NTI-GFI-IZD-POD_1000376/P1076459" xmlDataType="decimal"/>
    </xmlCellPr>
  </singleXmlCell>
  <singleXmlCell id="710" r="I32" connectionId="0">
    <xmlCellPr id="1" uniqueName="P1076460">
      <xmlPr mapId="2" xpath="/TFI-IZD-POD/NTI-GFI-IZD-POD_1000376/P1076460" xmlDataType="decimal"/>
    </xmlCellPr>
  </singleXmlCell>
  <singleXmlCell id="711" r="H33" connectionId="0">
    <xmlCellPr id="1" uniqueName="P1076461">
      <xmlPr mapId="2" xpath="/TFI-IZD-POD/NTI-GFI-IZD-POD_1000376/P1076461" xmlDataType="decimal"/>
    </xmlCellPr>
  </singleXmlCell>
  <singleXmlCell id="712" r="I33" connectionId="0">
    <xmlCellPr id="1" uniqueName="P1076462">
      <xmlPr mapId="2" xpath="/TFI-IZD-POD/NTI-GFI-IZD-POD_1000376/P1076462" xmlDataType="decimal"/>
    </xmlCellPr>
  </singleXmlCell>
  <singleXmlCell id="713" r="H34" connectionId="0">
    <xmlCellPr id="1" uniqueName="P1076463">
      <xmlPr mapId="2" xpath="/TFI-IZD-POD/NTI-GFI-IZD-POD_1000376/P1076463" xmlDataType="decimal"/>
    </xmlCellPr>
  </singleXmlCell>
  <singleXmlCell id="714" r="I34" connectionId="0">
    <xmlCellPr id="1" uniqueName="P1076464">
      <xmlPr mapId="2" xpath="/TFI-IZD-POD/NTI-GFI-IZD-POD_1000376/P1076464" xmlDataType="decimal"/>
    </xmlCellPr>
  </singleXmlCell>
  <singleXmlCell id="715" r="H35" connectionId="0">
    <xmlCellPr id="1" uniqueName="P1076465">
      <xmlPr mapId="2" xpath="/TFI-IZD-POD/NTI-GFI-IZD-POD_1000376/P1076465" xmlDataType="decimal"/>
    </xmlCellPr>
  </singleXmlCell>
  <singleXmlCell id="716" r="I35" connectionId="0">
    <xmlCellPr id="1" uniqueName="P1076466">
      <xmlPr mapId="2" xpath="/TFI-IZD-POD/NTI-GFI-IZD-POD_1000376/P1076466" xmlDataType="decimal"/>
    </xmlCellPr>
  </singleXmlCell>
  <singleXmlCell id="717" r="H36" connectionId="0">
    <xmlCellPr id="1" uniqueName="P1076467">
      <xmlPr mapId="2" xpath="/TFI-IZD-POD/NTI-GFI-IZD-POD_1000376/P1076467" xmlDataType="decimal"/>
    </xmlCellPr>
  </singleXmlCell>
  <singleXmlCell id="718" r="I36" connectionId="0">
    <xmlCellPr id="1" uniqueName="P1076468">
      <xmlPr mapId="2" xpath="/TFI-IZD-POD/NTI-GFI-IZD-POD_1000376/P1076468" xmlDataType="decimal"/>
    </xmlCellPr>
  </singleXmlCell>
  <singleXmlCell id="719" r="H37" connectionId="0">
    <xmlCellPr id="1" uniqueName="P1076469">
      <xmlPr mapId="2" xpath="/TFI-IZD-POD/NTI-GFI-IZD-POD_1000376/P1076469" xmlDataType="decimal"/>
    </xmlCellPr>
  </singleXmlCell>
  <singleXmlCell id="720" r="I37" connectionId="0">
    <xmlCellPr id="1" uniqueName="P1076470">
      <xmlPr mapId="2" xpath="/TFI-IZD-POD/NTI-GFI-IZD-POD_1000376/P1076470" xmlDataType="decimal"/>
    </xmlCellPr>
  </singleXmlCell>
  <singleXmlCell id="721" r="H38" connectionId="0">
    <xmlCellPr id="1" uniqueName="P1076471">
      <xmlPr mapId="2" xpath="/TFI-IZD-POD/NTI-GFI-IZD-POD_1000376/P1076471" xmlDataType="decimal"/>
    </xmlCellPr>
  </singleXmlCell>
  <singleXmlCell id="722" r="I38" connectionId="0">
    <xmlCellPr id="1" uniqueName="P1076472">
      <xmlPr mapId="2" xpath="/TFI-IZD-POD/NTI-GFI-IZD-POD_1000376/P1076472" xmlDataType="decimal"/>
    </xmlCellPr>
  </singleXmlCell>
  <singleXmlCell id="723" r="H39" connectionId="0">
    <xmlCellPr id="1" uniqueName="P1076473">
      <xmlPr mapId="2" xpath="/TFI-IZD-POD/NTI-GFI-IZD-POD_1000376/P1076473" xmlDataType="decimal"/>
    </xmlCellPr>
  </singleXmlCell>
  <singleXmlCell id="724" r="I39" connectionId="0">
    <xmlCellPr id="1" uniqueName="P1076474">
      <xmlPr mapId="2" xpath="/TFI-IZD-POD/NTI-GFI-IZD-POD_1000376/P1076474" xmlDataType="decimal"/>
    </xmlCellPr>
  </singleXmlCell>
  <singleXmlCell id="725" r="H40" connectionId="0">
    <xmlCellPr id="1" uniqueName="P1076475">
      <xmlPr mapId="2" xpath="/TFI-IZD-POD/NTI-GFI-IZD-POD_1000376/P1076475" xmlDataType="decimal"/>
    </xmlCellPr>
  </singleXmlCell>
  <singleXmlCell id="726" r="I40" connectionId="0">
    <xmlCellPr id="1" uniqueName="P1076476">
      <xmlPr mapId="2" xpath="/TFI-IZD-POD/NTI-GFI-IZD-POD_1000376/P1076476" xmlDataType="decimal"/>
    </xmlCellPr>
  </singleXmlCell>
  <singleXmlCell id="727" r="H41" connectionId="0">
    <xmlCellPr id="1" uniqueName="P1076477">
      <xmlPr mapId="2" xpath="/TFI-IZD-POD/NTI-GFI-IZD-POD_1000376/P1076477" xmlDataType="decimal"/>
    </xmlCellPr>
  </singleXmlCell>
  <singleXmlCell id="728" r="I41" connectionId="0">
    <xmlCellPr id="1" uniqueName="P1076478">
      <xmlPr mapId="2" xpath="/TFI-IZD-POD/NTI-GFI-IZD-POD_1000376/P1076478" xmlDataType="decimal"/>
    </xmlCellPr>
  </singleXmlCell>
  <singleXmlCell id="729" r="H42" connectionId="0">
    <xmlCellPr id="1" uniqueName="P1076479">
      <xmlPr mapId="2" xpath="/TFI-IZD-POD/NTI-GFI-IZD-POD_1000376/P1076479" xmlDataType="decimal"/>
    </xmlCellPr>
  </singleXmlCell>
  <singleXmlCell id="730" r="I42" connectionId="0">
    <xmlCellPr id="1" uniqueName="P1076480">
      <xmlPr mapId="2" xpath="/TFI-IZD-POD/NTI-GFI-IZD-POD_1000376/P1076480" xmlDataType="decimal"/>
    </xmlCellPr>
  </singleXmlCell>
  <singleXmlCell id="731" r="H44" connectionId="0">
    <xmlCellPr id="1" uniqueName="P1076481">
      <xmlPr mapId="2" xpath="/TFI-IZD-POD/NTI-GFI-IZD-POD_1000376/P1076481" xmlDataType="decimal"/>
    </xmlCellPr>
  </singleXmlCell>
  <singleXmlCell id="732" r="I44" connectionId="0">
    <xmlCellPr id="1" uniqueName="P1076482">
      <xmlPr mapId="2" xpath="/TFI-IZD-POD/NTI-GFI-IZD-POD_1000376/P1076482" xmlDataType="decimal"/>
    </xmlCellPr>
  </singleXmlCell>
  <singleXmlCell id="733" r="H45" connectionId="0">
    <xmlCellPr id="1" uniqueName="P1076483">
      <xmlPr mapId="2" xpath="/TFI-IZD-POD/NTI-GFI-IZD-POD_1000376/P1076483" xmlDataType="decimal"/>
    </xmlCellPr>
  </singleXmlCell>
  <singleXmlCell id="734" r="I45" connectionId="0">
    <xmlCellPr id="1" uniqueName="P1076484">
      <xmlPr mapId="2" xpath="/TFI-IZD-POD/NTI-GFI-IZD-POD_1000376/P1076484" xmlDataType="decimal"/>
    </xmlCellPr>
  </singleXmlCell>
  <singleXmlCell id="735" r="H46" connectionId="0">
    <xmlCellPr id="1" uniqueName="P1076485">
      <xmlPr mapId="2" xpath="/TFI-IZD-POD/NTI-GFI-IZD-POD_1000376/P1076485" xmlDataType="decimal"/>
    </xmlCellPr>
  </singleXmlCell>
  <singleXmlCell id="736" r="I46" connectionId="0">
    <xmlCellPr id="1" uniqueName="P1076486">
      <xmlPr mapId="2" xpath="/TFI-IZD-POD/NTI-GFI-IZD-POD_1000376/P1076486" xmlDataType="decimal"/>
    </xmlCellPr>
  </singleXmlCell>
  <singleXmlCell id="737" r="H47" connectionId="0">
    <xmlCellPr id="1" uniqueName="P1076487">
      <xmlPr mapId="2" xpath="/TFI-IZD-POD/NTI-GFI-IZD-POD_1000376/P1076487" xmlDataType="decimal"/>
    </xmlCellPr>
  </singleXmlCell>
  <singleXmlCell id="738" r="I47" connectionId="0">
    <xmlCellPr id="1" uniqueName="P1076488">
      <xmlPr mapId="2" xpath="/TFI-IZD-POD/NTI-GFI-IZD-POD_1000376/P1076488" xmlDataType="decimal"/>
    </xmlCellPr>
  </singleXmlCell>
  <singleXmlCell id="739" r="H48" connectionId="0">
    <xmlCellPr id="1" uniqueName="P1076489">
      <xmlPr mapId="2" xpath="/TFI-IZD-POD/NTI-GFI-IZD-POD_1000376/P1076489" xmlDataType="decimal"/>
    </xmlCellPr>
  </singleXmlCell>
  <singleXmlCell id="740" r="I48" connectionId="0">
    <xmlCellPr id="1" uniqueName="P1076490">
      <xmlPr mapId="2" xpath="/TFI-IZD-POD/NTI-GFI-IZD-POD_1000376/P1076490" xmlDataType="decimal"/>
    </xmlCellPr>
  </singleXmlCell>
  <singleXmlCell id="741" r="H49" connectionId="0">
    <xmlCellPr id="1" uniqueName="P1076491">
      <xmlPr mapId="2" xpath="/TFI-IZD-POD/NTI-GFI-IZD-POD_1000376/P1076491" xmlDataType="decimal"/>
    </xmlCellPr>
  </singleXmlCell>
  <singleXmlCell id="742" r="I49" connectionId="0">
    <xmlCellPr id="1" uniqueName="P1076492">
      <xmlPr mapId="2" xpath="/TFI-IZD-POD/NTI-GFI-IZD-POD_1000376/P1076492" xmlDataType="decimal"/>
    </xmlCellPr>
  </singleXmlCell>
  <singleXmlCell id="743" r="H50" connectionId="0">
    <xmlCellPr id="1" uniqueName="P1076493">
      <xmlPr mapId="2" xpath="/TFI-IZD-POD/NTI-GFI-IZD-POD_1000376/P1076493" xmlDataType="decimal"/>
    </xmlCellPr>
  </singleXmlCell>
  <singleXmlCell id="744" r="I50" connectionId="0">
    <xmlCellPr id="1" uniqueName="P1076494">
      <xmlPr mapId="2" xpath="/TFI-IZD-POD/NTI-GFI-IZD-POD_1000376/P1076494" xmlDataType="decimal"/>
    </xmlCellPr>
  </singleXmlCell>
  <singleXmlCell id="745" r="H51" connectionId="0">
    <xmlCellPr id="1" uniqueName="P1076495">
      <xmlPr mapId="2" xpath="/TFI-IZD-POD/NTI-GFI-IZD-POD_1000376/P1076495" xmlDataType="decimal"/>
    </xmlCellPr>
  </singleXmlCell>
  <singleXmlCell id="746" r="I51" connectionId="0">
    <xmlCellPr id="1" uniqueName="P1076496">
      <xmlPr mapId="2" xpath="/TFI-IZD-POD/NTI-GFI-IZD-POD_1000376/P1076496" xmlDataType="decimal"/>
    </xmlCellPr>
  </singleXmlCell>
  <singleXmlCell id="747" r="H52" connectionId="0">
    <xmlCellPr id="1" uniqueName="P1078211">
      <xmlPr mapId="2" xpath="/TFI-IZD-POD/NTI-GFI-IZD-POD_1000376/P1078211" xmlDataType="decimal"/>
    </xmlCellPr>
  </singleXmlCell>
  <singleXmlCell id="748" r="I52" connectionId="0">
    <xmlCellPr id="1" uniqueName="P1078212">
      <xmlPr mapId="2" xpath="/TFI-IZD-POD/NTI-GFI-IZD-POD_1000376/P1078212" xmlDataType="decimal"/>
    </xmlCellPr>
  </singleXmlCell>
  <singleXmlCell id="749" r="H53" connectionId="0">
    <xmlCellPr id="1" uniqueName="P1078213">
      <xmlPr mapId="2" xpath="/TFI-IZD-POD/NTI-GFI-IZD-POD_1000376/P1078213" xmlDataType="decimal"/>
    </xmlCellPr>
  </singleXmlCell>
  <singleXmlCell id="750" r="I53" connectionId="0">
    <xmlCellPr id="1" uniqueName="P1078214">
      <xmlPr mapId="2" xpath="/TFI-IZD-POD/NTI-GFI-IZD-POD_1000376/P1078214" xmlDataType="decimal"/>
    </xmlCellPr>
  </singleXmlCell>
  <singleXmlCell id="751" r="H54" connectionId="0">
    <xmlCellPr id="1" uniqueName="P1078216">
      <xmlPr mapId="2" xpath="/TFI-IZD-POD/NTI-GFI-IZD-POD_1000376/P1078216" xmlDataType="decimal"/>
    </xmlCellPr>
  </singleXmlCell>
  <singleXmlCell id="752" r="I54" connectionId="0">
    <xmlCellPr id="1" uniqueName="P1078218">
      <xmlPr mapId="2" xpath="/TFI-IZD-POD/NTI-GFI-IZD-POD_1000376/P1078218" xmlDataType="decimal"/>
    </xmlCellPr>
  </singleXmlCell>
  <singleXmlCell id="753" r="H55" connectionId="0">
    <xmlCellPr id="1" uniqueName="P1078219">
      <xmlPr mapId="2" xpath="/TFI-IZD-POD/NTI-GFI-IZD-POD_1000376/P1078219" xmlDataType="decimal"/>
    </xmlCellPr>
  </singleXmlCell>
  <singleXmlCell id="754" r="I55" connectionId="0">
    <xmlCellPr id="1" uniqueName="P1078221">
      <xmlPr mapId="2" xpath="/TFI-IZD-POD/NTI-GFI-IZD-POD_1000376/P1078221" xmlDataType="decimal"/>
    </xmlCellPr>
  </singleXmlCell>
  <singleXmlCell id="755" r="H56" connectionId="0">
    <xmlCellPr id="1" uniqueName="P1078223">
      <xmlPr mapId="2" xpath="/TFI-IZD-POD/NTI-GFI-IZD-POD_1000376/P1078223" xmlDataType="decimal"/>
    </xmlCellPr>
  </singleXmlCell>
  <singleXmlCell id="756" r="I56" connectionId="0">
    <xmlCellPr id="1" uniqueName="P1078225">
      <xmlPr mapId="2" xpath="/TFI-IZD-POD/NTI-GFI-IZD-POD_1000376/P1078225" xmlDataType="decimal"/>
    </xmlCellPr>
  </singleXmlCell>
  <singleXmlCell id="757" r="H57" connectionId="0">
    <xmlCellPr id="1" uniqueName="P1078227">
      <xmlPr mapId="2" xpath="/TFI-IZD-POD/NTI-GFI-IZD-POD_1000376/P1078227" xmlDataType="decimal"/>
    </xmlCellPr>
  </singleXmlCell>
  <singleXmlCell id="758" r="I57" connectionId="0">
    <xmlCellPr id="1" uniqueName="P1078228">
      <xmlPr mapId="2" xpath="/TFI-IZD-POD/NTI-GFI-IZD-POD_1000376/P1078228" xmlDataType="decimal"/>
    </xmlCellPr>
  </singleXmlCell>
  <singleXmlCell id="759" r="H58" connectionId="0">
    <xmlCellPr id="1" uniqueName="P1078230">
      <xmlPr mapId="2" xpath="/TFI-IZD-POD/NTI-GFI-IZD-POD_1000376/P1078230" xmlDataType="decimal"/>
    </xmlCellPr>
  </singleXmlCell>
  <singleXmlCell id="760" r="I58" connectionId="0">
    <xmlCellPr id="1" uniqueName="P1078232">
      <xmlPr mapId="2" xpath="/TFI-IZD-POD/NTI-GFI-IZD-POD_1000376/P1078232" xmlDataType="decimal"/>
    </xmlCellPr>
  </singleXmlCell>
  <singleXmlCell id="761" r="H59" connectionId="0">
    <xmlCellPr id="1" uniqueName="P1078234">
      <xmlPr mapId="2" xpath="/TFI-IZD-POD/NTI-GFI-IZD-POD_1000376/P1078234" xmlDataType="decimal"/>
    </xmlCellPr>
  </singleXmlCell>
  <singleXmlCell id="762" r="I59" connectionId="0">
    <xmlCellPr id="1" uniqueName="P1078235">
      <xmlPr mapId="2" xpath="/TFI-IZD-POD/NTI-GFI-IZD-POD_1000376/P1078235" xmlDataType="decimal"/>
    </xmlCellPr>
  </singleXmlCell>
</singleXmlCells>
</file>

<file path=xl/tables/tableSingleCells5.xml><?xml version="1.0" encoding="utf-8"?>
<singleXmlCells xmlns="http://schemas.openxmlformats.org/spreadsheetml/2006/main">
  <singleXmlCell id="763" r="H8" connectionId="0">
    <xmlCellPr id="1" uniqueName="P1078099">
      <xmlPr mapId="2" xpath="/TFI-IZD-POD/NTD-GFI-IZD-POD_1000378/P1078099" xmlDataType="decimal"/>
    </xmlCellPr>
  </singleXmlCell>
  <singleXmlCell id="764" r="I8" connectionId="0">
    <xmlCellPr id="1" uniqueName="P1078100">
      <xmlPr mapId="2" xpath="/TFI-IZD-POD/NTD-GFI-IZD-POD_1000378/P1078100" xmlDataType="decimal"/>
    </xmlCellPr>
  </singleXmlCell>
  <singleXmlCell id="765" r="H9" connectionId="0">
    <xmlCellPr id="1" uniqueName="P1078101">
      <xmlPr mapId="2" xpath="/TFI-IZD-POD/NTD-GFI-IZD-POD_1000378/P1078101" xmlDataType="decimal"/>
    </xmlCellPr>
  </singleXmlCell>
  <singleXmlCell id="766" r="I9" connectionId="0">
    <xmlCellPr id="1" uniqueName="P1078102">
      <xmlPr mapId="2" xpath="/TFI-IZD-POD/NTD-GFI-IZD-POD_1000378/P1078102" xmlDataType="decimal"/>
    </xmlCellPr>
  </singleXmlCell>
  <singleXmlCell id="767" r="H10" connectionId="0">
    <xmlCellPr id="1" uniqueName="P1078103">
      <xmlPr mapId="2" xpath="/TFI-IZD-POD/NTD-GFI-IZD-POD_1000378/P1078103" xmlDataType="decimal"/>
    </xmlCellPr>
  </singleXmlCell>
  <singleXmlCell id="768" r="I10" connectionId="0">
    <xmlCellPr id="1" uniqueName="P1078104">
      <xmlPr mapId="2" xpath="/TFI-IZD-POD/NTD-GFI-IZD-POD_1000378/P1078104" xmlDataType="decimal"/>
    </xmlCellPr>
  </singleXmlCell>
  <singleXmlCell id="769" r="H11" connectionId="0">
    <xmlCellPr id="1" uniqueName="P1078105">
      <xmlPr mapId="2" xpath="/TFI-IZD-POD/NTD-GFI-IZD-POD_1000378/P1078105" xmlDataType="decimal"/>
    </xmlCellPr>
  </singleXmlCell>
  <singleXmlCell id="770" r="I11" connectionId="0">
    <xmlCellPr id="1" uniqueName="P1078106">
      <xmlPr mapId="2" xpath="/TFI-IZD-POD/NTD-GFI-IZD-POD_1000378/P1078106" xmlDataType="decimal"/>
    </xmlCellPr>
  </singleXmlCell>
  <singleXmlCell id="771" r="H12" connectionId="0">
    <xmlCellPr id="1" uniqueName="P1123934">
      <xmlPr mapId="2" xpath="/TFI-IZD-POD/NTD-GFI-IZD-POD_1000378/P1123934" xmlDataType="decimal"/>
    </xmlCellPr>
  </singleXmlCell>
  <singleXmlCell id="772" r="I12" connectionId="0">
    <xmlCellPr id="1" uniqueName="P1123935">
      <xmlPr mapId="2" xpath="/TFI-IZD-POD/NTD-GFI-IZD-POD_1000378/P1123935" xmlDataType="decimal"/>
    </xmlCellPr>
  </singleXmlCell>
  <singleXmlCell id="773" r="H13" connectionId="0">
    <xmlCellPr id="1" uniqueName="P1123936">
      <xmlPr mapId="2" xpath="/TFI-IZD-POD/NTD-GFI-IZD-POD_1000378/P1123936" xmlDataType="decimal"/>
    </xmlCellPr>
  </singleXmlCell>
  <singleXmlCell id="774" r="I13" connectionId="0">
    <xmlCellPr id="1" uniqueName="P1123937">
      <xmlPr mapId="2" xpath="/TFI-IZD-POD/NTD-GFI-IZD-POD_1000378/P1123937" xmlDataType="decimal"/>
    </xmlCellPr>
  </singleXmlCell>
  <singleXmlCell id="775" r="H14" connectionId="0">
    <xmlCellPr id="1" uniqueName="P1078107">
      <xmlPr mapId="2" xpath="/TFI-IZD-POD/NTD-GFI-IZD-POD_1000378/P1078107" xmlDataType="decimal"/>
    </xmlCellPr>
  </singleXmlCell>
  <singleXmlCell id="776" r="I14" connectionId="0">
    <xmlCellPr id="1" uniqueName="P1078108">
      <xmlPr mapId="2" xpath="/TFI-IZD-POD/NTD-GFI-IZD-POD_1000378/P1078108" xmlDataType="decimal"/>
    </xmlCellPr>
  </singleXmlCell>
  <singleXmlCell id="777" r="H15" connectionId="0">
    <xmlCellPr id="1" uniqueName="P1078109">
      <xmlPr mapId="2" xpath="/TFI-IZD-POD/NTD-GFI-IZD-POD_1000378/P1078109" xmlDataType="decimal"/>
    </xmlCellPr>
  </singleXmlCell>
  <singleXmlCell id="778" r="I15" connectionId="0">
    <xmlCellPr id="1" uniqueName="P1078110">
      <xmlPr mapId="2" xpath="/TFI-IZD-POD/NTD-GFI-IZD-POD_1000378/P1078110" xmlDataType="decimal"/>
    </xmlCellPr>
  </singleXmlCell>
  <singleXmlCell id="779" r="H16" connectionId="0">
    <xmlCellPr id="1" uniqueName="P1078111">
      <xmlPr mapId="2" xpath="/TFI-IZD-POD/NTD-GFI-IZD-POD_1000378/P1078111" xmlDataType="decimal"/>
    </xmlCellPr>
  </singleXmlCell>
  <singleXmlCell id="780" r="I16" connectionId="0">
    <xmlCellPr id="1" uniqueName="P1078112">
      <xmlPr mapId="2" xpath="/TFI-IZD-POD/NTD-GFI-IZD-POD_1000378/P1078112" xmlDataType="decimal"/>
    </xmlCellPr>
  </singleXmlCell>
  <singleXmlCell id="781" r="H17" connectionId="0">
    <xmlCellPr id="1" uniqueName="P1078117">
      <xmlPr mapId="2" xpath="/TFI-IZD-POD/NTD-GFI-IZD-POD_1000378/P1078117" xmlDataType="decimal"/>
    </xmlCellPr>
  </singleXmlCell>
  <singleXmlCell id="782" r="I17" connectionId="0">
    <xmlCellPr id="1" uniqueName="P1078118">
      <xmlPr mapId="2" xpath="/TFI-IZD-POD/NTD-GFI-IZD-POD_1000378/P1078118" xmlDataType="decimal"/>
    </xmlCellPr>
  </singleXmlCell>
  <singleXmlCell id="783" r="H18" connectionId="0">
    <xmlCellPr id="1" uniqueName="P1078119">
      <xmlPr mapId="2" xpath="/TFI-IZD-POD/NTD-GFI-IZD-POD_1000378/P1078119" xmlDataType="decimal"/>
    </xmlCellPr>
  </singleXmlCell>
  <singleXmlCell id="784" r="I18" connectionId="0">
    <xmlCellPr id="1" uniqueName="P1078120">
      <xmlPr mapId="2" xpath="/TFI-IZD-POD/NTD-GFI-IZD-POD_1000378/P1078120" xmlDataType="decimal"/>
    </xmlCellPr>
  </singleXmlCell>
  <singleXmlCell id="785" r="H19" connectionId="0">
    <xmlCellPr id="1" uniqueName="P1123938">
      <xmlPr mapId="2" xpath="/TFI-IZD-POD/NTD-GFI-IZD-POD_1000378/P1123938" xmlDataType="decimal"/>
    </xmlCellPr>
  </singleXmlCell>
  <singleXmlCell id="786" r="I19" connectionId="0">
    <xmlCellPr id="1" uniqueName="P1123939">
      <xmlPr mapId="2" xpath="/TFI-IZD-POD/NTD-GFI-IZD-POD_1000378/P1123939" xmlDataType="decimal"/>
    </xmlCellPr>
  </singleXmlCell>
  <singleXmlCell id="787" r="H20" connectionId="0">
    <xmlCellPr id="1" uniqueName="P1123940">
      <xmlPr mapId="2" xpath="/TFI-IZD-POD/NTD-GFI-IZD-POD_1000378/P1123940" xmlDataType="decimal"/>
    </xmlCellPr>
  </singleXmlCell>
  <singleXmlCell id="788" r="I20" connectionId="0">
    <xmlCellPr id="1" uniqueName="P1123941">
      <xmlPr mapId="2" xpath="/TFI-IZD-POD/NTD-GFI-IZD-POD_1000378/P1123941" xmlDataType="decimal"/>
    </xmlCellPr>
  </singleXmlCell>
  <singleXmlCell id="789" r="H21" connectionId="0">
    <xmlCellPr id="1" uniqueName="P1078121">
      <xmlPr mapId="2" xpath="/TFI-IZD-POD/NTD-GFI-IZD-POD_1000378/P1078121" xmlDataType="decimal"/>
    </xmlCellPr>
  </singleXmlCell>
  <singleXmlCell id="790" r="I21" connectionId="0">
    <xmlCellPr id="1" uniqueName="P1078122">
      <xmlPr mapId="2" xpath="/TFI-IZD-POD/NTD-GFI-IZD-POD_1000378/P1078122" xmlDataType="decimal"/>
    </xmlCellPr>
  </singleXmlCell>
  <singleXmlCell id="791" r="H23" connectionId="0">
    <xmlCellPr id="1" uniqueName="P1078123">
      <xmlPr mapId="2" xpath="/TFI-IZD-POD/NTD-GFI-IZD-POD_1000378/P1078123" xmlDataType="decimal"/>
    </xmlCellPr>
  </singleXmlCell>
  <singleXmlCell id="792" r="I23" connectionId="0">
    <xmlCellPr id="1" uniqueName="P1078124">
      <xmlPr mapId="2" xpath="/TFI-IZD-POD/NTD-GFI-IZD-POD_1000378/P1078124" xmlDataType="decimal"/>
    </xmlCellPr>
  </singleXmlCell>
  <singleXmlCell id="793" r="H24" connectionId="0">
    <xmlCellPr id="1" uniqueName="P1078125">
      <xmlPr mapId="2" xpath="/TFI-IZD-POD/NTD-GFI-IZD-POD_1000378/P1078125" xmlDataType="decimal"/>
    </xmlCellPr>
  </singleXmlCell>
  <singleXmlCell id="794" r="I24" connectionId="0">
    <xmlCellPr id="1" uniqueName="P1078126">
      <xmlPr mapId="2" xpath="/TFI-IZD-POD/NTD-GFI-IZD-POD_1000378/P1078126" xmlDataType="decimal"/>
    </xmlCellPr>
  </singleXmlCell>
  <singleXmlCell id="795" r="H25" connectionId="0">
    <xmlCellPr id="1" uniqueName="P1078127">
      <xmlPr mapId="2" xpath="/TFI-IZD-POD/NTD-GFI-IZD-POD_1000378/P1078127" xmlDataType="decimal"/>
    </xmlCellPr>
  </singleXmlCell>
  <singleXmlCell id="796" r="I25" connectionId="0">
    <xmlCellPr id="1" uniqueName="P1078128">
      <xmlPr mapId="2" xpath="/TFI-IZD-POD/NTD-GFI-IZD-POD_1000378/P1078128" xmlDataType="decimal"/>
    </xmlCellPr>
  </singleXmlCell>
  <singleXmlCell id="797" r="H26" connectionId="0">
    <xmlCellPr id="1" uniqueName="P1078129">
      <xmlPr mapId="2" xpath="/TFI-IZD-POD/NTD-GFI-IZD-POD_1000378/P1078129" xmlDataType="decimal"/>
    </xmlCellPr>
  </singleXmlCell>
  <singleXmlCell id="798" r="I26" connectionId="0">
    <xmlCellPr id="1" uniqueName="P1078130">
      <xmlPr mapId="2" xpath="/TFI-IZD-POD/NTD-GFI-IZD-POD_1000378/P1078130" xmlDataType="decimal"/>
    </xmlCellPr>
  </singleXmlCell>
  <singleXmlCell id="799" r="H27" connectionId="0">
    <xmlCellPr id="1" uniqueName="P1078131">
      <xmlPr mapId="2" xpath="/TFI-IZD-POD/NTD-GFI-IZD-POD_1000378/P1078131" xmlDataType="decimal"/>
    </xmlCellPr>
  </singleXmlCell>
  <singleXmlCell id="800" r="I27" connectionId="0">
    <xmlCellPr id="1" uniqueName="P1078132">
      <xmlPr mapId="2" xpath="/TFI-IZD-POD/NTD-GFI-IZD-POD_1000378/P1078132" xmlDataType="decimal"/>
    </xmlCellPr>
  </singleXmlCell>
  <singleXmlCell id="801" r="H28" connectionId="0">
    <xmlCellPr id="1" uniqueName="P1078133">
      <xmlPr mapId="2" xpath="/TFI-IZD-POD/NTD-GFI-IZD-POD_1000378/P1078133" xmlDataType="decimal"/>
    </xmlCellPr>
  </singleXmlCell>
  <singleXmlCell id="802" r="I28" connectionId="0">
    <xmlCellPr id="1" uniqueName="P1078134">
      <xmlPr mapId="2" xpath="/TFI-IZD-POD/NTD-GFI-IZD-POD_1000378/P1078134" xmlDataType="decimal"/>
    </xmlCellPr>
  </singleXmlCell>
  <singleXmlCell id="803" r="H29" connectionId="0">
    <xmlCellPr id="1" uniqueName="P1078135">
      <xmlPr mapId="2" xpath="/TFI-IZD-POD/NTD-GFI-IZD-POD_1000378/P1078135" xmlDataType="decimal"/>
    </xmlCellPr>
  </singleXmlCell>
  <singleXmlCell id="804" r="I29" connectionId="0">
    <xmlCellPr id="1" uniqueName="P1078136">
      <xmlPr mapId="2" xpath="/TFI-IZD-POD/NTD-GFI-IZD-POD_1000378/P1078136" xmlDataType="decimal"/>
    </xmlCellPr>
  </singleXmlCell>
  <singleXmlCell id="805" r="H30" connectionId="0">
    <xmlCellPr id="1" uniqueName="P1078137">
      <xmlPr mapId="2" xpath="/TFI-IZD-POD/NTD-GFI-IZD-POD_1000378/P1078137" xmlDataType="decimal"/>
    </xmlCellPr>
  </singleXmlCell>
  <singleXmlCell id="806" r="I30" connectionId="0">
    <xmlCellPr id="1" uniqueName="P1078138">
      <xmlPr mapId="2" xpath="/TFI-IZD-POD/NTD-GFI-IZD-POD_1000378/P1078138" xmlDataType="decimal"/>
    </xmlCellPr>
  </singleXmlCell>
  <singleXmlCell id="807" r="H31" connectionId="0">
    <xmlCellPr id="1" uniqueName="P1078139">
      <xmlPr mapId="2" xpath="/TFI-IZD-POD/NTD-GFI-IZD-POD_1000378/P1078139" xmlDataType="decimal"/>
    </xmlCellPr>
  </singleXmlCell>
  <singleXmlCell id="808" r="I31" connectionId="0">
    <xmlCellPr id="1" uniqueName="P1078140">
      <xmlPr mapId="2" xpath="/TFI-IZD-POD/NTD-GFI-IZD-POD_1000378/P1078140" xmlDataType="decimal"/>
    </xmlCellPr>
  </singleXmlCell>
  <singleXmlCell id="809" r="H32" connectionId="0">
    <xmlCellPr id="1" uniqueName="P1078141">
      <xmlPr mapId="2" xpath="/TFI-IZD-POD/NTD-GFI-IZD-POD_1000378/P1078141" xmlDataType="decimal"/>
    </xmlCellPr>
  </singleXmlCell>
  <singleXmlCell id="810" r="I32" connectionId="0">
    <xmlCellPr id="1" uniqueName="P1078142">
      <xmlPr mapId="2" xpath="/TFI-IZD-POD/NTD-GFI-IZD-POD_1000378/P1078142" xmlDataType="decimal"/>
    </xmlCellPr>
  </singleXmlCell>
  <singleXmlCell id="811" r="H33" connectionId="0">
    <xmlCellPr id="1" uniqueName="P1078143">
      <xmlPr mapId="2" xpath="/TFI-IZD-POD/NTD-GFI-IZD-POD_1000378/P1078143" xmlDataType="decimal"/>
    </xmlCellPr>
  </singleXmlCell>
  <singleXmlCell id="812" r="I33" connectionId="0">
    <xmlCellPr id="1" uniqueName="P1078144">
      <xmlPr mapId="2" xpath="/TFI-IZD-POD/NTD-GFI-IZD-POD_1000378/P1078144" xmlDataType="decimal"/>
    </xmlCellPr>
  </singleXmlCell>
  <singleXmlCell id="813" r="H34" connectionId="0">
    <xmlCellPr id="1" uniqueName="P1078145">
      <xmlPr mapId="2" xpath="/TFI-IZD-POD/NTD-GFI-IZD-POD_1000378/P1078145" xmlDataType="decimal"/>
    </xmlCellPr>
  </singleXmlCell>
  <singleXmlCell id="814" r="I34" connectionId="0">
    <xmlCellPr id="1" uniqueName="P1078146">
      <xmlPr mapId="2" xpath="/TFI-IZD-POD/NTD-GFI-IZD-POD_1000378/P1078146" xmlDataType="decimal"/>
    </xmlCellPr>
  </singleXmlCell>
  <singleXmlCell id="815" r="H35" connectionId="0">
    <xmlCellPr id="1" uniqueName="P1078147">
      <xmlPr mapId="2" xpath="/TFI-IZD-POD/NTD-GFI-IZD-POD_1000378/P1078147" xmlDataType="decimal"/>
    </xmlCellPr>
  </singleXmlCell>
  <singleXmlCell id="816" r="I35" connectionId="0">
    <xmlCellPr id="1" uniqueName="P1078148">
      <xmlPr mapId="2" xpath="/TFI-IZD-POD/NTD-GFI-IZD-POD_1000378/P1078148" xmlDataType="decimal"/>
    </xmlCellPr>
  </singleXmlCell>
  <singleXmlCell id="817" r="H36" connectionId="0">
    <xmlCellPr id="1" uniqueName="P1078149">
      <xmlPr mapId="2" xpath="/TFI-IZD-POD/NTD-GFI-IZD-POD_1000378/P1078149" xmlDataType="decimal"/>
    </xmlCellPr>
  </singleXmlCell>
  <singleXmlCell id="818" r="I36" connectionId="0">
    <xmlCellPr id="1" uniqueName="P1078150">
      <xmlPr mapId="2" xpath="/TFI-IZD-POD/NTD-GFI-IZD-POD_1000378/P1078150" xmlDataType="decimal"/>
    </xmlCellPr>
  </singleXmlCell>
  <singleXmlCell id="819" r="H38" connectionId="0">
    <xmlCellPr id="1" uniqueName="P1078151">
      <xmlPr mapId="2" xpath="/TFI-IZD-POD/NTD-GFI-IZD-POD_1000378/P1078151" xmlDataType="decimal"/>
    </xmlCellPr>
  </singleXmlCell>
  <singleXmlCell id="820" r="I38" connectionId="0">
    <xmlCellPr id="1" uniqueName="P1078152">
      <xmlPr mapId="2" xpath="/TFI-IZD-POD/NTD-GFI-IZD-POD_1000378/P1078152" xmlDataType="decimal"/>
    </xmlCellPr>
  </singleXmlCell>
  <singleXmlCell id="821" r="H39" connectionId="0">
    <xmlCellPr id="1" uniqueName="P1078153">
      <xmlPr mapId="2" xpath="/TFI-IZD-POD/NTD-GFI-IZD-POD_1000378/P1078153" xmlDataType="decimal"/>
    </xmlCellPr>
  </singleXmlCell>
  <singleXmlCell id="822" r="I39" connectionId="0">
    <xmlCellPr id="1" uniqueName="P1078154">
      <xmlPr mapId="2" xpath="/TFI-IZD-POD/NTD-GFI-IZD-POD_1000378/P1078154" xmlDataType="decimal"/>
    </xmlCellPr>
  </singleXmlCell>
  <singleXmlCell id="823" r="H40" connectionId="0">
    <xmlCellPr id="1" uniqueName="P1078155">
      <xmlPr mapId="2" xpath="/TFI-IZD-POD/NTD-GFI-IZD-POD_1000378/P1078155" xmlDataType="decimal"/>
    </xmlCellPr>
  </singleXmlCell>
  <singleXmlCell id="824" r="I40" connectionId="0">
    <xmlCellPr id="1" uniqueName="P1078156">
      <xmlPr mapId="2" xpath="/TFI-IZD-POD/NTD-GFI-IZD-POD_1000378/P1078156" xmlDataType="decimal"/>
    </xmlCellPr>
  </singleXmlCell>
  <singleXmlCell id="825" r="H41" connectionId="0">
    <xmlCellPr id="1" uniqueName="P1078157">
      <xmlPr mapId="2" xpath="/TFI-IZD-POD/NTD-GFI-IZD-POD_1000378/P1078157" xmlDataType="decimal"/>
    </xmlCellPr>
  </singleXmlCell>
  <singleXmlCell id="826" r="I41" connectionId="0">
    <xmlCellPr id="1" uniqueName="P1078158">
      <xmlPr mapId="2" xpath="/TFI-IZD-POD/NTD-GFI-IZD-POD_1000378/P1078158" xmlDataType="decimal"/>
    </xmlCellPr>
  </singleXmlCell>
  <singleXmlCell id="827" r="H42" connectionId="0">
    <xmlCellPr id="1" uniqueName="P1078159">
      <xmlPr mapId="2" xpath="/TFI-IZD-POD/NTD-GFI-IZD-POD_1000378/P1078159" xmlDataType="decimal"/>
    </xmlCellPr>
  </singleXmlCell>
  <singleXmlCell id="828" r="I42" connectionId="0">
    <xmlCellPr id="1" uniqueName="P1078160">
      <xmlPr mapId="2" xpath="/TFI-IZD-POD/NTD-GFI-IZD-POD_1000378/P1078160" xmlDataType="decimal"/>
    </xmlCellPr>
  </singleXmlCell>
  <singleXmlCell id="829" r="H43" connectionId="0">
    <xmlCellPr id="1" uniqueName="P1078161">
      <xmlPr mapId="2" xpath="/TFI-IZD-POD/NTD-GFI-IZD-POD_1000378/P1078161" xmlDataType="decimal"/>
    </xmlCellPr>
  </singleXmlCell>
  <singleXmlCell id="830" r="I43" connectionId="0">
    <xmlCellPr id="1" uniqueName="P1078162">
      <xmlPr mapId="2" xpath="/TFI-IZD-POD/NTD-GFI-IZD-POD_1000378/P1078162" xmlDataType="decimal"/>
    </xmlCellPr>
  </singleXmlCell>
  <singleXmlCell id="831" r="H44" connectionId="0">
    <xmlCellPr id="1" uniqueName="P1078163">
      <xmlPr mapId="2" xpath="/TFI-IZD-POD/NTD-GFI-IZD-POD_1000378/P1078163" xmlDataType="decimal"/>
    </xmlCellPr>
  </singleXmlCell>
  <singleXmlCell id="832" r="I44" connectionId="0">
    <xmlCellPr id="1" uniqueName="P1078164">
      <xmlPr mapId="2" xpath="/TFI-IZD-POD/NTD-GFI-IZD-POD_1000378/P1078164" xmlDataType="decimal"/>
    </xmlCellPr>
  </singleXmlCell>
  <singleXmlCell id="833" r="H45" connectionId="0">
    <xmlCellPr id="1" uniqueName="P1078165">
      <xmlPr mapId="2" xpath="/TFI-IZD-POD/NTD-GFI-IZD-POD_1000378/P1078165" xmlDataType="decimal"/>
    </xmlCellPr>
  </singleXmlCell>
  <singleXmlCell id="834" r="I45" connectionId="0">
    <xmlCellPr id="1" uniqueName="P1078166">
      <xmlPr mapId="2" xpath="/TFI-IZD-POD/NTD-GFI-IZD-POD_1000378/P1078166" xmlDataType="decimal"/>
    </xmlCellPr>
  </singleXmlCell>
  <singleXmlCell id="835" r="H46" connectionId="0">
    <xmlCellPr id="1" uniqueName="P1078167">
      <xmlPr mapId="2" xpath="/TFI-IZD-POD/NTD-GFI-IZD-POD_1000378/P1078167" xmlDataType="decimal"/>
    </xmlCellPr>
  </singleXmlCell>
  <singleXmlCell id="836" r="I46" connectionId="0">
    <xmlCellPr id="1" uniqueName="P1078168">
      <xmlPr mapId="2" xpath="/TFI-IZD-POD/NTD-GFI-IZD-POD_1000378/P1078168" xmlDataType="decimal"/>
    </xmlCellPr>
  </singleXmlCell>
  <singleXmlCell id="837" r="H47" connectionId="0">
    <xmlCellPr id="1" uniqueName="P1078169">
      <xmlPr mapId="2" xpath="/TFI-IZD-POD/NTD-GFI-IZD-POD_1000378/P1078169" xmlDataType="decimal"/>
    </xmlCellPr>
  </singleXmlCell>
  <singleXmlCell id="838" r="I47" connectionId="0">
    <xmlCellPr id="1" uniqueName="P1078170">
      <xmlPr mapId="2" xpath="/TFI-IZD-POD/NTD-GFI-IZD-POD_1000378/P1078170" xmlDataType="decimal"/>
    </xmlCellPr>
  </singleXmlCell>
  <singleXmlCell id="839" r="H48" connectionId="0">
    <xmlCellPr id="1" uniqueName="P1078171">
      <xmlPr mapId="2" xpath="/TFI-IZD-POD/NTD-GFI-IZD-POD_1000378/P1078171" xmlDataType="decimal"/>
    </xmlCellPr>
  </singleXmlCell>
  <singleXmlCell id="840" r="I48" connectionId="0">
    <xmlCellPr id="1" uniqueName="P1078172">
      <xmlPr mapId="2" xpath="/TFI-IZD-POD/NTD-GFI-IZD-POD_1000378/P1078172" xmlDataType="decimal"/>
    </xmlCellPr>
  </singleXmlCell>
  <singleXmlCell id="841" r="H49" connectionId="0">
    <xmlCellPr id="1" uniqueName="P1078173">
      <xmlPr mapId="2" xpath="/TFI-IZD-POD/NTD-GFI-IZD-POD_1000378/P1078173" xmlDataType="decimal"/>
    </xmlCellPr>
  </singleXmlCell>
  <singleXmlCell id="842" r="I49" connectionId="0">
    <xmlCellPr id="1" uniqueName="P1078174">
      <xmlPr mapId="2" xpath="/TFI-IZD-POD/NTD-GFI-IZD-POD_1000378/P1078174" xmlDataType="decimal"/>
    </xmlCellPr>
  </singleXmlCell>
  <singleXmlCell id="843" r="H50" connectionId="0">
    <xmlCellPr id="1" uniqueName="P1078175">
      <xmlPr mapId="2" xpath="/TFI-IZD-POD/NTD-GFI-IZD-POD_1000378/P1078175" xmlDataType="decimal"/>
    </xmlCellPr>
  </singleXmlCell>
  <singleXmlCell id="844" r="I50" connectionId="0">
    <xmlCellPr id="1" uniqueName="P1078176">
      <xmlPr mapId="2" xpath="/TFI-IZD-POD/NTD-GFI-IZD-POD_1000378/P1078176" xmlDataType="decimal"/>
    </xmlCellPr>
  </singleXmlCell>
  <singleXmlCell id="845" r="H51" connectionId="0">
    <xmlCellPr id="1" uniqueName="P1078177">
      <xmlPr mapId="2" xpath="/TFI-IZD-POD/NTD-GFI-IZD-POD_1000378/P1078177" xmlDataType="decimal"/>
    </xmlCellPr>
  </singleXmlCell>
  <singleXmlCell id="846" r="I51" connectionId="0">
    <xmlCellPr id="1" uniqueName="P1078178">
      <xmlPr mapId="2" xpath="/TFI-IZD-POD/NTD-GFI-IZD-POD_1000378/P1078178" xmlDataType="decimal"/>
    </xmlCellPr>
  </singleXmlCell>
  <singleXmlCell id="847" r="H52" connectionId="0">
    <xmlCellPr id="1" uniqueName="P1078179">
      <xmlPr mapId="2" xpath="/TFI-IZD-POD/NTD-GFI-IZD-POD_1000378/P1078179" xmlDataType="decimal"/>
    </xmlCellPr>
  </singleXmlCell>
  <singleXmlCell id="848" r="I52" connectionId="0">
    <xmlCellPr id="1" uniqueName="P1078180">
      <xmlPr mapId="2" xpath="/TFI-IZD-POD/NTD-GFI-IZD-POD_1000378/P1078180" xmlDataType="decimal"/>
    </xmlCellPr>
  </singleXmlCell>
  <singleXmlCell id="849" r="H53" connectionId="0">
    <xmlCellPr id="1" uniqueName="P1078181">
      <xmlPr mapId="2" xpath="/TFI-IZD-POD/NTD-GFI-IZD-POD_1000378/P1078181" xmlDataType="decimal"/>
    </xmlCellPr>
  </singleXmlCell>
  <singleXmlCell id="850" r="I53" connectionId="0">
    <xmlCellPr id="1" uniqueName="P1078182">
      <xmlPr mapId="2" xpath="/TFI-IZD-POD/NTD-GFI-IZD-POD_1000378/P1078182" xmlDataType="decimal"/>
    </xmlCellPr>
  </singleXmlCell>
</singleXmlCells>
</file>

<file path=xl/tables/tableSingleCells6.xml><?xml version="1.0" encoding="utf-8"?>
<singleXmlCells xmlns="http://schemas.openxmlformats.org/spreadsheetml/2006/main">
  <singleXmlCell id="854" r="H7" connectionId="0">
    <xmlCellPr id="1" uniqueName="P1073415">
      <xmlPr mapId="2" xpath="/TFI-IZD-POD/IPK-GFI-IZD-POD_1000380/P1073415" xmlDataType="decimal"/>
    </xmlCellPr>
  </singleXmlCell>
  <singleXmlCell id="855" r="I7" connectionId="0">
    <xmlCellPr id="1" uniqueName="P1078183">
      <xmlPr mapId="2" xpath="/TFI-IZD-POD/IPK-GFI-IZD-POD_1000380/P1078183" xmlDataType="decimal"/>
    </xmlCellPr>
  </singleXmlCell>
  <singleXmlCell id="856" r="J7" connectionId="0">
    <xmlCellPr id="1" uniqueName="P1078184">
      <xmlPr mapId="2" xpath="/TFI-IZD-POD/IPK-GFI-IZD-POD_1000380/P1078184" xmlDataType="decimal"/>
    </xmlCellPr>
  </singleXmlCell>
  <singleXmlCell id="857" r="K7" connectionId="0">
    <xmlCellPr id="1" uniqueName="P1078185">
      <xmlPr mapId="2" xpath="/TFI-IZD-POD/IPK-GFI-IZD-POD_1000380/P1078185" xmlDataType="decimal"/>
    </xmlCellPr>
  </singleXmlCell>
  <singleXmlCell id="858" r="L7" connectionId="0">
    <xmlCellPr id="1" uniqueName="P1078186">
      <xmlPr mapId="2" xpath="/TFI-IZD-POD/IPK-GFI-IZD-POD_1000380/P1078186" xmlDataType="decimal"/>
    </xmlCellPr>
  </singleXmlCell>
  <singleXmlCell id="859" r="M7" connectionId="0">
    <xmlCellPr id="1" uniqueName="P1078187">
      <xmlPr mapId="2" xpath="/TFI-IZD-POD/IPK-GFI-IZD-POD_1000380/P1078187" xmlDataType="decimal"/>
    </xmlCellPr>
  </singleXmlCell>
  <singleXmlCell id="860" r="N7" connectionId="0">
    <xmlCellPr id="1" uniqueName="P1078188">
      <xmlPr mapId="2" xpath="/TFI-IZD-POD/IPK-GFI-IZD-POD_1000380/P1078188" xmlDataType="decimal"/>
    </xmlCellPr>
  </singleXmlCell>
  <singleXmlCell id="861" r="O7" connectionId="0">
    <xmlCellPr id="1" uniqueName="P1078189">
      <xmlPr mapId="2" xpath="/TFI-IZD-POD/IPK-GFI-IZD-POD_1000380/P1078189" xmlDataType="decimal"/>
    </xmlCellPr>
  </singleXmlCell>
  <singleXmlCell id="862" r="P7" connectionId="0">
    <xmlCellPr id="1" uniqueName="P1081532">
      <xmlPr mapId="2" xpath="/TFI-IZD-POD/IPK-GFI-IZD-POD_1000380/P1081532" xmlDataType="decimal"/>
    </xmlCellPr>
  </singleXmlCell>
  <singleXmlCell id="863" r="Q7" connectionId="0">
    <xmlCellPr id="1" uniqueName="P1081533">
      <xmlPr mapId="2" xpath="/TFI-IZD-POD/IPK-GFI-IZD-POD_1000380/P1081533" xmlDataType="decimal"/>
    </xmlCellPr>
  </singleXmlCell>
  <singleXmlCell id="864" r="R7" connectionId="0">
    <xmlCellPr id="1" uniqueName="P1081534">
      <xmlPr mapId="2" xpath="/TFI-IZD-POD/IPK-GFI-IZD-POD_1000380/P1081534" xmlDataType="decimal"/>
    </xmlCellPr>
  </singleXmlCell>
  <singleXmlCell id="866" r="T7" connectionId="0">
    <xmlCellPr id="1" uniqueName="P1124775">
      <xmlPr mapId="2" xpath="/TFI-IZD-POD/IPK-GFI-IZD-POD_1000380/P1124775" xmlDataType="decimal"/>
    </xmlCellPr>
  </singleXmlCell>
  <singleXmlCell id="867" r="U7" connectionId="0">
    <xmlCellPr id="1" uniqueName="P1081535">
      <xmlPr mapId="2" xpath="/TFI-IZD-POD/IPK-GFI-IZD-POD_1000380/P1081535" xmlDataType="decimal"/>
    </xmlCellPr>
  </singleXmlCell>
  <singleXmlCell id="869" r="W7" connectionId="0">
    <xmlCellPr id="1" uniqueName="P1081537">
      <xmlPr mapId="2" xpath="/TFI-IZD-POD/IPK-GFI-IZD-POD_1000380/P1081537" xmlDataType="decimal"/>
    </xmlCellPr>
  </singleXmlCell>
  <singleXmlCell id="870" r="X7" connectionId="0">
    <xmlCellPr id="1" uniqueName="P1081538">
      <xmlPr mapId="2" xpath="/TFI-IZD-POD/IPK-GFI-IZD-POD_1000380/P1081538" xmlDataType="decimal"/>
    </xmlCellPr>
  </singleXmlCell>
  <singleXmlCell id="871" r="Y7" connectionId="0">
    <xmlCellPr id="1" uniqueName="P1081539">
      <xmlPr mapId="2" xpath="/TFI-IZD-POD/IPK-GFI-IZD-POD_1000380/P1081539" xmlDataType="decimal"/>
    </xmlCellPr>
  </singleXmlCell>
  <singleXmlCell id="872" r="H8" connectionId="0">
    <xmlCellPr id="1" uniqueName="P1078190">
      <xmlPr mapId="2" xpath="/TFI-IZD-POD/IPK-GFI-IZD-POD_1000380/P1078190" xmlDataType="decimal"/>
    </xmlCellPr>
  </singleXmlCell>
  <singleXmlCell id="873" r="I8" connectionId="0">
    <xmlCellPr id="1" uniqueName="P1078191">
      <xmlPr mapId="2" xpath="/TFI-IZD-POD/IPK-GFI-IZD-POD_1000380/P1078191" xmlDataType="decimal"/>
    </xmlCellPr>
  </singleXmlCell>
  <singleXmlCell id="874" r="J8" connectionId="0">
    <xmlCellPr id="1" uniqueName="P1078192">
      <xmlPr mapId="2" xpath="/TFI-IZD-POD/IPK-GFI-IZD-POD_1000380/P1078192" xmlDataType="decimal"/>
    </xmlCellPr>
  </singleXmlCell>
  <singleXmlCell id="875" r="K8" connectionId="0">
    <xmlCellPr id="1" uniqueName="P1078193">
      <xmlPr mapId="2" xpath="/TFI-IZD-POD/IPK-GFI-IZD-POD_1000380/P1078193" xmlDataType="decimal"/>
    </xmlCellPr>
  </singleXmlCell>
  <singleXmlCell id="876" r="L8" connectionId="0">
    <xmlCellPr id="1" uniqueName="P1078194">
      <xmlPr mapId="2" xpath="/TFI-IZD-POD/IPK-GFI-IZD-POD_1000380/P1078194" xmlDataType="decimal"/>
    </xmlCellPr>
  </singleXmlCell>
  <singleXmlCell id="877" r="M8" connectionId="0">
    <xmlCellPr id="1" uniqueName="P1078195">
      <xmlPr mapId="2" xpath="/TFI-IZD-POD/IPK-GFI-IZD-POD_1000380/P1078195" xmlDataType="decimal"/>
    </xmlCellPr>
  </singleXmlCell>
  <singleXmlCell id="878" r="N8" connectionId="0">
    <xmlCellPr id="1" uniqueName="P1078196">
      <xmlPr mapId="2" xpath="/TFI-IZD-POD/IPK-GFI-IZD-POD_1000380/P1078196" xmlDataType="decimal"/>
    </xmlCellPr>
  </singleXmlCell>
  <singleXmlCell id="879" r="O8" connectionId="0">
    <xmlCellPr id="1" uniqueName="P1078197">
      <xmlPr mapId="2" xpath="/TFI-IZD-POD/IPK-GFI-IZD-POD_1000380/P1078197" xmlDataType="decimal"/>
    </xmlCellPr>
  </singleXmlCell>
  <singleXmlCell id="880" r="P8" connectionId="0">
    <xmlCellPr id="1" uniqueName="P1081540">
      <xmlPr mapId="2" xpath="/TFI-IZD-POD/IPK-GFI-IZD-POD_1000380/P1081540" xmlDataType="decimal"/>
    </xmlCellPr>
  </singleXmlCell>
  <singleXmlCell id="881" r="Q8" connectionId="0">
    <xmlCellPr id="1" uniqueName="P1081546">
      <xmlPr mapId="2" xpath="/TFI-IZD-POD/IPK-GFI-IZD-POD_1000380/P1081546" xmlDataType="decimal"/>
    </xmlCellPr>
  </singleXmlCell>
  <singleXmlCell id="882" r="R8" connectionId="0">
    <xmlCellPr id="1" uniqueName="P1081648">
      <xmlPr mapId="2" xpath="/TFI-IZD-POD/IPK-GFI-IZD-POD_1000380/P1081648" xmlDataType="decimal"/>
    </xmlCellPr>
  </singleXmlCell>
  <singleXmlCell id="883" r="S8" connectionId="0">
    <xmlCellPr id="1" uniqueName="P1124776">
      <xmlPr mapId="2" xpath="/TFI-IZD-POD/IPK-GFI-IZD-POD_1000380/P1124776" xmlDataType="decimal"/>
    </xmlCellPr>
  </singleXmlCell>
  <singleXmlCell id="884" r="T8" connectionId="0">
    <xmlCellPr id="1" uniqueName="P1124777">
      <xmlPr mapId="2" xpath="/TFI-IZD-POD/IPK-GFI-IZD-POD_1000380/P1124777" xmlDataType="decimal"/>
    </xmlCellPr>
  </singleXmlCell>
  <singleXmlCell id="885" r="U8" connectionId="0">
    <xmlCellPr id="1" uniqueName="P1081649">
      <xmlPr mapId="2" xpath="/TFI-IZD-POD/IPK-GFI-IZD-POD_1000380/P1081649" xmlDataType="decimal"/>
    </xmlCellPr>
  </singleXmlCell>
  <singleXmlCell id="886" r="V8" connectionId="0">
    <xmlCellPr id="1" uniqueName="P1081651">
      <xmlPr mapId="2" xpath="/TFI-IZD-POD/IPK-GFI-IZD-POD_1000380/P1081651" xmlDataType="decimal"/>
    </xmlCellPr>
  </singleXmlCell>
  <singleXmlCell id="887" r="W8" connectionId="0">
    <xmlCellPr id="1" uniqueName="P1081656">
      <xmlPr mapId="2" xpath="/TFI-IZD-POD/IPK-GFI-IZD-POD_1000380/P1081656" xmlDataType="decimal"/>
    </xmlCellPr>
  </singleXmlCell>
  <singleXmlCell id="888" r="X8" connectionId="0">
    <xmlCellPr id="1" uniqueName="P1081658">
      <xmlPr mapId="2" xpath="/TFI-IZD-POD/IPK-GFI-IZD-POD_1000380/P1081658" xmlDataType="decimal"/>
    </xmlCellPr>
  </singleXmlCell>
  <singleXmlCell id="889" r="Y8" connectionId="0">
    <xmlCellPr id="1" uniqueName="P1081660">
      <xmlPr mapId="2" xpath="/TFI-IZD-POD/IPK-GFI-IZD-POD_1000380/P1081660" xmlDataType="decimal"/>
    </xmlCellPr>
  </singleXmlCell>
  <singleXmlCell id="890" r="H9" connectionId="0">
    <xmlCellPr id="1" uniqueName="P1078198">
      <xmlPr mapId="2" xpath="/TFI-IZD-POD/IPK-GFI-IZD-POD_1000380/P1078198" xmlDataType="decimal"/>
    </xmlCellPr>
  </singleXmlCell>
  <singleXmlCell id="891" r="I9" connectionId="0">
    <xmlCellPr id="1" uniqueName="P1078199">
      <xmlPr mapId="2" xpath="/TFI-IZD-POD/IPK-GFI-IZD-POD_1000380/P1078199" xmlDataType="decimal"/>
    </xmlCellPr>
  </singleXmlCell>
  <singleXmlCell id="892" r="J9" connectionId="0">
    <xmlCellPr id="1" uniqueName="P1078200">
      <xmlPr mapId="2" xpath="/TFI-IZD-POD/IPK-GFI-IZD-POD_1000380/P1078200" xmlDataType="decimal"/>
    </xmlCellPr>
  </singleXmlCell>
  <singleXmlCell id="893" r="K9" connectionId="0">
    <xmlCellPr id="1" uniqueName="P1078201">
      <xmlPr mapId="2" xpath="/TFI-IZD-POD/IPK-GFI-IZD-POD_1000380/P1078201" xmlDataType="decimal"/>
    </xmlCellPr>
  </singleXmlCell>
  <singleXmlCell id="894" r="L9" connectionId="0">
    <xmlCellPr id="1" uniqueName="P1078202">
      <xmlPr mapId="2" xpath="/TFI-IZD-POD/IPK-GFI-IZD-POD_1000380/P1078202" xmlDataType="decimal"/>
    </xmlCellPr>
  </singleXmlCell>
  <singleXmlCell id="895" r="M9" connectionId="0">
    <xmlCellPr id="1" uniqueName="P1078203">
      <xmlPr mapId="2" xpath="/TFI-IZD-POD/IPK-GFI-IZD-POD_1000380/P1078203" xmlDataType="decimal"/>
    </xmlCellPr>
  </singleXmlCell>
  <singleXmlCell id="896" r="N9" connectionId="0">
    <xmlCellPr id="1" uniqueName="P1078204">
      <xmlPr mapId="2" xpath="/TFI-IZD-POD/IPK-GFI-IZD-POD_1000380/P1078204" xmlDataType="decimal"/>
    </xmlCellPr>
  </singleXmlCell>
  <singleXmlCell id="897" r="O9" connectionId="0">
    <xmlCellPr id="1" uniqueName="P1078205">
      <xmlPr mapId="2" xpath="/TFI-IZD-POD/IPK-GFI-IZD-POD_1000380/P1078205" xmlDataType="decimal"/>
    </xmlCellPr>
  </singleXmlCell>
  <singleXmlCell id="898" r="P9" connectionId="0">
    <xmlCellPr id="1" uniqueName="P1081541">
      <xmlPr mapId="2" xpath="/TFI-IZD-POD/IPK-GFI-IZD-POD_1000380/P1081541" xmlDataType="decimal"/>
    </xmlCellPr>
  </singleXmlCell>
  <singleXmlCell id="899" r="Q9" connectionId="0">
    <xmlCellPr id="1" uniqueName="P1081548">
      <xmlPr mapId="2" xpath="/TFI-IZD-POD/IPK-GFI-IZD-POD_1000380/P1081548" xmlDataType="decimal"/>
    </xmlCellPr>
  </singleXmlCell>
  <singleXmlCell id="900" r="R9" connectionId="0">
    <xmlCellPr id="1" uniqueName="P1081662">
      <xmlPr mapId="2" xpath="/TFI-IZD-POD/IPK-GFI-IZD-POD_1000380/P1081662" xmlDataType="decimal"/>
    </xmlCellPr>
  </singleXmlCell>
  <singleXmlCell id="901" r="S9" connectionId="0">
    <xmlCellPr id="1" uniqueName="P1124778">
      <xmlPr mapId="2" xpath="/TFI-IZD-POD/IPK-GFI-IZD-POD_1000380/P1124778" xmlDataType="decimal"/>
    </xmlCellPr>
  </singleXmlCell>
  <singleXmlCell id="902" r="T9" connectionId="0">
    <xmlCellPr id="1" uniqueName="P1124779">
      <xmlPr mapId="2" xpath="/TFI-IZD-POD/IPK-GFI-IZD-POD_1000380/P1124779" xmlDataType="decimal"/>
    </xmlCellPr>
  </singleXmlCell>
  <singleXmlCell id="903" r="U9" connectionId="0">
    <xmlCellPr id="1" uniqueName="P1081664">
      <xmlPr mapId="2" xpath="/TFI-IZD-POD/IPK-GFI-IZD-POD_1000380/P1081664" xmlDataType="decimal"/>
    </xmlCellPr>
  </singleXmlCell>
  <singleXmlCell id="904" r="V9" connectionId="0">
    <xmlCellPr id="1" uniqueName="P1081666">
      <xmlPr mapId="2" xpath="/TFI-IZD-POD/IPK-GFI-IZD-POD_1000380/P1081666" xmlDataType="decimal"/>
    </xmlCellPr>
  </singleXmlCell>
  <singleXmlCell id="905" r="W9" connectionId="0">
    <xmlCellPr id="1" uniqueName="P1081668">
      <xmlPr mapId="2" xpath="/TFI-IZD-POD/IPK-GFI-IZD-POD_1000380/P1081668" xmlDataType="decimal"/>
    </xmlCellPr>
  </singleXmlCell>
  <singleXmlCell id="906" r="X9" connectionId="0">
    <xmlCellPr id="1" uniqueName="P1081670">
      <xmlPr mapId="2" xpath="/TFI-IZD-POD/IPK-GFI-IZD-POD_1000380/P1081670" xmlDataType="decimal"/>
    </xmlCellPr>
  </singleXmlCell>
  <singleXmlCell id="907" r="Y9" connectionId="0">
    <xmlCellPr id="1" uniqueName="P1081672">
      <xmlPr mapId="2" xpath="/TFI-IZD-POD/IPK-GFI-IZD-POD_1000380/P1081672" xmlDataType="decimal"/>
    </xmlCellPr>
  </singleXmlCell>
  <singleXmlCell id="908" r="H10" connectionId="0">
    <xmlCellPr id="1" uniqueName="P1078206">
      <xmlPr mapId="2" xpath="/TFI-IZD-POD/IPK-GFI-IZD-POD_1000380/P1078206" xmlDataType="decimal"/>
    </xmlCellPr>
  </singleXmlCell>
  <singleXmlCell id="909" r="I10" connectionId="0">
    <xmlCellPr id="1" uniqueName="P1078207">
      <xmlPr mapId="2" xpath="/TFI-IZD-POD/IPK-GFI-IZD-POD_1000380/P1078207" xmlDataType="decimal"/>
    </xmlCellPr>
  </singleXmlCell>
  <singleXmlCell id="910" r="J10" connectionId="0">
    <xmlCellPr id="1" uniqueName="P1078208">
      <xmlPr mapId="2" xpath="/TFI-IZD-POD/IPK-GFI-IZD-POD_1000380/P1078208" xmlDataType="decimal"/>
    </xmlCellPr>
  </singleXmlCell>
  <singleXmlCell id="911" r="K10" connectionId="0">
    <xmlCellPr id="1" uniqueName="P1078209">
      <xmlPr mapId="2" xpath="/TFI-IZD-POD/IPK-GFI-IZD-POD_1000380/P1078209" xmlDataType="decimal"/>
    </xmlCellPr>
  </singleXmlCell>
  <singleXmlCell id="912" r="L10" connectionId="0">
    <xmlCellPr id="1" uniqueName="P1078210">
      <xmlPr mapId="2" xpath="/TFI-IZD-POD/IPK-GFI-IZD-POD_1000380/P1078210" xmlDataType="decimal"/>
    </xmlCellPr>
  </singleXmlCell>
  <singleXmlCell id="913" r="M10" connectionId="0">
    <xmlCellPr id="1" uniqueName="P1078215">
      <xmlPr mapId="2" xpath="/TFI-IZD-POD/IPK-GFI-IZD-POD_1000380/P1078215" xmlDataType="decimal"/>
    </xmlCellPr>
  </singleXmlCell>
  <singleXmlCell id="914" r="N10" connectionId="0">
    <xmlCellPr id="1" uniqueName="P1078217">
      <xmlPr mapId="2" xpath="/TFI-IZD-POD/IPK-GFI-IZD-POD_1000380/P1078217" xmlDataType="decimal"/>
    </xmlCellPr>
  </singleXmlCell>
  <singleXmlCell id="915" r="O10" connectionId="0">
    <xmlCellPr id="1" uniqueName="P1078220">
      <xmlPr mapId="2" xpath="/TFI-IZD-POD/IPK-GFI-IZD-POD_1000380/P1078220" xmlDataType="decimal"/>
    </xmlCellPr>
  </singleXmlCell>
  <singleXmlCell id="916" r="P10" connectionId="0">
    <xmlCellPr id="1" uniqueName="P1081542">
      <xmlPr mapId="2" xpath="/TFI-IZD-POD/IPK-GFI-IZD-POD_1000380/P1081542" xmlDataType="decimal"/>
    </xmlCellPr>
  </singleXmlCell>
  <singleXmlCell id="917" r="Q10" connectionId="0">
    <xmlCellPr id="1" uniqueName="P1081646">
      <xmlPr mapId="2" xpath="/TFI-IZD-POD/IPK-GFI-IZD-POD_1000380/P1081646" xmlDataType="decimal"/>
    </xmlCellPr>
  </singleXmlCell>
  <singleXmlCell id="918" r="R10" connectionId="0">
    <xmlCellPr id="1" uniqueName="P1081674">
      <xmlPr mapId="2" xpath="/TFI-IZD-POD/IPK-GFI-IZD-POD_1000380/P1081674" xmlDataType="decimal"/>
    </xmlCellPr>
  </singleXmlCell>
  <singleXmlCell id="919" r="S10" connectionId="0">
    <xmlCellPr id="1" uniqueName="P1124780">
      <xmlPr mapId="2" xpath="/TFI-IZD-POD/IPK-GFI-IZD-POD_1000380/P1124780" xmlDataType="decimal"/>
    </xmlCellPr>
  </singleXmlCell>
  <singleXmlCell id="920" r="T10" connectionId="0">
    <xmlCellPr id="1" uniqueName="P1124781">
      <xmlPr mapId="2" xpath="/TFI-IZD-POD/IPK-GFI-IZD-POD_1000380/P1124781" xmlDataType="decimal"/>
    </xmlCellPr>
  </singleXmlCell>
  <singleXmlCell id="921" r="U10" connectionId="0">
    <xmlCellPr id="1" uniqueName="P1081676">
      <xmlPr mapId="2" xpath="/TFI-IZD-POD/IPK-GFI-IZD-POD_1000380/P1081676" xmlDataType="decimal"/>
    </xmlCellPr>
  </singleXmlCell>
  <singleXmlCell id="922" r="V10" connectionId="0">
    <xmlCellPr id="1" uniqueName="P1081678">
      <xmlPr mapId="2" xpath="/TFI-IZD-POD/IPK-GFI-IZD-POD_1000380/P1081678" xmlDataType="decimal"/>
    </xmlCellPr>
  </singleXmlCell>
  <singleXmlCell id="923" r="W10" connectionId="0">
    <xmlCellPr id="1" uniqueName="P1081680">
      <xmlPr mapId="2" xpath="/TFI-IZD-POD/IPK-GFI-IZD-POD_1000380/P1081680" xmlDataType="decimal"/>
    </xmlCellPr>
  </singleXmlCell>
  <singleXmlCell id="924" r="X10" connectionId="0">
    <xmlCellPr id="1" uniqueName="P1081682">
      <xmlPr mapId="2" xpath="/TFI-IZD-POD/IPK-GFI-IZD-POD_1000380/P1081682" xmlDataType="decimal"/>
    </xmlCellPr>
  </singleXmlCell>
  <singleXmlCell id="925" r="Y10" connectionId="0">
    <xmlCellPr id="1" uniqueName="P1081684">
      <xmlPr mapId="2" xpath="/TFI-IZD-POD/IPK-GFI-IZD-POD_1000380/P1081684" xmlDataType="decimal"/>
    </xmlCellPr>
  </singleXmlCell>
  <singleXmlCell id="926" r="H11" connectionId="0">
    <xmlCellPr id="1" uniqueName="P1078222">
      <xmlPr mapId="2" xpath="/TFI-IZD-POD/IPK-GFI-IZD-POD_1000380/P1078222" xmlDataType="decimal"/>
    </xmlCellPr>
  </singleXmlCell>
  <singleXmlCell id="927" r="I11" connectionId="0">
    <xmlCellPr id="1" uniqueName="P1078224">
      <xmlPr mapId="2" xpath="/TFI-IZD-POD/IPK-GFI-IZD-POD_1000380/P1078224" xmlDataType="decimal"/>
    </xmlCellPr>
  </singleXmlCell>
  <singleXmlCell id="928" r="J11" connectionId="0">
    <xmlCellPr id="1" uniqueName="P1078226">
      <xmlPr mapId="2" xpath="/TFI-IZD-POD/IPK-GFI-IZD-POD_1000380/P1078226" xmlDataType="decimal"/>
    </xmlCellPr>
  </singleXmlCell>
  <singleXmlCell id="929" r="K11" connectionId="0">
    <xmlCellPr id="1" uniqueName="P1078229">
      <xmlPr mapId="2" xpath="/TFI-IZD-POD/IPK-GFI-IZD-POD_1000380/P1078229" xmlDataType="decimal"/>
    </xmlCellPr>
  </singleXmlCell>
  <singleXmlCell id="930" r="L11" connectionId="0">
    <xmlCellPr id="1" uniqueName="P1078231">
      <xmlPr mapId="2" xpath="/TFI-IZD-POD/IPK-GFI-IZD-POD_1000380/P1078231" xmlDataType="decimal"/>
    </xmlCellPr>
  </singleXmlCell>
  <singleXmlCell id="931" r="M11" connectionId="0">
    <xmlCellPr id="1" uniqueName="P1078233">
      <xmlPr mapId="2" xpath="/TFI-IZD-POD/IPK-GFI-IZD-POD_1000380/P1078233" xmlDataType="decimal"/>
    </xmlCellPr>
  </singleXmlCell>
  <singleXmlCell id="932" r="N11" connectionId="0">
    <xmlCellPr id="1" uniqueName="P1078236">
      <xmlPr mapId="2" xpath="/TFI-IZD-POD/IPK-GFI-IZD-POD_1000380/P1078236" xmlDataType="decimal"/>
    </xmlCellPr>
  </singleXmlCell>
  <singleXmlCell id="933" r="O11" connectionId="0">
    <xmlCellPr id="1" uniqueName="P1078237">
      <xmlPr mapId="2" xpath="/TFI-IZD-POD/IPK-GFI-IZD-POD_1000380/P1078237" xmlDataType="decimal"/>
    </xmlCellPr>
  </singleXmlCell>
  <singleXmlCell id="934" r="P11" connectionId="0">
    <xmlCellPr id="1" uniqueName="P1081543">
      <xmlPr mapId="2" xpath="/TFI-IZD-POD/IPK-GFI-IZD-POD_1000380/P1081543" xmlDataType="decimal"/>
    </xmlCellPr>
  </singleXmlCell>
  <singleXmlCell id="935" r="Q11" connectionId="0">
    <xmlCellPr id="1" uniqueName="P1081685">
      <xmlPr mapId="2" xpath="/TFI-IZD-POD/IPK-GFI-IZD-POD_1000380/P1081685" xmlDataType="decimal"/>
    </xmlCellPr>
  </singleXmlCell>
  <singleXmlCell id="936" r="R11" connectionId="0">
    <xmlCellPr id="1" uniqueName="P1081686">
      <xmlPr mapId="2" xpath="/TFI-IZD-POD/IPK-GFI-IZD-POD_1000380/P1081686" xmlDataType="decimal"/>
    </xmlCellPr>
  </singleXmlCell>
  <singleXmlCell id="937" r="S11" connectionId="0">
    <xmlCellPr id="1" uniqueName="P1124782">
      <xmlPr mapId="2" xpath="/TFI-IZD-POD/IPK-GFI-IZD-POD_1000380/P1124782" xmlDataType="decimal"/>
    </xmlCellPr>
  </singleXmlCell>
  <singleXmlCell id="938" r="T11" connectionId="0">
    <xmlCellPr id="1" uniqueName="P1124783">
      <xmlPr mapId="2" xpath="/TFI-IZD-POD/IPK-GFI-IZD-POD_1000380/P1124783" xmlDataType="decimal"/>
    </xmlCellPr>
  </singleXmlCell>
  <singleXmlCell id="939" r="U11" connectionId="0">
    <xmlCellPr id="1" uniqueName="P1081687">
      <xmlPr mapId="2" xpath="/TFI-IZD-POD/IPK-GFI-IZD-POD_1000380/P1081687" xmlDataType="decimal"/>
    </xmlCellPr>
  </singleXmlCell>
  <singleXmlCell id="940" r="V11" connectionId="0">
    <xmlCellPr id="1" uniqueName="P1081688">
      <xmlPr mapId="2" xpath="/TFI-IZD-POD/IPK-GFI-IZD-POD_1000380/P1081688" xmlDataType="decimal"/>
    </xmlCellPr>
  </singleXmlCell>
  <singleXmlCell id="941" r="W11" connectionId="0">
    <xmlCellPr id="1" uniqueName="P1081689">
      <xmlPr mapId="2" xpath="/TFI-IZD-POD/IPK-GFI-IZD-POD_1000380/P1081689" xmlDataType="decimal"/>
    </xmlCellPr>
  </singleXmlCell>
  <singleXmlCell id="942" r="X11" connectionId="0">
    <xmlCellPr id="1" uniqueName="P1081690">
      <xmlPr mapId="2" xpath="/TFI-IZD-POD/IPK-GFI-IZD-POD_1000380/P1081690" xmlDataType="decimal"/>
    </xmlCellPr>
  </singleXmlCell>
  <singleXmlCell id="943" r="Y11" connectionId="0">
    <xmlCellPr id="1" uniqueName="P1081696">
      <xmlPr mapId="2" xpath="/TFI-IZD-POD/IPK-GFI-IZD-POD_1000380/P1081696" xmlDataType="decimal"/>
    </xmlCellPr>
  </singleXmlCell>
  <singleXmlCell id="944" r="H12" connectionId="0">
    <xmlCellPr id="1" uniqueName="P1078238">
      <xmlPr mapId="2" xpath="/TFI-IZD-POD/IPK-GFI-IZD-POD_1000380/P1078238" xmlDataType="decimal"/>
    </xmlCellPr>
  </singleXmlCell>
  <singleXmlCell id="945" r="I12" connectionId="0">
    <xmlCellPr id="1" uniqueName="P1078239">
      <xmlPr mapId="2" xpath="/TFI-IZD-POD/IPK-GFI-IZD-POD_1000380/P1078239" xmlDataType="decimal"/>
    </xmlCellPr>
  </singleXmlCell>
  <singleXmlCell id="946" r="J12" connectionId="0">
    <xmlCellPr id="1" uniqueName="P1078240">
      <xmlPr mapId="2" xpath="/TFI-IZD-POD/IPK-GFI-IZD-POD_1000380/P1078240" xmlDataType="decimal"/>
    </xmlCellPr>
  </singleXmlCell>
  <singleXmlCell id="947" r="K12" connectionId="0">
    <xmlCellPr id="1" uniqueName="P1078241">
      <xmlPr mapId="2" xpath="/TFI-IZD-POD/IPK-GFI-IZD-POD_1000380/P1078241" xmlDataType="decimal"/>
    </xmlCellPr>
  </singleXmlCell>
  <singleXmlCell id="948" r="L12" connectionId="0">
    <xmlCellPr id="1" uniqueName="P1078242">
      <xmlPr mapId="2" xpath="/TFI-IZD-POD/IPK-GFI-IZD-POD_1000380/P1078242" xmlDataType="decimal"/>
    </xmlCellPr>
  </singleXmlCell>
  <singleXmlCell id="949" r="M12" connectionId="0">
    <xmlCellPr id="1" uniqueName="P1078243">
      <xmlPr mapId="2" xpath="/TFI-IZD-POD/IPK-GFI-IZD-POD_1000380/P1078243" xmlDataType="decimal"/>
    </xmlCellPr>
  </singleXmlCell>
  <singleXmlCell id="950" r="N12" connectionId="0">
    <xmlCellPr id="1" uniqueName="P1078946">
      <xmlPr mapId="2" xpath="/TFI-IZD-POD/IPK-GFI-IZD-POD_1000380/P1078946" xmlDataType="decimal"/>
    </xmlCellPr>
  </singleXmlCell>
  <singleXmlCell id="951" r="O12" connectionId="0">
    <xmlCellPr id="1" uniqueName="P1078947">
      <xmlPr mapId="2" xpath="/TFI-IZD-POD/IPK-GFI-IZD-POD_1000380/P1078947" xmlDataType="decimal"/>
    </xmlCellPr>
  </singleXmlCell>
  <singleXmlCell id="952" r="P12" connectionId="0">
    <xmlCellPr id="1" uniqueName="P1081544">
      <xmlPr mapId="2" xpath="/TFI-IZD-POD/IPK-GFI-IZD-POD_1000380/P1081544" xmlDataType="decimal"/>
    </xmlCellPr>
  </singleXmlCell>
  <singleXmlCell id="953" r="Q12" connectionId="0">
    <xmlCellPr id="1" uniqueName="P1081697">
      <xmlPr mapId="2" xpath="/TFI-IZD-POD/IPK-GFI-IZD-POD_1000380/P1081697" xmlDataType="decimal"/>
    </xmlCellPr>
  </singleXmlCell>
  <singleXmlCell id="954" r="R12" connectionId="0">
    <xmlCellPr id="1" uniqueName="P1081698">
      <xmlPr mapId="2" xpath="/TFI-IZD-POD/IPK-GFI-IZD-POD_1000380/P1081698" xmlDataType="decimal"/>
    </xmlCellPr>
  </singleXmlCell>
  <singleXmlCell id="955" r="S12" connectionId="0">
    <xmlCellPr id="1" uniqueName="P1124784">
      <xmlPr mapId="2" xpath="/TFI-IZD-POD/IPK-GFI-IZD-POD_1000380/P1124784" xmlDataType="decimal"/>
    </xmlCellPr>
  </singleXmlCell>
  <singleXmlCell id="956" r="T12" connectionId="0">
    <xmlCellPr id="1" uniqueName="P1124785">
      <xmlPr mapId="2" xpath="/TFI-IZD-POD/IPK-GFI-IZD-POD_1000380/P1124785" xmlDataType="decimal"/>
    </xmlCellPr>
  </singleXmlCell>
  <singleXmlCell id="957" r="U12" connectionId="0">
    <xmlCellPr id="1" uniqueName="P1081699">
      <xmlPr mapId="2" xpath="/TFI-IZD-POD/IPK-GFI-IZD-POD_1000380/P1081699" xmlDataType="decimal"/>
    </xmlCellPr>
  </singleXmlCell>
  <singleXmlCell id="958" r="V12" connectionId="0">
    <xmlCellPr id="1" uniqueName="P1081700">
      <xmlPr mapId="2" xpath="/TFI-IZD-POD/IPK-GFI-IZD-POD_1000380/P1081700" xmlDataType="decimal"/>
    </xmlCellPr>
  </singleXmlCell>
  <singleXmlCell id="959" r="W12" connectionId="0">
    <xmlCellPr id="1" uniqueName="P1081701">
      <xmlPr mapId="2" xpath="/TFI-IZD-POD/IPK-GFI-IZD-POD_1000380/P1081701" xmlDataType="decimal"/>
    </xmlCellPr>
  </singleXmlCell>
  <singleXmlCell id="960" r="X12" connectionId="0">
    <xmlCellPr id="1" uniqueName="P1081702">
      <xmlPr mapId="2" xpath="/TFI-IZD-POD/IPK-GFI-IZD-POD_1000380/P1081702" xmlDataType="decimal"/>
    </xmlCellPr>
  </singleXmlCell>
  <singleXmlCell id="961" r="Y12" connectionId="0">
    <xmlCellPr id="1" uniqueName="P1081703">
      <xmlPr mapId="2" xpath="/TFI-IZD-POD/IPK-GFI-IZD-POD_1000380/P1081703" xmlDataType="decimal"/>
    </xmlCellPr>
  </singleXmlCell>
  <singleXmlCell id="962" r="H13" connectionId="0">
    <xmlCellPr id="1" uniqueName="P1078948">
      <xmlPr mapId="2" xpath="/TFI-IZD-POD/IPK-GFI-IZD-POD_1000380/P1078948" xmlDataType="decimal"/>
    </xmlCellPr>
  </singleXmlCell>
  <singleXmlCell id="963" r="I13" connectionId="0">
    <xmlCellPr id="1" uniqueName="P1078949">
      <xmlPr mapId="2" xpath="/TFI-IZD-POD/IPK-GFI-IZD-POD_1000380/P1078949" xmlDataType="decimal"/>
    </xmlCellPr>
  </singleXmlCell>
  <singleXmlCell id="964" r="J13" connectionId="0">
    <xmlCellPr id="1" uniqueName="P1079430">
      <xmlPr mapId="2" xpath="/TFI-IZD-POD/IPK-GFI-IZD-POD_1000380/P1079430" xmlDataType="decimal"/>
    </xmlCellPr>
  </singleXmlCell>
  <singleXmlCell id="965" r="K13" connectionId="0">
    <xmlCellPr id="1" uniqueName="P1079851">
      <xmlPr mapId="2" xpath="/TFI-IZD-POD/IPK-GFI-IZD-POD_1000380/P1079851" xmlDataType="decimal"/>
    </xmlCellPr>
  </singleXmlCell>
  <singleXmlCell id="966" r="L13" connectionId="0">
    <xmlCellPr id="1" uniqueName="P1079852">
      <xmlPr mapId="2" xpath="/TFI-IZD-POD/IPK-GFI-IZD-POD_1000380/P1079852" xmlDataType="decimal"/>
    </xmlCellPr>
  </singleXmlCell>
  <singleXmlCell id="967" r="M13" connectionId="0">
    <xmlCellPr id="1" uniqueName="P1079853">
      <xmlPr mapId="2" xpath="/TFI-IZD-POD/IPK-GFI-IZD-POD_1000380/P1079853" xmlDataType="decimal"/>
    </xmlCellPr>
  </singleXmlCell>
  <singleXmlCell id="968" r="N13" connectionId="0">
    <xmlCellPr id="1" uniqueName="P1079854">
      <xmlPr mapId="2" xpath="/TFI-IZD-POD/IPK-GFI-IZD-POD_1000380/P1079854" xmlDataType="decimal"/>
    </xmlCellPr>
  </singleXmlCell>
  <singleXmlCell id="969" r="O13" connectionId="0">
    <xmlCellPr id="1" uniqueName="P1079855">
      <xmlPr mapId="2" xpath="/TFI-IZD-POD/IPK-GFI-IZD-POD_1000380/P1079855" xmlDataType="decimal"/>
    </xmlCellPr>
  </singleXmlCell>
  <singleXmlCell id="970" r="P13" connectionId="0">
    <xmlCellPr id="1" uniqueName="P1081545">
      <xmlPr mapId="2" xpath="/TFI-IZD-POD/IPK-GFI-IZD-POD_1000380/P1081545" xmlDataType="decimal"/>
    </xmlCellPr>
  </singleXmlCell>
  <singleXmlCell id="971" r="Q13" connectionId="0">
    <xmlCellPr id="1" uniqueName="P1081704">
      <xmlPr mapId="2" xpath="/TFI-IZD-POD/IPK-GFI-IZD-POD_1000380/P1081704" xmlDataType="decimal"/>
    </xmlCellPr>
  </singleXmlCell>
  <singleXmlCell id="972" r="R13" connectionId="0">
    <xmlCellPr id="1" uniqueName="P1081705">
      <xmlPr mapId="2" xpath="/TFI-IZD-POD/IPK-GFI-IZD-POD_1000380/P1081705" xmlDataType="decimal"/>
    </xmlCellPr>
  </singleXmlCell>
  <singleXmlCell id="973" r="S13" connectionId="0">
    <xmlCellPr id="1" uniqueName="P1124786">
      <xmlPr mapId="2" xpath="/TFI-IZD-POD/IPK-GFI-IZD-POD_1000380/P1124786" xmlDataType="decimal"/>
    </xmlCellPr>
  </singleXmlCell>
  <singleXmlCell id="974" r="T13" connectionId="0">
    <xmlCellPr id="1" uniqueName="P1124787">
      <xmlPr mapId="2" xpath="/TFI-IZD-POD/IPK-GFI-IZD-POD_1000380/P1124787" xmlDataType="decimal"/>
    </xmlCellPr>
  </singleXmlCell>
  <singleXmlCell id="975" r="U13" connectionId="0">
    <xmlCellPr id="1" uniqueName="P1081706">
      <xmlPr mapId="2" xpath="/TFI-IZD-POD/IPK-GFI-IZD-POD_1000380/P1081706" xmlDataType="decimal"/>
    </xmlCellPr>
  </singleXmlCell>
  <singleXmlCell id="976" r="V13" connectionId="0">
    <xmlCellPr id="1" uniqueName="P1081707">
      <xmlPr mapId="2" xpath="/TFI-IZD-POD/IPK-GFI-IZD-POD_1000380/P1081707" xmlDataType="decimal"/>
    </xmlCellPr>
  </singleXmlCell>
  <singleXmlCell id="977" r="W13" connectionId="0">
    <xmlCellPr id="1" uniqueName="P1081708">
      <xmlPr mapId="2" xpath="/TFI-IZD-POD/IPK-GFI-IZD-POD_1000380/P1081708" xmlDataType="decimal"/>
    </xmlCellPr>
  </singleXmlCell>
  <singleXmlCell id="978" r="X13" connectionId="0">
    <xmlCellPr id="1" uniqueName="P1081709">
      <xmlPr mapId="2" xpath="/TFI-IZD-POD/IPK-GFI-IZD-POD_1000380/P1081709" xmlDataType="decimal"/>
    </xmlCellPr>
  </singleXmlCell>
  <singleXmlCell id="979" r="Y13" connectionId="0">
    <xmlCellPr id="1" uniqueName="P1081710">
      <xmlPr mapId="2" xpath="/TFI-IZD-POD/IPK-GFI-IZD-POD_1000380/P1081710" xmlDataType="decimal"/>
    </xmlCellPr>
  </singleXmlCell>
  <singleXmlCell id="980" r="H14" connectionId="0">
    <xmlCellPr id="1" uniqueName="P1079856">
      <xmlPr mapId="2" xpath="/TFI-IZD-POD/IPK-GFI-IZD-POD_1000380/P1079856" xmlDataType="decimal"/>
    </xmlCellPr>
  </singleXmlCell>
  <singleXmlCell id="981" r="I14" connectionId="0">
    <xmlCellPr id="1" uniqueName="P1079857">
      <xmlPr mapId="2" xpath="/TFI-IZD-POD/IPK-GFI-IZD-POD_1000380/P1079857" xmlDataType="decimal"/>
    </xmlCellPr>
  </singleXmlCell>
  <singleXmlCell id="982" r="J14" connectionId="0">
    <xmlCellPr id="1" uniqueName="P1079858">
      <xmlPr mapId="2" xpath="/TFI-IZD-POD/IPK-GFI-IZD-POD_1000380/P1079858" xmlDataType="decimal"/>
    </xmlCellPr>
  </singleXmlCell>
  <singleXmlCell id="983" r="K14" connectionId="0">
    <xmlCellPr id="1" uniqueName="P1079859">
      <xmlPr mapId="2" xpath="/TFI-IZD-POD/IPK-GFI-IZD-POD_1000380/P1079859" xmlDataType="decimal"/>
    </xmlCellPr>
  </singleXmlCell>
  <singleXmlCell id="984" r="L14" connectionId="0">
    <xmlCellPr id="1" uniqueName="P1079860">
      <xmlPr mapId="2" xpath="/TFI-IZD-POD/IPK-GFI-IZD-POD_1000380/P1079860" xmlDataType="decimal"/>
    </xmlCellPr>
  </singleXmlCell>
  <singleXmlCell id="985" r="M14" connectionId="0">
    <xmlCellPr id="1" uniqueName="P1079861">
      <xmlPr mapId="2" xpath="/TFI-IZD-POD/IPK-GFI-IZD-POD_1000380/P1079861" xmlDataType="decimal"/>
    </xmlCellPr>
  </singleXmlCell>
  <singleXmlCell id="986" r="N14" connectionId="0">
    <xmlCellPr id="1" uniqueName="P1079862">
      <xmlPr mapId="2" xpath="/TFI-IZD-POD/IPK-GFI-IZD-POD_1000380/P1079862" xmlDataType="decimal"/>
    </xmlCellPr>
  </singleXmlCell>
  <singleXmlCell id="987" r="O14" connectionId="0">
    <xmlCellPr id="1" uniqueName="P1079863">
      <xmlPr mapId="2" xpath="/TFI-IZD-POD/IPK-GFI-IZD-POD_1000380/P1079863" xmlDataType="decimal"/>
    </xmlCellPr>
  </singleXmlCell>
  <singleXmlCell id="988" r="P14" connectionId="0">
    <xmlCellPr id="1" uniqueName="P1081711">
      <xmlPr mapId="2" xpath="/TFI-IZD-POD/IPK-GFI-IZD-POD_1000380/P1081711" xmlDataType="decimal"/>
    </xmlCellPr>
  </singleXmlCell>
  <singleXmlCell id="989" r="Q14" connectionId="0">
    <xmlCellPr id="1" uniqueName="P1081712">
      <xmlPr mapId="2" xpath="/TFI-IZD-POD/IPK-GFI-IZD-POD_1000380/P1081712" xmlDataType="decimal"/>
    </xmlCellPr>
  </singleXmlCell>
  <singleXmlCell id="990" r="R14" connectionId="0">
    <xmlCellPr id="1" uniqueName="P1081713">
      <xmlPr mapId="2" xpath="/TFI-IZD-POD/IPK-GFI-IZD-POD_1000380/P1081713" xmlDataType="decimal"/>
    </xmlCellPr>
  </singleXmlCell>
  <singleXmlCell id="991" r="S14" connectionId="0">
    <xmlCellPr id="1" uniqueName="P1124788">
      <xmlPr mapId="2" xpath="/TFI-IZD-POD/IPK-GFI-IZD-POD_1000380/P1124788" xmlDataType="decimal"/>
    </xmlCellPr>
  </singleXmlCell>
  <singleXmlCell id="992" r="T14" connectionId="0">
    <xmlCellPr id="1" uniqueName="P1124789">
      <xmlPr mapId="2" xpath="/TFI-IZD-POD/IPK-GFI-IZD-POD_1000380/P1124789" xmlDataType="decimal"/>
    </xmlCellPr>
  </singleXmlCell>
  <singleXmlCell id="993" r="U14" connectionId="0">
    <xmlCellPr id="1" uniqueName="P1081714">
      <xmlPr mapId="2" xpath="/TFI-IZD-POD/IPK-GFI-IZD-POD_1000380/P1081714" xmlDataType="decimal"/>
    </xmlCellPr>
  </singleXmlCell>
  <singleXmlCell id="994" r="V14" connectionId="0">
    <xmlCellPr id="1" uniqueName="P1081715">
      <xmlPr mapId="2" xpath="/TFI-IZD-POD/IPK-GFI-IZD-POD_1000380/P1081715" xmlDataType="decimal"/>
    </xmlCellPr>
  </singleXmlCell>
  <singleXmlCell id="995" r="W14" connectionId="0">
    <xmlCellPr id="1" uniqueName="P1081716">
      <xmlPr mapId="2" xpath="/TFI-IZD-POD/IPK-GFI-IZD-POD_1000380/P1081716" xmlDataType="decimal"/>
    </xmlCellPr>
  </singleXmlCell>
  <singleXmlCell id="996" r="X14" connectionId="0">
    <xmlCellPr id="1" uniqueName="P1081717">
      <xmlPr mapId="2" xpath="/TFI-IZD-POD/IPK-GFI-IZD-POD_1000380/P1081717" xmlDataType="decimal"/>
    </xmlCellPr>
  </singleXmlCell>
  <singleXmlCell id="997" r="Y14" connectionId="0">
    <xmlCellPr id="1" uniqueName="P1081718">
      <xmlPr mapId="2" xpath="/TFI-IZD-POD/IPK-GFI-IZD-POD_1000380/P1081718" xmlDataType="decimal"/>
    </xmlCellPr>
  </singleXmlCell>
  <singleXmlCell id="998" r="H15" connectionId="0">
    <xmlCellPr id="1" uniqueName="P1079864">
      <xmlPr mapId="2" xpath="/TFI-IZD-POD/IPK-GFI-IZD-POD_1000380/P1079864" xmlDataType="decimal"/>
    </xmlCellPr>
  </singleXmlCell>
  <singleXmlCell id="999" r="I15" connectionId="0">
    <xmlCellPr id="1" uniqueName="P1079865">
      <xmlPr mapId="2" xpath="/TFI-IZD-POD/IPK-GFI-IZD-POD_1000380/P1079865" xmlDataType="decimal"/>
    </xmlCellPr>
  </singleXmlCell>
  <singleXmlCell id="1000" r="J15" connectionId="0">
    <xmlCellPr id="1" uniqueName="P1079866">
      <xmlPr mapId="2" xpath="/TFI-IZD-POD/IPK-GFI-IZD-POD_1000380/P1079866" xmlDataType="decimal"/>
    </xmlCellPr>
  </singleXmlCell>
  <singleXmlCell id="1001" r="K15" connectionId="0">
    <xmlCellPr id="1" uniqueName="P1079867">
      <xmlPr mapId="2" xpath="/TFI-IZD-POD/IPK-GFI-IZD-POD_1000380/P1079867" xmlDataType="decimal"/>
    </xmlCellPr>
  </singleXmlCell>
  <singleXmlCell id="1002" r="L15" connectionId="0">
    <xmlCellPr id="1" uniqueName="P1079868">
      <xmlPr mapId="2" xpath="/TFI-IZD-POD/IPK-GFI-IZD-POD_1000380/P1079868" xmlDataType="decimal"/>
    </xmlCellPr>
  </singleXmlCell>
  <singleXmlCell id="1003" r="M15" connectionId="0">
    <xmlCellPr id="1" uniqueName="P1079869">
      <xmlPr mapId="2" xpath="/TFI-IZD-POD/IPK-GFI-IZD-POD_1000380/P1079869" xmlDataType="decimal"/>
    </xmlCellPr>
  </singleXmlCell>
  <singleXmlCell id="1004" r="N15" connectionId="0">
    <xmlCellPr id="1" uniqueName="P1079870">
      <xmlPr mapId="2" xpath="/TFI-IZD-POD/IPK-GFI-IZD-POD_1000380/P1079870" xmlDataType="decimal"/>
    </xmlCellPr>
  </singleXmlCell>
  <singleXmlCell id="1005" r="O15" connectionId="0">
    <xmlCellPr id="1" uniqueName="P1079871">
      <xmlPr mapId="2" xpath="/TFI-IZD-POD/IPK-GFI-IZD-POD_1000380/P1079871" xmlDataType="decimal"/>
    </xmlCellPr>
  </singleXmlCell>
  <singleXmlCell id="1006" r="P15" connectionId="0">
    <xmlCellPr id="1" uniqueName="P1081874">
      <xmlPr mapId="2" xpath="/TFI-IZD-POD/IPK-GFI-IZD-POD_1000380/P1081874" xmlDataType="decimal"/>
    </xmlCellPr>
  </singleXmlCell>
  <singleXmlCell id="1007" r="Q15" connectionId="0">
    <xmlCellPr id="1" uniqueName="P1081877">
      <xmlPr mapId="2" xpath="/TFI-IZD-POD/IPK-GFI-IZD-POD_1000380/P1081877" xmlDataType="decimal"/>
    </xmlCellPr>
  </singleXmlCell>
  <singleXmlCell id="1008" r="R15" connectionId="0">
    <xmlCellPr id="1" uniqueName="P1081880">
      <xmlPr mapId="2" xpath="/TFI-IZD-POD/IPK-GFI-IZD-POD_1000380/P1081880" xmlDataType="decimal"/>
    </xmlCellPr>
  </singleXmlCell>
  <singleXmlCell id="1009" r="S15" connectionId="0">
    <xmlCellPr id="1" uniqueName="P1124790">
      <xmlPr mapId="2" xpath="/TFI-IZD-POD/IPK-GFI-IZD-POD_1000380/P1124790" xmlDataType="decimal"/>
    </xmlCellPr>
  </singleXmlCell>
  <singleXmlCell id="1010" r="T15" connectionId="0">
    <xmlCellPr id="1" uniqueName="P1124791">
      <xmlPr mapId="2" xpath="/TFI-IZD-POD/IPK-GFI-IZD-POD_1000380/P1124791" xmlDataType="decimal"/>
    </xmlCellPr>
  </singleXmlCell>
  <singleXmlCell id="1011" r="U15" connectionId="0">
    <xmlCellPr id="1" uniqueName="P1081882">
      <xmlPr mapId="2" xpath="/TFI-IZD-POD/IPK-GFI-IZD-POD_1000380/P1081882" xmlDataType="decimal"/>
    </xmlCellPr>
  </singleXmlCell>
  <singleXmlCell id="1012" r="V15" connectionId="0">
    <xmlCellPr id="1" uniqueName="P1081888">
      <xmlPr mapId="2" xpath="/TFI-IZD-POD/IPK-GFI-IZD-POD_1000380/P1081888" xmlDataType="decimal"/>
    </xmlCellPr>
  </singleXmlCell>
  <singleXmlCell id="1013" r="W15" connectionId="0">
    <xmlCellPr id="1" uniqueName="P1081891">
      <xmlPr mapId="2" xpath="/TFI-IZD-POD/IPK-GFI-IZD-POD_1000380/P1081891" xmlDataType="decimal"/>
    </xmlCellPr>
  </singleXmlCell>
  <singleXmlCell id="1014" r="X15" connectionId="0">
    <xmlCellPr id="1" uniqueName="P1081893">
      <xmlPr mapId="2" xpath="/TFI-IZD-POD/IPK-GFI-IZD-POD_1000380/P1081893" xmlDataType="decimal"/>
    </xmlCellPr>
  </singleXmlCell>
  <singleXmlCell id="1015" r="Y15" connectionId="0">
    <xmlCellPr id="1" uniqueName="P1081895">
      <xmlPr mapId="2" xpath="/TFI-IZD-POD/IPK-GFI-IZD-POD_1000380/P1081895" xmlDataType="decimal"/>
    </xmlCellPr>
  </singleXmlCell>
  <singleXmlCell id="1016" r="H16" connectionId="0">
    <xmlCellPr id="1" uniqueName="P1079872">
      <xmlPr mapId="2" xpath="/TFI-IZD-POD/IPK-GFI-IZD-POD_1000380/P1079872" xmlDataType="decimal"/>
    </xmlCellPr>
  </singleXmlCell>
  <singleXmlCell id="1017" r="I16" connectionId="0">
    <xmlCellPr id="1" uniqueName="P1079873">
      <xmlPr mapId="2" xpath="/TFI-IZD-POD/IPK-GFI-IZD-POD_1000380/P1079873" xmlDataType="decimal"/>
    </xmlCellPr>
  </singleXmlCell>
  <singleXmlCell id="1018" r="J16" connectionId="0">
    <xmlCellPr id="1" uniqueName="P1079874">
      <xmlPr mapId="2" xpath="/TFI-IZD-POD/IPK-GFI-IZD-POD_1000380/P1079874" xmlDataType="decimal"/>
    </xmlCellPr>
  </singleXmlCell>
  <singleXmlCell id="1019" r="K16" connectionId="0">
    <xmlCellPr id="1" uniqueName="P1079875">
      <xmlPr mapId="2" xpath="/TFI-IZD-POD/IPK-GFI-IZD-POD_1000380/P1079875" xmlDataType="decimal"/>
    </xmlCellPr>
  </singleXmlCell>
  <singleXmlCell id="1020" r="L16" connectionId="0">
    <xmlCellPr id="1" uniqueName="P1079876">
      <xmlPr mapId="2" xpath="/TFI-IZD-POD/IPK-GFI-IZD-POD_1000380/P1079876" xmlDataType="decimal"/>
    </xmlCellPr>
  </singleXmlCell>
  <singleXmlCell id="1021" r="M16" connectionId="0">
    <xmlCellPr id="1" uniqueName="P1079877">
      <xmlPr mapId="2" xpath="/TFI-IZD-POD/IPK-GFI-IZD-POD_1000380/P1079877" xmlDataType="decimal"/>
    </xmlCellPr>
  </singleXmlCell>
  <singleXmlCell id="1022" r="N16" connectionId="0">
    <xmlCellPr id="1" uniqueName="P1079878">
      <xmlPr mapId="2" xpath="/TFI-IZD-POD/IPK-GFI-IZD-POD_1000380/P1079878" xmlDataType="decimal"/>
    </xmlCellPr>
  </singleXmlCell>
  <singleXmlCell id="1023" r="O16" connectionId="0">
    <xmlCellPr id="1" uniqueName="P1079879">
      <xmlPr mapId="2" xpath="/TFI-IZD-POD/IPK-GFI-IZD-POD_1000380/P1079879" xmlDataType="decimal"/>
    </xmlCellPr>
  </singleXmlCell>
  <singleXmlCell id="1024" r="P16" connectionId="0">
    <xmlCellPr id="1" uniqueName="P1081898">
      <xmlPr mapId="2" xpath="/TFI-IZD-POD/IPK-GFI-IZD-POD_1000380/P1081898" xmlDataType="decimal"/>
    </xmlCellPr>
  </singleXmlCell>
  <singleXmlCell id="1025" r="Q16" connectionId="0">
    <xmlCellPr id="1" uniqueName="P1081900">
      <xmlPr mapId="2" xpath="/TFI-IZD-POD/IPK-GFI-IZD-POD_1000380/P1081900" xmlDataType="decimal"/>
    </xmlCellPr>
  </singleXmlCell>
  <singleXmlCell id="1026" r="R16" connectionId="0">
    <xmlCellPr id="1" uniqueName="P1081902">
      <xmlPr mapId="2" xpath="/TFI-IZD-POD/IPK-GFI-IZD-POD_1000380/P1081902" xmlDataType="decimal"/>
    </xmlCellPr>
  </singleXmlCell>
  <singleXmlCell id="1027" r="S16" connectionId="0">
    <xmlCellPr id="1" uniqueName="P1124792">
      <xmlPr mapId="2" xpath="/TFI-IZD-POD/IPK-GFI-IZD-POD_1000380/P1124792" xmlDataType="decimal"/>
    </xmlCellPr>
  </singleXmlCell>
  <singleXmlCell id="1028" r="T16" connectionId="0">
    <xmlCellPr id="1" uniqueName="P1124793">
      <xmlPr mapId="2" xpath="/TFI-IZD-POD/IPK-GFI-IZD-POD_1000380/P1124793" xmlDataType="decimal"/>
    </xmlCellPr>
  </singleXmlCell>
  <singleXmlCell id="1029" r="U16" connectionId="0">
    <xmlCellPr id="1" uniqueName="P1081903">
      <xmlPr mapId="2" xpath="/TFI-IZD-POD/IPK-GFI-IZD-POD_1000380/P1081903" xmlDataType="decimal"/>
    </xmlCellPr>
  </singleXmlCell>
  <singleXmlCell id="1030" r="V16" connectionId="0">
    <xmlCellPr id="1" uniqueName="P1081906">
      <xmlPr mapId="2" xpath="/TFI-IZD-POD/IPK-GFI-IZD-POD_1000380/P1081906" xmlDataType="decimal"/>
    </xmlCellPr>
  </singleXmlCell>
  <singleXmlCell id="1031" r="W16" connectionId="0">
    <xmlCellPr id="1" uniqueName="P1081908">
      <xmlPr mapId="2" xpath="/TFI-IZD-POD/IPK-GFI-IZD-POD_1000380/P1081908" xmlDataType="decimal"/>
    </xmlCellPr>
  </singleXmlCell>
  <singleXmlCell id="1032" r="X16" connectionId="0">
    <xmlCellPr id="1" uniqueName="P1081915">
      <xmlPr mapId="2" xpath="/TFI-IZD-POD/IPK-GFI-IZD-POD_1000380/P1081915" xmlDataType="decimal"/>
    </xmlCellPr>
  </singleXmlCell>
  <singleXmlCell id="1033" r="Y16" connectionId="0">
    <xmlCellPr id="1" uniqueName="P1081918">
      <xmlPr mapId="2" xpath="/TFI-IZD-POD/IPK-GFI-IZD-POD_1000380/P1081918" xmlDataType="decimal"/>
    </xmlCellPr>
  </singleXmlCell>
  <singleXmlCell id="1034" r="H17" connectionId="0">
    <xmlCellPr id="1" uniqueName="P1079880">
      <xmlPr mapId="2" xpath="/TFI-IZD-POD/IPK-GFI-IZD-POD_1000380/P1079880" xmlDataType="decimal"/>
    </xmlCellPr>
  </singleXmlCell>
  <singleXmlCell id="1035" r="I17" connectionId="0">
    <xmlCellPr id="1" uniqueName="P1079881">
      <xmlPr mapId="2" xpath="/TFI-IZD-POD/IPK-GFI-IZD-POD_1000380/P1079881" xmlDataType="decimal"/>
    </xmlCellPr>
  </singleXmlCell>
  <singleXmlCell id="1036" r="J17" connectionId="0">
    <xmlCellPr id="1" uniqueName="P1079882">
      <xmlPr mapId="2" xpath="/TFI-IZD-POD/IPK-GFI-IZD-POD_1000380/P1079882" xmlDataType="decimal"/>
    </xmlCellPr>
  </singleXmlCell>
  <singleXmlCell id="1037" r="K17" connectionId="0">
    <xmlCellPr id="1" uniqueName="P1079883">
      <xmlPr mapId="2" xpath="/TFI-IZD-POD/IPK-GFI-IZD-POD_1000380/P1079883" xmlDataType="decimal"/>
    </xmlCellPr>
  </singleXmlCell>
  <singleXmlCell id="1038" r="L17" connectionId="0">
    <xmlCellPr id="1" uniqueName="P1079884">
      <xmlPr mapId="2" xpath="/TFI-IZD-POD/IPK-GFI-IZD-POD_1000380/P1079884" xmlDataType="decimal"/>
    </xmlCellPr>
  </singleXmlCell>
  <singleXmlCell id="1039" r="M17" connectionId="0">
    <xmlCellPr id="1" uniqueName="P1079885">
      <xmlPr mapId="2" xpath="/TFI-IZD-POD/IPK-GFI-IZD-POD_1000380/P1079885" xmlDataType="decimal"/>
    </xmlCellPr>
  </singleXmlCell>
  <singleXmlCell id="1040" r="N17" connectionId="0">
    <xmlCellPr id="1" uniqueName="P1079886">
      <xmlPr mapId="2" xpath="/TFI-IZD-POD/IPK-GFI-IZD-POD_1000380/P1079886" xmlDataType="decimal"/>
    </xmlCellPr>
  </singleXmlCell>
  <singleXmlCell id="1041" r="O17" connectionId="0">
    <xmlCellPr id="1" uniqueName="P1079887">
      <xmlPr mapId="2" xpath="/TFI-IZD-POD/IPK-GFI-IZD-POD_1000380/P1079887" xmlDataType="decimal"/>
    </xmlCellPr>
  </singleXmlCell>
  <singleXmlCell id="1042" r="P17" connectionId="0">
    <xmlCellPr id="1" uniqueName="P1081920">
      <xmlPr mapId="2" xpath="/TFI-IZD-POD/IPK-GFI-IZD-POD_1000380/P1081920" xmlDataType="decimal"/>
    </xmlCellPr>
  </singleXmlCell>
  <singleXmlCell id="1043" r="Q17" connectionId="0">
    <xmlCellPr id="1" uniqueName="P1081922">
      <xmlPr mapId="2" xpath="/TFI-IZD-POD/IPK-GFI-IZD-POD_1000380/P1081922" xmlDataType="decimal"/>
    </xmlCellPr>
  </singleXmlCell>
  <singleXmlCell id="1044" r="R17" connectionId="0">
    <xmlCellPr id="1" uniqueName="P1081925">
      <xmlPr mapId="2" xpath="/TFI-IZD-POD/IPK-GFI-IZD-POD_1000380/P1081925" xmlDataType="decimal"/>
    </xmlCellPr>
  </singleXmlCell>
  <singleXmlCell id="1045" r="S17" connectionId="0">
    <xmlCellPr id="1" uniqueName="P1124794">
      <xmlPr mapId="2" xpath="/TFI-IZD-POD/IPK-GFI-IZD-POD_1000380/P1124794" xmlDataType="decimal"/>
    </xmlCellPr>
  </singleXmlCell>
  <singleXmlCell id="1046" r="T17" connectionId="0">
    <xmlCellPr id="1" uniqueName="P1124795">
      <xmlPr mapId="2" xpath="/TFI-IZD-POD/IPK-GFI-IZD-POD_1000380/P1124795" xmlDataType="decimal"/>
    </xmlCellPr>
  </singleXmlCell>
  <singleXmlCell id="1047" r="U17" connectionId="0">
    <xmlCellPr id="1" uniqueName="P1081927">
      <xmlPr mapId="2" xpath="/TFI-IZD-POD/IPK-GFI-IZD-POD_1000380/P1081927" xmlDataType="decimal"/>
    </xmlCellPr>
  </singleXmlCell>
  <singleXmlCell id="1048" r="V17" connectionId="0">
    <xmlCellPr id="1" uniqueName="P1081929">
      <xmlPr mapId="2" xpath="/TFI-IZD-POD/IPK-GFI-IZD-POD_1000380/P1081929" xmlDataType="decimal"/>
    </xmlCellPr>
  </singleXmlCell>
  <singleXmlCell id="1049" r="W17" connectionId="0">
    <xmlCellPr id="1" uniqueName="P1081930">
      <xmlPr mapId="2" xpath="/TFI-IZD-POD/IPK-GFI-IZD-POD_1000380/P1081930" xmlDataType="decimal"/>
    </xmlCellPr>
  </singleXmlCell>
  <singleXmlCell id="1050" r="X17" connectionId="0">
    <xmlCellPr id="1" uniqueName="P1081932">
      <xmlPr mapId="2" xpath="/TFI-IZD-POD/IPK-GFI-IZD-POD_1000380/P1081932" xmlDataType="decimal"/>
    </xmlCellPr>
  </singleXmlCell>
  <singleXmlCell id="1051" r="Y17" connectionId="0">
    <xmlCellPr id="1" uniqueName="P1081934">
      <xmlPr mapId="2" xpath="/TFI-IZD-POD/IPK-GFI-IZD-POD_1000380/P1081934" xmlDataType="decimal"/>
    </xmlCellPr>
  </singleXmlCell>
  <singleXmlCell id="1052" r="H18" connectionId="0">
    <xmlCellPr id="1" uniqueName="P1079888">
      <xmlPr mapId="2" xpath="/TFI-IZD-POD/IPK-GFI-IZD-POD_1000380/P1079888" xmlDataType="decimal"/>
    </xmlCellPr>
  </singleXmlCell>
  <singleXmlCell id="1053" r="I18" connectionId="0">
    <xmlCellPr id="1" uniqueName="P1079889">
      <xmlPr mapId="2" xpath="/TFI-IZD-POD/IPK-GFI-IZD-POD_1000380/P1079889" xmlDataType="decimal"/>
    </xmlCellPr>
  </singleXmlCell>
  <singleXmlCell id="1054" r="J18" connectionId="0">
    <xmlCellPr id="1" uniqueName="P1079890">
      <xmlPr mapId="2" xpath="/TFI-IZD-POD/IPK-GFI-IZD-POD_1000380/P1079890" xmlDataType="decimal"/>
    </xmlCellPr>
  </singleXmlCell>
  <singleXmlCell id="1055" r="K18" connectionId="0">
    <xmlCellPr id="1" uniqueName="P1079891">
      <xmlPr mapId="2" xpath="/TFI-IZD-POD/IPK-GFI-IZD-POD_1000380/P1079891" xmlDataType="decimal"/>
    </xmlCellPr>
  </singleXmlCell>
  <singleXmlCell id="1056" r="L18" connectionId="0">
    <xmlCellPr id="1" uniqueName="P1079892">
      <xmlPr mapId="2" xpath="/TFI-IZD-POD/IPK-GFI-IZD-POD_1000380/P1079892" xmlDataType="decimal"/>
    </xmlCellPr>
  </singleXmlCell>
  <singleXmlCell id="1057" r="M18" connectionId="0">
    <xmlCellPr id="1" uniqueName="P1079893">
      <xmlPr mapId="2" xpath="/TFI-IZD-POD/IPK-GFI-IZD-POD_1000380/P1079893" xmlDataType="decimal"/>
    </xmlCellPr>
  </singleXmlCell>
  <singleXmlCell id="1058" r="N18" connectionId="0">
    <xmlCellPr id="1" uniqueName="P1079894">
      <xmlPr mapId="2" xpath="/TFI-IZD-POD/IPK-GFI-IZD-POD_1000380/P1079894" xmlDataType="decimal"/>
    </xmlCellPr>
  </singleXmlCell>
  <singleXmlCell id="1059" r="O18" connectionId="0">
    <xmlCellPr id="1" uniqueName="P1079895">
      <xmlPr mapId="2" xpath="/TFI-IZD-POD/IPK-GFI-IZD-POD_1000380/P1079895" xmlDataType="decimal"/>
    </xmlCellPr>
  </singleXmlCell>
  <singleXmlCell id="1060" r="P18" connectionId="0">
    <xmlCellPr id="1" uniqueName="P1081936">
      <xmlPr mapId="2" xpath="/TFI-IZD-POD/IPK-GFI-IZD-POD_1000380/P1081936" xmlDataType="decimal"/>
    </xmlCellPr>
  </singleXmlCell>
  <singleXmlCell id="1061" r="Q18" connectionId="0">
    <xmlCellPr id="1" uniqueName="P1081938">
      <xmlPr mapId="2" xpath="/TFI-IZD-POD/IPK-GFI-IZD-POD_1000380/P1081938" xmlDataType="decimal"/>
    </xmlCellPr>
  </singleXmlCell>
  <singleXmlCell id="1062" r="R18" connectionId="0">
    <xmlCellPr id="1" uniqueName="P1081940">
      <xmlPr mapId="2" xpath="/TFI-IZD-POD/IPK-GFI-IZD-POD_1000380/P1081940" xmlDataType="decimal"/>
    </xmlCellPr>
  </singleXmlCell>
  <singleXmlCell id="1063" r="S18" connectionId="0">
    <xmlCellPr id="1" uniqueName="P1124796">
      <xmlPr mapId="2" xpath="/TFI-IZD-POD/IPK-GFI-IZD-POD_1000380/P1124796" xmlDataType="decimal"/>
    </xmlCellPr>
  </singleXmlCell>
  <singleXmlCell id="1064" r="T18" connectionId="0">
    <xmlCellPr id="1" uniqueName="P1124797">
      <xmlPr mapId="2" xpath="/TFI-IZD-POD/IPK-GFI-IZD-POD_1000380/P1124797" xmlDataType="decimal"/>
    </xmlCellPr>
  </singleXmlCell>
  <singleXmlCell id="1065" r="U18" connectionId="0">
    <xmlCellPr id="1" uniqueName="P1081942">
      <xmlPr mapId="2" xpath="/TFI-IZD-POD/IPK-GFI-IZD-POD_1000380/P1081942" xmlDataType="decimal"/>
    </xmlCellPr>
  </singleXmlCell>
  <singleXmlCell id="1066" r="V18" connectionId="0">
    <xmlCellPr id="1" uniqueName="P1081944">
      <xmlPr mapId="2" xpath="/TFI-IZD-POD/IPK-GFI-IZD-POD_1000380/P1081944" xmlDataType="decimal"/>
    </xmlCellPr>
  </singleXmlCell>
  <singleXmlCell id="1067" r="W18" connectionId="0">
    <xmlCellPr id="1" uniqueName="P1081946">
      <xmlPr mapId="2" xpath="/TFI-IZD-POD/IPK-GFI-IZD-POD_1000380/P1081946" xmlDataType="decimal"/>
    </xmlCellPr>
  </singleXmlCell>
  <singleXmlCell id="1068" r="X18" connectionId="0">
    <xmlCellPr id="1" uniqueName="P1081948">
      <xmlPr mapId="2" xpath="/TFI-IZD-POD/IPK-GFI-IZD-POD_1000380/P1081948" xmlDataType="decimal"/>
    </xmlCellPr>
  </singleXmlCell>
  <singleXmlCell id="1069" r="Y18" connectionId="0">
    <xmlCellPr id="1" uniqueName="P1081950">
      <xmlPr mapId="2" xpath="/TFI-IZD-POD/IPK-GFI-IZD-POD_1000380/P1081950" xmlDataType="decimal"/>
    </xmlCellPr>
  </singleXmlCell>
  <singleXmlCell id="1070" r="H19" connectionId="0">
    <xmlCellPr id="1" uniqueName="P1079896">
      <xmlPr mapId="2" xpath="/TFI-IZD-POD/IPK-GFI-IZD-POD_1000380/P1079896" xmlDataType="decimal"/>
    </xmlCellPr>
  </singleXmlCell>
  <singleXmlCell id="1071" r="I19" connectionId="0">
    <xmlCellPr id="1" uniqueName="P1079897">
      <xmlPr mapId="2" xpath="/TFI-IZD-POD/IPK-GFI-IZD-POD_1000380/P1079897" xmlDataType="decimal"/>
    </xmlCellPr>
  </singleXmlCell>
  <singleXmlCell id="1072" r="J19" connectionId="0">
    <xmlCellPr id="1" uniqueName="P1079898">
      <xmlPr mapId="2" xpath="/TFI-IZD-POD/IPK-GFI-IZD-POD_1000380/P1079898" xmlDataType="decimal"/>
    </xmlCellPr>
  </singleXmlCell>
  <singleXmlCell id="1073" r="K19" connectionId="0">
    <xmlCellPr id="1" uniqueName="P1079899">
      <xmlPr mapId="2" xpath="/TFI-IZD-POD/IPK-GFI-IZD-POD_1000380/P1079899" xmlDataType="decimal"/>
    </xmlCellPr>
  </singleXmlCell>
  <singleXmlCell id="1074" r="L19" connectionId="0">
    <xmlCellPr id="1" uniqueName="P1079900">
      <xmlPr mapId="2" xpath="/TFI-IZD-POD/IPK-GFI-IZD-POD_1000380/P1079900" xmlDataType="decimal"/>
    </xmlCellPr>
  </singleXmlCell>
  <singleXmlCell id="1075" r="M19" connectionId="0">
    <xmlCellPr id="1" uniqueName="P1079901">
      <xmlPr mapId="2" xpath="/TFI-IZD-POD/IPK-GFI-IZD-POD_1000380/P1079901" xmlDataType="decimal"/>
    </xmlCellPr>
  </singleXmlCell>
  <singleXmlCell id="1076" r="N19" connectionId="0">
    <xmlCellPr id="1" uniqueName="P1079902">
      <xmlPr mapId="2" xpath="/TFI-IZD-POD/IPK-GFI-IZD-POD_1000380/P1079902" xmlDataType="decimal"/>
    </xmlCellPr>
  </singleXmlCell>
  <singleXmlCell id="1077" r="O19" connectionId="0">
    <xmlCellPr id="1" uniqueName="P1079903">
      <xmlPr mapId="2" xpath="/TFI-IZD-POD/IPK-GFI-IZD-POD_1000380/P1079903" xmlDataType="decimal"/>
    </xmlCellPr>
  </singleXmlCell>
  <singleXmlCell id="1078" r="P19" connectionId="0">
    <xmlCellPr id="1" uniqueName="P1081953">
      <xmlPr mapId="2" xpath="/TFI-IZD-POD/IPK-GFI-IZD-POD_1000380/P1081953" xmlDataType="decimal"/>
    </xmlCellPr>
  </singleXmlCell>
  <singleXmlCell id="1079" r="Q19" connectionId="0">
    <xmlCellPr id="1" uniqueName="P1081958">
      <xmlPr mapId="2" xpath="/TFI-IZD-POD/IPK-GFI-IZD-POD_1000380/P1081958" xmlDataType="decimal"/>
    </xmlCellPr>
  </singleXmlCell>
  <singleXmlCell id="1080" r="R19" connectionId="0">
    <xmlCellPr id="1" uniqueName="P1081960">
      <xmlPr mapId="2" xpath="/TFI-IZD-POD/IPK-GFI-IZD-POD_1000380/P1081960" xmlDataType="decimal"/>
    </xmlCellPr>
  </singleXmlCell>
  <singleXmlCell id="1081" r="S19" connectionId="0">
    <xmlCellPr id="1" uniqueName="P1124798">
      <xmlPr mapId="2" xpath="/TFI-IZD-POD/IPK-GFI-IZD-POD_1000380/P1124798" xmlDataType="decimal"/>
    </xmlCellPr>
  </singleXmlCell>
  <singleXmlCell id="1082" r="T19" connectionId="0">
    <xmlCellPr id="1" uniqueName="P1124799">
      <xmlPr mapId="2" xpath="/TFI-IZD-POD/IPK-GFI-IZD-POD_1000380/P1124799" xmlDataType="decimal"/>
    </xmlCellPr>
  </singleXmlCell>
  <singleXmlCell id="1083" r="U19" connectionId="0">
    <xmlCellPr id="1" uniqueName="P1081962">
      <xmlPr mapId="2" xpath="/TFI-IZD-POD/IPK-GFI-IZD-POD_1000380/P1081962" xmlDataType="decimal"/>
    </xmlCellPr>
  </singleXmlCell>
  <singleXmlCell id="1084" r="V19" connectionId="0">
    <xmlCellPr id="1" uniqueName="P1081964">
      <xmlPr mapId="2" xpath="/TFI-IZD-POD/IPK-GFI-IZD-POD_1000380/P1081964" xmlDataType="decimal"/>
    </xmlCellPr>
  </singleXmlCell>
  <singleXmlCell id="1085" r="W19" connectionId="0">
    <xmlCellPr id="1" uniqueName="P1081966">
      <xmlPr mapId="2" xpath="/TFI-IZD-POD/IPK-GFI-IZD-POD_1000380/P1081966" xmlDataType="decimal"/>
    </xmlCellPr>
  </singleXmlCell>
  <singleXmlCell id="1086" r="X19" connectionId="0">
    <xmlCellPr id="1" uniqueName="P1081968">
      <xmlPr mapId="2" xpath="/TFI-IZD-POD/IPK-GFI-IZD-POD_1000380/P1081968" xmlDataType="decimal"/>
    </xmlCellPr>
  </singleXmlCell>
  <singleXmlCell id="1087" r="Y19" connectionId="0">
    <xmlCellPr id="1" uniqueName="P1081970">
      <xmlPr mapId="2" xpath="/TFI-IZD-POD/IPK-GFI-IZD-POD_1000380/P1081970" xmlDataType="decimal"/>
    </xmlCellPr>
  </singleXmlCell>
  <singleXmlCell id="1088" r="H20" connectionId="0">
    <xmlCellPr id="1" uniqueName="P1079904">
      <xmlPr mapId="2" xpath="/TFI-IZD-POD/IPK-GFI-IZD-POD_1000380/P1079904" xmlDataType="decimal"/>
    </xmlCellPr>
  </singleXmlCell>
  <singleXmlCell id="1089" r="I20" connectionId="0">
    <xmlCellPr id="1" uniqueName="P1079905">
      <xmlPr mapId="2" xpath="/TFI-IZD-POD/IPK-GFI-IZD-POD_1000380/P1079905" xmlDataType="decimal"/>
    </xmlCellPr>
  </singleXmlCell>
  <singleXmlCell id="1090" r="J20" connectionId="0">
    <xmlCellPr id="1" uniqueName="P1079906">
      <xmlPr mapId="2" xpath="/TFI-IZD-POD/IPK-GFI-IZD-POD_1000380/P1079906" xmlDataType="decimal"/>
    </xmlCellPr>
  </singleXmlCell>
  <singleXmlCell id="1091" r="K20" connectionId="0">
    <xmlCellPr id="1" uniqueName="P1079907">
      <xmlPr mapId="2" xpath="/TFI-IZD-POD/IPK-GFI-IZD-POD_1000380/P1079907" xmlDataType="decimal"/>
    </xmlCellPr>
  </singleXmlCell>
  <singleXmlCell id="1092" r="L20" connectionId="0">
    <xmlCellPr id="1" uniqueName="P1079908">
      <xmlPr mapId="2" xpath="/TFI-IZD-POD/IPK-GFI-IZD-POD_1000380/P1079908" xmlDataType="decimal"/>
    </xmlCellPr>
  </singleXmlCell>
  <singleXmlCell id="1093" r="M20" connectionId="0">
    <xmlCellPr id="1" uniqueName="P1079909">
      <xmlPr mapId="2" xpath="/TFI-IZD-POD/IPK-GFI-IZD-POD_1000380/P1079909" xmlDataType="decimal"/>
    </xmlCellPr>
  </singleXmlCell>
  <singleXmlCell id="1094" r="N20" connectionId="0">
    <xmlCellPr id="1" uniqueName="P1079910">
      <xmlPr mapId="2" xpath="/TFI-IZD-POD/IPK-GFI-IZD-POD_1000380/P1079910" xmlDataType="decimal"/>
    </xmlCellPr>
  </singleXmlCell>
  <singleXmlCell id="1095" r="O20" connectionId="0">
    <xmlCellPr id="1" uniqueName="P1079912">
      <xmlPr mapId="2" xpath="/TFI-IZD-POD/IPK-GFI-IZD-POD_1000380/P1079912" xmlDataType="decimal"/>
    </xmlCellPr>
  </singleXmlCell>
  <singleXmlCell id="1096" r="P20" connectionId="0">
    <xmlCellPr id="1" uniqueName="P1081972">
      <xmlPr mapId="2" xpath="/TFI-IZD-POD/IPK-GFI-IZD-POD_1000380/P1081972" xmlDataType="decimal"/>
    </xmlCellPr>
  </singleXmlCell>
  <singleXmlCell id="1097" r="Q20" connectionId="0">
    <xmlCellPr id="1" uniqueName="P1081973">
      <xmlPr mapId="2" xpath="/TFI-IZD-POD/IPK-GFI-IZD-POD_1000380/P1081973" xmlDataType="decimal"/>
    </xmlCellPr>
  </singleXmlCell>
  <singleXmlCell id="1098" r="R20" connectionId="0">
    <xmlCellPr id="1" uniqueName="P1081975">
      <xmlPr mapId="2" xpath="/TFI-IZD-POD/IPK-GFI-IZD-POD_1000380/P1081975" xmlDataType="decimal"/>
    </xmlCellPr>
  </singleXmlCell>
  <singleXmlCell id="1099" r="S20" connectionId="0">
    <xmlCellPr id="1" uniqueName="P1124800">
      <xmlPr mapId="2" xpath="/TFI-IZD-POD/IPK-GFI-IZD-POD_1000380/P1124800" xmlDataType="decimal"/>
    </xmlCellPr>
  </singleXmlCell>
  <singleXmlCell id="1100" r="T20" connectionId="0">
    <xmlCellPr id="1" uniqueName="P1124801">
      <xmlPr mapId="2" xpath="/TFI-IZD-POD/IPK-GFI-IZD-POD_1000380/P1124801" xmlDataType="decimal"/>
    </xmlCellPr>
  </singleXmlCell>
  <singleXmlCell id="1101" r="U20" connectionId="0">
    <xmlCellPr id="1" uniqueName="P1081977">
      <xmlPr mapId="2" xpath="/TFI-IZD-POD/IPK-GFI-IZD-POD_1000380/P1081977" xmlDataType="decimal"/>
    </xmlCellPr>
  </singleXmlCell>
  <singleXmlCell id="1102" r="V20" connectionId="0">
    <xmlCellPr id="1" uniqueName="P1081978">
      <xmlPr mapId="2" xpath="/TFI-IZD-POD/IPK-GFI-IZD-POD_1000380/P1081978" xmlDataType="decimal"/>
    </xmlCellPr>
  </singleXmlCell>
  <singleXmlCell id="1103" r="W20" connectionId="0">
    <xmlCellPr id="1" uniqueName="P1081980">
      <xmlPr mapId="2" xpath="/TFI-IZD-POD/IPK-GFI-IZD-POD_1000380/P1081980" xmlDataType="decimal"/>
    </xmlCellPr>
  </singleXmlCell>
  <singleXmlCell id="1104" r="X20" connectionId="0">
    <xmlCellPr id="1" uniqueName="P1081982">
      <xmlPr mapId="2" xpath="/TFI-IZD-POD/IPK-GFI-IZD-POD_1000380/P1081982" xmlDataType="decimal"/>
    </xmlCellPr>
  </singleXmlCell>
  <singleXmlCell id="1105" r="Y20" connectionId="0">
    <xmlCellPr id="1" uniqueName="P1081984">
      <xmlPr mapId="2" xpath="/TFI-IZD-POD/IPK-GFI-IZD-POD_1000380/P1081984" xmlDataType="decimal"/>
    </xmlCellPr>
  </singleXmlCell>
  <singleXmlCell id="1106" r="H21" connectionId="0">
    <xmlCellPr id="1" uniqueName="P1079911">
      <xmlPr mapId="2" xpath="/TFI-IZD-POD/IPK-GFI-IZD-POD_1000380/P1079911" xmlDataType="decimal"/>
    </xmlCellPr>
  </singleXmlCell>
  <singleXmlCell id="1107" r="I21" connectionId="0">
    <xmlCellPr id="1" uniqueName="P1079913">
      <xmlPr mapId="2" xpath="/TFI-IZD-POD/IPK-GFI-IZD-POD_1000380/P1079913" xmlDataType="decimal"/>
    </xmlCellPr>
  </singleXmlCell>
  <singleXmlCell id="1108" r="J21" connectionId="0">
    <xmlCellPr id="1" uniqueName="P1079914">
      <xmlPr mapId="2" xpath="/TFI-IZD-POD/IPK-GFI-IZD-POD_1000380/P1079914" xmlDataType="decimal"/>
    </xmlCellPr>
  </singleXmlCell>
  <singleXmlCell id="1109" r="K21" connectionId="0">
    <xmlCellPr id="1" uniqueName="P1079915">
      <xmlPr mapId="2" xpath="/TFI-IZD-POD/IPK-GFI-IZD-POD_1000380/P1079915" xmlDataType="decimal"/>
    </xmlCellPr>
  </singleXmlCell>
  <singleXmlCell id="1110" r="L21" connectionId="0">
    <xmlCellPr id="1" uniqueName="P1079916">
      <xmlPr mapId="2" xpath="/TFI-IZD-POD/IPK-GFI-IZD-POD_1000380/P1079916" xmlDataType="decimal"/>
    </xmlCellPr>
  </singleXmlCell>
  <singleXmlCell id="1111" r="M21" connectionId="0">
    <xmlCellPr id="1" uniqueName="P1079917">
      <xmlPr mapId="2" xpath="/TFI-IZD-POD/IPK-GFI-IZD-POD_1000380/P1079917" xmlDataType="decimal"/>
    </xmlCellPr>
  </singleXmlCell>
  <singleXmlCell id="1112" r="N21" connectionId="0">
    <xmlCellPr id="1" uniqueName="P1079918">
      <xmlPr mapId="2" xpath="/TFI-IZD-POD/IPK-GFI-IZD-POD_1000380/P1079918" xmlDataType="decimal"/>
    </xmlCellPr>
  </singleXmlCell>
  <singleXmlCell id="1113" r="O21" connectionId="0">
    <xmlCellPr id="1" uniqueName="P1079919">
      <xmlPr mapId="2" xpath="/TFI-IZD-POD/IPK-GFI-IZD-POD_1000380/P1079919" xmlDataType="decimal"/>
    </xmlCellPr>
  </singleXmlCell>
  <singleXmlCell id="1114" r="P21" connectionId="0">
    <xmlCellPr id="1" uniqueName="P1081986">
      <xmlPr mapId="2" xpath="/TFI-IZD-POD/IPK-GFI-IZD-POD_1000380/P1081986" xmlDataType="decimal"/>
    </xmlCellPr>
  </singleXmlCell>
  <singleXmlCell id="1115" r="Q21" connectionId="0">
    <xmlCellPr id="1" uniqueName="P1081988">
      <xmlPr mapId="2" xpath="/TFI-IZD-POD/IPK-GFI-IZD-POD_1000380/P1081988" xmlDataType="decimal"/>
    </xmlCellPr>
  </singleXmlCell>
  <singleXmlCell id="1116" r="R21" connectionId="0">
    <xmlCellPr id="1" uniqueName="P1081990">
      <xmlPr mapId="2" xpath="/TFI-IZD-POD/IPK-GFI-IZD-POD_1000380/P1081990" xmlDataType="decimal"/>
    </xmlCellPr>
  </singleXmlCell>
  <singleXmlCell id="1117" r="S21" connectionId="0">
    <xmlCellPr id="1" uniqueName="P1124802">
      <xmlPr mapId="2" xpath="/TFI-IZD-POD/IPK-GFI-IZD-POD_1000380/P1124802" xmlDataType="decimal"/>
    </xmlCellPr>
  </singleXmlCell>
  <singleXmlCell id="1118" r="T21" connectionId="0">
    <xmlCellPr id="1" uniqueName="P1124803">
      <xmlPr mapId="2" xpath="/TFI-IZD-POD/IPK-GFI-IZD-POD_1000380/P1124803" xmlDataType="decimal"/>
    </xmlCellPr>
  </singleXmlCell>
  <singleXmlCell id="1119" r="U21" connectionId="0">
    <xmlCellPr id="1" uniqueName="P1081993">
      <xmlPr mapId="2" xpath="/TFI-IZD-POD/IPK-GFI-IZD-POD_1000380/P1081993" xmlDataType="decimal"/>
    </xmlCellPr>
  </singleXmlCell>
  <singleXmlCell id="1120" r="V21" connectionId="0">
    <xmlCellPr id="1" uniqueName="P1081995">
      <xmlPr mapId="2" xpath="/TFI-IZD-POD/IPK-GFI-IZD-POD_1000380/P1081995" xmlDataType="decimal"/>
    </xmlCellPr>
  </singleXmlCell>
  <singleXmlCell id="1121" r="W21" connectionId="0">
    <xmlCellPr id="1" uniqueName="P1081997">
      <xmlPr mapId="2" xpath="/TFI-IZD-POD/IPK-GFI-IZD-POD_1000380/P1081997" xmlDataType="decimal"/>
    </xmlCellPr>
  </singleXmlCell>
  <singleXmlCell id="1122" r="X21" connectionId="0">
    <xmlCellPr id="1" uniqueName="P1081999">
      <xmlPr mapId="2" xpath="/TFI-IZD-POD/IPK-GFI-IZD-POD_1000380/P1081999" xmlDataType="decimal"/>
    </xmlCellPr>
  </singleXmlCell>
  <singleXmlCell id="1123" r="Y21" connectionId="0">
    <xmlCellPr id="1" uniqueName="P1082001">
      <xmlPr mapId="2" xpath="/TFI-IZD-POD/IPK-GFI-IZD-POD_1000380/P1082001" xmlDataType="decimal"/>
    </xmlCellPr>
  </singleXmlCell>
  <singleXmlCell id="1124" r="H22" connectionId="0">
    <xmlCellPr id="1" uniqueName="P1124882">
      <xmlPr mapId="2" xpath="/TFI-IZD-POD/IPK-GFI-IZD-POD_1000380/P1124882" xmlDataType="decimal"/>
    </xmlCellPr>
  </singleXmlCell>
  <singleXmlCell id="1125" r="I22" connectionId="0">
    <xmlCellPr id="1" uniqueName="P1124883">
      <xmlPr mapId="2" xpath="/TFI-IZD-POD/IPK-GFI-IZD-POD_1000380/P1124883" xmlDataType="decimal"/>
    </xmlCellPr>
  </singleXmlCell>
  <singleXmlCell id="1126" r="J22" connectionId="0">
    <xmlCellPr id="1" uniqueName="P1124884">
      <xmlPr mapId="2" xpath="/TFI-IZD-POD/IPK-GFI-IZD-POD_1000380/P1124884" xmlDataType="decimal"/>
    </xmlCellPr>
  </singleXmlCell>
  <singleXmlCell id="1127" r="K22" connectionId="0">
    <xmlCellPr id="1" uniqueName="P1124885">
      <xmlPr mapId="2" xpath="/TFI-IZD-POD/IPK-GFI-IZD-POD_1000380/P1124885" xmlDataType="decimal"/>
    </xmlCellPr>
  </singleXmlCell>
  <singleXmlCell id="1128" r="L22" connectionId="0">
    <xmlCellPr id="1" uniqueName="P1124886">
      <xmlPr mapId="2" xpath="/TFI-IZD-POD/IPK-GFI-IZD-POD_1000380/P1124886" xmlDataType="decimal"/>
    </xmlCellPr>
  </singleXmlCell>
  <singleXmlCell id="1129" r="M22" connectionId="0">
    <xmlCellPr id="1" uniqueName="P1124887">
      <xmlPr mapId="2" xpath="/TFI-IZD-POD/IPK-GFI-IZD-POD_1000380/P1124887" xmlDataType="decimal"/>
    </xmlCellPr>
  </singleXmlCell>
  <singleXmlCell id="1130" r="N22" connectionId="0">
    <xmlCellPr id="1" uniqueName="P1124894">
      <xmlPr mapId="2" xpath="/TFI-IZD-POD/IPK-GFI-IZD-POD_1000380/P1124894" xmlDataType="decimal"/>
    </xmlCellPr>
  </singleXmlCell>
  <singleXmlCell id="1131" r="O22" connectionId="0">
    <xmlCellPr id="1" uniqueName="P1124895">
      <xmlPr mapId="2" xpath="/TFI-IZD-POD/IPK-GFI-IZD-POD_1000380/P1124895" xmlDataType="decimal"/>
    </xmlCellPr>
  </singleXmlCell>
  <singleXmlCell id="1132" r="P22" connectionId="0">
    <xmlCellPr id="1" uniqueName="P1124896">
      <xmlPr mapId="2" xpath="/TFI-IZD-POD/IPK-GFI-IZD-POD_1000380/P1124896" xmlDataType="decimal"/>
    </xmlCellPr>
  </singleXmlCell>
  <singleXmlCell id="1133" r="Q22" connectionId="0">
    <xmlCellPr id="1" uniqueName="P1124897">
      <xmlPr mapId="2" xpath="/TFI-IZD-POD/IPK-GFI-IZD-POD_1000380/P1124897" xmlDataType="decimal"/>
    </xmlCellPr>
  </singleXmlCell>
  <singleXmlCell id="1134" r="R22" connectionId="0">
    <xmlCellPr id="1" uniqueName="P1124898">
      <xmlPr mapId="2" xpath="/TFI-IZD-POD/IPK-GFI-IZD-POD_1000380/P1124898" xmlDataType="decimal"/>
    </xmlCellPr>
  </singleXmlCell>
  <singleXmlCell id="1135" r="S22" connectionId="0">
    <xmlCellPr id="1" uniqueName="P1124804">
      <xmlPr mapId="2" xpath="/TFI-IZD-POD/IPK-GFI-IZD-POD_1000380/P1124804" xmlDataType="decimal"/>
    </xmlCellPr>
  </singleXmlCell>
  <singleXmlCell id="1136" r="T22" connectionId="0">
    <xmlCellPr id="1" uniqueName="P1124805">
      <xmlPr mapId="2" xpath="/TFI-IZD-POD/IPK-GFI-IZD-POD_1000380/P1124805" xmlDataType="decimal"/>
    </xmlCellPr>
  </singleXmlCell>
  <singleXmlCell id="1137" r="U22" connectionId="0">
    <xmlCellPr id="1" uniqueName="P1124904">
      <xmlPr mapId="2" xpath="/TFI-IZD-POD/IPK-GFI-IZD-POD_1000380/P1124904" xmlDataType="decimal"/>
    </xmlCellPr>
  </singleXmlCell>
  <singleXmlCell id="1138" r="V22" connectionId="0">
    <xmlCellPr id="1" uniqueName="P1124905">
      <xmlPr mapId="2" xpath="/TFI-IZD-POD/IPK-GFI-IZD-POD_1000380/P1124905" xmlDataType="decimal"/>
    </xmlCellPr>
  </singleXmlCell>
  <singleXmlCell id="1139" r="W22" connectionId="0">
    <xmlCellPr id="1" uniqueName="P1124906">
      <xmlPr mapId="2" xpath="/TFI-IZD-POD/IPK-GFI-IZD-POD_1000380/P1124906" xmlDataType="decimal"/>
    </xmlCellPr>
  </singleXmlCell>
  <singleXmlCell id="1140" r="X22" connectionId="0">
    <xmlCellPr id="1" uniqueName="P1124908">
      <xmlPr mapId="2" xpath="/TFI-IZD-POD/IPK-GFI-IZD-POD_1000380/P1124908" xmlDataType="decimal"/>
    </xmlCellPr>
  </singleXmlCell>
  <singleXmlCell id="1141" r="Y22" connectionId="0">
    <xmlCellPr id="1" uniqueName="P1124907">
      <xmlPr mapId="2" xpath="/TFI-IZD-POD/IPK-GFI-IZD-POD_1000380/P1124907" xmlDataType="decimal"/>
    </xmlCellPr>
  </singleXmlCell>
  <singleXmlCell id="1142" r="H23" connectionId="0">
    <xmlCellPr id="1" uniqueName="P1079920">
      <xmlPr mapId="2" xpath="/TFI-IZD-POD/IPK-GFI-IZD-POD_1000380/P1079920" xmlDataType="decimal"/>
    </xmlCellPr>
  </singleXmlCell>
  <singleXmlCell id="1143" r="I23" connectionId="0">
    <xmlCellPr id="1" uniqueName="P1079921">
      <xmlPr mapId="2" xpath="/TFI-IZD-POD/IPK-GFI-IZD-POD_1000380/P1079921" xmlDataType="decimal"/>
    </xmlCellPr>
  </singleXmlCell>
  <singleXmlCell id="1144" r="J23" connectionId="0">
    <xmlCellPr id="1" uniqueName="P1079922">
      <xmlPr mapId="2" xpath="/TFI-IZD-POD/IPK-GFI-IZD-POD_1000380/P1079922" xmlDataType="decimal"/>
    </xmlCellPr>
  </singleXmlCell>
  <singleXmlCell id="1145" r="K23" connectionId="0">
    <xmlCellPr id="1" uniqueName="P1079923">
      <xmlPr mapId="2" xpath="/TFI-IZD-POD/IPK-GFI-IZD-POD_1000380/P1079923" xmlDataType="decimal"/>
    </xmlCellPr>
  </singleXmlCell>
  <singleXmlCell id="1146" r="L23" connectionId="0">
    <xmlCellPr id="1" uniqueName="P1079924">
      <xmlPr mapId="2" xpath="/TFI-IZD-POD/IPK-GFI-IZD-POD_1000380/P1079924" xmlDataType="decimal"/>
    </xmlCellPr>
  </singleXmlCell>
  <singleXmlCell id="1147" r="M23" connectionId="0">
    <xmlCellPr id="1" uniqueName="P1079925">
      <xmlPr mapId="2" xpath="/TFI-IZD-POD/IPK-GFI-IZD-POD_1000380/P1079925" xmlDataType="decimal"/>
    </xmlCellPr>
  </singleXmlCell>
  <singleXmlCell id="1148" r="N23" connectionId="0">
    <xmlCellPr id="1" uniqueName="P1079926">
      <xmlPr mapId="2" xpath="/TFI-IZD-POD/IPK-GFI-IZD-POD_1000380/P1079926" xmlDataType="decimal"/>
    </xmlCellPr>
  </singleXmlCell>
  <singleXmlCell id="1149" r="O23" connectionId="0">
    <xmlCellPr id="1" uniqueName="P1079927">
      <xmlPr mapId="2" xpath="/TFI-IZD-POD/IPK-GFI-IZD-POD_1000380/P1079927" xmlDataType="decimal"/>
    </xmlCellPr>
  </singleXmlCell>
  <singleXmlCell id="1150" r="P23" connectionId="0">
    <xmlCellPr id="1" uniqueName="P1082003">
      <xmlPr mapId="2" xpath="/TFI-IZD-POD/IPK-GFI-IZD-POD_1000380/P1082003" xmlDataType="decimal"/>
    </xmlCellPr>
  </singleXmlCell>
  <singleXmlCell id="1151" r="Q23" connectionId="0">
    <xmlCellPr id="1" uniqueName="P1082004">
      <xmlPr mapId="2" xpath="/TFI-IZD-POD/IPK-GFI-IZD-POD_1000380/P1082004" xmlDataType="decimal"/>
    </xmlCellPr>
  </singleXmlCell>
  <singleXmlCell id="1152" r="R23" connectionId="0">
    <xmlCellPr id="1" uniqueName="P1082005">
      <xmlPr mapId="2" xpath="/TFI-IZD-POD/IPK-GFI-IZD-POD_1000380/P1082005" xmlDataType="decimal"/>
    </xmlCellPr>
  </singleXmlCell>
  <singleXmlCell id="1153" r="S23" connectionId="0">
    <xmlCellPr id="1" uniqueName="P1124806">
      <xmlPr mapId="2" xpath="/TFI-IZD-POD/IPK-GFI-IZD-POD_1000380/P1124806" xmlDataType="decimal"/>
    </xmlCellPr>
  </singleXmlCell>
  <singleXmlCell id="1154" r="T23" connectionId="0">
    <xmlCellPr id="1" uniqueName="P1124807">
      <xmlPr mapId="2" xpath="/TFI-IZD-POD/IPK-GFI-IZD-POD_1000380/P1124807" xmlDataType="decimal"/>
    </xmlCellPr>
  </singleXmlCell>
  <singleXmlCell id="1155" r="U23" connectionId="0">
    <xmlCellPr id="1" uniqueName="P1082007">
      <xmlPr mapId="2" xpath="/TFI-IZD-POD/IPK-GFI-IZD-POD_1000380/P1082007" xmlDataType="decimal"/>
    </xmlCellPr>
  </singleXmlCell>
  <singleXmlCell id="1156" r="V23" connectionId="0">
    <xmlCellPr id="1" uniqueName="P1082008">
      <xmlPr mapId="2" xpath="/TFI-IZD-POD/IPK-GFI-IZD-POD_1000380/P1082008" xmlDataType="decimal"/>
    </xmlCellPr>
  </singleXmlCell>
  <singleXmlCell id="1157" r="W23" connectionId="0">
    <xmlCellPr id="1" uniqueName="P1082010">
      <xmlPr mapId="2" xpath="/TFI-IZD-POD/IPK-GFI-IZD-POD_1000380/P1082010" xmlDataType="decimal"/>
    </xmlCellPr>
  </singleXmlCell>
  <singleXmlCell id="1158" r="X23" connectionId="0">
    <xmlCellPr id="1" uniqueName="P1082011">
      <xmlPr mapId="2" xpath="/TFI-IZD-POD/IPK-GFI-IZD-POD_1000380/P1082011" xmlDataType="decimal"/>
    </xmlCellPr>
  </singleXmlCell>
  <singleXmlCell id="1159" r="Y23" connectionId="0">
    <xmlCellPr id="1" uniqueName="P1082013">
      <xmlPr mapId="2" xpath="/TFI-IZD-POD/IPK-GFI-IZD-POD_1000380/P1082013" xmlDataType="decimal"/>
    </xmlCellPr>
  </singleXmlCell>
  <singleXmlCell id="1160" r="H24" connectionId="0">
    <xmlCellPr id="1" uniqueName="P1079936">
      <xmlPr mapId="2" xpath="/TFI-IZD-POD/IPK-GFI-IZD-POD_1000380/P1079936" xmlDataType="decimal"/>
    </xmlCellPr>
  </singleXmlCell>
  <singleXmlCell id="1161" r="I24" connectionId="0">
    <xmlCellPr id="1" uniqueName="P1079937">
      <xmlPr mapId="2" xpath="/TFI-IZD-POD/IPK-GFI-IZD-POD_1000380/P1079937" xmlDataType="decimal"/>
    </xmlCellPr>
  </singleXmlCell>
  <singleXmlCell id="1162" r="J24" connectionId="0">
    <xmlCellPr id="1" uniqueName="P1079938">
      <xmlPr mapId="2" xpath="/TFI-IZD-POD/IPK-GFI-IZD-POD_1000380/P1079938" xmlDataType="decimal"/>
    </xmlCellPr>
  </singleXmlCell>
  <singleXmlCell id="1163" r="K24" connectionId="0">
    <xmlCellPr id="1" uniqueName="P1079939">
      <xmlPr mapId="2" xpath="/TFI-IZD-POD/IPK-GFI-IZD-POD_1000380/P1079939" xmlDataType="decimal"/>
    </xmlCellPr>
  </singleXmlCell>
  <singleXmlCell id="1164" r="L24" connectionId="0">
    <xmlCellPr id="1" uniqueName="P1079940">
      <xmlPr mapId="2" xpath="/TFI-IZD-POD/IPK-GFI-IZD-POD_1000380/P1079940" xmlDataType="decimal"/>
    </xmlCellPr>
  </singleXmlCell>
  <singleXmlCell id="1165" r="M24" connectionId="0">
    <xmlCellPr id="1" uniqueName="P1079941">
      <xmlPr mapId="2" xpath="/TFI-IZD-POD/IPK-GFI-IZD-POD_1000380/P1079941" xmlDataType="decimal"/>
    </xmlCellPr>
  </singleXmlCell>
  <singleXmlCell id="1166" r="N24" connectionId="0">
    <xmlCellPr id="1" uniqueName="P1079942">
      <xmlPr mapId="2" xpath="/TFI-IZD-POD/IPK-GFI-IZD-POD_1000380/P1079942" xmlDataType="decimal"/>
    </xmlCellPr>
  </singleXmlCell>
  <singleXmlCell id="1167" r="O24" connectionId="0">
    <xmlCellPr id="1" uniqueName="P1079943">
      <xmlPr mapId="2" xpath="/TFI-IZD-POD/IPK-GFI-IZD-POD_1000380/P1079943" xmlDataType="decimal"/>
    </xmlCellPr>
  </singleXmlCell>
  <singleXmlCell id="1168" r="P24" connectionId="0">
    <xmlCellPr id="1" uniqueName="P1082038">
      <xmlPr mapId="2" xpath="/TFI-IZD-POD/IPK-GFI-IZD-POD_1000380/P1082038" xmlDataType="decimal"/>
    </xmlCellPr>
  </singleXmlCell>
  <singleXmlCell id="1169" r="Q24" connectionId="0">
    <xmlCellPr id="1" uniqueName="P1082045">
      <xmlPr mapId="2" xpath="/TFI-IZD-POD/IPK-GFI-IZD-POD_1000380/P1082045" xmlDataType="decimal"/>
    </xmlCellPr>
  </singleXmlCell>
  <singleXmlCell id="1170" r="R24" connectionId="0">
    <xmlCellPr id="1" uniqueName="P1082047">
      <xmlPr mapId="2" xpath="/TFI-IZD-POD/IPK-GFI-IZD-POD_1000380/P1082047" xmlDataType="decimal"/>
    </xmlCellPr>
  </singleXmlCell>
  <singleXmlCell id="1171" r="S24" connectionId="0">
    <xmlCellPr id="1" uniqueName="P1124809">
      <xmlPr mapId="2" xpath="/TFI-IZD-POD/IPK-GFI-IZD-POD_1000380/P1124809" xmlDataType="decimal"/>
    </xmlCellPr>
  </singleXmlCell>
  <singleXmlCell id="1172" r="T24" connectionId="0">
    <xmlCellPr id="1" uniqueName="P1124808">
      <xmlPr mapId="2" xpath="/TFI-IZD-POD/IPK-GFI-IZD-POD_1000380/P1124808" xmlDataType="decimal"/>
    </xmlCellPr>
  </singleXmlCell>
  <singleXmlCell id="1173" r="U24" connectionId="0">
    <xmlCellPr id="1" uniqueName="P1082048">
      <xmlPr mapId="2" xpath="/TFI-IZD-POD/IPK-GFI-IZD-POD_1000380/P1082048" xmlDataType="decimal"/>
    </xmlCellPr>
  </singleXmlCell>
  <singleXmlCell id="1174" r="V24" connectionId="0">
    <xmlCellPr id="1" uniqueName="P1082075">
      <xmlPr mapId="2" xpath="/TFI-IZD-POD/IPK-GFI-IZD-POD_1000380/P1082075" xmlDataType="decimal"/>
    </xmlCellPr>
  </singleXmlCell>
  <singleXmlCell id="1175" r="W24" connectionId="0">
    <xmlCellPr id="1" uniqueName="P1082077">
      <xmlPr mapId="2" xpath="/TFI-IZD-POD/IPK-GFI-IZD-POD_1000380/P1082077" xmlDataType="decimal"/>
    </xmlCellPr>
  </singleXmlCell>
  <singleXmlCell id="1176" r="X24" connectionId="0">
    <xmlCellPr id="1" uniqueName="P1082092">
      <xmlPr mapId="2" xpath="/TFI-IZD-POD/IPK-GFI-IZD-POD_1000380/P1082092" xmlDataType="decimal"/>
    </xmlCellPr>
  </singleXmlCell>
  <singleXmlCell id="1177" r="Y24" connectionId="0">
    <xmlCellPr id="1" uniqueName="P1082094">
      <xmlPr mapId="2" xpath="/TFI-IZD-POD/IPK-GFI-IZD-POD_1000380/P1082094" xmlDataType="decimal"/>
    </xmlCellPr>
  </singleXmlCell>
  <singleXmlCell id="1178" r="H25" connectionId="0">
    <xmlCellPr id="1" uniqueName="P1124888">
      <xmlPr mapId="2" xpath="/TFI-IZD-POD/IPK-GFI-IZD-POD_1000380/P1124888" xmlDataType="decimal"/>
    </xmlCellPr>
  </singleXmlCell>
  <singleXmlCell id="1179" r="I25" connectionId="0">
    <xmlCellPr id="1" uniqueName="P1124889">
      <xmlPr mapId="2" xpath="/TFI-IZD-POD/IPK-GFI-IZD-POD_1000380/P1124889" xmlDataType="decimal"/>
    </xmlCellPr>
  </singleXmlCell>
  <singleXmlCell id="1180" r="J25" connectionId="0">
    <xmlCellPr id="1" uniqueName="P1124890">
      <xmlPr mapId="2" xpath="/TFI-IZD-POD/IPK-GFI-IZD-POD_1000380/P1124890" xmlDataType="decimal"/>
    </xmlCellPr>
  </singleXmlCell>
  <singleXmlCell id="1181" r="K25" connectionId="0">
    <xmlCellPr id="1" uniqueName="P1124891">
      <xmlPr mapId="2" xpath="/TFI-IZD-POD/IPK-GFI-IZD-POD_1000380/P1124891" xmlDataType="decimal"/>
    </xmlCellPr>
  </singleXmlCell>
  <singleXmlCell id="1182" r="L25" connectionId="0">
    <xmlCellPr id="1" uniqueName="P1124892">
      <xmlPr mapId="2" xpath="/TFI-IZD-POD/IPK-GFI-IZD-POD_1000380/P1124892" xmlDataType="decimal"/>
    </xmlCellPr>
  </singleXmlCell>
  <singleXmlCell id="1183" r="M25" connectionId="0">
    <xmlCellPr id="1" uniqueName="P1124893">
      <xmlPr mapId="2" xpath="/TFI-IZD-POD/IPK-GFI-IZD-POD_1000380/P1124893" xmlDataType="decimal"/>
    </xmlCellPr>
  </singleXmlCell>
  <singleXmlCell id="1184" r="N25" connectionId="0">
    <xmlCellPr id="1" uniqueName="P1124899">
      <xmlPr mapId="2" xpath="/TFI-IZD-POD/IPK-GFI-IZD-POD_1000380/P1124899" xmlDataType="decimal"/>
    </xmlCellPr>
  </singleXmlCell>
  <singleXmlCell id="1185" r="O25" connectionId="0">
    <xmlCellPr id="1" uniqueName="P1124900">
      <xmlPr mapId="2" xpath="/TFI-IZD-POD/IPK-GFI-IZD-POD_1000380/P1124900" xmlDataType="decimal"/>
    </xmlCellPr>
  </singleXmlCell>
  <singleXmlCell id="1186" r="P25" connectionId="0">
    <xmlCellPr id="1" uniqueName="P1124901">
      <xmlPr mapId="2" xpath="/TFI-IZD-POD/IPK-GFI-IZD-POD_1000380/P1124901" xmlDataType="decimal"/>
    </xmlCellPr>
  </singleXmlCell>
  <singleXmlCell id="1187" r="Q25" connectionId="0">
    <xmlCellPr id="1" uniqueName="P1124902">
      <xmlPr mapId="2" xpath="/TFI-IZD-POD/IPK-GFI-IZD-POD_1000380/P1124902" xmlDataType="decimal"/>
    </xmlCellPr>
  </singleXmlCell>
  <singleXmlCell id="1188" r="R25" connectionId="0">
    <xmlCellPr id="1" uniqueName="P1124903">
      <xmlPr mapId="2" xpath="/TFI-IZD-POD/IPK-GFI-IZD-POD_1000380/P1124903" xmlDataType="decimal"/>
    </xmlCellPr>
  </singleXmlCell>
  <singleXmlCell id="1189" r="S25" connectionId="0">
    <xmlCellPr id="1" uniqueName="P1124810">
      <xmlPr mapId="2" xpath="/TFI-IZD-POD/IPK-GFI-IZD-POD_1000380/P1124810" xmlDataType="decimal"/>
    </xmlCellPr>
  </singleXmlCell>
  <singleXmlCell id="1190" r="T25" connectionId="0">
    <xmlCellPr id="1" uniqueName="P1124811">
      <xmlPr mapId="2" xpath="/TFI-IZD-POD/IPK-GFI-IZD-POD_1000380/P1124811" xmlDataType="decimal"/>
    </xmlCellPr>
  </singleXmlCell>
  <singleXmlCell id="1191" r="U25" connectionId="0">
    <xmlCellPr id="1" uniqueName="P1124909">
      <xmlPr mapId="2" xpath="/TFI-IZD-POD/IPK-GFI-IZD-POD_1000380/P1124909" xmlDataType="decimal"/>
    </xmlCellPr>
  </singleXmlCell>
  <singleXmlCell id="1192" r="V25" connectionId="0">
    <xmlCellPr id="1" uniqueName="P1124910">
      <xmlPr mapId="2" xpath="/TFI-IZD-POD/IPK-GFI-IZD-POD_1000380/P1124910" xmlDataType="decimal"/>
    </xmlCellPr>
  </singleXmlCell>
  <singleXmlCell id="1193" r="W25" connectionId="0">
    <xmlCellPr id="1" uniqueName="P1124911">
      <xmlPr mapId="2" xpath="/TFI-IZD-POD/IPK-GFI-IZD-POD_1000380/P1124911" xmlDataType="decimal"/>
    </xmlCellPr>
  </singleXmlCell>
  <singleXmlCell id="1194" r="X25" connectionId="0">
    <xmlCellPr id="1" uniqueName="P1124912">
      <xmlPr mapId="2" xpath="/TFI-IZD-POD/IPK-GFI-IZD-POD_1000380/P1124912" xmlDataType="decimal"/>
    </xmlCellPr>
  </singleXmlCell>
  <singleXmlCell id="1195" r="Y25" connectionId="0">
    <xmlCellPr id="1" uniqueName="P1124913">
      <xmlPr mapId="2" xpath="/TFI-IZD-POD/IPK-GFI-IZD-POD_1000380/P1124913" xmlDataType="decimal"/>
    </xmlCellPr>
  </singleXmlCell>
  <singleXmlCell id="1196" r="H26" connectionId="0">
    <xmlCellPr id="1" uniqueName="P1079944">
      <xmlPr mapId="2" xpath="/TFI-IZD-POD/IPK-GFI-IZD-POD_1000380/P1079944" xmlDataType="decimal"/>
    </xmlCellPr>
  </singleXmlCell>
  <singleXmlCell id="1197" r="I26" connectionId="0">
    <xmlCellPr id="1" uniqueName="P1079945">
      <xmlPr mapId="2" xpath="/TFI-IZD-POD/IPK-GFI-IZD-POD_1000380/P1079945" xmlDataType="decimal"/>
    </xmlCellPr>
  </singleXmlCell>
  <singleXmlCell id="1198" r="J26" connectionId="0">
    <xmlCellPr id="1" uniqueName="P1079946">
      <xmlPr mapId="2" xpath="/TFI-IZD-POD/IPK-GFI-IZD-POD_1000380/P1079946" xmlDataType="decimal"/>
    </xmlCellPr>
  </singleXmlCell>
  <singleXmlCell id="1199" r="K26" connectionId="0">
    <xmlCellPr id="1" uniqueName="P1079947">
      <xmlPr mapId="2" xpath="/TFI-IZD-POD/IPK-GFI-IZD-POD_1000380/P1079947" xmlDataType="decimal"/>
    </xmlCellPr>
  </singleXmlCell>
  <singleXmlCell id="1200" r="L26" connectionId="0">
    <xmlCellPr id="1" uniqueName="P1079948">
      <xmlPr mapId="2" xpath="/TFI-IZD-POD/IPK-GFI-IZD-POD_1000380/P1079948" xmlDataType="decimal"/>
    </xmlCellPr>
  </singleXmlCell>
  <singleXmlCell id="1201" r="M26" connectionId="0">
    <xmlCellPr id="1" uniqueName="P1079949">
      <xmlPr mapId="2" xpath="/TFI-IZD-POD/IPK-GFI-IZD-POD_1000380/P1079949" xmlDataType="decimal"/>
    </xmlCellPr>
  </singleXmlCell>
  <singleXmlCell id="1202" r="N26" connectionId="0">
    <xmlCellPr id="1" uniqueName="P1079950">
      <xmlPr mapId="2" xpath="/TFI-IZD-POD/IPK-GFI-IZD-POD_1000380/P1079950" xmlDataType="decimal"/>
    </xmlCellPr>
  </singleXmlCell>
  <singleXmlCell id="1203" r="O26" connectionId="0">
    <xmlCellPr id="1" uniqueName="P1079951">
      <xmlPr mapId="2" xpath="/TFI-IZD-POD/IPK-GFI-IZD-POD_1000380/P1079951" xmlDataType="decimal"/>
    </xmlCellPr>
  </singleXmlCell>
  <singleXmlCell id="1204" r="P26" connectionId="0">
    <xmlCellPr id="1" uniqueName="P1082096">
      <xmlPr mapId="2" xpath="/TFI-IZD-POD/IPK-GFI-IZD-POD_1000380/P1082096" xmlDataType="decimal"/>
    </xmlCellPr>
  </singleXmlCell>
  <singleXmlCell id="1205" r="Q26" connectionId="0">
    <xmlCellPr id="1" uniqueName="P1082098">
      <xmlPr mapId="2" xpath="/TFI-IZD-POD/IPK-GFI-IZD-POD_1000380/P1082098" xmlDataType="decimal"/>
    </xmlCellPr>
  </singleXmlCell>
  <singleXmlCell id="1206" r="R26" connectionId="0">
    <xmlCellPr id="1" uniqueName="P1082100">
      <xmlPr mapId="2" xpath="/TFI-IZD-POD/IPK-GFI-IZD-POD_1000380/P1082100" xmlDataType="decimal"/>
    </xmlCellPr>
  </singleXmlCell>
  <singleXmlCell id="1207" r="S26" connectionId="0">
    <xmlCellPr id="1" uniqueName="P1124812">
      <xmlPr mapId="2" xpath="/TFI-IZD-POD/IPK-GFI-IZD-POD_1000380/P1124812" xmlDataType="decimal"/>
    </xmlCellPr>
  </singleXmlCell>
  <singleXmlCell id="1208" r="T26" connectionId="0">
    <xmlCellPr id="1" uniqueName="P1124813">
      <xmlPr mapId="2" xpath="/TFI-IZD-POD/IPK-GFI-IZD-POD_1000380/P1124813" xmlDataType="decimal"/>
    </xmlCellPr>
  </singleXmlCell>
  <singleXmlCell id="1209" r="U26" connectionId="0">
    <xmlCellPr id="1" uniqueName="P1082102">
      <xmlPr mapId="2" xpath="/TFI-IZD-POD/IPK-GFI-IZD-POD_1000380/P1082102" xmlDataType="decimal"/>
    </xmlCellPr>
  </singleXmlCell>
  <singleXmlCell id="1210" r="V26" connectionId="0">
    <xmlCellPr id="1" uniqueName="P1082104">
      <xmlPr mapId="2" xpath="/TFI-IZD-POD/IPK-GFI-IZD-POD_1000380/P1082104" xmlDataType="decimal"/>
    </xmlCellPr>
  </singleXmlCell>
  <singleXmlCell id="1211" r="W26" connectionId="0">
    <xmlCellPr id="1" uniqueName="P1082105">
      <xmlPr mapId="2" xpath="/TFI-IZD-POD/IPK-GFI-IZD-POD_1000380/P1082105" xmlDataType="decimal"/>
    </xmlCellPr>
  </singleXmlCell>
  <singleXmlCell id="1212" r="X26" connectionId="0">
    <xmlCellPr id="1" uniqueName="P1082106">
      <xmlPr mapId="2" xpath="/TFI-IZD-POD/IPK-GFI-IZD-POD_1000380/P1082106" xmlDataType="decimal"/>
    </xmlCellPr>
  </singleXmlCell>
  <singleXmlCell id="1213" r="Y26" connectionId="0">
    <xmlCellPr id="1" uniqueName="P1082108">
      <xmlPr mapId="2" xpath="/TFI-IZD-POD/IPK-GFI-IZD-POD_1000380/P1082108" xmlDataType="decimal"/>
    </xmlCellPr>
  </singleXmlCell>
  <singleXmlCell id="1214" r="H27" connectionId="0">
    <xmlCellPr id="1" uniqueName="P1079952">
      <xmlPr mapId="2" xpath="/TFI-IZD-POD/IPK-GFI-IZD-POD_1000380/P1079952" xmlDataType="decimal"/>
    </xmlCellPr>
  </singleXmlCell>
  <singleXmlCell id="1215" r="I27" connectionId="0">
    <xmlCellPr id="1" uniqueName="P1079953">
      <xmlPr mapId="2" xpath="/TFI-IZD-POD/IPK-GFI-IZD-POD_1000380/P1079953" xmlDataType="decimal"/>
    </xmlCellPr>
  </singleXmlCell>
  <singleXmlCell id="1216" r="J27" connectionId="0">
    <xmlCellPr id="1" uniqueName="P1079954">
      <xmlPr mapId="2" xpath="/TFI-IZD-POD/IPK-GFI-IZD-POD_1000380/P1079954" xmlDataType="decimal"/>
    </xmlCellPr>
  </singleXmlCell>
  <singleXmlCell id="1217" r="K27" connectionId="0">
    <xmlCellPr id="1" uniqueName="P1079955">
      <xmlPr mapId="2" xpath="/TFI-IZD-POD/IPK-GFI-IZD-POD_1000380/P1079955" xmlDataType="decimal"/>
    </xmlCellPr>
  </singleXmlCell>
  <singleXmlCell id="1218" r="L27" connectionId="0">
    <xmlCellPr id="1" uniqueName="P1079956">
      <xmlPr mapId="2" xpath="/TFI-IZD-POD/IPK-GFI-IZD-POD_1000380/P1079956" xmlDataType="decimal"/>
    </xmlCellPr>
  </singleXmlCell>
  <singleXmlCell id="1219" r="M27" connectionId="0">
    <xmlCellPr id="1" uniqueName="P1079957">
      <xmlPr mapId="2" xpath="/TFI-IZD-POD/IPK-GFI-IZD-POD_1000380/P1079957" xmlDataType="decimal"/>
    </xmlCellPr>
  </singleXmlCell>
  <singleXmlCell id="1220" r="N27" connectionId="0">
    <xmlCellPr id="1" uniqueName="P1079958">
      <xmlPr mapId="2" xpath="/TFI-IZD-POD/IPK-GFI-IZD-POD_1000380/P1079958" xmlDataType="decimal"/>
    </xmlCellPr>
  </singleXmlCell>
  <singleXmlCell id="1221" r="O27" connectionId="0">
    <xmlCellPr id="1" uniqueName="P1079959">
      <xmlPr mapId="2" xpath="/TFI-IZD-POD/IPK-GFI-IZD-POD_1000380/P1079959" xmlDataType="decimal"/>
    </xmlCellPr>
  </singleXmlCell>
  <singleXmlCell id="1222" r="P27" connectionId="0">
    <xmlCellPr id="1" uniqueName="P1082110">
      <xmlPr mapId="2" xpath="/TFI-IZD-POD/IPK-GFI-IZD-POD_1000380/P1082110" xmlDataType="decimal"/>
    </xmlCellPr>
  </singleXmlCell>
  <singleXmlCell id="1223" r="Q27" connectionId="0">
    <xmlCellPr id="1" uniqueName="P1082112">
      <xmlPr mapId="2" xpath="/TFI-IZD-POD/IPK-GFI-IZD-POD_1000380/P1082112" xmlDataType="decimal"/>
    </xmlCellPr>
  </singleXmlCell>
  <singleXmlCell id="1224" r="R27" connectionId="0">
    <xmlCellPr id="1" uniqueName="P1082115">
      <xmlPr mapId="2" xpath="/TFI-IZD-POD/IPK-GFI-IZD-POD_1000380/P1082115" xmlDataType="decimal"/>
    </xmlCellPr>
  </singleXmlCell>
  <singleXmlCell id="1225" r="S27" connectionId="0">
    <xmlCellPr id="1" uniqueName="P1124814">
      <xmlPr mapId="2" xpath="/TFI-IZD-POD/IPK-GFI-IZD-POD_1000380/P1124814" xmlDataType="decimal"/>
    </xmlCellPr>
  </singleXmlCell>
  <singleXmlCell id="1226" r="T27" connectionId="0">
    <xmlCellPr id="1" uniqueName="P1124815">
      <xmlPr mapId="2" xpath="/TFI-IZD-POD/IPK-GFI-IZD-POD_1000380/P1124815" xmlDataType="decimal"/>
    </xmlCellPr>
  </singleXmlCell>
  <singleXmlCell id="1227" r="U27" connectionId="0">
    <xmlCellPr id="1" uniqueName="P1082118">
      <xmlPr mapId="2" xpath="/TFI-IZD-POD/IPK-GFI-IZD-POD_1000380/P1082118" xmlDataType="decimal"/>
    </xmlCellPr>
  </singleXmlCell>
  <singleXmlCell id="1228" r="V27" connectionId="0">
    <xmlCellPr id="1" uniqueName="P1082121">
      <xmlPr mapId="2" xpath="/TFI-IZD-POD/IPK-GFI-IZD-POD_1000380/P1082121" xmlDataType="decimal"/>
    </xmlCellPr>
  </singleXmlCell>
  <singleXmlCell id="1229" r="W27" connectionId="0">
    <xmlCellPr id="1" uniqueName="P1082125">
      <xmlPr mapId="2" xpath="/TFI-IZD-POD/IPK-GFI-IZD-POD_1000380/P1082125" xmlDataType="decimal"/>
    </xmlCellPr>
  </singleXmlCell>
  <singleXmlCell id="1230" r="X27" connectionId="0">
    <xmlCellPr id="1" uniqueName="P1082133">
      <xmlPr mapId="2" xpath="/TFI-IZD-POD/IPK-GFI-IZD-POD_1000380/P1082133" xmlDataType="decimal"/>
    </xmlCellPr>
  </singleXmlCell>
  <singleXmlCell id="1231" r="Y27" connectionId="0">
    <xmlCellPr id="1" uniqueName="P1082135">
      <xmlPr mapId="2" xpath="/TFI-IZD-POD/IPK-GFI-IZD-POD_1000380/P1082135" xmlDataType="decimal"/>
    </xmlCellPr>
  </singleXmlCell>
  <singleXmlCell id="1232" r="H28" connectionId="0">
    <xmlCellPr id="1" uniqueName="P1079960">
      <xmlPr mapId="2" xpath="/TFI-IZD-POD/IPK-GFI-IZD-POD_1000380/P1079960" xmlDataType="decimal"/>
    </xmlCellPr>
  </singleXmlCell>
  <singleXmlCell id="1233" r="I28" connectionId="0">
    <xmlCellPr id="1" uniqueName="P1079961">
      <xmlPr mapId="2" xpath="/TFI-IZD-POD/IPK-GFI-IZD-POD_1000380/P1079961" xmlDataType="decimal"/>
    </xmlCellPr>
  </singleXmlCell>
  <singleXmlCell id="1234" r="J28" connectionId="0">
    <xmlCellPr id="1" uniqueName="P1079962">
      <xmlPr mapId="2" xpath="/TFI-IZD-POD/IPK-GFI-IZD-POD_1000380/P1079962" xmlDataType="decimal"/>
    </xmlCellPr>
  </singleXmlCell>
  <singleXmlCell id="1235" r="K28" connectionId="0">
    <xmlCellPr id="1" uniqueName="P1079963">
      <xmlPr mapId="2" xpath="/TFI-IZD-POD/IPK-GFI-IZD-POD_1000380/P1079963" xmlDataType="decimal"/>
    </xmlCellPr>
  </singleXmlCell>
  <singleXmlCell id="1236" r="L28" connectionId="0">
    <xmlCellPr id="1" uniqueName="P1079964">
      <xmlPr mapId="2" xpath="/TFI-IZD-POD/IPK-GFI-IZD-POD_1000380/P1079964" xmlDataType="decimal"/>
    </xmlCellPr>
  </singleXmlCell>
  <singleXmlCell id="1237" r="M28" connectionId="0">
    <xmlCellPr id="1" uniqueName="P1079965">
      <xmlPr mapId="2" xpath="/TFI-IZD-POD/IPK-GFI-IZD-POD_1000380/P1079965" xmlDataType="decimal"/>
    </xmlCellPr>
  </singleXmlCell>
  <singleXmlCell id="1238" r="N28" connectionId="0">
    <xmlCellPr id="1" uniqueName="P1079966">
      <xmlPr mapId="2" xpath="/TFI-IZD-POD/IPK-GFI-IZD-POD_1000380/P1079966" xmlDataType="decimal"/>
    </xmlCellPr>
  </singleXmlCell>
  <singleXmlCell id="1239" r="O28" connectionId="0">
    <xmlCellPr id="1" uniqueName="P1079967">
      <xmlPr mapId="2" xpath="/TFI-IZD-POD/IPK-GFI-IZD-POD_1000380/P1079967" xmlDataType="decimal"/>
    </xmlCellPr>
  </singleXmlCell>
  <singleXmlCell id="1240" r="P28" connectionId="0">
    <xmlCellPr id="1" uniqueName="P1082136">
      <xmlPr mapId="2" xpath="/TFI-IZD-POD/IPK-GFI-IZD-POD_1000380/P1082136" xmlDataType="decimal"/>
    </xmlCellPr>
  </singleXmlCell>
  <singleXmlCell id="1241" r="Q28" connectionId="0">
    <xmlCellPr id="1" uniqueName="P1082139">
      <xmlPr mapId="2" xpath="/TFI-IZD-POD/IPK-GFI-IZD-POD_1000380/P1082139" xmlDataType="decimal"/>
    </xmlCellPr>
  </singleXmlCell>
  <singleXmlCell id="1242" r="R28" connectionId="0">
    <xmlCellPr id="1" uniqueName="P1082147">
      <xmlPr mapId="2" xpath="/TFI-IZD-POD/IPK-GFI-IZD-POD_1000380/P1082147" xmlDataType="decimal"/>
    </xmlCellPr>
  </singleXmlCell>
  <singleXmlCell id="1243" r="S28" connectionId="0">
    <xmlCellPr id="1" uniqueName="P1124816">
      <xmlPr mapId="2" xpath="/TFI-IZD-POD/IPK-GFI-IZD-POD_1000380/P1124816" xmlDataType="decimal"/>
    </xmlCellPr>
  </singleXmlCell>
  <singleXmlCell id="1244" r="T28" connectionId="0">
    <xmlCellPr id="1" uniqueName="P1124817">
      <xmlPr mapId="2" xpath="/TFI-IZD-POD/IPK-GFI-IZD-POD_1000380/P1124817" xmlDataType="decimal"/>
    </xmlCellPr>
  </singleXmlCell>
  <singleXmlCell id="1245" r="U28" connectionId="0">
    <xmlCellPr id="1" uniqueName="P1082148">
      <xmlPr mapId="2" xpath="/TFI-IZD-POD/IPK-GFI-IZD-POD_1000380/P1082148" xmlDataType="decimal"/>
    </xmlCellPr>
  </singleXmlCell>
  <singleXmlCell id="1246" r="V28" connectionId="0">
    <xmlCellPr id="1" uniqueName="P1082149">
      <xmlPr mapId="2" xpath="/TFI-IZD-POD/IPK-GFI-IZD-POD_1000380/P1082149" xmlDataType="decimal"/>
    </xmlCellPr>
  </singleXmlCell>
  <singleXmlCell id="1247" r="W28" connectionId="0">
    <xmlCellPr id="1" uniqueName="P1082150">
      <xmlPr mapId="2" xpath="/TFI-IZD-POD/IPK-GFI-IZD-POD_1000380/P1082150" xmlDataType="decimal"/>
    </xmlCellPr>
  </singleXmlCell>
  <singleXmlCell id="1248" r="X28" connectionId="0">
    <xmlCellPr id="1" uniqueName="P1082151">
      <xmlPr mapId="2" xpath="/TFI-IZD-POD/IPK-GFI-IZD-POD_1000380/P1082151" xmlDataType="decimal"/>
    </xmlCellPr>
  </singleXmlCell>
  <singleXmlCell id="1249" r="Y28" connectionId="0">
    <xmlCellPr id="1" uniqueName="P1082152">
      <xmlPr mapId="2" xpath="/TFI-IZD-POD/IPK-GFI-IZD-POD_1000380/P1082152" xmlDataType="decimal"/>
    </xmlCellPr>
  </singleXmlCell>
  <singleXmlCell id="1250" r="H29" connectionId="0">
    <xmlCellPr id="1" uniqueName="P1079968">
      <xmlPr mapId="2" xpath="/TFI-IZD-POD/IPK-GFI-IZD-POD_1000380/P1079968" xmlDataType="decimal"/>
    </xmlCellPr>
  </singleXmlCell>
  <singleXmlCell id="1251" r="I29" connectionId="0">
    <xmlCellPr id="1" uniqueName="P1079969">
      <xmlPr mapId="2" xpath="/TFI-IZD-POD/IPK-GFI-IZD-POD_1000380/P1079969" xmlDataType="decimal"/>
    </xmlCellPr>
  </singleXmlCell>
  <singleXmlCell id="1252" r="J29" connectionId="0">
    <xmlCellPr id="1" uniqueName="P1079970">
      <xmlPr mapId="2" xpath="/TFI-IZD-POD/IPK-GFI-IZD-POD_1000380/P1079970" xmlDataType="decimal"/>
    </xmlCellPr>
  </singleXmlCell>
  <singleXmlCell id="1253" r="K29" connectionId="0">
    <xmlCellPr id="1" uniqueName="P1079971">
      <xmlPr mapId="2" xpath="/TFI-IZD-POD/IPK-GFI-IZD-POD_1000380/P1079971" xmlDataType="decimal"/>
    </xmlCellPr>
  </singleXmlCell>
  <singleXmlCell id="1254" r="L29" connectionId="0">
    <xmlCellPr id="1" uniqueName="P1079972">
      <xmlPr mapId="2" xpath="/TFI-IZD-POD/IPK-GFI-IZD-POD_1000380/P1079972" xmlDataType="decimal"/>
    </xmlCellPr>
  </singleXmlCell>
  <singleXmlCell id="1255" r="M29" connectionId="0">
    <xmlCellPr id="1" uniqueName="P1079973">
      <xmlPr mapId="2" xpath="/TFI-IZD-POD/IPK-GFI-IZD-POD_1000380/P1079973" xmlDataType="decimal"/>
    </xmlCellPr>
  </singleXmlCell>
  <singleXmlCell id="1256" r="N29" connectionId="0">
    <xmlCellPr id="1" uniqueName="P1079974">
      <xmlPr mapId="2" xpath="/TFI-IZD-POD/IPK-GFI-IZD-POD_1000380/P1079974" xmlDataType="decimal"/>
    </xmlCellPr>
  </singleXmlCell>
  <singleXmlCell id="1257" r="O29" connectionId="0">
    <xmlCellPr id="1" uniqueName="P1079975">
      <xmlPr mapId="2" xpath="/TFI-IZD-POD/IPK-GFI-IZD-POD_1000380/P1079975" xmlDataType="decimal"/>
    </xmlCellPr>
  </singleXmlCell>
  <singleXmlCell id="1258" r="P29" connectionId="0">
    <xmlCellPr id="1" uniqueName="P1082153">
      <xmlPr mapId="2" xpath="/TFI-IZD-POD/IPK-GFI-IZD-POD_1000380/P1082153" xmlDataType="decimal"/>
    </xmlCellPr>
  </singleXmlCell>
  <singleXmlCell id="1259" r="Q29" connectionId="0">
    <xmlCellPr id="1" uniqueName="P1082155">
      <xmlPr mapId="2" xpath="/TFI-IZD-POD/IPK-GFI-IZD-POD_1000380/P1082155" xmlDataType="decimal"/>
    </xmlCellPr>
  </singleXmlCell>
  <singleXmlCell id="1260" r="R29" connectionId="0">
    <xmlCellPr id="1" uniqueName="P1082156">
      <xmlPr mapId="2" xpath="/TFI-IZD-POD/IPK-GFI-IZD-POD_1000380/P1082156" xmlDataType="decimal"/>
    </xmlCellPr>
  </singleXmlCell>
  <singleXmlCell id="1261" r="S29" connectionId="0">
    <xmlCellPr id="1" uniqueName="P1124818">
      <xmlPr mapId="2" xpath="/TFI-IZD-POD/IPK-GFI-IZD-POD_1000380/P1124818" xmlDataType="decimal"/>
    </xmlCellPr>
  </singleXmlCell>
  <singleXmlCell id="1262" r="T29" connectionId="0">
    <xmlCellPr id="1" uniqueName="P1124819">
      <xmlPr mapId="2" xpath="/TFI-IZD-POD/IPK-GFI-IZD-POD_1000380/P1124819" xmlDataType="decimal"/>
    </xmlCellPr>
  </singleXmlCell>
  <singleXmlCell id="1263" r="U29" connectionId="0">
    <xmlCellPr id="1" uniqueName="P1082157">
      <xmlPr mapId="2" xpath="/TFI-IZD-POD/IPK-GFI-IZD-POD_1000380/P1082157" xmlDataType="decimal"/>
    </xmlCellPr>
  </singleXmlCell>
  <singleXmlCell id="1264" r="V29" connectionId="0">
    <xmlCellPr id="1" uniqueName="P1082158">
      <xmlPr mapId="2" xpath="/TFI-IZD-POD/IPK-GFI-IZD-POD_1000380/P1082158" xmlDataType="decimal"/>
    </xmlCellPr>
  </singleXmlCell>
  <singleXmlCell id="1265" r="W29" connectionId="0">
    <xmlCellPr id="1" uniqueName="P1082159">
      <xmlPr mapId="2" xpath="/TFI-IZD-POD/IPK-GFI-IZD-POD_1000380/P1082159" xmlDataType="decimal"/>
    </xmlCellPr>
  </singleXmlCell>
  <singleXmlCell id="1266" r="X29" connectionId="0">
    <xmlCellPr id="1" uniqueName="P1082160">
      <xmlPr mapId="2" xpath="/TFI-IZD-POD/IPK-GFI-IZD-POD_1000380/P1082160" xmlDataType="decimal"/>
    </xmlCellPr>
  </singleXmlCell>
  <singleXmlCell id="1267" r="Y29" connectionId="0">
    <xmlCellPr id="1" uniqueName="P1082161">
      <xmlPr mapId="2" xpath="/TFI-IZD-POD/IPK-GFI-IZD-POD_1000380/P1082161" xmlDataType="decimal"/>
    </xmlCellPr>
  </singleXmlCell>
  <singleXmlCell id="1268" r="H30" connectionId="0">
    <xmlCellPr id="1" uniqueName="P1079976">
      <xmlPr mapId="2" xpath="/TFI-IZD-POD/IPK-GFI-IZD-POD_1000380/P1079976" xmlDataType="decimal"/>
    </xmlCellPr>
  </singleXmlCell>
  <singleXmlCell id="1269" r="I30" connectionId="0">
    <xmlCellPr id="1" uniqueName="P1079977">
      <xmlPr mapId="2" xpath="/TFI-IZD-POD/IPK-GFI-IZD-POD_1000380/P1079977" xmlDataType="decimal"/>
    </xmlCellPr>
  </singleXmlCell>
  <singleXmlCell id="1270" r="J30" connectionId="0">
    <xmlCellPr id="1" uniqueName="P1079978">
      <xmlPr mapId="2" xpath="/TFI-IZD-POD/IPK-GFI-IZD-POD_1000380/P1079978" xmlDataType="decimal"/>
    </xmlCellPr>
  </singleXmlCell>
  <singleXmlCell id="1271" r="K30" connectionId="0">
    <xmlCellPr id="1" uniqueName="P1079979">
      <xmlPr mapId="2" xpath="/TFI-IZD-POD/IPK-GFI-IZD-POD_1000380/P1079979" xmlDataType="decimal"/>
    </xmlCellPr>
  </singleXmlCell>
  <singleXmlCell id="1272" r="L30" connectionId="0">
    <xmlCellPr id="1" uniqueName="P1079980">
      <xmlPr mapId="2" xpath="/TFI-IZD-POD/IPK-GFI-IZD-POD_1000380/P1079980" xmlDataType="decimal"/>
    </xmlCellPr>
  </singleXmlCell>
  <singleXmlCell id="1273" r="M30" connectionId="0">
    <xmlCellPr id="1" uniqueName="P1079981">
      <xmlPr mapId="2" xpath="/TFI-IZD-POD/IPK-GFI-IZD-POD_1000380/P1079981" xmlDataType="decimal"/>
    </xmlCellPr>
  </singleXmlCell>
  <singleXmlCell id="1274" r="N30" connectionId="0">
    <xmlCellPr id="1" uniqueName="P1079982">
      <xmlPr mapId="2" xpath="/TFI-IZD-POD/IPK-GFI-IZD-POD_1000380/P1079982" xmlDataType="decimal"/>
    </xmlCellPr>
  </singleXmlCell>
  <singleXmlCell id="1275" r="O30" connectionId="0">
    <xmlCellPr id="1" uniqueName="P1079983">
      <xmlPr mapId="2" xpath="/TFI-IZD-POD/IPK-GFI-IZD-POD_1000380/P1079983" xmlDataType="decimal"/>
    </xmlCellPr>
  </singleXmlCell>
  <singleXmlCell id="1276" r="P30" connectionId="0">
    <xmlCellPr id="1" uniqueName="P1082162">
      <xmlPr mapId="2" xpath="/TFI-IZD-POD/IPK-GFI-IZD-POD_1000380/P1082162" xmlDataType="decimal"/>
    </xmlCellPr>
  </singleXmlCell>
  <singleXmlCell id="1277" r="Q30" connectionId="0">
    <xmlCellPr id="1" uniqueName="P1082163">
      <xmlPr mapId="2" xpath="/TFI-IZD-POD/IPK-GFI-IZD-POD_1000380/P1082163" xmlDataType="decimal"/>
    </xmlCellPr>
  </singleXmlCell>
  <singleXmlCell id="1278" r="R30" connectionId="0">
    <xmlCellPr id="1" uniqueName="P1082164">
      <xmlPr mapId="2" xpath="/TFI-IZD-POD/IPK-GFI-IZD-POD_1000380/P1082164" xmlDataType="decimal"/>
    </xmlCellPr>
  </singleXmlCell>
  <singleXmlCell id="1279" r="S30" connectionId="0">
    <xmlCellPr id="1" uniqueName="P1124820">
      <xmlPr mapId="2" xpath="/TFI-IZD-POD/IPK-GFI-IZD-POD_1000380/P1124820" xmlDataType="decimal"/>
    </xmlCellPr>
  </singleXmlCell>
  <singleXmlCell id="1280" r="T30" connectionId="0">
    <xmlCellPr id="1" uniqueName="P1124821">
      <xmlPr mapId="2" xpath="/TFI-IZD-POD/IPK-GFI-IZD-POD_1000380/P1124821" xmlDataType="decimal"/>
    </xmlCellPr>
  </singleXmlCell>
  <singleXmlCell id="1281" r="U30" connectionId="0">
    <xmlCellPr id="1" uniqueName="P1082165">
      <xmlPr mapId="2" xpath="/TFI-IZD-POD/IPK-GFI-IZD-POD_1000380/P1082165" xmlDataType="decimal"/>
    </xmlCellPr>
  </singleXmlCell>
  <singleXmlCell id="1282" r="V30" connectionId="0">
    <xmlCellPr id="1" uniqueName="P1082166">
      <xmlPr mapId="2" xpath="/TFI-IZD-POD/IPK-GFI-IZD-POD_1000380/P1082166" xmlDataType="decimal"/>
    </xmlCellPr>
  </singleXmlCell>
  <singleXmlCell id="1283" r="W30" connectionId="0">
    <xmlCellPr id="1" uniqueName="P1082167">
      <xmlPr mapId="2" xpath="/TFI-IZD-POD/IPK-GFI-IZD-POD_1000380/P1082167" xmlDataType="decimal"/>
    </xmlCellPr>
  </singleXmlCell>
  <singleXmlCell id="1284" r="X30" connectionId="0">
    <xmlCellPr id="1" uniqueName="P1082168">
      <xmlPr mapId="2" xpath="/TFI-IZD-POD/IPK-GFI-IZD-POD_1000380/P1082168" xmlDataType="decimal"/>
    </xmlCellPr>
  </singleXmlCell>
  <singleXmlCell id="1285" r="Y30" connectionId="0">
    <xmlCellPr id="1" uniqueName="P1082169">
      <xmlPr mapId="2" xpath="/TFI-IZD-POD/IPK-GFI-IZD-POD_1000380/P1082169" xmlDataType="decimal"/>
    </xmlCellPr>
  </singleXmlCell>
  <singleXmlCell id="1286" r="H32" connectionId="0">
    <xmlCellPr id="1" uniqueName="P1079984">
      <xmlPr mapId="2" xpath="/TFI-IZD-POD/IPK-GFI-IZD-POD_1000380/P1079984" xmlDataType="decimal"/>
    </xmlCellPr>
  </singleXmlCell>
  <singleXmlCell id="1287" r="I32" connectionId="0">
    <xmlCellPr id="1" uniqueName="P1079985">
      <xmlPr mapId="2" xpath="/TFI-IZD-POD/IPK-GFI-IZD-POD_1000380/P1079985" xmlDataType="decimal"/>
    </xmlCellPr>
  </singleXmlCell>
  <singleXmlCell id="1288" r="J32" connectionId="0">
    <xmlCellPr id="1" uniqueName="P1079986">
      <xmlPr mapId="2" xpath="/TFI-IZD-POD/IPK-GFI-IZD-POD_1000380/P1079986" xmlDataType="decimal"/>
    </xmlCellPr>
  </singleXmlCell>
  <singleXmlCell id="1289" r="K32" connectionId="0">
    <xmlCellPr id="1" uniqueName="P1079987">
      <xmlPr mapId="2" xpath="/TFI-IZD-POD/IPK-GFI-IZD-POD_1000380/P1079987" xmlDataType="decimal"/>
    </xmlCellPr>
  </singleXmlCell>
  <singleXmlCell id="1290" r="L32" connectionId="0">
    <xmlCellPr id="1" uniqueName="P1079988">
      <xmlPr mapId="2" xpath="/TFI-IZD-POD/IPK-GFI-IZD-POD_1000380/P1079988" xmlDataType="decimal"/>
    </xmlCellPr>
  </singleXmlCell>
  <singleXmlCell id="1291" r="M32" connectionId="0">
    <xmlCellPr id="1" uniqueName="P1079989">
      <xmlPr mapId="2" xpath="/TFI-IZD-POD/IPK-GFI-IZD-POD_1000380/P1079989" xmlDataType="decimal"/>
    </xmlCellPr>
  </singleXmlCell>
  <singleXmlCell id="1292" r="N32" connectionId="0">
    <xmlCellPr id="1" uniqueName="P1079990">
      <xmlPr mapId="2" xpath="/TFI-IZD-POD/IPK-GFI-IZD-POD_1000380/P1079990" xmlDataType="decimal"/>
    </xmlCellPr>
  </singleXmlCell>
  <singleXmlCell id="1293" r="O32" connectionId="0">
    <xmlCellPr id="1" uniqueName="P1079991">
      <xmlPr mapId="2" xpath="/TFI-IZD-POD/IPK-GFI-IZD-POD_1000380/P1079991" xmlDataType="decimal"/>
    </xmlCellPr>
  </singleXmlCell>
  <singleXmlCell id="1294" r="P32" connectionId="0">
    <xmlCellPr id="1" uniqueName="P1082170">
      <xmlPr mapId="2" xpath="/TFI-IZD-POD/IPK-GFI-IZD-POD_1000380/P1082170" xmlDataType="decimal"/>
    </xmlCellPr>
  </singleXmlCell>
  <singleXmlCell id="1295" r="Q32" connectionId="0">
    <xmlCellPr id="1" uniqueName="P1082171">
      <xmlPr mapId="2" xpath="/TFI-IZD-POD/IPK-GFI-IZD-POD_1000380/P1082171" xmlDataType="decimal"/>
    </xmlCellPr>
  </singleXmlCell>
  <singleXmlCell id="1296" r="R32" connectionId="0">
    <xmlCellPr id="1" uniqueName="P1082172">
      <xmlPr mapId="2" xpath="/TFI-IZD-POD/IPK-GFI-IZD-POD_1000380/P1082172" xmlDataType="decimal"/>
    </xmlCellPr>
  </singleXmlCell>
  <singleXmlCell id="1297" r="S32" connectionId="0">
    <xmlCellPr id="1" uniqueName="P1124822">
      <xmlPr mapId="2" xpath="/TFI-IZD-POD/IPK-GFI-IZD-POD_1000380/P1124822" xmlDataType="decimal"/>
    </xmlCellPr>
  </singleXmlCell>
  <singleXmlCell id="1298" r="T32" connectionId="0">
    <xmlCellPr id="1" uniqueName="P1124823">
      <xmlPr mapId="2" xpath="/TFI-IZD-POD/IPK-GFI-IZD-POD_1000380/P1124823" xmlDataType="decimal"/>
    </xmlCellPr>
  </singleXmlCell>
  <singleXmlCell id="1299" r="U32" connectionId="0">
    <xmlCellPr id="1" uniqueName="P1082173">
      <xmlPr mapId="2" xpath="/TFI-IZD-POD/IPK-GFI-IZD-POD_1000380/P1082173" xmlDataType="decimal"/>
    </xmlCellPr>
  </singleXmlCell>
  <singleXmlCell id="1300" r="V32" connectionId="0">
    <xmlCellPr id="1" uniqueName="P1082174">
      <xmlPr mapId="2" xpath="/TFI-IZD-POD/IPK-GFI-IZD-POD_1000380/P1082174" xmlDataType="decimal"/>
    </xmlCellPr>
  </singleXmlCell>
  <singleXmlCell id="1301" r="W32" connectionId="0">
    <xmlCellPr id="1" uniqueName="P1082175">
      <xmlPr mapId="2" xpath="/TFI-IZD-POD/IPK-GFI-IZD-POD_1000380/P1082175" xmlDataType="decimal"/>
    </xmlCellPr>
  </singleXmlCell>
  <singleXmlCell id="1302" r="X32" connectionId="0">
    <xmlCellPr id="1" uniqueName="P1082176">
      <xmlPr mapId="2" xpath="/TFI-IZD-POD/IPK-GFI-IZD-POD_1000380/P1082176" xmlDataType="decimal"/>
    </xmlCellPr>
  </singleXmlCell>
  <singleXmlCell id="1303" r="Y32" connectionId="0">
    <xmlCellPr id="1" uniqueName="P1082177">
      <xmlPr mapId="2" xpath="/TFI-IZD-POD/IPK-GFI-IZD-POD_1000380/P1082177" xmlDataType="decimal"/>
    </xmlCellPr>
  </singleXmlCell>
  <singleXmlCell id="1304" r="H33" connectionId="0">
    <xmlCellPr id="1" uniqueName="P1079992">
      <xmlPr mapId="2" xpath="/TFI-IZD-POD/IPK-GFI-IZD-POD_1000380/P1079992" xmlDataType="decimal"/>
    </xmlCellPr>
  </singleXmlCell>
  <singleXmlCell id="1305" r="I33" connectionId="0">
    <xmlCellPr id="1" uniqueName="P1079993">
      <xmlPr mapId="2" xpath="/TFI-IZD-POD/IPK-GFI-IZD-POD_1000380/P1079993" xmlDataType="decimal"/>
    </xmlCellPr>
  </singleXmlCell>
  <singleXmlCell id="1306" r="J33" connectionId="0">
    <xmlCellPr id="1" uniqueName="P1079994">
      <xmlPr mapId="2" xpath="/TFI-IZD-POD/IPK-GFI-IZD-POD_1000380/P1079994" xmlDataType="decimal"/>
    </xmlCellPr>
  </singleXmlCell>
  <singleXmlCell id="1307" r="K33" connectionId="0">
    <xmlCellPr id="1" uniqueName="P1079995">
      <xmlPr mapId="2" xpath="/TFI-IZD-POD/IPK-GFI-IZD-POD_1000380/P1079995" xmlDataType="decimal"/>
    </xmlCellPr>
  </singleXmlCell>
  <singleXmlCell id="1308" r="L33" connectionId="0">
    <xmlCellPr id="1" uniqueName="P1079996">
      <xmlPr mapId="2" xpath="/TFI-IZD-POD/IPK-GFI-IZD-POD_1000380/P1079996" xmlDataType="decimal"/>
    </xmlCellPr>
  </singleXmlCell>
  <singleXmlCell id="1309" r="M33" connectionId="0">
    <xmlCellPr id="1" uniqueName="P1079997">
      <xmlPr mapId="2" xpath="/TFI-IZD-POD/IPK-GFI-IZD-POD_1000380/P1079997" xmlDataType="decimal"/>
    </xmlCellPr>
  </singleXmlCell>
  <singleXmlCell id="1310" r="N33" connectionId="0">
    <xmlCellPr id="1" uniqueName="P1079998">
      <xmlPr mapId="2" xpath="/TFI-IZD-POD/IPK-GFI-IZD-POD_1000380/P1079998" xmlDataType="decimal"/>
    </xmlCellPr>
  </singleXmlCell>
  <singleXmlCell id="1311" r="O33" connectionId="0">
    <xmlCellPr id="1" uniqueName="P1079999">
      <xmlPr mapId="2" xpath="/TFI-IZD-POD/IPK-GFI-IZD-POD_1000380/P1079999" xmlDataType="decimal"/>
    </xmlCellPr>
  </singleXmlCell>
  <singleXmlCell id="1312" r="P33" connectionId="0">
    <xmlCellPr id="1" uniqueName="P1082178">
      <xmlPr mapId="2" xpath="/TFI-IZD-POD/IPK-GFI-IZD-POD_1000380/P1082178" xmlDataType="decimal"/>
    </xmlCellPr>
  </singleXmlCell>
  <singleXmlCell id="1313" r="Q33" connectionId="0">
    <xmlCellPr id="1" uniqueName="P1082179">
      <xmlPr mapId="2" xpath="/TFI-IZD-POD/IPK-GFI-IZD-POD_1000380/P1082179" xmlDataType="decimal"/>
    </xmlCellPr>
  </singleXmlCell>
  <singleXmlCell id="1314" r="R33" connectionId="0">
    <xmlCellPr id="1" uniqueName="P1082180">
      <xmlPr mapId="2" xpath="/TFI-IZD-POD/IPK-GFI-IZD-POD_1000380/P1082180" xmlDataType="decimal"/>
    </xmlCellPr>
  </singleXmlCell>
  <singleXmlCell id="1315" r="S33" connectionId="0">
    <xmlCellPr id="1" uniqueName="P1124824">
      <xmlPr mapId="2" xpath="/TFI-IZD-POD/IPK-GFI-IZD-POD_1000380/P1124824" xmlDataType="decimal"/>
    </xmlCellPr>
  </singleXmlCell>
  <singleXmlCell id="1316" r="T33" connectionId="0">
    <xmlCellPr id="1" uniqueName="P1124825">
      <xmlPr mapId="2" xpath="/TFI-IZD-POD/IPK-GFI-IZD-POD_1000380/P1124825" xmlDataType="decimal"/>
    </xmlCellPr>
  </singleXmlCell>
  <singleXmlCell id="1317" r="U33" connectionId="0">
    <xmlCellPr id="1" uniqueName="P1082181">
      <xmlPr mapId="2" xpath="/TFI-IZD-POD/IPK-GFI-IZD-POD_1000380/P1082181" xmlDataType="decimal"/>
    </xmlCellPr>
  </singleXmlCell>
  <singleXmlCell id="1318" r="V33" connectionId="0">
    <xmlCellPr id="1" uniqueName="P1082182">
      <xmlPr mapId="2" xpath="/TFI-IZD-POD/IPK-GFI-IZD-POD_1000380/P1082182" xmlDataType="decimal"/>
    </xmlCellPr>
  </singleXmlCell>
  <singleXmlCell id="1319" r="W33" connectionId="0">
    <xmlCellPr id="1" uniqueName="P1082183">
      <xmlPr mapId="2" xpath="/TFI-IZD-POD/IPK-GFI-IZD-POD_1000380/P1082183" xmlDataType="decimal"/>
    </xmlCellPr>
  </singleXmlCell>
  <singleXmlCell id="1320" r="X33" connectionId="0">
    <xmlCellPr id="1" uniqueName="P1082184">
      <xmlPr mapId="2" xpath="/TFI-IZD-POD/IPK-GFI-IZD-POD_1000380/P1082184" xmlDataType="decimal"/>
    </xmlCellPr>
  </singleXmlCell>
  <singleXmlCell id="1321" r="Y33" connectionId="0">
    <xmlCellPr id="1" uniqueName="P1082185">
      <xmlPr mapId="2" xpath="/TFI-IZD-POD/IPK-GFI-IZD-POD_1000380/P1082185" xmlDataType="decimal"/>
    </xmlCellPr>
  </singleXmlCell>
  <singleXmlCell id="1322" r="H34" connectionId="0">
    <xmlCellPr id="1" uniqueName="P1080000">
      <xmlPr mapId="2" xpath="/TFI-IZD-POD/IPK-GFI-IZD-POD_1000380/P1080000" xmlDataType="decimal"/>
    </xmlCellPr>
  </singleXmlCell>
  <singleXmlCell id="1323" r="I34" connectionId="0">
    <xmlCellPr id="1" uniqueName="P1080001">
      <xmlPr mapId="2" xpath="/TFI-IZD-POD/IPK-GFI-IZD-POD_1000380/P1080001" xmlDataType="decimal"/>
    </xmlCellPr>
  </singleXmlCell>
  <singleXmlCell id="1324" r="J34" connectionId="0">
    <xmlCellPr id="1" uniqueName="P1080002">
      <xmlPr mapId="2" xpath="/TFI-IZD-POD/IPK-GFI-IZD-POD_1000380/P1080002" xmlDataType="decimal"/>
    </xmlCellPr>
  </singleXmlCell>
  <singleXmlCell id="1325" r="K34" connectionId="0">
    <xmlCellPr id="1" uniqueName="P1080003">
      <xmlPr mapId="2" xpath="/TFI-IZD-POD/IPK-GFI-IZD-POD_1000380/P1080003" xmlDataType="decimal"/>
    </xmlCellPr>
  </singleXmlCell>
  <singleXmlCell id="1326" r="L34" connectionId="0">
    <xmlCellPr id="1" uniqueName="P1080004">
      <xmlPr mapId="2" xpath="/TFI-IZD-POD/IPK-GFI-IZD-POD_1000380/P1080004" xmlDataType="decimal"/>
    </xmlCellPr>
  </singleXmlCell>
  <singleXmlCell id="1327" r="M34" connectionId="0">
    <xmlCellPr id="1" uniqueName="P1080005">
      <xmlPr mapId="2" xpath="/TFI-IZD-POD/IPK-GFI-IZD-POD_1000380/P1080005" xmlDataType="decimal"/>
    </xmlCellPr>
  </singleXmlCell>
  <singleXmlCell id="1328" r="N34" connectionId="0">
    <xmlCellPr id="1" uniqueName="P1080006">
      <xmlPr mapId="2" xpath="/TFI-IZD-POD/IPK-GFI-IZD-POD_1000380/P1080006" xmlDataType="decimal"/>
    </xmlCellPr>
  </singleXmlCell>
  <singleXmlCell id="1329" r="O34" connectionId="0">
    <xmlCellPr id="1" uniqueName="P1080007">
      <xmlPr mapId="2" xpath="/TFI-IZD-POD/IPK-GFI-IZD-POD_1000380/P1080007" xmlDataType="decimal"/>
    </xmlCellPr>
  </singleXmlCell>
  <singleXmlCell id="1330" r="P34" connectionId="0">
    <xmlCellPr id="1" uniqueName="P1082186">
      <xmlPr mapId="2" xpath="/TFI-IZD-POD/IPK-GFI-IZD-POD_1000380/P1082186" xmlDataType="decimal"/>
    </xmlCellPr>
  </singleXmlCell>
  <singleXmlCell id="1331" r="Q34" connectionId="0">
    <xmlCellPr id="1" uniqueName="P1082187">
      <xmlPr mapId="2" xpath="/TFI-IZD-POD/IPK-GFI-IZD-POD_1000380/P1082187" xmlDataType="decimal"/>
    </xmlCellPr>
  </singleXmlCell>
  <singleXmlCell id="1332" r="R34" connectionId="0">
    <xmlCellPr id="1" uniqueName="P1082188">
      <xmlPr mapId="2" xpath="/TFI-IZD-POD/IPK-GFI-IZD-POD_1000380/P1082188" xmlDataType="decimal"/>
    </xmlCellPr>
  </singleXmlCell>
  <singleXmlCell id="1333" r="S34" connectionId="0">
    <xmlCellPr id="1" uniqueName="P1124826">
      <xmlPr mapId="2" xpath="/TFI-IZD-POD/IPK-GFI-IZD-POD_1000380/P1124826" xmlDataType="decimal"/>
    </xmlCellPr>
  </singleXmlCell>
  <singleXmlCell id="1334" r="T34" connectionId="0">
    <xmlCellPr id="1" uniqueName="P1124827">
      <xmlPr mapId="2" xpath="/TFI-IZD-POD/IPK-GFI-IZD-POD_1000380/P1124827" xmlDataType="decimal"/>
    </xmlCellPr>
  </singleXmlCell>
  <singleXmlCell id="1335" r="U34" connectionId="0">
    <xmlCellPr id="1" uniqueName="P1082189">
      <xmlPr mapId="2" xpath="/TFI-IZD-POD/IPK-GFI-IZD-POD_1000380/P1082189" xmlDataType="decimal"/>
    </xmlCellPr>
  </singleXmlCell>
  <singleXmlCell id="1336" r="V34" connectionId="0">
    <xmlCellPr id="1" uniqueName="P1082190">
      <xmlPr mapId="2" xpath="/TFI-IZD-POD/IPK-GFI-IZD-POD_1000380/P1082190" xmlDataType="decimal"/>
    </xmlCellPr>
  </singleXmlCell>
  <singleXmlCell id="1337" r="W34" connectionId="0">
    <xmlCellPr id="1" uniqueName="P1082191">
      <xmlPr mapId="2" xpath="/TFI-IZD-POD/IPK-GFI-IZD-POD_1000380/P1082191" xmlDataType="decimal"/>
    </xmlCellPr>
  </singleXmlCell>
  <singleXmlCell id="1338" r="X34" connectionId="0">
    <xmlCellPr id="1" uniqueName="P1082192">
      <xmlPr mapId="2" xpath="/TFI-IZD-POD/IPK-GFI-IZD-POD_1000380/P1082192" xmlDataType="decimal"/>
    </xmlCellPr>
  </singleXmlCell>
  <singleXmlCell id="1339" r="Y34" connectionId="0">
    <xmlCellPr id="1" uniqueName="P1082193">
      <xmlPr mapId="2" xpath="/TFI-IZD-POD/IPK-GFI-IZD-POD_1000380/P1082193" xmlDataType="decimal"/>
    </xmlCellPr>
  </singleXmlCell>
  <singleXmlCell id="3" r="H36" connectionId="0">
    <xmlCellPr id="1" uniqueName="P1080008">
      <xmlPr mapId="2" xpath="/TFI-IZD-POD/IPK-GFI-IZD-POD_1000380/P1080008" xmlDataType="decimal"/>
    </xmlCellPr>
  </singleXmlCell>
  <singleXmlCell id="17" r="I36" connectionId="0">
    <xmlCellPr id="1" uniqueName="P1080009">
      <xmlPr mapId="2" xpath="/TFI-IZD-POD/IPK-GFI-IZD-POD_1000380/P1080009" xmlDataType="decimal"/>
    </xmlCellPr>
  </singleXmlCell>
  <singleXmlCell id="851" r="J36" connectionId="0">
    <xmlCellPr id="1" uniqueName="P1080010">
      <xmlPr mapId="2" xpath="/TFI-IZD-POD/IPK-GFI-IZD-POD_1000380/P1080010" xmlDataType="decimal"/>
    </xmlCellPr>
  </singleXmlCell>
  <singleXmlCell id="852" r="K36" connectionId="0">
    <xmlCellPr id="1" uniqueName="P1080011">
      <xmlPr mapId="2" xpath="/TFI-IZD-POD/IPK-GFI-IZD-POD_1000380/P1080011" xmlDataType="decimal"/>
    </xmlCellPr>
  </singleXmlCell>
  <singleXmlCell id="853" r="L36" connectionId="0">
    <xmlCellPr id="1" uniqueName="P1080012">
      <xmlPr mapId="2" xpath="/TFI-IZD-POD/IPK-GFI-IZD-POD_1000380/P1080012" xmlDataType="decimal"/>
    </xmlCellPr>
  </singleXmlCell>
  <singleXmlCell id="1340" r="M36" connectionId="0">
    <xmlCellPr id="1" uniqueName="P1080013">
      <xmlPr mapId="2" xpath="/TFI-IZD-POD/IPK-GFI-IZD-POD_1000380/P1080013" xmlDataType="decimal"/>
    </xmlCellPr>
  </singleXmlCell>
  <singleXmlCell id="1341" r="N36" connectionId="0">
    <xmlCellPr id="1" uniqueName="P1080014">
      <xmlPr mapId="2" xpath="/TFI-IZD-POD/IPK-GFI-IZD-POD_1000380/P1080014" xmlDataType="decimal"/>
    </xmlCellPr>
  </singleXmlCell>
  <singleXmlCell id="1342" r="O36" connectionId="0">
    <xmlCellPr id="1" uniqueName="P1080015">
      <xmlPr mapId="2" xpath="/TFI-IZD-POD/IPK-GFI-IZD-POD_1000380/P1080015" xmlDataType="decimal"/>
    </xmlCellPr>
  </singleXmlCell>
  <singleXmlCell id="1343" r="P36" connectionId="0">
    <xmlCellPr id="1" uniqueName="P1082194">
      <xmlPr mapId="2" xpath="/TFI-IZD-POD/IPK-GFI-IZD-POD_1000380/P1082194" xmlDataType="decimal"/>
    </xmlCellPr>
  </singleXmlCell>
  <singleXmlCell id="1344" r="Q36" connectionId="0">
    <xmlCellPr id="1" uniqueName="P1082195">
      <xmlPr mapId="2" xpath="/TFI-IZD-POD/IPK-GFI-IZD-POD_1000380/P1082195" xmlDataType="decimal"/>
    </xmlCellPr>
  </singleXmlCell>
  <singleXmlCell id="1345" r="R36" connectionId="0">
    <xmlCellPr id="1" uniqueName="P1082196">
      <xmlPr mapId="2" xpath="/TFI-IZD-POD/IPK-GFI-IZD-POD_1000380/P1082196" xmlDataType="decimal"/>
    </xmlCellPr>
  </singleXmlCell>
  <singleXmlCell id="1346" r="S36" connectionId="0">
    <xmlCellPr id="1" uniqueName="P1124829">
      <xmlPr mapId="2" xpath="/TFI-IZD-POD/IPK-GFI-IZD-POD_1000380/P1124829" xmlDataType="decimal"/>
    </xmlCellPr>
  </singleXmlCell>
  <singleXmlCell id="1347" r="T36" connectionId="0">
    <xmlCellPr id="1" uniqueName="P1124830">
      <xmlPr mapId="2" xpath="/TFI-IZD-POD/IPK-GFI-IZD-POD_1000380/P1124830" xmlDataType="decimal"/>
    </xmlCellPr>
  </singleXmlCell>
  <singleXmlCell id="1348" r="U36" connectionId="0">
    <xmlCellPr id="1" uniqueName="P1082197">
      <xmlPr mapId="2" xpath="/TFI-IZD-POD/IPK-GFI-IZD-POD_1000380/P1082197" xmlDataType="decimal"/>
    </xmlCellPr>
  </singleXmlCell>
  <singleXmlCell id="1349" r="V36" connectionId="0">
    <xmlCellPr id="1" uniqueName="P1082198">
      <xmlPr mapId="2" xpath="/TFI-IZD-POD/IPK-GFI-IZD-POD_1000380/P1082198" xmlDataType="decimal"/>
    </xmlCellPr>
  </singleXmlCell>
  <singleXmlCell id="1350" r="W36" connectionId="0">
    <xmlCellPr id="1" uniqueName="P1082199">
      <xmlPr mapId="2" xpath="/TFI-IZD-POD/IPK-GFI-IZD-POD_1000380/P1082199" xmlDataType="decimal"/>
    </xmlCellPr>
  </singleXmlCell>
  <singleXmlCell id="1351" r="X36" connectionId="0">
    <xmlCellPr id="1" uniqueName="P1082200">
      <xmlPr mapId="2" xpath="/TFI-IZD-POD/IPK-GFI-IZD-POD_1000380/P1082200" xmlDataType="decimal"/>
    </xmlCellPr>
  </singleXmlCell>
  <singleXmlCell id="1353" r="Y36" connectionId="0">
    <xmlCellPr id="1" uniqueName="P1082201">
      <xmlPr mapId="2" xpath="/TFI-IZD-POD/IPK-GFI-IZD-POD_1000380/P1082201" xmlDataType="decimal"/>
    </xmlCellPr>
  </singleXmlCell>
  <singleXmlCell id="1354" r="H37" connectionId="0">
    <xmlCellPr id="1" uniqueName="P1080016">
      <xmlPr mapId="2" xpath="/TFI-IZD-POD/IPK-GFI-IZD-POD_1000380/P1080016" xmlDataType="decimal"/>
    </xmlCellPr>
  </singleXmlCell>
  <singleXmlCell id="1355" r="I37" connectionId="0">
    <xmlCellPr id="1" uniqueName="P1080017">
      <xmlPr mapId="2" xpath="/TFI-IZD-POD/IPK-GFI-IZD-POD_1000380/P1080017" xmlDataType="decimal"/>
    </xmlCellPr>
  </singleXmlCell>
  <singleXmlCell id="1356" r="J37" connectionId="0">
    <xmlCellPr id="1" uniqueName="P1080018">
      <xmlPr mapId="2" xpath="/TFI-IZD-POD/IPK-GFI-IZD-POD_1000380/P1080018" xmlDataType="decimal"/>
    </xmlCellPr>
  </singleXmlCell>
  <singleXmlCell id="1357" r="K37" connectionId="0">
    <xmlCellPr id="1" uniqueName="P1080019">
      <xmlPr mapId="2" xpath="/TFI-IZD-POD/IPK-GFI-IZD-POD_1000380/P1080019" xmlDataType="decimal"/>
    </xmlCellPr>
  </singleXmlCell>
  <singleXmlCell id="1358" r="L37" connectionId="0">
    <xmlCellPr id="1" uniqueName="P1080020">
      <xmlPr mapId="2" xpath="/TFI-IZD-POD/IPK-GFI-IZD-POD_1000380/P1080020" xmlDataType="decimal"/>
    </xmlCellPr>
  </singleXmlCell>
  <singleXmlCell id="1359" r="M37" connectionId="0">
    <xmlCellPr id="1" uniqueName="P1080021">
      <xmlPr mapId="2" xpath="/TFI-IZD-POD/IPK-GFI-IZD-POD_1000380/P1080021" xmlDataType="decimal"/>
    </xmlCellPr>
  </singleXmlCell>
  <singleXmlCell id="1360" r="N37" connectionId="0">
    <xmlCellPr id="1" uniqueName="P1080022">
      <xmlPr mapId="2" xpath="/TFI-IZD-POD/IPK-GFI-IZD-POD_1000380/P1080022" xmlDataType="decimal"/>
    </xmlCellPr>
  </singleXmlCell>
  <singleXmlCell id="1361" r="O37" connectionId="0">
    <xmlCellPr id="1" uniqueName="P1080023">
      <xmlPr mapId="2" xpath="/TFI-IZD-POD/IPK-GFI-IZD-POD_1000380/P1080023" xmlDataType="decimal"/>
    </xmlCellPr>
  </singleXmlCell>
  <singleXmlCell id="1362" r="P37" connectionId="0">
    <xmlCellPr id="1" uniqueName="P1082202">
      <xmlPr mapId="2" xpath="/TFI-IZD-POD/IPK-GFI-IZD-POD_1000380/P1082202" xmlDataType="decimal"/>
    </xmlCellPr>
  </singleXmlCell>
  <singleXmlCell id="1363" r="Q37" connectionId="0">
    <xmlCellPr id="1" uniqueName="P1082203">
      <xmlPr mapId="2" xpath="/TFI-IZD-POD/IPK-GFI-IZD-POD_1000380/P1082203" xmlDataType="decimal"/>
    </xmlCellPr>
  </singleXmlCell>
  <singleXmlCell id="1364" r="R37" connectionId="0">
    <xmlCellPr id="1" uniqueName="P1082204">
      <xmlPr mapId="2" xpath="/TFI-IZD-POD/IPK-GFI-IZD-POD_1000380/P1082204" xmlDataType="decimal"/>
    </xmlCellPr>
  </singleXmlCell>
  <singleXmlCell id="1365" r="S37" connectionId="0">
    <xmlCellPr id="1" uniqueName="P1124828">
      <xmlPr mapId="2" xpath="/TFI-IZD-POD/IPK-GFI-IZD-POD_1000380/P1124828" xmlDataType="decimal"/>
    </xmlCellPr>
  </singleXmlCell>
  <singleXmlCell id="1366" r="T37" connectionId="0">
    <xmlCellPr id="1" uniqueName="P1124831">
      <xmlPr mapId="2" xpath="/TFI-IZD-POD/IPK-GFI-IZD-POD_1000380/P1124831" xmlDataType="decimal"/>
    </xmlCellPr>
  </singleXmlCell>
  <singleXmlCell id="1367" r="U37" connectionId="0">
    <xmlCellPr id="1" uniqueName="P1082205">
      <xmlPr mapId="2" xpath="/TFI-IZD-POD/IPK-GFI-IZD-POD_1000380/P1082205" xmlDataType="decimal"/>
    </xmlCellPr>
  </singleXmlCell>
  <singleXmlCell id="1368" r="V37" connectionId="0">
    <xmlCellPr id="1" uniqueName="P1082206">
      <xmlPr mapId="2" xpath="/TFI-IZD-POD/IPK-GFI-IZD-POD_1000380/P1082206" xmlDataType="decimal"/>
    </xmlCellPr>
  </singleXmlCell>
  <singleXmlCell id="1369" r="W37" connectionId="0">
    <xmlCellPr id="1" uniqueName="P1082207">
      <xmlPr mapId="2" xpath="/TFI-IZD-POD/IPK-GFI-IZD-POD_1000380/P1082207" xmlDataType="decimal"/>
    </xmlCellPr>
  </singleXmlCell>
  <singleXmlCell id="1370" r="X37" connectionId="0">
    <xmlCellPr id="1" uniqueName="P1082208">
      <xmlPr mapId="2" xpath="/TFI-IZD-POD/IPK-GFI-IZD-POD_1000380/P1082208" xmlDataType="decimal"/>
    </xmlCellPr>
  </singleXmlCell>
  <singleXmlCell id="1371" r="Y37" connectionId="0">
    <xmlCellPr id="1" uniqueName="P1082209">
      <xmlPr mapId="2" xpath="/TFI-IZD-POD/IPK-GFI-IZD-POD_1000380/P1082209" xmlDataType="decimal"/>
    </xmlCellPr>
  </singleXmlCell>
  <singleXmlCell id="1372" r="H38" connectionId="0">
    <xmlCellPr id="1" uniqueName="P1080024">
      <xmlPr mapId="2" xpath="/TFI-IZD-POD/IPK-GFI-IZD-POD_1000380/P1080024" xmlDataType="decimal"/>
    </xmlCellPr>
  </singleXmlCell>
  <singleXmlCell id="1373" r="I38" connectionId="0">
    <xmlCellPr id="1" uniqueName="P1080025">
      <xmlPr mapId="2" xpath="/TFI-IZD-POD/IPK-GFI-IZD-POD_1000380/P1080025" xmlDataType="decimal"/>
    </xmlCellPr>
  </singleXmlCell>
  <singleXmlCell id="1374" r="J38" connectionId="0">
    <xmlCellPr id="1" uniqueName="P1080026">
      <xmlPr mapId="2" xpath="/TFI-IZD-POD/IPK-GFI-IZD-POD_1000380/P1080026" xmlDataType="decimal"/>
    </xmlCellPr>
  </singleXmlCell>
  <singleXmlCell id="1375" r="K38" connectionId="0">
    <xmlCellPr id="1" uniqueName="P1080027">
      <xmlPr mapId="2" xpath="/TFI-IZD-POD/IPK-GFI-IZD-POD_1000380/P1080027" xmlDataType="decimal"/>
    </xmlCellPr>
  </singleXmlCell>
  <singleXmlCell id="1376" r="L38" connectionId="0">
    <xmlCellPr id="1" uniqueName="P1080028">
      <xmlPr mapId="2" xpath="/TFI-IZD-POD/IPK-GFI-IZD-POD_1000380/P1080028" xmlDataType="decimal"/>
    </xmlCellPr>
  </singleXmlCell>
  <singleXmlCell id="1377" r="M38" connectionId="0">
    <xmlCellPr id="1" uniqueName="P1080029">
      <xmlPr mapId="2" xpath="/TFI-IZD-POD/IPK-GFI-IZD-POD_1000380/P1080029" xmlDataType="decimal"/>
    </xmlCellPr>
  </singleXmlCell>
  <singleXmlCell id="1378" r="N38" connectionId="0">
    <xmlCellPr id="1" uniqueName="P1080030">
      <xmlPr mapId="2" xpath="/TFI-IZD-POD/IPK-GFI-IZD-POD_1000380/P1080030" xmlDataType="decimal"/>
    </xmlCellPr>
  </singleXmlCell>
  <singleXmlCell id="1379" r="O38" connectionId="0">
    <xmlCellPr id="1" uniqueName="P1080031">
      <xmlPr mapId="2" xpath="/TFI-IZD-POD/IPK-GFI-IZD-POD_1000380/P1080031" xmlDataType="decimal"/>
    </xmlCellPr>
  </singleXmlCell>
  <singleXmlCell id="1380" r="P38" connectionId="0">
    <xmlCellPr id="1" uniqueName="P1082210">
      <xmlPr mapId="2" xpath="/TFI-IZD-POD/IPK-GFI-IZD-POD_1000380/P1082210" xmlDataType="decimal"/>
    </xmlCellPr>
  </singleXmlCell>
  <singleXmlCell id="1381" r="Q38" connectionId="0">
    <xmlCellPr id="1" uniqueName="P1082211">
      <xmlPr mapId="2" xpath="/TFI-IZD-POD/IPK-GFI-IZD-POD_1000380/P1082211" xmlDataType="decimal"/>
    </xmlCellPr>
  </singleXmlCell>
  <singleXmlCell id="1382" r="R38" connectionId="0">
    <xmlCellPr id="1" uniqueName="P1082212">
      <xmlPr mapId="2" xpath="/TFI-IZD-POD/IPK-GFI-IZD-POD_1000380/P1082212" xmlDataType="decimal"/>
    </xmlCellPr>
  </singleXmlCell>
  <singleXmlCell id="1383" r="S38" connectionId="0">
    <xmlCellPr id="1" uniqueName="P1124832">
      <xmlPr mapId="2" xpath="/TFI-IZD-POD/IPK-GFI-IZD-POD_1000380/P1124832" xmlDataType="decimal"/>
    </xmlCellPr>
  </singleXmlCell>
  <singleXmlCell id="1384" r="T38" connectionId="0">
    <xmlCellPr id="1" uniqueName="P1124833">
      <xmlPr mapId="2" xpath="/TFI-IZD-POD/IPK-GFI-IZD-POD_1000380/P1124833" xmlDataType="decimal"/>
    </xmlCellPr>
  </singleXmlCell>
  <singleXmlCell id="1385" r="U38" connectionId="0">
    <xmlCellPr id="1" uniqueName="P1082213">
      <xmlPr mapId="2" xpath="/TFI-IZD-POD/IPK-GFI-IZD-POD_1000380/P1082213" xmlDataType="decimal"/>
    </xmlCellPr>
  </singleXmlCell>
  <singleXmlCell id="1386" r="V38" connectionId="0">
    <xmlCellPr id="1" uniqueName="P1082214">
      <xmlPr mapId="2" xpath="/TFI-IZD-POD/IPK-GFI-IZD-POD_1000380/P1082214" xmlDataType="decimal"/>
    </xmlCellPr>
  </singleXmlCell>
  <singleXmlCell id="1387" r="W38" connectionId="0">
    <xmlCellPr id="1" uniqueName="P1082215">
      <xmlPr mapId="2" xpath="/TFI-IZD-POD/IPK-GFI-IZD-POD_1000380/P1082215" xmlDataType="decimal"/>
    </xmlCellPr>
  </singleXmlCell>
  <singleXmlCell id="1388" r="X38" connectionId="0">
    <xmlCellPr id="1" uniqueName="P1082216">
      <xmlPr mapId="2" xpath="/TFI-IZD-POD/IPK-GFI-IZD-POD_1000380/P1082216" xmlDataType="decimal"/>
    </xmlCellPr>
  </singleXmlCell>
  <singleXmlCell id="1389" r="Y38" connectionId="0">
    <xmlCellPr id="1" uniqueName="P1082217">
      <xmlPr mapId="2" xpath="/TFI-IZD-POD/IPK-GFI-IZD-POD_1000380/P1082217" xmlDataType="decimal"/>
    </xmlCellPr>
  </singleXmlCell>
  <singleXmlCell id="1390" r="H39" connectionId="0">
    <xmlCellPr id="1" uniqueName="P1080032">
      <xmlPr mapId="2" xpath="/TFI-IZD-POD/IPK-GFI-IZD-POD_1000380/P1080032" xmlDataType="decimal"/>
    </xmlCellPr>
  </singleXmlCell>
  <singleXmlCell id="1391" r="I39" connectionId="0">
    <xmlCellPr id="1" uniqueName="P1080033">
      <xmlPr mapId="2" xpath="/TFI-IZD-POD/IPK-GFI-IZD-POD_1000380/P1080033" xmlDataType="decimal"/>
    </xmlCellPr>
  </singleXmlCell>
  <singleXmlCell id="1392" r="J39" connectionId="0">
    <xmlCellPr id="1" uniqueName="P1080034">
      <xmlPr mapId="2" xpath="/TFI-IZD-POD/IPK-GFI-IZD-POD_1000380/P1080034" xmlDataType="decimal"/>
    </xmlCellPr>
  </singleXmlCell>
  <singleXmlCell id="1393" r="K39" connectionId="0">
    <xmlCellPr id="1" uniqueName="P1080035">
      <xmlPr mapId="2" xpath="/TFI-IZD-POD/IPK-GFI-IZD-POD_1000380/P1080035" xmlDataType="decimal"/>
    </xmlCellPr>
  </singleXmlCell>
  <singleXmlCell id="1394" r="L39" connectionId="0">
    <xmlCellPr id="1" uniqueName="P1080036">
      <xmlPr mapId="2" xpath="/TFI-IZD-POD/IPK-GFI-IZD-POD_1000380/P1080036" xmlDataType="decimal"/>
    </xmlCellPr>
  </singleXmlCell>
  <singleXmlCell id="1395" r="M39" connectionId="0">
    <xmlCellPr id="1" uniqueName="P1080037">
      <xmlPr mapId="2" xpath="/TFI-IZD-POD/IPK-GFI-IZD-POD_1000380/P1080037" xmlDataType="decimal"/>
    </xmlCellPr>
  </singleXmlCell>
  <singleXmlCell id="1396" r="N39" connectionId="0">
    <xmlCellPr id="1" uniqueName="P1080038">
      <xmlPr mapId="2" xpath="/TFI-IZD-POD/IPK-GFI-IZD-POD_1000380/P1080038" xmlDataType="decimal"/>
    </xmlCellPr>
  </singleXmlCell>
  <singleXmlCell id="1397" r="O39" connectionId="0">
    <xmlCellPr id="1" uniqueName="P1080039">
      <xmlPr mapId="2" xpath="/TFI-IZD-POD/IPK-GFI-IZD-POD_1000380/P1080039" xmlDataType="decimal"/>
    </xmlCellPr>
  </singleXmlCell>
  <singleXmlCell id="1398" r="P39" connectionId="0">
    <xmlCellPr id="1" uniqueName="P1082220">
      <xmlPr mapId="2" xpath="/TFI-IZD-POD/IPK-GFI-IZD-POD_1000380/P1082220" xmlDataType="decimal"/>
    </xmlCellPr>
  </singleXmlCell>
  <singleXmlCell id="1399" r="Q39" connectionId="0">
    <xmlCellPr id="1" uniqueName="P1082222">
      <xmlPr mapId="2" xpath="/TFI-IZD-POD/IPK-GFI-IZD-POD_1000380/P1082222" xmlDataType="decimal"/>
    </xmlCellPr>
  </singleXmlCell>
  <singleXmlCell id="1400" r="R39" connectionId="0">
    <xmlCellPr id="1" uniqueName="P1082224">
      <xmlPr mapId="2" xpath="/TFI-IZD-POD/IPK-GFI-IZD-POD_1000380/P1082224" xmlDataType="decimal"/>
    </xmlCellPr>
  </singleXmlCell>
  <singleXmlCell id="1401" r="S39" connectionId="0">
    <xmlCellPr id="1" uniqueName="P1124834">
      <xmlPr mapId="2" xpath="/TFI-IZD-POD/IPK-GFI-IZD-POD_1000380/P1124834" xmlDataType="decimal"/>
    </xmlCellPr>
  </singleXmlCell>
  <singleXmlCell id="1402" r="T39" connectionId="0">
    <xmlCellPr id="1" uniqueName="P1124835">
      <xmlPr mapId="2" xpath="/TFI-IZD-POD/IPK-GFI-IZD-POD_1000380/P1124835" xmlDataType="decimal"/>
    </xmlCellPr>
  </singleXmlCell>
  <singleXmlCell id="1403" r="U39" connectionId="0">
    <xmlCellPr id="1" uniqueName="P1082225">
      <xmlPr mapId="2" xpath="/TFI-IZD-POD/IPK-GFI-IZD-POD_1000380/P1082225" xmlDataType="decimal"/>
    </xmlCellPr>
  </singleXmlCell>
  <singleXmlCell id="1404" r="V39" connectionId="0">
    <xmlCellPr id="1" uniqueName="P1082227">
      <xmlPr mapId="2" xpath="/TFI-IZD-POD/IPK-GFI-IZD-POD_1000380/P1082227" xmlDataType="decimal"/>
    </xmlCellPr>
  </singleXmlCell>
  <singleXmlCell id="1405" r="W39" connectionId="0">
    <xmlCellPr id="1" uniqueName="P1082229">
      <xmlPr mapId="2" xpath="/TFI-IZD-POD/IPK-GFI-IZD-POD_1000380/P1082229" xmlDataType="decimal"/>
    </xmlCellPr>
  </singleXmlCell>
  <singleXmlCell id="1406" r="X39" connectionId="0">
    <xmlCellPr id="1" uniqueName="P1082232">
      <xmlPr mapId="2" xpath="/TFI-IZD-POD/IPK-GFI-IZD-POD_1000380/P1082232" xmlDataType="decimal"/>
    </xmlCellPr>
  </singleXmlCell>
  <singleXmlCell id="1407" r="Y39" connectionId="0">
    <xmlCellPr id="1" uniqueName="P1082234">
      <xmlPr mapId="2" xpath="/TFI-IZD-POD/IPK-GFI-IZD-POD_1000380/P1082234" xmlDataType="decimal"/>
    </xmlCellPr>
  </singleXmlCell>
  <singleXmlCell id="1408" r="H40" connectionId="0">
    <xmlCellPr id="1" uniqueName="P1080040">
      <xmlPr mapId="2" xpath="/TFI-IZD-POD/IPK-GFI-IZD-POD_1000380/P1080040" xmlDataType="decimal"/>
    </xmlCellPr>
  </singleXmlCell>
  <singleXmlCell id="1409" r="I40" connectionId="0">
    <xmlCellPr id="1" uniqueName="P1080041">
      <xmlPr mapId="2" xpath="/TFI-IZD-POD/IPK-GFI-IZD-POD_1000380/P1080041" xmlDataType="decimal"/>
    </xmlCellPr>
  </singleXmlCell>
  <singleXmlCell id="1410" r="J40" connectionId="0">
    <xmlCellPr id="1" uniqueName="P1080042">
      <xmlPr mapId="2" xpath="/TFI-IZD-POD/IPK-GFI-IZD-POD_1000380/P1080042" xmlDataType="decimal"/>
    </xmlCellPr>
  </singleXmlCell>
  <singleXmlCell id="1411" r="K40" connectionId="0">
    <xmlCellPr id="1" uniqueName="P1080043">
      <xmlPr mapId="2" xpath="/TFI-IZD-POD/IPK-GFI-IZD-POD_1000380/P1080043" xmlDataType="decimal"/>
    </xmlCellPr>
  </singleXmlCell>
  <singleXmlCell id="1412" r="L40" connectionId="0">
    <xmlCellPr id="1" uniqueName="P1080044">
      <xmlPr mapId="2" xpath="/TFI-IZD-POD/IPK-GFI-IZD-POD_1000380/P1080044" xmlDataType="decimal"/>
    </xmlCellPr>
  </singleXmlCell>
  <singleXmlCell id="1413" r="M40" connectionId="0">
    <xmlCellPr id="1" uniqueName="P1080045">
      <xmlPr mapId="2" xpath="/TFI-IZD-POD/IPK-GFI-IZD-POD_1000380/P1080045" xmlDataType="decimal"/>
    </xmlCellPr>
  </singleXmlCell>
  <singleXmlCell id="1414" r="N40" connectionId="0">
    <xmlCellPr id="1" uniqueName="P1080046">
      <xmlPr mapId="2" xpath="/TFI-IZD-POD/IPK-GFI-IZD-POD_1000380/P1080046" xmlDataType="decimal"/>
    </xmlCellPr>
  </singleXmlCell>
  <singleXmlCell id="1415" r="O40" connectionId="0">
    <xmlCellPr id="1" uniqueName="P1080047">
      <xmlPr mapId="2" xpath="/TFI-IZD-POD/IPK-GFI-IZD-POD_1000380/P1080047" xmlDataType="decimal"/>
    </xmlCellPr>
  </singleXmlCell>
  <singleXmlCell id="1416" r="P40" connectionId="0">
    <xmlCellPr id="1" uniqueName="P1082236">
      <xmlPr mapId="2" xpath="/TFI-IZD-POD/IPK-GFI-IZD-POD_1000380/P1082236" xmlDataType="decimal"/>
    </xmlCellPr>
  </singleXmlCell>
  <singleXmlCell id="1417" r="Q40" connectionId="0">
    <xmlCellPr id="1" uniqueName="P1082248">
      <xmlPr mapId="2" xpath="/TFI-IZD-POD/IPK-GFI-IZD-POD_1000380/P1082248" xmlDataType="decimal"/>
    </xmlCellPr>
  </singleXmlCell>
  <singleXmlCell id="1418" r="R40" connectionId="0">
    <xmlCellPr id="1" uniqueName="P1082250">
      <xmlPr mapId="2" xpath="/TFI-IZD-POD/IPK-GFI-IZD-POD_1000380/P1082250" xmlDataType="decimal"/>
    </xmlCellPr>
  </singleXmlCell>
  <singleXmlCell id="1419" r="S40" connectionId="0">
    <xmlCellPr id="1" uniqueName="P1124836">
      <xmlPr mapId="2" xpath="/TFI-IZD-POD/IPK-GFI-IZD-POD_1000380/P1124836" xmlDataType="decimal"/>
    </xmlCellPr>
  </singleXmlCell>
  <singleXmlCell id="1420" r="T40" connectionId="0">
    <xmlCellPr id="1" uniqueName="P1124837">
      <xmlPr mapId="2" xpath="/TFI-IZD-POD/IPK-GFI-IZD-POD_1000380/P1124837" xmlDataType="decimal"/>
    </xmlCellPr>
  </singleXmlCell>
  <singleXmlCell id="1421" r="U40" connectionId="0">
    <xmlCellPr id="1" uniqueName="P1082252">
      <xmlPr mapId="2" xpath="/TFI-IZD-POD/IPK-GFI-IZD-POD_1000380/P1082252" xmlDataType="decimal"/>
    </xmlCellPr>
  </singleXmlCell>
  <singleXmlCell id="1422" r="V40" connectionId="0">
    <xmlCellPr id="1" uniqueName="P1082254">
      <xmlPr mapId="2" xpath="/TFI-IZD-POD/IPK-GFI-IZD-POD_1000380/P1082254" xmlDataType="decimal"/>
    </xmlCellPr>
  </singleXmlCell>
  <singleXmlCell id="1423" r="W40" connectionId="0">
    <xmlCellPr id="1" uniqueName="P1082256">
      <xmlPr mapId="2" xpath="/TFI-IZD-POD/IPK-GFI-IZD-POD_1000380/P1082256" xmlDataType="decimal"/>
    </xmlCellPr>
  </singleXmlCell>
  <singleXmlCell id="1424" r="X40" connectionId="0">
    <xmlCellPr id="1" uniqueName="P1082257">
      <xmlPr mapId="2" xpath="/TFI-IZD-POD/IPK-GFI-IZD-POD_1000380/P1082257" xmlDataType="decimal"/>
    </xmlCellPr>
  </singleXmlCell>
  <singleXmlCell id="1425" r="Y40" connectionId="0">
    <xmlCellPr id="1" uniqueName="P1082259">
      <xmlPr mapId="2" xpath="/TFI-IZD-POD/IPK-GFI-IZD-POD_1000380/P1082259" xmlDataType="decimal"/>
    </xmlCellPr>
  </singleXmlCell>
  <singleXmlCell id="1426" r="H41" connectionId="0">
    <xmlCellPr id="1" uniqueName="P1080048">
      <xmlPr mapId="2" xpath="/TFI-IZD-POD/IPK-GFI-IZD-POD_1000380/P1080048" xmlDataType="decimal"/>
    </xmlCellPr>
  </singleXmlCell>
  <singleXmlCell id="1427" r="I41" connectionId="0">
    <xmlCellPr id="1" uniqueName="P1080049">
      <xmlPr mapId="2" xpath="/TFI-IZD-POD/IPK-GFI-IZD-POD_1000380/P1080049" xmlDataType="decimal"/>
    </xmlCellPr>
  </singleXmlCell>
  <singleXmlCell id="1428" r="J41" connectionId="0">
    <xmlCellPr id="1" uniqueName="P1080050">
      <xmlPr mapId="2" xpath="/TFI-IZD-POD/IPK-GFI-IZD-POD_1000380/P1080050" xmlDataType="decimal"/>
    </xmlCellPr>
  </singleXmlCell>
  <singleXmlCell id="1429" r="K41" connectionId="0">
    <xmlCellPr id="1" uniqueName="P1080051">
      <xmlPr mapId="2" xpath="/TFI-IZD-POD/IPK-GFI-IZD-POD_1000380/P1080051" xmlDataType="decimal"/>
    </xmlCellPr>
  </singleXmlCell>
  <singleXmlCell id="1430" r="L41" connectionId="0">
    <xmlCellPr id="1" uniqueName="P1080052">
      <xmlPr mapId="2" xpath="/TFI-IZD-POD/IPK-GFI-IZD-POD_1000380/P1080052" xmlDataType="decimal"/>
    </xmlCellPr>
  </singleXmlCell>
  <singleXmlCell id="1431" r="M41" connectionId="0">
    <xmlCellPr id="1" uniqueName="P1080053">
      <xmlPr mapId="2" xpath="/TFI-IZD-POD/IPK-GFI-IZD-POD_1000380/P1080053" xmlDataType="decimal"/>
    </xmlCellPr>
  </singleXmlCell>
  <singleXmlCell id="1432" r="N41" connectionId="0">
    <xmlCellPr id="1" uniqueName="P1080054">
      <xmlPr mapId="2" xpath="/TFI-IZD-POD/IPK-GFI-IZD-POD_1000380/P1080054" xmlDataType="decimal"/>
    </xmlCellPr>
  </singleXmlCell>
  <singleXmlCell id="1433" r="O41" connectionId="0">
    <xmlCellPr id="1" uniqueName="P1080055">
      <xmlPr mapId="2" xpath="/TFI-IZD-POD/IPK-GFI-IZD-POD_1000380/P1080055" xmlDataType="decimal"/>
    </xmlCellPr>
  </singleXmlCell>
  <singleXmlCell id="1434" r="P41" connectionId="0">
    <xmlCellPr id="1" uniqueName="P1082260">
      <xmlPr mapId="2" xpath="/TFI-IZD-POD/IPK-GFI-IZD-POD_1000380/P1082260" xmlDataType="decimal"/>
    </xmlCellPr>
  </singleXmlCell>
  <singleXmlCell id="1435" r="Q41" connectionId="0">
    <xmlCellPr id="1" uniqueName="P1082237">
      <xmlPr mapId="2" xpath="/TFI-IZD-POD/IPK-GFI-IZD-POD_1000380/P1082237" xmlDataType="decimal"/>
    </xmlCellPr>
  </singleXmlCell>
  <singleXmlCell id="1436" r="R41" connectionId="0">
    <xmlCellPr id="1" uniqueName="P1082261">
      <xmlPr mapId="2" xpath="/TFI-IZD-POD/IPK-GFI-IZD-POD_1000380/P1082261" xmlDataType="decimal"/>
    </xmlCellPr>
  </singleXmlCell>
  <singleXmlCell id="1437" r="S41" connectionId="0">
    <xmlCellPr id="1" uniqueName="P1124838">
      <xmlPr mapId="2" xpath="/TFI-IZD-POD/IPK-GFI-IZD-POD_1000380/P1124838" xmlDataType="decimal"/>
    </xmlCellPr>
  </singleXmlCell>
  <singleXmlCell id="1438" r="T41" connectionId="0">
    <xmlCellPr id="1" uniqueName="P1124839">
      <xmlPr mapId="2" xpath="/TFI-IZD-POD/IPK-GFI-IZD-POD_1000380/P1124839" xmlDataType="decimal"/>
    </xmlCellPr>
  </singleXmlCell>
  <singleXmlCell id="1439" r="U41" connectionId="0">
    <xmlCellPr id="1" uniqueName="P1082262">
      <xmlPr mapId="2" xpath="/TFI-IZD-POD/IPK-GFI-IZD-POD_1000380/P1082262" xmlDataType="decimal"/>
    </xmlCellPr>
  </singleXmlCell>
  <singleXmlCell id="1440" r="V41" connectionId="0">
    <xmlCellPr id="1" uniqueName="P1082264">
      <xmlPr mapId="2" xpath="/TFI-IZD-POD/IPK-GFI-IZD-POD_1000380/P1082264" xmlDataType="decimal"/>
    </xmlCellPr>
  </singleXmlCell>
  <singleXmlCell id="1441" r="W41" connectionId="0">
    <xmlCellPr id="1" uniqueName="P1082265">
      <xmlPr mapId="2" xpath="/TFI-IZD-POD/IPK-GFI-IZD-POD_1000380/P1082265" xmlDataType="decimal"/>
    </xmlCellPr>
  </singleXmlCell>
  <singleXmlCell id="1442" r="X41" connectionId="0">
    <xmlCellPr id="1" uniqueName="P1082266">
      <xmlPr mapId="2" xpath="/TFI-IZD-POD/IPK-GFI-IZD-POD_1000380/P1082266" xmlDataType="decimal"/>
    </xmlCellPr>
  </singleXmlCell>
  <singleXmlCell id="1443" r="Y41" connectionId="0">
    <xmlCellPr id="1" uniqueName="P1082267">
      <xmlPr mapId="2" xpath="/TFI-IZD-POD/IPK-GFI-IZD-POD_1000380/P1082267" xmlDataType="decimal"/>
    </xmlCellPr>
  </singleXmlCell>
  <singleXmlCell id="1444" r="H42" connectionId="0">
    <xmlCellPr id="1" uniqueName="P1080056">
      <xmlPr mapId="2" xpath="/TFI-IZD-POD/IPK-GFI-IZD-POD_1000380/P1080056" xmlDataType="decimal"/>
    </xmlCellPr>
  </singleXmlCell>
  <singleXmlCell id="1445" r="I42" connectionId="0">
    <xmlCellPr id="1" uniqueName="P1080057">
      <xmlPr mapId="2" xpath="/TFI-IZD-POD/IPK-GFI-IZD-POD_1000380/P1080057" xmlDataType="decimal"/>
    </xmlCellPr>
  </singleXmlCell>
  <singleXmlCell id="1446" r="J42" connectionId="0">
    <xmlCellPr id="1" uniqueName="P1080058">
      <xmlPr mapId="2" xpath="/TFI-IZD-POD/IPK-GFI-IZD-POD_1000380/P1080058" xmlDataType="decimal"/>
    </xmlCellPr>
  </singleXmlCell>
  <singleXmlCell id="1447" r="K42" connectionId="0">
    <xmlCellPr id="1" uniqueName="P1080059">
      <xmlPr mapId="2" xpath="/TFI-IZD-POD/IPK-GFI-IZD-POD_1000380/P1080059" xmlDataType="decimal"/>
    </xmlCellPr>
  </singleXmlCell>
  <singleXmlCell id="1448" r="L42" connectionId="0">
    <xmlCellPr id="1" uniqueName="P1080060">
      <xmlPr mapId="2" xpath="/TFI-IZD-POD/IPK-GFI-IZD-POD_1000380/P1080060" xmlDataType="decimal"/>
    </xmlCellPr>
  </singleXmlCell>
  <singleXmlCell id="1449" r="M42" connectionId="0">
    <xmlCellPr id="1" uniqueName="P1080061">
      <xmlPr mapId="2" xpath="/TFI-IZD-POD/IPK-GFI-IZD-POD_1000380/P1080061" xmlDataType="decimal"/>
    </xmlCellPr>
  </singleXmlCell>
  <singleXmlCell id="1450" r="N42" connectionId="0">
    <xmlCellPr id="1" uniqueName="P1080062">
      <xmlPr mapId="2" xpath="/TFI-IZD-POD/IPK-GFI-IZD-POD_1000380/P1080062" xmlDataType="decimal"/>
    </xmlCellPr>
  </singleXmlCell>
  <singleXmlCell id="1451" r="O42" connectionId="0">
    <xmlCellPr id="1" uniqueName="P1080063">
      <xmlPr mapId="2" xpath="/TFI-IZD-POD/IPK-GFI-IZD-POD_1000380/P1080063" xmlDataType="decimal"/>
    </xmlCellPr>
  </singleXmlCell>
  <singleXmlCell id="1452" r="P42" connectionId="0">
    <xmlCellPr id="1" uniqueName="P1082269">
      <xmlPr mapId="2" xpath="/TFI-IZD-POD/IPK-GFI-IZD-POD_1000380/P1082269" xmlDataType="decimal"/>
    </xmlCellPr>
  </singleXmlCell>
  <singleXmlCell id="1453" r="Q42" connectionId="0">
    <xmlCellPr id="1" uniqueName="P1082270">
      <xmlPr mapId="2" xpath="/TFI-IZD-POD/IPK-GFI-IZD-POD_1000380/P1082270" xmlDataType="decimal"/>
    </xmlCellPr>
  </singleXmlCell>
  <singleXmlCell id="1454" r="R42" connectionId="0">
    <xmlCellPr id="1" uniqueName="P1082239">
      <xmlPr mapId="2" xpath="/TFI-IZD-POD/IPK-GFI-IZD-POD_1000380/P1082239" xmlDataType="decimal"/>
    </xmlCellPr>
  </singleXmlCell>
  <singleXmlCell id="1455" r="S42" connectionId="0">
    <xmlCellPr id="1" uniqueName="P1124840">
      <xmlPr mapId="2" xpath="/TFI-IZD-POD/IPK-GFI-IZD-POD_1000380/P1124840" xmlDataType="decimal"/>
    </xmlCellPr>
  </singleXmlCell>
  <singleXmlCell id="1456" r="T42" connectionId="0">
    <xmlCellPr id="1" uniqueName="P1124841">
      <xmlPr mapId="2" xpath="/TFI-IZD-POD/IPK-GFI-IZD-POD_1000380/P1124841" xmlDataType="decimal"/>
    </xmlCellPr>
  </singleXmlCell>
  <singleXmlCell id="1457" r="U42" connectionId="0">
    <xmlCellPr id="1" uniqueName="P1082272">
      <xmlPr mapId="2" xpath="/TFI-IZD-POD/IPK-GFI-IZD-POD_1000380/P1082272" xmlDataType="decimal"/>
    </xmlCellPr>
  </singleXmlCell>
  <singleXmlCell id="1458" r="V42" connectionId="0">
    <xmlCellPr id="1" uniqueName="P1082273">
      <xmlPr mapId="2" xpath="/TFI-IZD-POD/IPK-GFI-IZD-POD_1000380/P1082273" xmlDataType="decimal"/>
    </xmlCellPr>
  </singleXmlCell>
  <singleXmlCell id="1459" r="W42" connectionId="0">
    <xmlCellPr id="1" uniqueName="P1082275">
      <xmlPr mapId="2" xpath="/TFI-IZD-POD/IPK-GFI-IZD-POD_1000380/P1082275" xmlDataType="decimal"/>
    </xmlCellPr>
  </singleXmlCell>
  <singleXmlCell id="1460" r="X42" connectionId="0">
    <xmlCellPr id="1" uniqueName="P1082276">
      <xmlPr mapId="2" xpath="/TFI-IZD-POD/IPK-GFI-IZD-POD_1000380/P1082276" xmlDataType="decimal"/>
    </xmlCellPr>
  </singleXmlCell>
  <singleXmlCell id="1461" r="Y42" connectionId="0">
    <xmlCellPr id="1" uniqueName="P1082277">
      <xmlPr mapId="2" xpath="/TFI-IZD-POD/IPK-GFI-IZD-POD_1000380/P1082277" xmlDataType="decimal"/>
    </xmlCellPr>
  </singleXmlCell>
  <singleXmlCell id="1462" r="H43" connectionId="0">
    <xmlCellPr id="1" uniqueName="P1080064">
      <xmlPr mapId="2" xpath="/TFI-IZD-POD/IPK-GFI-IZD-POD_1000380/P1080064" xmlDataType="decimal"/>
    </xmlCellPr>
  </singleXmlCell>
  <singleXmlCell id="1463" r="I43" connectionId="0">
    <xmlCellPr id="1" uniqueName="P1080065">
      <xmlPr mapId="2" xpath="/TFI-IZD-POD/IPK-GFI-IZD-POD_1000380/P1080065" xmlDataType="decimal"/>
    </xmlCellPr>
  </singleXmlCell>
  <singleXmlCell id="1464" r="J43" connectionId="0">
    <xmlCellPr id="1" uniqueName="P1080066">
      <xmlPr mapId="2" xpath="/TFI-IZD-POD/IPK-GFI-IZD-POD_1000380/P1080066" xmlDataType="decimal"/>
    </xmlCellPr>
  </singleXmlCell>
  <singleXmlCell id="1465" r="K43" connectionId="0">
    <xmlCellPr id="1" uniqueName="P1080067">
      <xmlPr mapId="2" xpath="/TFI-IZD-POD/IPK-GFI-IZD-POD_1000380/P1080067" xmlDataType="decimal"/>
    </xmlCellPr>
  </singleXmlCell>
  <singleXmlCell id="1466" r="L43" connectionId="0">
    <xmlCellPr id="1" uniqueName="P1080068">
      <xmlPr mapId="2" xpath="/TFI-IZD-POD/IPK-GFI-IZD-POD_1000380/P1080068" xmlDataType="decimal"/>
    </xmlCellPr>
  </singleXmlCell>
  <singleXmlCell id="1467" r="M43" connectionId="0">
    <xmlCellPr id="1" uniqueName="P1080069">
      <xmlPr mapId="2" xpath="/TFI-IZD-POD/IPK-GFI-IZD-POD_1000380/P1080069" xmlDataType="decimal"/>
    </xmlCellPr>
  </singleXmlCell>
  <singleXmlCell id="1468" r="N43" connectionId="0">
    <xmlCellPr id="1" uniqueName="P1080070">
      <xmlPr mapId="2" xpath="/TFI-IZD-POD/IPK-GFI-IZD-POD_1000380/P1080070" xmlDataType="decimal"/>
    </xmlCellPr>
  </singleXmlCell>
  <singleXmlCell id="1469" r="O43" connectionId="0">
    <xmlCellPr id="1" uniqueName="P1080071">
      <xmlPr mapId="2" xpath="/TFI-IZD-POD/IPK-GFI-IZD-POD_1000380/P1080071" xmlDataType="decimal"/>
    </xmlCellPr>
  </singleXmlCell>
  <singleXmlCell id="1470" r="P43" connectionId="0">
    <xmlCellPr id="1" uniqueName="P1082278">
      <xmlPr mapId="2" xpath="/TFI-IZD-POD/IPK-GFI-IZD-POD_1000380/P1082278" xmlDataType="decimal"/>
    </xmlCellPr>
  </singleXmlCell>
  <singleXmlCell id="1471" r="Q43" connectionId="0">
    <xmlCellPr id="1" uniqueName="P1082279">
      <xmlPr mapId="2" xpath="/TFI-IZD-POD/IPK-GFI-IZD-POD_1000380/P1082279" xmlDataType="decimal"/>
    </xmlCellPr>
  </singleXmlCell>
  <singleXmlCell id="1472" r="R43" connectionId="0">
    <xmlCellPr id="1" uniqueName="P1082280">
      <xmlPr mapId="2" xpath="/TFI-IZD-POD/IPK-GFI-IZD-POD_1000380/P1082280" xmlDataType="decimal"/>
    </xmlCellPr>
  </singleXmlCell>
  <singleXmlCell id="1473" r="S43" connectionId="0">
    <xmlCellPr id="1" uniqueName="P1124842">
      <xmlPr mapId="2" xpath="/TFI-IZD-POD/IPK-GFI-IZD-POD_1000380/P1124842" xmlDataType="decimal"/>
    </xmlCellPr>
  </singleXmlCell>
  <singleXmlCell id="1474" r="T43" connectionId="0">
    <xmlCellPr id="1" uniqueName="P1124843">
      <xmlPr mapId="2" xpath="/TFI-IZD-POD/IPK-GFI-IZD-POD_1000380/P1124843" xmlDataType="decimal"/>
    </xmlCellPr>
  </singleXmlCell>
  <singleXmlCell id="1475" r="U43" connectionId="0">
    <xmlCellPr id="1" uniqueName="P1082245">
      <xmlPr mapId="2" xpath="/TFI-IZD-POD/IPK-GFI-IZD-POD_1000380/P1082245" xmlDataType="decimal"/>
    </xmlCellPr>
  </singleXmlCell>
  <singleXmlCell id="1476" r="V43" connectionId="0">
    <xmlCellPr id="1" uniqueName="P1082282">
      <xmlPr mapId="2" xpath="/TFI-IZD-POD/IPK-GFI-IZD-POD_1000380/P1082282" xmlDataType="decimal"/>
    </xmlCellPr>
  </singleXmlCell>
  <singleXmlCell id="1477" r="W43" connectionId="0">
    <xmlCellPr id="1" uniqueName="P1082284">
      <xmlPr mapId="2" xpath="/TFI-IZD-POD/IPK-GFI-IZD-POD_1000380/P1082284" xmlDataType="decimal"/>
    </xmlCellPr>
  </singleXmlCell>
  <singleXmlCell id="1478" r="X43" connectionId="0">
    <xmlCellPr id="1" uniqueName="P1082285">
      <xmlPr mapId="2" xpath="/TFI-IZD-POD/IPK-GFI-IZD-POD_1000380/P1082285" xmlDataType="decimal"/>
    </xmlCellPr>
  </singleXmlCell>
  <singleXmlCell id="1479" r="Y43" connectionId="0">
    <xmlCellPr id="1" uniqueName="P1082286">
      <xmlPr mapId="2" xpath="/TFI-IZD-POD/IPK-GFI-IZD-POD_1000380/P1082286" xmlDataType="decimal"/>
    </xmlCellPr>
  </singleXmlCell>
  <singleXmlCell id="1480" r="H44" connectionId="0">
    <xmlCellPr id="1" uniqueName="P1080072">
      <xmlPr mapId="2" xpath="/TFI-IZD-POD/IPK-GFI-IZD-POD_1000380/P1080072" xmlDataType="decimal"/>
    </xmlCellPr>
  </singleXmlCell>
  <singleXmlCell id="1481" r="I44" connectionId="0">
    <xmlCellPr id="1" uniqueName="P1080073">
      <xmlPr mapId="2" xpath="/TFI-IZD-POD/IPK-GFI-IZD-POD_1000380/P1080073" xmlDataType="decimal"/>
    </xmlCellPr>
  </singleXmlCell>
  <singleXmlCell id="1482" r="J44" connectionId="0">
    <xmlCellPr id="1" uniqueName="P1080074">
      <xmlPr mapId="2" xpath="/TFI-IZD-POD/IPK-GFI-IZD-POD_1000380/P1080074" xmlDataType="decimal"/>
    </xmlCellPr>
  </singleXmlCell>
  <singleXmlCell id="1483" r="K44" connectionId="0">
    <xmlCellPr id="1" uniqueName="P1080075">
      <xmlPr mapId="2" xpath="/TFI-IZD-POD/IPK-GFI-IZD-POD_1000380/P1080075" xmlDataType="decimal"/>
    </xmlCellPr>
  </singleXmlCell>
  <singleXmlCell id="1484" r="L44" connectionId="0">
    <xmlCellPr id="1" uniqueName="P1080076">
      <xmlPr mapId="2" xpath="/TFI-IZD-POD/IPK-GFI-IZD-POD_1000380/P1080076" xmlDataType="decimal"/>
    </xmlCellPr>
  </singleXmlCell>
  <singleXmlCell id="1485" r="M44" connectionId="0">
    <xmlCellPr id="1" uniqueName="P1080077">
      <xmlPr mapId="2" xpath="/TFI-IZD-POD/IPK-GFI-IZD-POD_1000380/P1080077" xmlDataType="decimal"/>
    </xmlCellPr>
  </singleXmlCell>
  <singleXmlCell id="1486" r="N44" connectionId="0">
    <xmlCellPr id="1" uniqueName="P1080078">
      <xmlPr mapId="2" xpath="/TFI-IZD-POD/IPK-GFI-IZD-POD_1000380/P1080078" xmlDataType="decimal"/>
    </xmlCellPr>
  </singleXmlCell>
  <singleXmlCell id="1487" r="O44" connectionId="0">
    <xmlCellPr id="1" uniqueName="P1080079">
      <xmlPr mapId="2" xpath="/TFI-IZD-POD/IPK-GFI-IZD-POD_1000380/P1080079" xmlDataType="decimal"/>
    </xmlCellPr>
  </singleXmlCell>
  <singleXmlCell id="1488" r="P44" connectionId="0">
    <xmlCellPr id="1" uniqueName="P1082288">
      <xmlPr mapId="2" xpath="/TFI-IZD-POD/IPK-GFI-IZD-POD_1000380/P1082288" xmlDataType="decimal"/>
    </xmlCellPr>
  </singleXmlCell>
  <singleXmlCell id="1489" r="Q44" connectionId="0">
    <xmlCellPr id="1" uniqueName="P1082289">
      <xmlPr mapId="2" xpath="/TFI-IZD-POD/IPK-GFI-IZD-POD_1000380/P1082289" xmlDataType="decimal"/>
    </xmlCellPr>
  </singleXmlCell>
  <singleXmlCell id="1490" r="R44" connectionId="0">
    <xmlCellPr id="1" uniqueName="P1082290">
      <xmlPr mapId="2" xpath="/TFI-IZD-POD/IPK-GFI-IZD-POD_1000380/P1082290" xmlDataType="decimal"/>
    </xmlCellPr>
  </singleXmlCell>
  <singleXmlCell id="1491" r="S44" connectionId="0">
    <xmlCellPr id="1" uniqueName="P1124844">
      <xmlPr mapId="2" xpath="/TFI-IZD-POD/IPK-GFI-IZD-POD_1000380/P1124844" xmlDataType="decimal"/>
    </xmlCellPr>
  </singleXmlCell>
  <singleXmlCell id="1492" r="T44" connectionId="0">
    <xmlCellPr id="1" uniqueName="P1124845">
      <xmlPr mapId="2" xpath="/TFI-IZD-POD/IPK-GFI-IZD-POD_1000380/P1124845" xmlDataType="decimal"/>
    </xmlCellPr>
  </singleXmlCell>
  <singleXmlCell id="1493" r="U44" connectionId="0">
    <xmlCellPr id="1" uniqueName="P1082292">
      <xmlPr mapId="2" xpath="/TFI-IZD-POD/IPK-GFI-IZD-POD_1000380/P1082292" xmlDataType="decimal"/>
    </xmlCellPr>
  </singleXmlCell>
  <singleXmlCell id="1494" r="V44" connectionId="0">
    <xmlCellPr id="1" uniqueName="P1082247">
      <xmlPr mapId="2" xpath="/TFI-IZD-POD/IPK-GFI-IZD-POD_1000380/P1082247" xmlDataType="decimal"/>
    </xmlCellPr>
  </singleXmlCell>
  <singleXmlCell id="1495" r="W44" connectionId="0">
    <xmlCellPr id="1" uniqueName="P1082295">
      <xmlPr mapId="2" xpath="/TFI-IZD-POD/IPK-GFI-IZD-POD_1000380/P1082295" xmlDataType="decimal"/>
    </xmlCellPr>
  </singleXmlCell>
  <singleXmlCell id="1496" r="X44" connectionId="0">
    <xmlCellPr id="1" uniqueName="P1082298">
      <xmlPr mapId="2" xpath="/TFI-IZD-POD/IPK-GFI-IZD-POD_1000380/P1082298" xmlDataType="decimal"/>
    </xmlCellPr>
  </singleXmlCell>
  <singleXmlCell id="1497" r="Y44" connectionId="0">
    <xmlCellPr id="1" uniqueName="P1082300">
      <xmlPr mapId="2" xpath="/TFI-IZD-POD/IPK-GFI-IZD-POD_1000380/P1082300" xmlDataType="decimal"/>
    </xmlCellPr>
  </singleXmlCell>
  <singleXmlCell id="1498" r="H45" connectionId="0">
    <xmlCellPr id="1" uniqueName="P1080080">
      <xmlPr mapId="2" xpath="/TFI-IZD-POD/IPK-GFI-IZD-POD_1000380/P1080080" xmlDataType="decimal"/>
    </xmlCellPr>
  </singleXmlCell>
  <singleXmlCell id="1499" r="I45" connectionId="0">
    <xmlCellPr id="1" uniqueName="P1080081">
      <xmlPr mapId="2" xpath="/TFI-IZD-POD/IPK-GFI-IZD-POD_1000380/P1080081" xmlDataType="decimal"/>
    </xmlCellPr>
  </singleXmlCell>
  <singleXmlCell id="1500" r="J45" connectionId="0">
    <xmlCellPr id="1" uniqueName="P1080082">
      <xmlPr mapId="2" xpath="/TFI-IZD-POD/IPK-GFI-IZD-POD_1000380/P1080082" xmlDataType="decimal"/>
    </xmlCellPr>
  </singleXmlCell>
  <singleXmlCell id="1501" r="K45" connectionId="0">
    <xmlCellPr id="1" uniqueName="P1080083">
      <xmlPr mapId="2" xpath="/TFI-IZD-POD/IPK-GFI-IZD-POD_1000380/P1080083" xmlDataType="decimal"/>
    </xmlCellPr>
  </singleXmlCell>
  <singleXmlCell id="1502" r="L45" connectionId="0">
    <xmlCellPr id="1" uniqueName="P1080084">
      <xmlPr mapId="2" xpath="/TFI-IZD-POD/IPK-GFI-IZD-POD_1000380/P1080084" xmlDataType="decimal"/>
    </xmlCellPr>
  </singleXmlCell>
  <singleXmlCell id="1503" r="M45" connectionId="0">
    <xmlCellPr id="1" uniqueName="P1080085">
      <xmlPr mapId="2" xpath="/TFI-IZD-POD/IPK-GFI-IZD-POD_1000380/P1080085" xmlDataType="decimal"/>
    </xmlCellPr>
  </singleXmlCell>
  <singleXmlCell id="1504" r="N45" connectionId="0">
    <xmlCellPr id="1" uniqueName="P1080086">
      <xmlPr mapId="2" xpath="/TFI-IZD-POD/IPK-GFI-IZD-POD_1000380/P1080086" xmlDataType="decimal"/>
    </xmlCellPr>
  </singleXmlCell>
  <singleXmlCell id="1505" r="O45" connectionId="0">
    <xmlCellPr id="1" uniqueName="P1080087">
      <xmlPr mapId="2" xpath="/TFI-IZD-POD/IPK-GFI-IZD-POD_1000380/P1080087" xmlDataType="decimal"/>
    </xmlCellPr>
  </singleXmlCell>
  <singleXmlCell id="1506" r="P45" connectionId="0">
    <xmlCellPr id="1" uniqueName="P1082301">
      <xmlPr mapId="2" xpath="/TFI-IZD-POD/IPK-GFI-IZD-POD_1000380/P1082301" xmlDataType="decimal"/>
    </xmlCellPr>
  </singleXmlCell>
  <singleXmlCell id="1507" r="Q45" connectionId="0">
    <xmlCellPr id="1" uniqueName="P1082322">
      <xmlPr mapId="2" xpath="/TFI-IZD-POD/IPK-GFI-IZD-POD_1000380/P1082322" xmlDataType="decimal"/>
    </xmlCellPr>
  </singleXmlCell>
  <singleXmlCell id="1508" r="R45" connectionId="0">
    <xmlCellPr id="1" uniqueName="P1082323">
      <xmlPr mapId="2" xpath="/TFI-IZD-POD/IPK-GFI-IZD-POD_1000380/P1082323" xmlDataType="decimal"/>
    </xmlCellPr>
  </singleXmlCell>
  <singleXmlCell id="1509" r="S45" connectionId="0">
    <xmlCellPr id="1" uniqueName="P1124846">
      <xmlPr mapId="2" xpath="/TFI-IZD-POD/IPK-GFI-IZD-POD_1000380/P1124846" xmlDataType="decimal"/>
    </xmlCellPr>
  </singleXmlCell>
  <singleXmlCell id="1510" r="T45" connectionId="0">
    <xmlCellPr id="1" uniqueName="P1124847">
      <xmlPr mapId="2" xpath="/TFI-IZD-POD/IPK-GFI-IZD-POD_1000380/P1124847" xmlDataType="decimal"/>
    </xmlCellPr>
  </singleXmlCell>
  <singleXmlCell id="1511" r="U45" connectionId="0">
    <xmlCellPr id="1" uniqueName="P1082325">
      <xmlPr mapId="2" xpath="/TFI-IZD-POD/IPK-GFI-IZD-POD_1000380/P1082325" xmlDataType="decimal"/>
    </xmlCellPr>
  </singleXmlCell>
  <singleXmlCell id="1512" r="V45" connectionId="0">
    <xmlCellPr id="1" uniqueName="P1082328">
      <xmlPr mapId="2" xpath="/TFI-IZD-POD/IPK-GFI-IZD-POD_1000380/P1082328" xmlDataType="decimal"/>
    </xmlCellPr>
  </singleXmlCell>
  <singleXmlCell id="1513" r="W45" connectionId="0">
    <xmlCellPr id="1" uniqueName="P1082331">
      <xmlPr mapId="2" xpath="/TFI-IZD-POD/IPK-GFI-IZD-POD_1000380/P1082331" xmlDataType="decimal"/>
    </xmlCellPr>
  </singleXmlCell>
  <singleXmlCell id="1514" r="X45" connectionId="0">
    <xmlCellPr id="1" uniqueName="P1082333">
      <xmlPr mapId="2" xpath="/TFI-IZD-POD/IPK-GFI-IZD-POD_1000380/P1082333" xmlDataType="decimal"/>
    </xmlCellPr>
  </singleXmlCell>
  <singleXmlCell id="1515" r="Y45" connectionId="0">
    <xmlCellPr id="1" uniqueName="P1082336">
      <xmlPr mapId="2" xpath="/TFI-IZD-POD/IPK-GFI-IZD-POD_1000380/P1082336" xmlDataType="decimal"/>
    </xmlCellPr>
  </singleXmlCell>
  <singleXmlCell id="1516" r="H46" connectionId="0">
    <xmlCellPr id="1" uniqueName="P1080088">
      <xmlPr mapId="2" xpath="/TFI-IZD-POD/IPK-GFI-IZD-POD_1000380/P1080088" xmlDataType="decimal"/>
    </xmlCellPr>
  </singleXmlCell>
  <singleXmlCell id="1517" r="I46" connectionId="0">
    <xmlCellPr id="1" uniqueName="P1080089">
      <xmlPr mapId="2" xpath="/TFI-IZD-POD/IPK-GFI-IZD-POD_1000380/P1080089" xmlDataType="decimal"/>
    </xmlCellPr>
  </singleXmlCell>
  <singleXmlCell id="1518" r="J46" connectionId="0">
    <xmlCellPr id="1" uniqueName="P1080090">
      <xmlPr mapId="2" xpath="/TFI-IZD-POD/IPK-GFI-IZD-POD_1000380/P1080090" xmlDataType="decimal"/>
    </xmlCellPr>
  </singleXmlCell>
  <singleXmlCell id="1519" r="K46" connectionId="0">
    <xmlCellPr id="1" uniqueName="P1080091">
      <xmlPr mapId="2" xpath="/TFI-IZD-POD/IPK-GFI-IZD-POD_1000380/P1080091" xmlDataType="decimal"/>
    </xmlCellPr>
  </singleXmlCell>
  <singleXmlCell id="1520" r="L46" connectionId="0">
    <xmlCellPr id="1" uniqueName="P1080092">
      <xmlPr mapId="2" xpath="/TFI-IZD-POD/IPK-GFI-IZD-POD_1000380/P1080092" xmlDataType="decimal"/>
    </xmlCellPr>
  </singleXmlCell>
  <singleXmlCell id="1521" r="M46" connectionId="0">
    <xmlCellPr id="1" uniqueName="P1080093">
      <xmlPr mapId="2" xpath="/TFI-IZD-POD/IPK-GFI-IZD-POD_1000380/P1080093" xmlDataType="decimal"/>
    </xmlCellPr>
  </singleXmlCell>
  <singleXmlCell id="1522" r="N46" connectionId="0">
    <xmlCellPr id="1" uniqueName="P1080094">
      <xmlPr mapId="2" xpath="/TFI-IZD-POD/IPK-GFI-IZD-POD_1000380/P1080094" xmlDataType="decimal"/>
    </xmlCellPr>
  </singleXmlCell>
  <singleXmlCell id="1523" r="O46" connectionId="0">
    <xmlCellPr id="1" uniqueName="P1080095">
      <xmlPr mapId="2" xpath="/TFI-IZD-POD/IPK-GFI-IZD-POD_1000380/P1080095" xmlDataType="decimal"/>
    </xmlCellPr>
  </singleXmlCell>
  <singleXmlCell id="1524" r="P46" connectionId="0">
    <xmlCellPr id="1" uniqueName="P1082338">
      <xmlPr mapId="2" xpath="/TFI-IZD-POD/IPK-GFI-IZD-POD_1000380/P1082338" xmlDataType="decimal"/>
    </xmlCellPr>
  </singleXmlCell>
  <singleXmlCell id="1525" r="Q46" connectionId="0">
    <xmlCellPr id="1" uniqueName="P1082304">
      <xmlPr mapId="2" xpath="/TFI-IZD-POD/IPK-GFI-IZD-POD_1000380/P1082304" xmlDataType="decimal"/>
    </xmlCellPr>
  </singleXmlCell>
  <singleXmlCell id="1526" r="R46" connectionId="0">
    <xmlCellPr id="1" uniqueName="P1082341">
      <xmlPr mapId="2" xpath="/TFI-IZD-POD/IPK-GFI-IZD-POD_1000380/P1082341" xmlDataType="decimal"/>
    </xmlCellPr>
  </singleXmlCell>
  <singleXmlCell id="1527" r="S46" connectionId="0">
    <xmlCellPr id="1" uniqueName="P1124848">
      <xmlPr mapId="2" xpath="/TFI-IZD-POD/IPK-GFI-IZD-POD_1000380/P1124848" xmlDataType="decimal"/>
    </xmlCellPr>
  </singleXmlCell>
  <singleXmlCell id="1528" r="T46" connectionId="0">
    <xmlCellPr id="1" uniqueName="P1124849">
      <xmlPr mapId="2" xpath="/TFI-IZD-POD/IPK-GFI-IZD-POD_1000380/P1124849" xmlDataType="decimal"/>
    </xmlCellPr>
  </singleXmlCell>
  <singleXmlCell id="1529" r="U46" connectionId="0">
    <xmlCellPr id="1" uniqueName="P1082343">
      <xmlPr mapId="2" xpath="/TFI-IZD-POD/IPK-GFI-IZD-POD_1000380/P1082343" xmlDataType="decimal"/>
    </xmlCellPr>
  </singleXmlCell>
  <singleXmlCell id="1530" r="V46" connectionId="0">
    <xmlCellPr id="1" uniqueName="P1082344">
      <xmlPr mapId="2" xpath="/TFI-IZD-POD/IPK-GFI-IZD-POD_1000380/P1082344" xmlDataType="decimal"/>
    </xmlCellPr>
  </singleXmlCell>
  <singleXmlCell id="1531" r="W46" connectionId="0">
    <xmlCellPr id="1" uniqueName="P1082346">
      <xmlPr mapId="2" xpath="/TFI-IZD-POD/IPK-GFI-IZD-POD_1000380/P1082346" xmlDataType="decimal"/>
    </xmlCellPr>
  </singleXmlCell>
  <singleXmlCell id="1532" r="X46" connectionId="0">
    <xmlCellPr id="1" uniqueName="P1082349">
      <xmlPr mapId="2" xpath="/TFI-IZD-POD/IPK-GFI-IZD-POD_1000380/P1082349" xmlDataType="decimal"/>
    </xmlCellPr>
  </singleXmlCell>
  <singleXmlCell id="1533" r="Y46" connectionId="0">
    <xmlCellPr id="1" uniqueName="P1082351">
      <xmlPr mapId="2" xpath="/TFI-IZD-POD/IPK-GFI-IZD-POD_1000380/P1082351" xmlDataType="decimal"/>
    </xmlCellPr>
  </singleXmlCell>
  <singleXmlCell id="1534" r="H47" connectionId="0">
    <xmlCellPr id="1" uniqueName="P1080096">
      <xmlPr mapId="2" xpath="/TFI-IZD-POD/IPK-GFI-IZD-POD_1000380/P1080096" xmlDataType="decimal"/>
    </xmlCellPr>
  </singleXmlCell>
  <singleXmlCell id="1535" r="I47" connectionId="0">
    <xmlCellPr id="1" uniqueName="P1080097">
      <xmlPr mapId="2" xpath="/TFI-IZD-POD/IPK-GFI-IZD-POD_1000380/P1080097" xmlDataType="decimal"/>
    </xmlCellPr>
  </singleXmlCell>
  <singleXmlCell id="1536" r="J47" connectionId="0">
    <xmlCellPr id="1" uniqueName="P1080098">
      <xmlPr mapId="2" xpath="/TFI-IZD-POD/IPK-GFI-IZD-POD_1000380/P1080098" xmlDataType="decimal"/>
    </xmlCellPr>
  </singleXmlCell>
  <singleXmlCell id="1537" r="K47" connectionId="0">
    <xmlCellPr id="1" uniqueName="P1080099">
      <xmlPr mapId="2" xpath="/TFI-IZD-POD/IPK-GFI-IZD-POD_1000380/P1080099" xmlDataType="decimal"/>
    </xmlCellPr>
  </singleXmlCell>
  <singleXmlCell id="1538" r="L47" connectionId="0">
    <xmlCellPr id="1" uniqueName="P1080100">
      <xmlPr mapId="2" xpath="/TFI-IZD-POD/IPK-GFI-IZD-POD_1000380/P1080100" xmlDataType="decimal"/>
    </xmlCellPr>
  </singleXmlCell>
  <singleXmlCell id="1539" r="M47" connectionId="0">
    <xmlCellPr id="1" uniqueName="P1080101">
      <xmlPr mapId="2" xpath="/TFI-IZD-POD/IPK-GFI-IZD-POD_1000380/P1080101" xmlDataType="decimal"/>
    </xmlCellPr>
  </singleXmlCell>
  <singleXmlCell id="1540" r="N47" connectionId="0">
    <xmlCellPr id="1" uniqueName="P1080102">
      <xmlPr mapId="2" xpath="/TFI-IZD-POD/IPK-GFI-IZD-POD_1000380/P1080102" xmlDataType="decimal"/>
    </xmlCellPr>
  </singleXmlCell>
  <singleXmlCell id="1541" r="O47" connectionId="0">
    <xmlCellPr id="1" uniqueName="P1080103">
      <xmlPr mapId="2" xpath="/TFI-IZD-POD/IPK-GFI-IZD-POD_1000380/P1080103" xmlDataType="decimal"/>
    </xmlCellPr>
  </singleXmlCell>
  <singleXmlCell id="1542" r="P47" connectionId="0">
    <xmlCellPr id="1" uniqueName="P1082354">
      <xmlPr mapId="2" xpath="/TFI-IZD-POD/IPK-GFI-IZD-POD_1000380/P1082354" xmlDataType="decimal"/>
    </xmlCellPr>
  </singleXmlCell>
  <singleXmlCell id="1543" r="Q47" connectionId="0">
    <xmlCellPr id="1" uniqueName="P1082356">
      <xmlPr mapId="2" xpath="/TFI-IZD-POD/IPK-GFI-IZD-POD_1000380/P1082356" xmlDataType="decimal"/>
    </xmlCellPr>
  </singleXmlCell>
  <singleXmlCell id="1544" r="R47" connectionId="0">
    <xmlCellPr id="1" uniqueName="P1082306">
      <xmlPr mapId="2" xpath="/TFI-IZD-POD/IPK-GFI-IZD-POD_1000380/P1082306" xmlDataType="decimal"/>
    </xmlCellPr>
  </singleXmlCell>
  <singleXmlCell id="1545" r="S47" connectionId="0">
    <xmlCellPr id="1" uniqueName="P1124850">
      <xmlPr mapId="2" xpath="/TFI-IZD-POD/IPK-GFI-IZD-POD_1000380/P1124850" xmlDataType="decimal"/>
    </xmlCellPr>
  </singleXmlCell>
  <singleXmlCell id="1546" r="T47" connectionId="0">
    <xmlCellPr id="1" uniqueName="P1124851">
      <xmlPr mapId="2" xpath="/TFI-IZD-POD/IPK-GFI-IZD-POD_1000380/P1124851" xmlDataType="decimal"/>
    </xmlCellPr>
  </singleXmlCell>
  <singleXmlCell id="1547" r="U47" connectionId="0">
    <xmlCellPr id="1" uniqueName="P1082358">
      <xmlPr mapId="2" xpath="/TFI-IZD-POD/IPK-GFI-IZD-POD_1000380/P1082358" xmlDataType="decimal"/>
    </xmlCellPr>
  </singleXmlCell>
  <singleXmlCell id="1548" r="V47" connectionId="0">
    <xmlCellPr id="1" uniqueName="P1082360">
      <xmlPr mapId="2" xpath="/TFI-IZD-POD/IPK-GFI-IZD-POD_1000380/P1082360" xmlDataType="decimal"/>
    </xmlCellPr>
  </singleXmlCell>
  <singleXmlCell id="1549" r="W47" connectionId="0">
    <xmlCellPr id="1" uniqueName="P1082361">
      <xmlPr mapId="2" xpath="/TFI-IZD-POD/IPK-GFI-IZD-POD_1000380/P1082361" xmlDataType="decimal"/>
    </xmlCellPr>
  </singleXmlCell>
  <singleXmlCell id="1550" r="X47" connectionId="0">
    <xmlCellPr id="1" uniqueName="P1082362">
      <xmlPr mapId="2" xpath="/TFI-IZD-POD/IPK-GFI-IZD-POD_1000380/P1082362" xmlDataType="decimal"/>
    </xmlCellPr>
  </singleXmlCell>
  <singleXmlCell id="1551" r="Y47" connectionId="0">
    <xmlCellPr id="1" uniqueName="P1082364">
      <xmlPr mapId="2" xpath="/TFI-IZD-POD/IPK-GFI-IZD-POD_1000380/P1082364" xmlDataType="decimal"/>
    </xmlCellPr>
  </singleXmlCell>
  <singleXmlCell id="1552" r="H48" connectionId="0">
    <xmlCellPr id="1" uniqueName="P1080104">
      <xmlPr mapId="2" xpath="/TFI-IZD-POD/IPK-GFI-IZD-POD_1000380/P1080104" xmlDataType="decimal"/>
    </xmlCellPr>
  </singleXmlCell>
  <singleXmlCell id="1553" r="I48" connectionId="0">
    <xmlCellPr id="1" uniqueName="P1080105">
      <xmlPr mapId="2" xpath="/TFI-IZD-POD/IPK-GFI-IZD-POD_1000380/P1080105" xmlDataType="decimal"/>
    </xmlCellPr>
  </singleXmlCell>
  <singleXmlCell id="1555" r="J48" connectionId="0">
    <xmlCellPr id="1" uniqueName="P1080106">
      <xmlPr mapId="2" xpath="/TFI-IZD-POD/IPK-GFI-IZD-POD_1000380/P1080106" xmlDataType="decimal"/>
    </xmlCellPr>
  </singleXmlCell>
  <singleXmlCell id="1556" r="K48" connectionId="0">
    <xmlCellPr id="1" uniqueName="P1080107">
      <xmlPr mapId="2" xpath="/TFI-IZD-POD/IPK-GFI-IZD-POD_1000380/P1080107" xmlDataType="decimal"/>
    </xmlCellPr>
  </singleXmlCell>
  <singleXmlCell id="1557" r="L48" connectionId="0">
    <xmlCellPr id="1" uniqueName="P1080108">
      <xmlPr mapId="2" xpath="/TFI-IZD-POD/IPK-GFI-IZD-POD_1000380/P1080108" xmlDataType="decimal"/>
    </xmlCellPr>
  </singleXmlCell>
  <singleXmlCell id="1558" r="M48" connectionId="0">
    <xmlCellPr id="1" uniqueName="P1080109">
      <xmlPr mapId="2" xpath="/TFI-IZD-POD/IPK-GFI-IZD-POD_1000380/P1080109" xmlDataType="decimal"/>
    </xmlCellPr>
  </singleXmlCell>
  <singleXmlCell id="1559" r="N48" connectionId="0">
    <xmlCellPr id="1" uniqueName="P1080110">
      <xmlPr mapId="2" xpath="/TFI-IZD-POD/IPK-GFI-IZD-POD_1000380/P1080110" xmlDataType="decimal"/>
    </xmlCellPr>
  </singleXmlCell>
  <singleXmlCell id="1560" r="O48" connectionId="0">
    <xmlCellPr id="1" uniqueName="P1080111">
      <xmlPr mapId="2" xpath="/TFI-IZD-POD/IPK-GFI-IZD-POD_1000380/P1080111" xmlDataType="decimal"/>
    </xmlCellPr>
  </singleXmlCell>
  <singleXmlCell id="1561" r="P48" connectionId="0">
    <xmlCellPr id="1" uniqueName="P1082365">
      <xmlPr mapId="2" xpath="/TFI-IZD-POD/IPK-GFI-IZD-POD_1000380/P1082365" xmlDataType="decimal"/>
    </xmlCellPr>
  </singleXmlCell>
  <singleXmlCell id="1562" r="Q48" connectionId="0">
    <xmlCellPr id="1" uniqueName="P1082366">
      <xmlPr mapId="2" xpath="/TFI-IZD-POD/IPK-GFI-IZD-POD_1000380/P1082366" xmlDataType="decimal"/>
    </xmlCellPr>
  </singleXmlCell>
  <singleXmlCell id="1563" r="R48" connectionId="0">
    <xmlCellPr id="1" uniqueName="P1082367">
      <xmlPr mapId="2" xpath="/TFI-IZD-POD/IPK-GFI-IZD-POD_1000380/P1082367" xmlDataType="decimal"/>
    </xmlCellPr>
  </singleXmlCell>
  <singleXmlCell id="1564" r="S48" connectionId="0">
    <xmlCellPr id="1" uniqueName="P1124852">
      <xmlPr mapId="2" xpath="/TFI-IZD-POD/IPK-GFI-IZD-POD_1000380/P1124852" xmlDataType="decimal"/>
    </xmlCellPr>
  </singleXmlCell>
  <singleXmlCell id="1565" r="T48" connectionId="0">
    <xmlCellPr id="1" uniqueName="P1124853">
      <xmlPr mapId="2" xpath="/TFI-IZD-POD/IPK-GFI-IZD-POD_1000380/P1124853" xmlDataType="decimal"/>
    </xmlCellPr>
  </singleXmlCell>
  <singleXmlCell id="1566" r="U48" connectionId="0">
    <xmlCellPr id="1" uniqueName="P1082309">
      <xmlPr mapId="2" xpath="/TFI-IZD-POD/IPK-GFI-IZD-POD_1000380/P1082309" xmlDataType="decimal"/>
    </xmlCellPr>
  </singleXmlCell>
  <singleXmlCell id="1567" r="V48" connectionId="0">
    <xmlCellPr id="1" uniqueName="P1082368">
      <xmlPr mapId="2" xpath="/TFI-IZD-POD/IPK-GFI-IZD-POD_1000380/P1082368" xmlDataType="decimal"/>
    </xmlCellPr>
  </singleXmlCell>
  <singleXmlCell id="1568" r="W48" connectionId="0">
    <xmlCellPr id="1" uniqueName="P1082369">
      <xmlPr mapId="2" xpath="/TFI-IZD-POD/IPK-GFI-IZD-POD_1000380/P1082369" xmlDataType="decimal"/>
    </xmlCellPr>
  </singleXmlCell>
  <singleXmlCell id="1569" r="X48" connectionId="0">
    <xmlCellPr id="1" uniqueName="P1082370">
      <xmlPr mapId="2" xpath="/TFI-IZD-POD/IPK-GFI-IZD-POD_1000380/P1082370" xmlDataType="decimal"/>
    </xmlCellPr>
  </singleXmlCell>
  <singleXmlCell id="1570" r="Y48" connectionId="0">
    <xmlCellPr id="1" uniqueName="P1082372">
      <xmlPr mapId="2" xpath="/TFI-IZD-POD/IPK-GFI-IZD-POD_1000380/P1082372" xmlDataType="decimal"/>
    </xmlCellPr>
  </singleXmlCell>
  <singleXmlCell id="1571" r="H49" connectionId="0">
    <xmlCellPr id="1" uniqueName="P1080112">
      <xmlPr mapId="2" xpath="/TFI-IZD-POD/IPK-GFI-IZD-POD_1000380/P1080112" xmlDataType="decimal"/>
    </xmlCellPr>
  </singleXmlCell>
  <singleXmlCell id="1572" r="I49" connectionId="0">
    <xmlCellPr id="1" uniqueName="P1080113">
      <xmlPr mapId="2" xpath="/TFI-IZD-POD/IPK-GFI-IZD-POD_1000380/P1080113" xmlDataType="decimal"/>
    </xmlCellPr>
  </singleXmlCell>
  <singleXmlCell id="1573" r="J49" connectionId="0">
    <xmlCellPr id="1" uniqueName="P1080114">
      <xmlPr mapId="2" xpath="/TFI-IZD-POD/IPK-GFI-IZD-POD_1000380/P1080114" xmlDataType="decimal"/>
    </xmlCellPr>
  </singleXmlCell>
  <singleXmlCell id="1574" r="K49" connectionId="0">
    <xmlCellPr id="1" uniqueName="P1080115">
      <xmlPr mapId="2" xpath="/TFI-IZD-POD/IPK-GFI-IZD-POD_1000380/P1080115" xmlDataType="decimal"/>
    </xmlCellPr>
  </singleXmlCell>
  <singleXmlCell id="1575" r="L49" connectionId="0">
    <xmlCellPr id="1" uniqueName="P1080116">
      <xmlPr mapId="2" xpath="/TFI-IZD-POD/IPK-GFI-IZD-POD_1000380/P1080116" xmlDataType="decimal"/>
    </xmlCellPr>
  </singleXmlCell>
  <singleXmlCell id="1576" r="M49" connectionId="0">
    <xmlCellPr id="1" uniqueName="P1080117">
      <xmlPr mapId="2" xpath="/TFI-IZD-POD/IPK-GFI-IZD-POD_1000380/P1080117" xmlDataType="decimal"/>
    </xmlCellPr>
  </singleXmlCell>
  <singleXmlCell id="1577" r="N49" connectionId="0">
    <xmlCellPr id="1" uniqueName="P1080118">
      <xmlPr mapId="2" xpath="/TFI-IZD-POD/IPK-GFI-IZD-POD_1000380/P1080118" xmlDataType="decimal"/>
    </xmlCellPr>
  </singleXmlCell>
  <singleXmlCell id="1578" r="O49" connectionId="0">
    <xmlCellPr id="1" uniqueName="P1080119">
      <xmlPr mapId="2" xpath="/TFI-IZD-POD/IPK-GFI-IZD-POD_1000380/P1080119" xmlDataType="decimal"/>
    </xmlCellPr>
  </singleXmlCell>
  <singleXmlCell id="1579" r="P49" connectionId="0">
    <xmlCellPr id="1" uniqueName="P1082374">
      <xmlPr mapId="2" xpath="/TFI-IZD-POD/IPK-GFI-IZD-POD_1000380/P1082374" xmlDataType="decimal"/>
    </xmlCellPr>
  </singleXmlCell>
  <singleXmlCell id="1580" r="Q49" connectionId="0">
    <xmlCellPr id="1" uniqueName="P1082376">
      <xmlPr mapId="2" xpath="/TFI-IZD-POD/IPK-GFI-IZD-POD_1000380/P1082376" xmlDataType="decimal"/>
    </xmlCellPr>
  </singleXmlCell>
  <singleXmlCell id="1581" r="R49" connectionId="0">
    <xmlCellPr id="1" uniqueName="P1082378">
      <xmlPr mapId="2" xpath="/TFI-IZD-POD/IPK-GFI-IZD-POD_1000380/P1082378" xmlDataType="decimal"/>
    </xmlCellPr>
  </singleXmlCell>
  <singleXmlCell id="1582" r="S49" connectionId="0">
    <xmlCellPr id="1" uniqueName="P1124854">
      <xmlPr mapId="2" xpath="/TFI-IZD-POD/IPK-GFI-IZD-POD_1000380/P1124854" xmlDataType="decimal"/>
    </xmlCellPr>
  </singleXmlCell>
  <singleXmlCell id="1583" r="T49" connectionId="0">
    <xmlCellPr id="1" uniqueName="P1124855">
      <xmlPr mapId="2" xpath="/TFI-IZD-POD/IPK-GFI-IZD-POD_1000380/P1124855" xmlDataType="decimal"/>
    </xmlCellPr>
  </singleXmlCell>
  <singleXmlCell id="1584" r="U49" connectionId="0">
    <xmlCellPr id="1" uniqueName="P1082381">
      <xmlPr mapId="2" xpath="/TFI-IZD-POD/IPK-GFI-IZD-POD_1000380/P1082381" xmlDataType="decimal"/>
    </xmlCellPr>
  </singleXmlCell>
  <singleXmlCell id="1585" r="V49" connectionId="0">
    <xmlCellPr id="1" uniqueName="P1082312">
      <xmlPr mapId="2" xpath="/TFI-IZD-POD/IPK-GFI-IZD-POD_1000380/P1082312" xmlDataType="decimal"/>
    </xmlCellPr>
  </singleXmlCell>
  <singleXmlCell id="1586" r="W49" connectionId="0">
    <xmlCellPr id="1" uniqueName="P1082383">
      <xmlPr mapId="2" xpath="/TFI-IZD-POD/IPK-GFI-IZD-POD_1000380/P1082383" xmlDataType="decimal"/>
    </xmlCellPr>
  </singleXmlCell>
  <singleXmlCell id="1587" r="X49" connectionId="0">
    <xmlCellPr id="1" uniqueName="P1082385">
      <xmlPr mapId="2" xpath="/TFI-IZD-POD/IPK-GFI-IZD-POD_1000380/P1082385" xmlDataType="decimal"/>
    </xmlCellPr>
  </singleXmlCell>
  <singleXmlCell id="1588" r="Y49" connectionId="0">
    <xmlCellPr id="1" uniqueName="P1082388">
      <xmlPr mapId="2" xpath="/TFI-IZD-POD/IPK-GFI-IZD-POD_1000380/P1082388" xmlDataType="decimal"/>
    </xmlCellPr>
  </singleXmlCell>
  <singleXmlCell id="1589" r="H50" connectionId="0">
    <xmlCellPr id="1" uniqueName="P1080120">
      <xmlPr mapId="2" xpath="/TFI-IZD-POD/IPK-GFI-IZD-POD_1000380/P1080120" xmlDataType="decimal"/>
    </xmlCellPr>
  </singleXmlCell>
  <singleXmlCell id="1590" r="I50" connectionId="0">
    <xmlCellPr id="1" uniqueName="P1080121">
      <xmlPr mapId="2" xpath="/TFI-IZD-POD/IPK-GFI-IZD-POD_1000380/P1080121" xmlDataType="decimal"/>
    </xmlCellPr>
  </singleXmlCell>
  <singleXmlCell id="1591" r="J50" connectionId="0">
    <xmlCellPr id="1" uniqueName="P1080122">
      <xmlPr mapId="2" xpath="/TFI-IZD-POD/IPK-GFI-IZD-POD_1000380/P1080122" xmlDataType="decimal"/>
    </xmlCellPr>
  </singleXmlCell>
  <singleXmlCell id="1592" r="K50" connectionId="0">
    <xmlCellPr id="1" uniqueName="P1080123">
      <xmlPr mapId="2" xpath="/TFI-IZD-POD/IPK-GFI-IZD-POD_1000380/P1080123" xmlDataType="decimal"/>
    </xmlCellPr>
  </singleXmlCell>
  <singleXmlCell id="1593" r="L50" connectionId="0">
    <xmlCellPr id="1" uniqueName="P1080124">
      <xmlPr mapId="2" xpath="/TFI-IZD-POD/IPK-GFI-IZD-POD_1000380/P1080124" xmlDataType="decimal"/>
    </xmlCellPr>
  </singleXmlCell>
  <singleXmlCell id="1594" r="M50" connectionId="0">
    <xmlCellPr id="1" uniqueName="P1080125">
      <xmlPr mapId="2" xpath="/TFI-IZD-POD/IPK-GFI-IZD-POD_1000380/P1080125" xmlDataType="decimal"/>
    </xmlCellPr>
  </singleXmlCell>
  <singleXmlCell id="1595" r="N50" connectionId="0">
    <xmlCellPr id="1" uniqueName="P1080126">
      <xmlPr mapId="2" xpath="/TFI-IZD-POD/IPK-GFI-IZD-POD_1000380/P1080126" xmlDataType="decimal"/>
    </xmlCellPr>
  </singleXmlCell>
  <singleXmlCell id="1596" r="O50" connectionId="0">
    <xmlCellPr id="1" uniqueName="P1080127">
      <xmlPr mapId="2" xpath="/TFI-IZD-POD/IPK-GFI-IZD-POD_1000380/P1080127" xmlDataType="decimal"/>
    </xmlCellPr>
  </singleXmlCell>
  <singleXmlCell id="1597" r="P50" connectionId="0">
    <xmlCellPr id="1" uniqueName="P1082390">
      <xmlPr mapId="2" xpath="/TFI-IZD-POD/IPK-GFI-IZD-POD_1000380/P1082390" xmlDataType="decimal"/>
    </xmlCellPr>
  </singleXmlCell>
  <singleXmlCell id="1598" r="Q50" connectionId="0">
    <xmlCellPr id="1" uniqueName="P1082392">
      <xmlPr mapId="2" xpath="/TFI-IZD-POD/IPK-GFI-IZD-POD_1000380/P1082392" xmlDataType="decimal"/>
    </xmlCellPr>
  </singleXmlCell>
  <singleXmlCell id="1599" r="R50" connectionId="0">
    <xmlCellPr id="1" uniqueName="P1082394">
      <xmlPr mapId="2" xpath="/TFI-IZD-POD/IPK-GFI-IZD-POD_1000380/P1082394" xmlDataType="decimal"/>
    </xmlCellPr>
  </singleXmlCell>
  <singleXmlCell id="1600" r="S50" connectionId="0">
    <xmlCellPr id="1" uniqueName="P1124856">
      <xmlPr mapId="2" xpath="/TFI-IZD-POD/IPK-GFI-IZD-POD_1000380/P1124856" xmlDataType="decimal"/>
    </xmlCellPr>
  </singleXmlCell>
  <singleXmlCell id="1601" r="T50" connectionId="0">
    <xmlCellPr id="1" uniqueName="P1124857">
      <xmlPr mapId="2" xpath="/TFI-IZD-POD/IPK-GFI-IZD-POD_1000380/P1124857" xmlDataType="decimal"/>
    </xmlCellPr>
  </singleXmlCell>
  <singleXmlCell id="1602" r="U50" connectionId="0">
    <xmlCellPr id="1" uniqueName="P1082396">
      <xmlPr mapId="2" xpath="/TFI-IZD-POD/IPK-GFI-IZD-POD_1000380/P1082396" xmlDataType="decimal"/>
    </xmlCellPr>
  </singleXmlCell>
  <singleXmlCell id="1603" r="V50" connectionId="0">
    <xmlCellPr id="1" uniqueName="P1082398">
      <xmlPr mapId="2" xpath="/TFI-IZD-POD/IPK-GFI-IZD-POD_1000380/P1082398" xmlDataType="decimal"/>
    </xmlCellPr>
  </singleXmlCell>
  <singleXmlCell id="1604" r="W50" connectionId="0">
    <xmlCellPr id="1" uniqueName="P1082314">
      <xmlPr mapId="2" xpath="/TFI-IZD-POD/IPK-GFI-IZD-POD_1000380/P1082314" xmlDataType="decimal"/>
    </xmlCellPr>
  </singleXmlCell>
  <singleXmlCell id="1605" r="X50" connectionId="0">
    <xmlCellPr id="1" uniqueName="P1082401">
      <xmlPr mapId="2" xpath="/TFI-IZD-POD/IPK-GFI-IZD-POD_1000380/P1082401" xmlDataType="decimal"/>
    </xmlCellPr>
  </singleXmlCell>
  <singleXmlCell id="1606" r="Y50" connectionId="0">
    <xmlCellPr id="1" uniqueName="P1082403">
      <xmlPr mapId="2" xpath="/TFI-IZD-POD/IPK-GFI-IZD-POD_1000380/P1082403" xmlDataType="decimal"/>
    </xmlCellPr>
  </singleXmlCell>
  <singleXmlCell id="1607" r="H51" connectionId="0">
    <xmlCellPr id="1" uniqueName="P1124914">
      <xmlPr mapId="2" xpath="/TFI-IZD-POD/IPK-GFI-IZD-POD_1000380/P1124914" xmlDataType="decimal"/>
    </xmlCellPr>
  </singleXmlCell>
  <singleXmlCell id="1608" r="I51" connectionId="0">
    <xmlCellPr id="1" uniqueName="P1124915">
      <xmlPr mapId="2" xpath="/TFI-IZD-POD/IPK-GFI-IZD-POD_1000380/P1124915" xmlDataType="decimal"/>
    </xmlCellPr>
  </singleXmlCell>
  <singleXmlCell id="1609" r="J51" connectionId="0">
    <xmlCellPr id="1" uniqueName="P1124916">
      <xmlPr mapId="2" xpath="/TFI-IZD-POD/IPK-GFI-IZD-POD_1000380/P1124916" xmlDataType="decimal"/>
    </xmlCellPr>
  </singleXmlCell>
  <singleXmlCell id="1610" r="K51" connectionId="0">
    <xmlCellPr id="1" uniqueName="P1124917">
      <xmlPr mapId="2" xpath="/TFI-IZD-POD/IPK-GFI-IZD-POD_1000380/P1124917" xmlDataType="decimal"/>
    </xmlCellPr>
  </singleXmlCell>
  <singleXmlCell id="1611" r="L51" connectionId="0">
    <xmlCellPr id="1" uniqueName="P1124918">
      <xmlPr mapId="2" xpath="/TFI-IZD-POD/IPK-GFI-IZD-POD_1000380/P1124918" xmlDataType="decimal"/>
    </xmlCellPr>
  </singleXmlCell>
  <singleXmlCell id="1612" r="M51" connectionId="0">
    <xmlCellPr id="1" uniqueName="P1124919">
      <xmlPr mapId="2" xpath="/TFI-IZD-POD/IPK-GFI-IZD-POD_1000380/P1124919" xmlDataType="decimal"/>
    </xmlCellPr>
  </singleXmlCell>
  <singleXmlCell id="1613" r="N51" connectionId="0">
    <xmlCellPr id="1" uniqueName="P1124926">
      <xmlPr mapId="2" xpath="/TFI-IZD-POD/IPK-GFI-IZD-POD_1000380/P1124926" xmlDataType="decimal"/>
    </xmlCellPr>
  </singleXmlCell>
  <singleXmlCell id="1614" r="O51" connectionId="0">
    <xmlCellPr id="1" uniqueName="P1124927">
      <xmlPr mapId="2" xpath="/TFI-IZD-POD/IPK-GFI-IZD-POD_1000380/P1124927" xmlDataType="decimal"/>
    </xmlCellPr>
  </singleXmlCell>
  <singleXmlCell id="1615" r="P51" connectionId="0">
    <xmlCellPr id="1" uniqueName="P1124928">
      <xmlPr mapId="2" xpath="/TFI-IZD-POD/IPK-GFI-IZD-POD_1000380/P1124928" xmlDataType="decimal"/>
    </xmlCellPr>
  </singleXmlCell>
  <singleXmlCell id="1616" r="Q51" connectionId="0">
    <xmlCellPr id="1" uniqueName="P1124929">
      <xmlPr mapId="2" xpath="/TFI-IZD-POD/IPK-GFI-IZD-POD_1000380/P1124929" xmlDataType="decimal"/>
    </xmlCellPr>
  </singleXmlCell>
  <singleXmlCell id="1617" r="R51" connectionId="0">
    <xmlCellPr id="1" uniqueName="P1124930">
      <xmlPr mapId="2" xpath="/TFI-IZD-POD/IPK-GFI-IZD-POD_1000380/P1124930" xmlDataType="decimal"/>
    </xmlCellPr>
  </singleXmlCell>
  <singleXmlCell id="1618" r="S51" connectionId="0">
    <xmlCellPr id="1" uniqueName="P1124858">
      <xmlPr mapId="2" xpath="/TFI-IZD-POD/IPK-GFI-IZD-POD_1000380/P1124858" xmlDataType="decimal"/>
    </xmlCellPr>
  </singleXmlCell>
  <singleXmlCell id="1619" r="T51" connectionId="0">
    <xmlCellPr id="1" uniqueName="P1124859">
      <xmlPr mapId="2" xpath="/TFI-IZD-POD/IPK-GFI-IZD-POD_1000380/P1124859" xmlDataType="decimal"/>
    </xmlCellPr>
  </singleXmlCell>
  <singleXmlCell id="1620" r="U51" connectionId="0">
    <xmlCellPr id="1" uniqueName="P1124936">
      <xmlPr mapId="2" xpath="/TFI-IZD-POD/IPK-GFI-IZD-POD_1000380/P1124936" xmlDataType="decimal"/>
    </xmlCellPr>
  </singleXmlCell>
  <singleXmlCell id="1621" r="V51" connectionId="0">
    <xmlCellPr id="1" uniqueName="P1124937">
      <xmlPr mapId="2" xpath="/TFI-IZD-POD/IPK-GFI-IZD-POD_1000380/P1124937" xmlDataType="decimal"/>
    </xmlCellPr>
  </singleXmlCell>
  <singleXmlCell id="1622" r="W51" connectionId="0">
    <xmlCellPr id="1" uniqueName="P1124938">
      <xmlPr mapId="2" xpath="/TFI-IZD-POD/IPK-GFI-IZD-POD_1000380/P1124938" xmlDataType="decimal"/>
    </xmlCellPr>
  </singleXmlCell>
  <singleXmlCell id="1623" r="X51" connectionId="0">
    <xmlCellPr id="1" uniqueName="P1124939">
      <xmlPr mapId="2" xpath="/TFI-IZD-POD/IPK-GFI-IZD-POD_1000380/P1124939" xmlDataType="decimal"/>
    </xmlCellPr>
  </singleXmlCell>
  <singleXmlCell id="1624" r="Y51" connectionId="0">
    <xmlCellPr id="1" uniqueName="P1124940">
      <xmlPr mapId="2" xpath="/TFI-IZD-POD/IPK-GFI-IZD-POD_1000380/P1124940" xmlDataType="decimal"/>
    </xmlCellPr>
  </singleXmlCell>
  <singleXmlCell id="1625" r="H52" connectionId="0">
    <xmlCellPr id="1" uniqueName="P1080128">
      <xmlPr mapId="2" xpath="/TFI-IZD-POD/IPK-GFI-IZD-POD_1000380/P1080128" xmlDataType="decimal"/>
    </xmlCellPr>
  </singleXmlCell>
  <singleXmlCell id="1626" r="I52" connectionId="0">
    <xmlCellPr id="1" uniqueName="P1080129">
      <xmlPr mapId="2" xpath="/TFI-IZD-POD/IPK-GFI-IZD-POD_1000380/P1080129" xmlDataType="decimal"/>
    </xmlCellPr>
  </singleXmlCell>
  <singleXmlCell id="1627" r="J52" connectionId="0">
    <xmlCellPr id="1" uniqueName="P1080130">
      <xmlPr mapId="2" xpath="/TFI-IZD-POD/IPK-GFI-IZD-POD_1000380/P1080130" xmlDataType="decimal"/>
    </xmlCellPr>
  </singleXmlCell>
  <singleXmlCell id="1628" r="K52" connectionId="0">
    <xmlCellPr id="1" uniqueName="P1080131">
      <xmlPr mapId="2" xpath="/TFI-IZD-POD/IPK-GFI-IZD-POD_1000380/P1080131" xmlDataType="decimal"/>
    </xmlCellPr>
  </singleXmlCell>
  <singleXmlCell id="1629" r="L52" connectionId="0">
    <xmlCellPr id="1" uniqueName="P1080132">
      <xmlPr mapId="2" xpath="/TFI-IZD-POD/IPK-GFI-IZD-POD_1000380/P1080132" xmlDataType="decimal"/>
    </xmlCellPr>
  </singleXmlCell>
  <singleXmlCell id="1630" r="M52" connectionId="0">
    <xmlCellPr id="1" uniqueName="P1080133">
      <xmlPr mapId="2" xpath="/TFI-IZD-POD/IPK-GFI-IZD-POD_1000380/P1080133" xmlDataType="decimal"/>
    </xmlCellPr>
  </singleXmlCell>
  <singleXmlCell id="1631" r="N52" connectionId="0">
    <xmlCellPr id="1" uniqueName="P1080134">
      <xmlPr mapId="2" xpath="/TFI-IZD-POD/IPK-GFI-IZD-POD_1000380/P1080134" xmlDataType="decimal"/>
    </xmlCellPr>
  </singleXmlCell>
  <singleXmlCell id="1632" r="O52" connectionId="0">
    <xmlCellPr id="1" uniqueName="P1080135">
      <xmlPr mapId="2" xpath="/TFI-IZD-POD/IPK-GFI-IZD-POD_1000380/P1080135" xmlDataType="decimal"/>
    </xmlCellPr>
  </singleXmlCell>
  <singleXmlCell id="1633" r="P52" connectionId="0">
    <xmlCellPr id="1" uniqueName="P1082406">
      <xmlPr mapId="2" xpath="/TFI-IZD-POD/IPK-GFI-IZD-POD_1000380/P1082406" xmlDataType="decimal"/>
    </xmlCellPr>
  </singleXmlCell>
  <singleXmlCell id="1634" r="Q52" connectionId="0">
    <xmlCellPr id="1" uniqueName="P1082408">
      <xmlPr mapId="2" xpath="/TFI-IZD-POD/IPK-GFI-IZD-POD_1000380/P1082408" xmlDataType="decimal"/>
    </xmlCellPr>
  </singleXmlCell>
  <singleXmlCell id="1635" r="R52" connectionId="0">
    <xmlCellPr id="1" uniqueName="P1082410">
      <xmlPr mapId="2" xpath="/TFI-IZD-POD/IPK-GFI-IZD-POD_1000380/P1082410" xmlDataType="decimal"/>
    </xmlCellPr>
  </singleXmlCell>
  <singleXmlCell id="1636" r="S52" connectionId="0">
    <xmlCellPr id="1" uniqueName="P1124860">
      <xmlPr mapId="2" xpath="/TFI-IZD-POD/IPK-GFI-IZD-POD_1000380/P1124860" xmlDataType="decimal"/>
    </xmlCellPr>
  </singleXmlCell>
  <singleXmlCell id="1637" r="T52" connectionId="0">
    <xmlCellPr id="1" uniqueName="P1124861">
      <xmlPr mapId="2" xpath="/TFI-IZD-POD/IPK-GFI-IZD-POD_1000380/P1124861" xmlDataType="decimal"/>
    </xmlCellPr>
  </singleXmlCell>
  <singleXmlCell id="1638" r="U52" connectionId="0">
    <xmlCellPr id="1" uniqueName="P1082412">
      <xmlPr mapId="2" xpath="/TFI-IZD-POD/IPK-GFI-IZD-POD_1000380/P1082412" xmlDataType="decimal"/>
    </xmlCellPr>
  </singleXmlCell>
  <singleXmlCell id="1639" r="V52" connectionId="0">
    <xmlCellPr id="1" uniqueName="P1082415">
      <xmlPr mapId="2" xpath="/TFI-IZD-POD/IPK-GFI-IZD-POD_1000380/P1082415" xmlDataType="decimal"/>
    </xmlCellPr>
  </singleXmlCell>
  <singleXmlCell id="1640" r="W52" connectionId="0">
    <xmlCellPr id="1" uniqueName="P1082416">
      <xmlPr mapId="2" xpath="/TFI-IZD-POD/IPK-GFI-IZD-POD_1000380/P1082416" xmlDataType="decimal"/>
    </xmlCellPr>
  </singleXmlCell>
  <singleXmlCell id="1641" r="X52" connectionId="0">
    <xmlCellPr id="1" uniqueName="P1082317">
      <xmlPr mapId="2" xpath="/TFI-IZD-POD/IPK-GFI-IZD-POD_1000380/P1082317" xmlDataType="decimal"/>
    </xmlCellPr>
  </singleXmlCell>
  <singleXmlCell id="1642" r="Y52" connectionId="0">
    <xmlCellPr id="1" uniqueName="P1082417">
      <xmlPr mapId="2" xpath="/TFI-IZD-POD/IPK-GFI-IZD-POD_1000380/P1082417" xmlDataType="decimal"/>
    </xmlCellPr>
  </singleXmlCell>
  <singleXmlCell id="1643" r="H53" connectionId="0">
    <xmlCellPr id="1" uniqueName="P1080144">
      <xmlPr mapId="2" xpath="/TFI-IZD-POD/IPK-GFI-IZD-POD_1000380/P1080144" xmlDataType="decimal"/>
    </xmlCellPr>
  </singleXmlCell>
  <singleXmlCell id="1644" r="I53" connectionId="0">
    <xmlCellPr id="1" uniqueName="P1080145">
      <xmlPr mapId="2" xpath="/TFI-IZD-POD/IPK-GFI-IZD-POD_1000380/P1080145" xmlDataType="decimal"/>
    </xmlCellPr>
  </singleXmlCell>
  <singleXmlCell id="1645" r="J53" connectionId="0">
    <xmlCellPr id="1" uniqueName="P1080146">
      <xmlPr mapId="2" xpath="/TFI-IZD-POD/IPK-GFI-IZD-POD_1000380/P1080146" xmlDataType="decimal"/>
    </xmlCellPr>
  </singleXmlCell>
  <singleXmlCell id="1646" r="K53" connectionId="0">
    <xmlCellPr id="1" uniqueName="P1080147">
      <xmlPr mapId="2" xpath="/TFI-IZD-POD/IPK-GFI-IZD-POD_1000380/P1080147" xmlDataType="decimal"/>
    </xmlCellPr>
  </singleXmlCell>
  <singleXmlCell id="1647" r="L53" connectionId="0">
    <xmlCellPr id="1" uniqueName="P1080148">
      <xmlPr mapId="2" xpath="/TFI-IZD-POD/IPK-GFI-IZD-POD_1000380/P1080148" xmlDataType="decimal"/>
    </xmlCellPr>
  </singleXmlCell>
  <singleXmlCell id="1648" r="M53" connectionId="0">
    <xmlCellPr id="1" uniqueName="P1080149">
      <xmlPr mapId="2" xpath="/TFI-IZD-POD/IPK-GFI-IZD-POD_1000380/P1080149" xmlDataType="decimal"/>
    </xmlCellPr>
  </singleXmlCell>
  <singleXmlCell id="1649" r="N53" connectionId="0">
    <xmlCellPr id="1" uniqueName="P1080150">
      <xmlPr mapId="2" xpath="/TFI-IZD-POD/IPK-GFI-IZD-POD_1000380/P1080150" xmlDataType="decimal"/>
    </xmlCellPr>
  </singleXmlCell>
  <singleXmlCell id="1650" r="O53" connectionId="0">
    <xmlCellPr id="1" uniqueName="P1080397">
      <xmlPr mapId="2" xpath="/TFI-IZD-POD/IPK-GFI-IZD-POD_1000380/P1080397" xmlDataType="decimal"/>
    </xmlCellPr>
  </singleXmlCell>
  <singleXmlCell id="1651" r="P53" connectionId="0">
    <xmlCellPr id="1" uniqueName="P1082429">
      <xmlPr mapId="2" xpath="/TFI-IZD-POD/IPK-GFI-IZD-POD_1000380/P1082429" xmlDataType="decimal"/>
    </xmlCellPr>
  </singleXmlCell>
  <singleXmlCell id="1652" r="Q53" connectionId="0">
    <xmlCellPr id="1" uniqueName="P1082447">
      <xmlPr mapId="2" xpath="/TFI-IZD-POD/IPK-GFI-IZD-POD_1000380/P1082447" xmlDataType="decimal"/>
    </xmlCellPr>
  </singleXmlCell>
  <singleXmlCell id="1653" r="R53" connectionId="0">
    <xmlCellPr id="1" uniqueName="P1082450">
      <xmlPr mapId="2" xpath="/TFI-IZD-POD/IPK-GFI-IZD-POD_1000380/P1082450" xmlDataType="decimal"/>
    </xmlCellPr>
  </singleXmlCell>
  <singleXmlCell id="1654" r="S53" connectionId="0">
    <xmlCellPr id="1" uniqueName="P1124862">
      <xmlPr mapId="2" xpath="/TFI-IZD-POD/IPK-GFI-IZD-POD_1000380/P1124862" xmlDataType="decimal"/>
    </xmlCellPr>
  </singleXmlCell>
  <singleXmlCell id="1655" r="T53" connectionId="0">
    <xmlCellPr id="1" uniqueName="P1124863">
      <xmlPr mapId="2" xpath="/TFI-IZD-POD/IPK-GFI-IZD-POD_1000380/P1124863" xmlDataType="decimal"/>
    </xmlCellPr>
  </singleXmlCell>
  <singleXmlCell id="1656" r="U53" connectionId="0">
    <xmlCellPr id="1" uniqueName="P1082453">
      <xmlPr mapId="2" xpath="/TFI-IZD-POD/IPK-GFI-IZD-POD_1000380/P1082453" xmlDataType="decimal"/>
    </xmlCellPr>
  </singleXmlCell>
  <singleXmlCell id="1657" r="V53" connectionId="0">
    <xmlCellPr id="1" uniqueName="P1082455">
      <xmlPr mapId="2" xpath="/TFI-IZD-POD/IPK-GFI-IZD-POD_1000380/P1082455" xmlDataType="decimal"/>
    </xmlCellPr>
  </singleXmlCell>
  <singleXmlCell id="1658" r="W53" connectionId="0">
    <xmlCellPr id="1" uniqueName="P1082458">
      <xmlPr mapId="2" xpath="/TFI-IZD-POD/IPK-GFI-IZD-POD_1000380/P1082458" xmlDataType="decimal"/>
    </xmlCellPr>
  </singleXmlCell>
  <singleXmlCell id="1659" r="X53" connectionId="0">
    <xmlCellPr id="1" uniqueName="P1082460">
      <xmlPr mapId="2" xpath="/TFI-IZD-POD/IPK-GFI-IZD-POD_1000380/P1082460" xmlDataType="decimal"/>
    </xmlCellPr>
  </singleXmlCell>
  <singleXmlCell id="1660" r="Y53" connectionId="0">
    <xmlCellPr id="1" uniqueName="P1082461">
      <xmlPr mapId="2" xpath="/TFI-IZD-POD/IPK-GFI-IZD-POD_1000380/P1082461" xmlDataType="decimal"/>
    </xmlCellPr>
  </singleXmlCell>
  <singleXmlCell id="1661" r="H54" connectionId="0">
    <xmlCellPr id="1" uniqueName="P1124920">
      <xmlPr mapId="2" xpath="/TFI-IZD-POD/IPK-GFI-IZD-POD_1000380/P1124920" xmlDataType="decimal"/>
    </xmlCellPr>
  </singleXmlCell>
  <singleXmlCell id="1662" r="I54" connectionId="0">
    <xmlCellPr id="1" uniqueName="P1124921">
      <xmlPr mapId="2" xpath="/TFI-IZD-POD/IPK-GFI-IZD-POD_1000380/P1124921" xmlDataType="decimal"/>
    </xmlCellPr>
  </singleXmlCell>
  <singleXmlCell id="1663" r="J54" connectionId="0">
    <xmlCellPr id="1" uniqueName="P1124922">
      <xmlPr mapId="2" xpath="/TFI-IZD-POD/IPK-GFI-IZD-POD_1000380/P1124922" xmlDataType="decimal"/>
    </xmlCellPr>
  </singleXmlCell>
  <singleXmlCell id="1664" r="K54" connectionId="0">
    <xmlCellPr id="1" uniqueName="P1124923">
      <xmlPr mapId="2" xpath="/TFI-IZD-POD/IPK-GFI-IZD-POD_1000380/P1124923" xmlDataType="decimal"/>
    </xmlCellPr>
  </singleXmlCell>
  <singleXmlCell id="1665" r="L54" connectionId="0">
    <xmlCellPr id="1" uniqueName="P1124924">
      <xmlPr mapId="2" xpath="/TFI-IZD-POD/IPK-GFI-IZD-POD_1000380/P1124924" xmlDataType="decimal"/>
    </xmlCellPr>
  </singleXmlCell>
  <singleXmlCell id="1666" r="M54" connectionId="0">
    <xmlCellPr id="1" uniqueName="P1124925">
      <xmlPr mapId="2" xpath="/TFI-IZD-POD/IPK-GFI-IZD-POD_1000380/P1124925" xmlDataType="decimal"/>
    </xmlCellPr>
  </singleXmlCell>
  <singleXmlCell id="1667" r="N54" connectionId="0">
    <xmlCellPr id="1" uniqueName="P1124931">
      <xmlPr mapId="2" xpath="/TFI-IZD-POD/IPK-GFI-IZD-POD_1000380/P1124931" xmlDataType="decimal"/>
    </xmlCellPr>
  </singleXmlCell>
  <singleXmlCell id="1668" r="O54" connectionId="0">
    <xmlCellPr id="1" uniqueName="P1124932">
      <xmlPr mapId="2" xpath="/TFI-IZD-POD/IPK-GFI-IZD-POD_1000380/P1124932" xmlDataType="decimal"/>
    </xmlCellPr>
  </singleXmlCell>
  <singleXmlCell id="1669" r="P54" connectionId="0">
    <xmlCellPr id="1" uniqueName="P1124933">
      <xmlPr mapId="2" xpath="/TFI-IZD-POD/IPK-GFI-IZD-POD_1000380/P1124933" xmlDataType="decimal"/>
    </xmlCellPr>
  </singleXmlCell>
  <singleXmlCell id="1670" r="Q54" connectionId="0">
    <xmlCellPr id="1" uniqueName="P1124934">
      <xmlPr mapId="2" xpath="/TFI-IZD-POD/IPK-GFI-IZD-POD_1000380/P1124934" xmlDataType="decimal"/>
    </xmlCellPr>
  </singleXmlCell>
  <singleXmlCell id="1671" r="R54" connectionId="0">
    <xmlCellPr id="1" uniqueName="P1124935">
      <xmlPr mapId="2" xpath="/TFI-IZD-POD/IPK-GFI-IZD-POD_1000380/P1124935" xmlDataType="decimal"/>
    </xmlCellPr>
  </singleXmlCell>
  <singleXmlCell id="1672" r="S54" connectionId="0">
    <xmlCellPr id="1" uniqueName="P1124864">
      <xmlPr mapId="2" xpath="/TFI-IZD-POD/IPK-GFI-IZD-POD_1000380/P1124864" xmlDataType="decimal"/>
    </xmlCellPr>
  </singleXmlCell>
  <singleXmlCell id="1673" r="T54" connectionId="0">
    <xmlCellPr id="1" uniqueName="P1124865">
      <xmlPr mapId="2" xpath="/TFI-IZD-POD/IPK-GFI-IZD-POD_1000380/P1124865" xmlDataType="decimal"/>
    </xmlCellPr>
  </singleXmlCell>
  <singleXmlCell id="1674" r="U54" connectionId="0">
    <xmlCellPr id="1" uniqueName="P1124941">
      <xmlPr mapId="2" xpath="/TFI-IZD-POD/IPK-GFI-IZD-POD_1000380/P1124941" xmlDataType="decimal"/>
    </xmlCellPr>
  </singleXmlCell>
  <singleXmlCell id="1675" r="V54" connectionId="0">
    <xmlCellPr id="1" uniqueName="P1124942">
      <xmlPr mapId="2" xpath="/TFI-IZD-POD/IPK-GFI-IZD-POD_1000380/P1124942" xmlDataType="decimal"/>
    </xmlCellPr>
  </singleXmlCell>
  <singleXmlCell id="1676" r="W54" connectionId="0">
    <xmlCellPr id="1" uniqueName="P1124943">
      <xmlPr mapId="2" xpath="/TFI-IZD-POD/IPK-GFI-IZD-POD_1000380/P1124943" xmlDataType="decimal"/>
    </xmlCellPr>
  </singleXmlCell>
  <singleXmlCell id="1677" r="X54" connectionId="0">
    <xmlCellPr id="1" uniqueName="P1124944">
      <xmlPr mapId="2" xpath="/TFI-IZD-POD/IPK-GFI-IZD-POD_1000380/P1124944" xmlDataType="decimal"/>
    </xmlCellPr>
  </singleXmlCell>
  <singleXmlCell id="1678" r="Y54" connectionId="0">
    <xmlCellPr id="1" uniqueName="P1124945">
      <xmlPr mapId="2" xpath="/TFI-IZD-POD/IPK-GFI-IZD-POD_1000380/P1124945" xmlDataType="decimal"/>
    </xmlCellPr>
  </singleXmlCell>
  <singleXmlCell id="1679" r="H55" connectionId="0">
    <xmlCellPr id="1" uniqueName="P1080398">
      <xmlPr mapId="2" xpath="/TFI-IZD-POD/IPK-GFI-IZD-POD_1000380/P1080398" xmlDataType="decimal"/>
    </xmlCellPr>
  </singleXmlCell>
  <singleXmlCell id="1680" r="I55" connectionId="0">
    <xmlCellPr id="1" uniqueName="P1080399">
      <xmlPr mapId="2" xpath="/TFI-IZD-POD/IPK-GFI-IZD-POD_1000380/P1080399" xmlDataType="decimal"/>
    </xmlCellPr>
  </singleXmlCell>
  <singleXmlCell id="1681" r="J55" connectionId="0">
    <xmlCellPr id="1" uniqueName="P1080586">
      <xmlPr mapId="2" xpath="/TFI-IZD-POD/IPK-GFI-IZD-POD_1000380/P1080586" xmlDataType="decimal"/>
    </xmlCellPr>
  </singleXmlCell>
  <singleXmlCell id="1682" r="K55" connectionId="0">
    <xmlCellPr id="1" uniqueName="P1080587">
      <xmlPr mapId="2" xpath="/TFI-IZD-POD/IPK-GFI-IZD-POD_1000380/P1080587" xmlDataType="decimal"/>
    </xmlCellPr>
  </singleXmlCell>
  <singleXmlCell id="1683" r="L55" connectionId="0">
    <xmlCellPr id="1" uniqueName="P1080588">
      <xmlPr mapId="2" xpath="/TFI-IZD-POD/IPK-GFI-IZD-POD_1000380/P1080588" xmlDataType="decimal"/>
    </xmlCellPr>
  </singleXmlCell>
  <singleXmlCell id="1684" r="M55" connectionId="0">
    <xmlCellPr id="1" uniqueName="P1080589">
      <xmlPr mapId="2" xpath="/TFI-IZD-POD/IPK-GFI-IZD-POD_1000380/P1080589" xmlDataType="decimal"/>
    </xmlCellPr>
  </singleXmlCell>
  <singleXmlCell id="1685" r="N55" connectionId="0">
    <xmlCellPr id="1" uniqueName="P1080590">
      <xmlPr mapId="2" xpath="/TFI-IZD-POD/IPK-GFI-IZD-POD_1000380/P1080590" xmlDataType="decimal"/>
    </xmlCellPr>
  </singleXmlCell>
  <singleXmlCell id="1686" r="O55" connectionId="0">
    <xmlCellPr id="1" uniqueName="P1080591">
      <xmlPr mapId="2" xpath="/TFI-IZD-POD/IPK-GFI-IZD-POD_1000380/P1080591" xmlDataType="decimal"/>
    </xmlCellPr>
  </singleXmlCell>
  <singleXmlCell id="1687" r="P55" connectionId="0">
    <xmlCellPr id="1" uniqueName="P1082462">
      <xmlPr mapId="2" xpath="/TFI-IZD-POD/IPK-GFI-IZD-POD_1000380/P1082462" xmlDataType="decimal"/>
    </xmlCellPr>
  </singleXmlCell>
  <singleXmlCell id="1688" r="Q55" connectionId="0">
    <xmlCellPr id="1" uniqueName="P1082430">
      <xmlPr mapId="2" xpath="/TFI-IZD-POD/IPK-GFI-IZD-POD_1000380/P1082430" xmlDataType="decimal"/>
    </xmlCellPr>
  </singleXmlCell>
  <singleXmlCell id="1689" r="R55" connectionId="0">
    <xmlCellPr id="1" uniqueName="P1082463">
      <xmlPr mapId="2" xpath="/TFI-IZD-POD/IPK-GFI-IZD-POD_1000380/P1082463" xmlDataType="decimal"/>
    </xmlCellPr>
  </singleXmlCell>
  <singleXmlCell id="1690" r="S55" connectionId="0">
    <xmlCellPr id="1" uniqueName="P1124866">
      <xmlPr mapId="2" xpath="/TFI-IZD-POD/IPK-GFI-IZD-POD_1000380/P1124866" xmlDataType="decimal"/>
    </xmlCellPr>
  </singleXmlCell>
  <singleXmlCell id="1691" r="T55" connectionId="0">
    <xmlCellPr id="1" uniqueName="P1124867">
      <xmlPr mapId="2" xpath="/TFI-IZD-POD/IPK-GFI-IZD-POD_1000380/P1124867" xmlDataType="decimal"/>
    </xmlCellPr>
  </singleXmlCell>
  <singleXmlCell id="1692" r="U55" connectionId="0">
    <xmlCellPr id="1" uniqueName="P1082464">
      <xmlPr mapId="2" xpath="/TFI-IZD-POD/IPK-GFI-IZD-POD_1000380/P1082464" xmlDataType="decimal"/>
    </xmlCellPr>
  </singleXmlCell>
  <singleXmlCell id="1693" r="V55" connectionId="0">
    <xmlCellPr id="1" uniqueName="P1082465">
      <xmlPr mapId="2" xpath="/TFI-IZD-POD/IPK-GFI-IZD-POD_1000380/P1082465" xmlDataType="decimal"/>
    </xmlCellPr>
  </singleXmlCell>
  <singleXmlCell id="1694" r="W55" connectionId="0">
    <xmlCellPr id="1" uniqueName="P1082466">
      <xmlPr mapId="2" xpath="/TFI-IZD-POD/IPK-GFI-IZD-POD_1000380/P1082466" xmlDataType="decimal"/>
    </xmlCellPr>
  </singleXmlCell>
  <singleXmlCell id="1695" r="X55" connectionId="0">
    <xmlCellPr id="1" uniqueName="P1082467">
      <xmlPr mapId="2" xpath="/TFI-IZD-POD/IPK-GFI-IZD-POD_1000380/P1082467" xmlDataType="decimal"/>
    </xmlCellPr>
  </singleXmlCell>
  <singleXmlCell id="1696" r="Y55" connectionId="0">
    <xmlCellPr id="1" uniqueName="P1082468">
      <xmlPr mapId="2" xpath="/TFI-IZD-POD/IPK-GFI-IZD-POD_1000380/P1082468" xmlDataType="decimal"/>
    </xmlCellPr>
  </singleXmlCell>
  <singleXmlCell id="1697" r="H56" connectionId="0">
    <xmlCellPr id="1" uniqueName="P1080692">
      <xmlPr mapId="2" xpath="/TFI-IZD-POD/IPK-GFI-IZD-POD_1000380/P1080692" xmlDataType="decimal"/>
    </xmlCellPr>
  </singleXmlCell>
  <singleXmlCell id="1698" r="I56" connectionId="0">
    <xmlCellPr id="1" uniqueName="P1080693">
      <xmlPr mapId="2" xpath="/TFI-IZD-POD/IPK-GFI-IZD-POD_1000380/P1080693" xmlDataType="decimal"/>
    </xmlCellPr>
  </singleXmlCell>
  <singleXmlCell id="1699" r="J56" connectionId="0">
    <xmlCellPr id="1" uniqueName="P1080694">
      <xmlPr mapId="2" xpath="/TFI-IZD-POD/IPK-GFI-IZD-POD_1000380/P1080694" xmlDataType="decimal"/>
    </xmlCellPr>
  </singleXmlCell>
  <singleXmlCell id="1700" r="K56" connectionId="0">
    <xmlCellPr id="1" uniqueName="P1080779">
      <xmlPr mapId="2" xpath="/TFI-IZD-POD/IPK-GFI-IZD-POD_1000380/P1080779" xmlDataType="decimal"/>
    </xmlCellPr>
  </singleXmlCell>
  <singleXmlCell id="1701" r="L56" connectionId="0">
    <xmlCellPr id="1" uniqueName="P1080780">
      <xmlPr mapId="2" xpath="/TFI-IZD-POD/IPK-GFI-IZD-POD_1000380/P1080780" xmlDataType="decimal"/>
    </xmlCellPr>
  </singleXmlCell>
  <singleXmlCell id="1702" r="M56" connectionId="0">
    <xmlCellPr id="1" uniqueName="P1080781">
      <xmlPr mapId="2" xpath="/TFI-IZD-POD/IPK-GFI-IZD-POD_1000380/P1080781" xmlDataType="decimal"/>
    </xmlCellPr>
  </singleXmlCell>
  <singleXmlCell id="1703" r="N56" connectionId="0">
    <xmlCellPr id="1" uniqueName="P1080782">
      <xmlPr mapId="2" xpath="/TFI-IZD-POD/IPK-GFI-IZD-POD_1000380/P1080782" xmlDataType="decimal"/>
    </xmlCellPr>
  </singleXmlCell>
  <singleXmlCell id="1704" r="O56" connectionId="0">
    <xmlCellPr id="1" uniqueName="P1080783">
      <xmlPr mapId="2" xpath="/TFI-IZD-POD/IPK-GFI-IZD-POD_1000380/P1080783" xmlDataType="decimal"/>
    </xmlCellPr>
  </singleXmlCell>
  <singleXmlCell id="1705" r="P56" connectionId="0">
    <xmlCellPr id="1" uniqueName="P1082469">
      <xmlPr mapId="2" xpath="/TFI-IZD-POD/IPK-GFI-IZD-POD_1000380/P1082469" xmlDataType="decimal"/>
    </xmlCellPr>
  </singleXmlCell>
  <singleXmlCell id="1706" r="Q56" connectionId="0">
    <xmlCellPr id="1" uniqueName="P1082470">
      <xmlPr mapId="2" xpath="/TFI-IZD-POD/IPK-GFI-IZD-POD_1000380/P1082470" xmlDataType="decimal"/>
    </xmlCellPr>
  </singleXmlCell>
  <singleXmlCell id="1707" r="R56" connectionId="0">
    <xmlCellPr id="1" uniqueName="P1082433">
      <xmlPr mapId="2" xpath="/TFI-IZD-POD/IPK-GFI-IZD-POD_1000380/P1082433" xmlDataType="decimal"/>
    </xmlCellPr>
  </singleXmlCell>
  <singleXmlCell id="1708" r="S56" connectionId="0">
    <xmlCellPr id="1" uniqueName="P1124868">
      <xmlPr mapId="2" xpath="/TFI-IZD-POD/IPK-GFI-IZD-POD_1000380/P1124868" xmlDataType="decimal"/>
    </xmlCellPr>
  </singleXmlCell>
  <singleXmlCell id="1709" r="T56" connectionId="0">
    <xmlCellPr id="1" uniqueName="P1124869">
      <xmlPr mapId="2" xpath="/TFI-IZD-POD/IPK-GFI-IZD-POD_1000380/P1124869" xmlDataType="decimal"/>
    </xmlCellPr>
  </singleXmlCell>
  <singleXmlCell id="1710" r="U56" connectionId="0">
    <xmlCellPr id="1" uniqueName="P1082471">
      <xmlPr mapId="2" xpath="/TFI-IZD-POD/IPK-GFI-IZD-POD_1000380/P1082471" xmlDataType="decimal"/>
    </xmlCellPr>
  </singleXmlCell>
  <singleXmlCell id="1711" r="V56" connectionId="0">
    <xmlCellPr id="1" uniqueName="P1082472">
      <xmlPr mapId="2" xpath="/TFI-IZD-POD/IPK-GFI-IZD-POD_1000380/P1082472" xmlDataType="decimal"/>
    </xmlCellPr>
  </singleXmlCell>
  <singleXmlCell id="1712" r="W56" connectionId="0">
    <xmlCellPr id="1" uniqueName="P1082473">
      <xmlPr mapId="2" xpath="/TFI-IZD-POD/IPK-GFI-IZD-POD_1000380/P1082473" xmlDataType="decimal"/>
    </xmlCellPr>
  </singleXmlCell>
  <singleXmlCell id="1713" r="X56" connectionId="0">
    <xmlCellPr id="1" uniqueName="P1082474">
      <xmlPr mapId="2" xpath="/TFI-IZD-POD/IPK-GFI-IZD-POD_1000380/P1082474" xmlDataType="decimal"/>
    </xmlCellPr>
  </singleXmlCell>
  <singleXmlCell id="1714" r="Y56" connectionId="0">
    <xmlCellPr id="1" uniqueName="P1082475">
      <xmlPr mapId="2" xpath="/TFI-IZD-POD/IPK-GFI-IZD-POD_1000380/P1082475" xmlDataType="decimal"/>
    </xmlCellPr>
  </singleXmlCell>
  <singleXmlCell id="1715" r="H57" connectionId="0">
    <xmlCellPr id="1" uniqueName="P1080784">
      <xmlPr mapId="2" xpath="/TFI-IZD-POD/IPK-GFI-IZD-POD_1000380/P1080784" xmlDataType="decimal"/>
    </xmlCellPr>
  </singleXmlCell>
  <singleXmlCell id="1716" r="I57" connectionId="0">
    <xmlCellPr id="1" uniqueName="P1080785">
      <xmlPr mapId="2" xpath="/TFI-IZD-POD/IPK-GFI-IZD-POD_1000380/P1080785" xmlDataType="decimal"/>
    </xmlCellPr>
  </singleXmlCell>
  <singleXmlCell id="1717" r="J57" connectionId="0">
    <xmlCellPr id="1" uniqueName="P1080786">
      <xmlPr mapId="2" xpath="/TFI-IZD-POD/IPK-GFI-IZD-POD_1000380/P1080786" xmlDataType="decimal"/>
    </xmlCellPr>
  </singleXmlCell>
  <singleXmlCell id="1718" r="K57" connectionId="0">
    <xmlCellPr id="1" uniqueName="P1081033">
      <xmlPr mapId="2" xpath="/TFI-IZD-POD/IPK-GFI-IZD-POD_1000380/P1081033" xmlDataType="decimal"/>
    </xmlCellPr>
  </singleXmlCell>
  <singleXmlCell id="1719" r="L57" connectionId="0">
    <xmlCellPr id="1" uniqueName="P1081034">
      <xmlPr mapId="2" xpath="/TFI-IZD-POD/IPK-GFI-IZD-POD_1000380/P1081034" xmlDataType="decimal"/>
    </xmlCellPr>
  </singleXmlCell>
  <singleXmlCell id="1720" r="M57" connectionId="0">
    <xmlCellPr id="1" uniqueName="P1081035">
      <xmlPr mapId="2" xpath="/TFI-IZD-POD/IPK-GFI-IZD-POD_1000380/P1081035" xmlDataType="decimal"/>
    </xmlCellPr>
  </singleXmlCell>
  <singleXmlCell id="1721" r="N57" connectionId="0">
    <xmlCellPr id="1" uniqueName="P1081222">
      <xmlPr mapId="2" xpath="/TFI-IZD-POD/IPK-GFI-IZD-POD_1000380/P1081222" xmlDataType="decimal"/>
    </xmlCellPr>
  </singleXmlCell>
  <singleXmlCell id="1722" r="O57" connectionId="0">
    <xmlCellPr id="1" uniqueName="P1081223">
      <xmlPr mapId="2" xpath="/TFI-IZD-POD/IPK-GFI-IZD-POD_1000380/P1081223" xmlDataType="decimal"/>
    </xmlCellPr>
  </singleXmlCell>
  <singleXmlCell id="1723" r="P57" connectionId="0">
    <xmlCellPr id="1" uniqueName="P1082477">
      <xmlPr mapId="2" xpath="/TFI-IZD-POD/IPK-GFI-IZD-POD_1000380/P1082477" xmlDataType="decimal"/>
    </xmlCellPr>
  </singleXmlCell>
  <singleXmlCell id="1724" r="Q57" connectionId="0">
    <xmlCellPr id="1" uniqueName="P1082480">
      <xmlPr mapId="2" xpath="/TFI-IZD-POD/IPK-GFI-IZD-POD_1000380/P1082480" xmlDataType="decimal"/>
    </xmlCellPr>
  </singleXmlCell>
  <singleXmlCell id="1725" r="R57" connectionId="0">
    <xmlCellPr id="1" uniqueName="P1082482">
      <xmlPr mapId="2" xpath="/TFI-IZD-POD/IPK-GFI-IZD-POD_1000380/P1082482" xmlDataType="decimal"/>
    </xmlCellPr>
  </singleXmlCell>
  <singleXmlCell id="1726" r="S57" connectionId="0">
    <xmlCellPr id="1" uniqueName="P1124870">
      <xmlPr mapId="2" xpath="/TFI-IZD-POD/IPK-GFI-IZD-POD_1000380/P1124870" xmlDataType="decimal"/>
    </xmlCellPr>
  </singleXmlCell>
  <singleXmlCell id="1727" r="T57" connectionId="0">
    <xmlCellPr id="1" uniqueName="P1124871">
      <xmlPr mapId="2" xpath="/TFI-IZD-POD/IPK-GFI-IZD-POD_1000380/P1124871" xmlDataType="decimal"/>
    </xmlCellPr>
  </singleXmlCell>
  <singleXmlCell id="1728" r="U57" connectionId="0">
    <xmlCellPr id="1" uniqueName="P1082435">
      <xmlPr mapId="2" xpath="/TFI-IZD-POD/IPK-GFI-IZD-POD_1000380/P1082435" xmlDataType="decimal"/>
    </xmlCellPr>
  </singleXmlCell>
  <singleXmlCell id="1729" r="V57" connectionId="0">
    <xmlCellPr id="1" uniqueName="P1082484">
      <xmlPr mapId="2" xpath="/TFI-IZD-POD/IPK-GFI-IZD-POD_1000380/P1082484" xmlDataType="decimal"/>
    </xmlCellPr>
  </singleXmlCell>
  <singleXmlCell id="1730" r="W57" connectionId="0">
    <xmlCellPr id="1" uniqueName="P1082487">
      <xmlPr mapId="2" xpath="/TFI-IZD-POD/IPK-GFI-IZD-POD_1000380/P1082487" xmlDataType="decimal"/>
    </xmlCellPr>
  </singleXmlCell>
  <singleXmlCell id="1731" r="X57" connectionId="0">
    <xmlCellPr id="1" uniqueName="P1082488">
      <xmlPr mapId="2" xpath="/TFI-IZD-POD/IPK-GFI-IZD-POD_1000380/P1082488" xmlDataType="decimal"/>
    </xmlCellPr>
  </singleXmlCell>
  <singleXmlCell id="1732" r="Y57" connectionId="0">
    <xmlCellPr id="1" uniqueName="P1082490">
      <xmlPr mapId="2" xpath="/TFI-IZD-POD/IPK-GFI-IZD-POD_1000380/P1082490" xmlDataType="decimal"/>
    </xmlCellPr>
  </singleXmlCell>
  <singleXmlCell id="1733" r="H58" connectionId="0">
    <xmlCellPr id="1" uniqueName="P1081224">
      <xmlPr mapId="2" xpath="/TFI-IZD-POD/IPK-GFI-IZD-POD_1000380/P1081224" xmlDataType="decimal"/>
    </xmlCellPr>
  </singleXmlCell>
  <singleXmlCell id="1734" r="I58" connectionId="0">
    <xmlCellPr id="1" uniqueName="P1081225">
      <xmlPr mapId="2" xpath="/TFI-IZD-POD/IPK-GFI-IZD-POD_1000380/P1081225" xmlDataType="decimal"/>
    </xmlCellPr>
  </singleXmlCell>
  <singleXmlCell id="1735" r="J58" connectionId="0">
    <xmlCellPr id="1" uniqueName="P1081326">
      <xmlPr mapId="2" xpath="/TFI-IZD-POD/IPK-GFI-IZD-POD_1000380/P1081326" xmlDataType="decimal"/>
    </xmlCellPr>
  </singleXmlCell>
  <singleXmlCell id="1736" r="K58" connectionId="0">
    <xmlCellPr id="1" uniqueName="P1081327">
      <xmlPr mapId="2" xpath="/TFI-IZD-POD/IPK-GFI-IZD-POD_1000380/P1081327" xmlDataType="decimal"/>
    </xmlCellPr>
  </singleXmlCell>
  <singleXmlCell id="1737" r="L58" connectionId="0">
    <xmlCellPr id="1" uniqueName="P1081328">
      <xmlPr mapId="2" xpath="/TFI-IZD-POD/IPK-GFI-IZD-POD_1000380/P1081328" xmlDataType="decimal"/>
    </xmlCellPr>
  </singleXmlCell>
  <singleXmlCell id="1738" r="M58" connectionId="0">
    <xmlCellPr id="1" uniqueName="P1081413">
      <xmlPr mapId="2" xpath="/TFI-IZD-POD/IPK-GFI-IZD-POD_1000380/P1081413" xmlDataType="decimal"/>
    </xmlCellPr>
  </singleXmlCell>
  <singleXmlCell id="1739" r="N58" connectionId="0">
    <xmlCellPr id="1" uniqueName="P1081414">
      <xmlPr mapId="2" xpath="/TFI-IZD-POD/IPK-GFI-IZD-POD_1000380/P1081414" xmlDataType="decimal"/>
    </xmlCellPr>
  </singleXmlCell>
  <singleXmlCell id="1740" r="O58" connectionId="0">
    <xmlCellPr id="1" uniqueName="P1081415">
      <xmlPr mapId="2" xpath="/TFI-IZD-POD/IPK-GFI-IZD-POD_1000380/P1081415" xmlDataType="decimal"/>
    </xmlCellPr>
  </singleXmlCell>
  <singleXmlCell id="1741" r="P58" connectionId="0">
    <xmlCellPr id="1" uniqueName="P1082493">
      <xmlPr mapId="2" xpath="/TFI-IZD-POD/IPK-GFI-IZD-POD_1000380/P1082493" xmlDataType="decimal"/>
    </xmlCellPr>
  </singleXmlCell>
  <singleXmlCell id="1742" r="Q58" connectionId="0">
    <xmlCellPr id="1" uniqueName="P1082497">
      <xmlPr mapId="2" xpath="/TFI-IZD-POD/IPK-GFI-IZD-POD_1000380/P1082497" xmlDataType="decimal"/>
    </xmlCellPr>
  </singleXmlCell>
  <singleXmlCell id="1743" r="R58" connectionId="0">
    <xmlCellPr id="1" uniqueName="P1082498">
      <xmlPr mapId="2" xpath="/TFI-IZD-POD/IPK-GFI-IZD-POD_1000380/P1082498" xmlDataType="decimal"/>
    </xmlCellPr>
  </singleXmlCell>
  <singleXmlCell id="1744" r="S58" connectionId="0">
    <xmlCellPr id="1" uniqueName="P1124872">
      <xmlPr mapId="2" xpath="/TFI-IZD-POD/IPK-GFI-IZD-POD_1000380/P1124872" xmlDataType="decimal"/>
    </xmlCellPr>
  </singleXmlCell>
  <singleXmlCell id="1745" r="T58" connectionId="0">
    <xmlCellPr id="1" uniqueName="P1124873">
      <xmlPr mapId="2" xpath="/TFI-IZD-POD/IPK-GFI-IZD-POD_1000380/P1124873" xmlDataType="decimal"/>
    </xmlCellPr>
  </singleXmlCell>
  <singleXmlCell id="1746" r="U58" connectionId="0">
    <xmlCellPr id="1" uniqueName="P1082501">
      <xmlPr mapId="2" xpath="/TFI-IZD-POD/IPK-GFI-IZD-POD_1000380/P1082501" xmlDataType="decimal"/>
    </xmlCellPr>
  </singleXmlCell>
  <singleXmlCell id="1747" r="V58" connectionId="0">
    <xmlCellPr id="1" uniqueName="P1082437">
      <xmlPr mapId="2" xpath="/TFI-IZD-POD/IPK-GFI-IZD-POD_1000380/P1082437" xmlDataType="decimal"/>
    </xmlCellPr>
  </singleXmlCell>
  <singleXmlCell id="1748" r="W58" connectionId="0">
    <xmlCellPr id="1" uniqueName="P1082503">
      <xmlPr mapId="2" xpath="/TFI-IZD-POD/IPK-GFI-IZD-POD_1000380/P1082503" xmlDataType="decimal"/>
    </xmlCellPr>
  </singleXmlCell>
  <singleXmlCell id="1749" r="X58" connectionId="0">
    <xmlCellPr id="1" uniqueName="P1082505">
      <xmlPr mapId="2" xpath="/TFI-IZD-POD/IPK-GFI-IZD-POD_1000380/P1082505" xmlDataType="decimal"/>
    </xmlCellPr>
  </singleXmlCell>
  <singleXmlCell id="1750" r="Y58" connectionId="0">
    <xmlCellPr id="1" uniqueName="P1082507">
      <xmlPr mapId="2" xpath="/TFI-IZD-POD/IPK-GFI-IZD-POD_1000380/P1082507" xmlDataType="decimal"/>
    </xmlCellPr>
  </singleXmlCell>
  <singleXmlCell id="1751" r="H59" connectionId="0">
    <xmlCellPr id="1" uniqueName="P1081416">
      <xmlPr mapId="2" xpath="/TFI-IZD-POD/IPK-GFI-IZD-POD_1000380/P1081416" xmlDataType="decimal"/>
    </xmlCellPr>
  </singleXmlCell>
  <singleXmlCell id="1752" r="I59" connectionId="0">
    <xmlCellPr id="1" uniqueName="P1081501">
      <xmlPr mapId="2" xpath="/TFI-IZD-POD/IPK-GFI-IZD-POD_1000380/P1081501" xmlDataType="decimal"/>
    </xmlCellPr>
  </singleXmlCell>
  <singleXmlCell id="1753" r="J59" connectionId="0">
    <xmlCellPr id="1" uniqueName="P1081502">
      <xmlPr mapId="2" xpath="/TFI-IZD-POD/IPK-GFI-IZD-POD_1000380/P1081502" xmlDataType="decimal"/>
    </xmlCellPr>
  </singleXmlCell>
  <singleXmlCell id="1754" r="K59" connectionId="0">
    <xmlCellPr id="1" uniqueName="P1081503">
      <xmlPr mapId="2" xpath="/TFI-IZD-POD/IPK-GFI-IZD-POD_1000380/P1081503" xmlDataType="decimal"/>
    </xmlCellPr>
  </singleXmlCell>
  <singleXmlCell id="1755" r="L59" connectionId="0">
    <xmlCellPr id="1" uniqueName="P1081504">
      <xmlPr mapId="2" xpath="/TFI-IZD-POD/IPK-GFI-IZD-POD_1000380/P1081504" xmlDataType="decimal"/>
    </xmlCellPr>
  </singleXmlCell>
  <singleXmlCell id="1756" r="M59" connectionId="0">
    <xmlCellPr id="1" uniqueName="P1081505">
      <xmlPr mapId="2" xpath="/TFI-IZD-POD/IPK-GFI-IZD-POD_1000380/P1081505" xmlDataType="decimal"/>
    </xmlCellPr>
  </singleXmlCell>
  <singleXmlCell id="1757" r="N59" connectionId="0">
    <xmlCellPr id="1" uniqueName="P1081506">
      <xmlPr mapId="2" xpath="/TFI-IZD-POD/IPK-GFI-IZD-POD_1000380/P1081506" xmlDataType="decimal"/>
    </xmlCellPr>
  </singleXmlCell>
  <singleXmlCell id="1758" r="O59" connectionId="0">
    <xmlCellPr id="1" uniqueName="P1081507">
      <xmlPr mapId="2" xpath="/TFI-IZD-POD/IPK-GFI-IZD-POD_1000380/P1081507" xmlDataType="decimal"/>
    </xmlCellPr>
  </singleXmlCell>
  <singleXmlCell id="1759" r="P59" connectionId="0">
    <xmlCellPr id="1" uniqueName="P1082510">
      <xmlPr mapId="2" xpath="/TFI-IZD-POD/IPK-GFI-IZD-POD_1000380/P1082510" xmlDataType="decimal"/>
    </xmlCellPr>
  </singleXmlCell>
  <singleXmlCell id="1760" r="Q59" connectionId="0">
    <xmlCellPr id="1" uniqueName="P1082512">
      <xmlPr mapId="2" xpath="/TFI-IZD-POD/IPK-GFI-IZD-POD_1000380/P1082512" xmlDataType="decimal"/>
    </xmlCellPr>
  </singleXmlCell>
  <singleXmlCell id="1761" r="R59" connectionId="0">
    <xmlCellPr id="1" uniqueName="P1082514">
      <xmlPr mapId="2" xpath="/TFI-IZD-POD/IPK-GFI-IZD-POD_1000380/P1082514" xmlDataType="decimal"/>
    </xmlCellPr>
  </singleXmlCell>
  <singleXmlCell id="1762" r="S59" connectionId="0">
    <xmlCellPr id="1" uniqueName="P1124874">
      <xmlPr mapId="2" xpath="/TFI-IZD-POD/IPK-GFI-IZD-POD_1000380/P1124874" xmlDataType="decimal"/>
    </xmlCellPr>
  </singleXmlCell>
  <singleXmlCell id="1763" r="T59" connectionId="0">
    <xmlCellPr id="1" uniqueName="P1124875">
      <xmlPr mapId="2" xpath="/TFI-IZD-POD/IPK-GFI-IZD-POD_1000380/P1124875" xmlDataType="decimal"/>
    </xmlCellPr>
  </singleXmlCell>
  <singleXmlCell id="1764" r="U59" connectionId="0">
    <xmlCellPr id="1" uniqueName="P1082516">
      <xmlPr mapId="2" xpath="/TFI-IZD-POD/IPK-GFI-IZD-POD_1000380/P1082516" xmlDataType="decimal"/>
    </xmlCellPr>
  </singleXmlCell>
  <singleXmlCell id="1765" r="V59" connectionId="0">
    <xmlCellPr id="1" uniqueName="P1082519">
      <xmlPr mapId="2" xpath="/TFI-IZD-POD/IPK-GFI-IZD-POD_1000380/P1082519" xmlDataType="decimal"/>
    </xmlCellPr>
  </singleXmlCell>
  <singleXmlCell id="1766" r="W59" connectionId="0">
    <xmlCellPr id="1" uniqueName="P1082440">
      <xmlPr mapId="2" xpath="/TFI-IZD-POD/IPK-GFI-IZD-POD_1000380/P1082440" xmlDataType="decimal"/>
    </xmlCellPr>
  </singleXmlCell>
  <singleXmlCell id="1767" r="X59" connectionId="0">
    <xmlCellPr id="1" uniqueName="P1082521">
      <xmlPr mapId="2" xpath="/TFI-IZD-POD/IPK-GFI-IZD-POD_1000380/P1082521" xmlDataType="decimal"/>
    </xmlCellPr>
  </singleXmlCell>
  <singleXmlCell id="1768" r="Y59" connectionId="0">
    <xmlCellPr id="1" uniqueName="P1082523">
      <xmlPr mapId="2" xpath="/TFI-IZD-POD/IPK-GFI-IZD-POD_1000380/P1082523" xmlDataType="decimal"/>
    </xmlCellPr>
  </singleXmlCell>
  <singleXmlCell id="1769" r="H61" connectionId="0">
    <xmlCellPr id="1" uniqueName="P1081508">
      <xmlPr mapId="2" xpath="/TFI-IZD-POD/IPK-GFI-IZD-POD_1000380/P1081508" xmlDataType="decimal"/>
    </xmlCellPr>
  </singleXmlCell>
  <singleXmlCell id="1770" r="I61" connectionId="0">
    <xmlCellPr id="1" uniqueName="P1081509">
      <xmlPr mapId="2" xpath="/TFI-IZD-POD/IPK-GFI-IZD-POD_1000380/P1081509" xmlDataType="decimal"/>
    </xmlCellPr>
  </singleXmlCell>
  <singleXmlCell id="1771" r="J61" connectionId="0">
    <xmlCellPr id="1" uniqueName="P1081510">
      <xmlPr mapId="2" xpath="/TFI-IZD-POD/IPK-GFI-IZD-POD_1000380/P1081510" xmlDataType="decimal"/>
    </xmlCellPr>
  </singleXmlCell>
  <singleXmlCell id="1772" r="K61" connectionId="0">
    <xmlCellPr id="1" uniqueName="P1081511">
      <xmlPr mapId="2" xpath="/TFI-IZD-POD/IPK-GFI-IZD-POD_1000380/P1081511" xmlDataType="decimal"/>
    </xmlCellPr>
  </singleXmlCell>
  <singleXmlCell id="1773" r="L61" connectionId="0">
    <xmlCellPr id="1" uniqueName="P1081512">
      <xmlPr mapId="2" xpath="/TFI-IZD-POD/IPK-GFI-IZD-POD_1000380/P1081512" xmlDataType="decimal"/>
    </xmlCellPr>
  </singleXmlCell>
  <singleXmlCell id="1774" r="M61" connectionId="0">
    <xmlCellPr id="1" uniqueName="P1081513">
      <xmlPr mapId="2" xpath="/TFI-IZD-POD/IPK-GFI-IZD-POD_1000380/P1081513" xmlDataType="decimal"/>
    </xmlCellPr>
  </singleXmlCell>
  <singleXmlCell id="1775" r="N61" connectionId="0">
    <xmlCellPr id="1" uniqueName="P1081514">
      <xmlPr mapId="2" xpath="/TFI-IZD-POD/IPK-GFI-IZD-POD_1000380/P1081514" xmlDataType="decimal"/>
    </xmlCellPr>
  </singleXmlCell>
  <singleXmlCell id="1776" r="O61" connectionId="0">
    <xmlCellPr id="1" uniqueName="P1081515">
      <xmlPr mapId="2" xpath="/TFI-IZD-POD/IPK-GFI-IZD-POD_1000380/P1081515" xmlDataType="decimal"/>
    </xmlCellPr>
  </singleXmlCell>
  <singleXmlCell id="1777" r="P61" connectionId="0">
    <xmlCellPr id="1" uniqueName="P1082525">
      <xmlPr mapId="2" xpath="/TFI-IZD-POD/IPK-GFI-IZD-POD_1000380/P1082525" xmlDataType="decimal"/>
    </xmlCellPr>
  </singleXmlCell>
  <singleXmlCell id="1778" r="Q61" connectionId="0">
    <xmlCellPr id="1" uniqueName="P1082527">
      <xmlPr mapId="2" xpath="/TFI-IZD-POD/IPK-GFI-IZD-POD_1000380/P1082527" xmlDataType="decimal"/>
    </xmlCellPr>
  </singleXmlCell>
  <singleXmlCell id="1779" r="R61" connectionId="0">
    <xmlCellPr id="1" uniqueName="P1082528">
      <xmlPr mapId="2" xpath="/TFI-IZD-POD/IPK-GFI-IZD-POD_1000380/P1082528" xmlDataType="decimal"/>
    </xmlCellPr>
  </singleXmlCell>
  <singleXmlCell id="1780" r="S61" connectionId="0">
    <xmlCellPr id="1" uniqueName="P1124876">
      <xmlPr mapId="2" xpath="/TFI-IZD-POD/IPK-GFI-IZD-POD_1000380/P1124876" xmlDataType="decimal"/>
    </xmlCellPr>
  </singleXmlCell>
  <singleXmlCell id="1781" r="T61" connectionId="0">
    <xmlCellPr id="1" uniqueName="P1124877">
      <xmlPr mapId="2" xpath="/TFI-IZD-POD/IPK-GFI-IZD-POD_1000380/P1124877" xmlDataType="decimal"/>
    </xmlCellPr>
  </singleXmlCell>
  <singleXmlCell id="1782" r="U61" connectionId="0">
    <xmlCellPr id="1" uniqueName="P1082529">
      <xmlPr mapId="2" xpath="/TFI-IZD-POD/IPK-GFI-IZD-POD_1000380/P1082529" xmlDataType="decimal"/>
    </xmlCellPr>
  </singleXmlCell>
  <singleXmlCell id="1783" r="V61" connectionId="0">
    <xmlCellPr id="1" uniqueName="P1082530">
      <xmlPr mapId="2" xpath="/TFI-IZD-POD/IPK-GFI-IZD-POD_1000380/P1082530" xmlDataType="decimal"/>
    </xmlCellPr>
  </singleXmlCell>
  <singleXmlCell id="1784" r="W61" connectionId="0">
    <xmlCellPr id="1" uniqueName="P1082532">
      <xmlPr mapId="2" xpath="/TFI-IZD-POD/IPK-GFI-IZD-POD_1000380/P1082532" xmlDataType="decimal"/>
    </xmlCellPr>
  </singleXmlCell>
  <singleXmlCell id="1785" r="X61" connectionId="0">
    <xmlCellPr id="1" uniqueName="P1082442">
      <xmlPr mapId="2" xpath="/TFI-IZD-POD/IPK-GFI-IZD-POD_1000380/P1082442" xmlDataType="decimal"/>
    </xmlCellPr>
  </singleXmlCell>
  <singleXmlCell id="1786" r="Y61" connectionId="0">
    <xmlCellPr id="1" uniqueName="P1082533">
      <xmlPr mapId="2" xpath="/TFI-IZD-POD/IPK-GFI-IZD-POD_1000380/P1082533" xmlDataType="decimal"/>
    </xmlCellPr>
  </singleXmlCell>
  <singleXmlCell id="1787" r="H62" connectionId="0">
    <xmlCellPr id="1" uniqueName="P1081516">
      <xmlPr mapId="2" xpath="/TFI-IZD-POD/IPK-GFI-IZD-POD_1000380/P1081516" xmlDataType="decimal"/>
    </xmlCellPr>
  </singleXmlCell>
  <singleXmlCell id="1788" r="I62" connectionId="0">
    <xmlCellPr id="1" uniqueName="P1081517">
      <xmlPr mapId="2" xpath="/TFI-IZD-POD/IPK-GFI-IZD-POD_1000380/P1081517" xmlDataType="decimal"/>
    </xmlCellPr>
  </singleXmlCell>
  <singleXmlCell id="1789" r="J62" connectionId="0">
    <xmlCellPr id="1" uniqueName="P1081518">
      <xmlPr mapId="2" xpath="/TFI-IZD-POD/IPK-GFI-IZD-POD_1000380/P1081518" xmlDataType="decimal"/>
    </xmlCellPr>
  </singleXmlCell>
  <singleXmlCell id="1790" r="K62" connectionId="0">
    <xmlCellPr id="1" uniqueName="P1081519">
      <xmlPr mapId="2" xpath="/TFI-IZD-POD/IPK-GFI-IZD-POD_1000380/P1081519" xmlDataType="decimal"/>
    </xmlCellPr>
  </singleXmlCell>
  <singleXmlCell id="1791" r="L62" connectionId="0">
    <xmlCellPr id="1" uniqueName="P1081520">
      <xmlPr mapId="2" xpath="/TFI-IZD-POD/IPK-GFI-IZD-POD_1000380/P1081520" xmlDataType="decimal"/>
    </xmlCellPr>
  </singleXmlCell>
  <singleXmlCell id="1792" r="M62" connectionId="0">
    <xmlCellPr id="1" uniqueName="P1081521">
      <xmlPr mapId="2" xpath="/TFI-IZD-POD/IPK-GFI-IZD-POD_1000380/P1081521" xmlDataType="decimal"/>
    </xmlCellPr>
  </singleXmlCell>
  <singleXmlCell id="1793" r="N62" connectionId="0">
    <xmlCellPr id="1" uniqueName="P1081522">
      <xmlPr mapId="2" xpath="/TFI-IZD-POD/IPK-GFI-IZD-POD_1000380/P1081522" xmlDataType="decimal"/>
    </xmlCellPr>
  </singleXmlCell>
  <singleXmlCell id="1794" r="O62" connectionId="0">
    <xmlCellPr id="1" uniqueName="P1081523">
      <xmlPr mapId="2" xpath="/TFI-IZD-POD/IPK-GFI-IZD-POD_1000380/P1081523" xmlDataType="decimal"/>
    </xmlCellPr>
  </singleXmlCell>
  <singleXmlCell id="1795" r="P62" connectionId="0">
    <xmlCellPr id="1" uniqueName="P1082550">
      <xmlPr mapId="2" xpath="/TFI-IZD-POD/IPK-GFI-IZD-POD_1000380/P1082550" xmlDataType="decimal"/>
    </xmlCellPr>
  </singleXmlCell>
  <singleXmlCell id="1796" r="Q62" connectionId="0">
    <xmlCellPr id="1" uniqueName="P1082552">
      <xmlPr mapId="2" xpath="/TFI-IZD-POD/IPK-GFI-IZD-POD_1000380/P1082552" xmlDataType="decimal"/>
    </xmlCellPr>
  </singleXmlCell>
  <singleXmlCell id="1797" r="R62" connectionId="0">
    <xmlCellPr id="1" uniqueName="P1082554">
      <xmlPr mapId="2" xpath="/TFI-IZD-POD/IPK-GFI-IZD-POD_1000380/P1082554" xmlDataType="decimal"/>
    </xmlCellPr>
  </singleXmlCell>
  <singleXmlCell id="1798" r="S62" connectionId="0">
    <xmlCellPr id="1" uniqueName="P1124878">
      <xmlPr mapId="2" xpath="/TFI-IZD-POD/IPK-GFI-IZD-POD_1000380/P1124878" xmlDataType="decimal"/>
    </xmlCellPr>
  </singleXmlCell>
  <singleXmlCell id="1799" r="T62" connectionId="0">
    <xmlCellPr id="1" uniqueName="P1124879">
      <xmlPr mapId="2" xpath="/TFI-IZD-POD/IPK-GFI-IZD-POD_1000380/P1124879" xmlDataType="decimal"/>
    </xmlCellPr>
  </singleXmlCell>
  <singleXmlCell id="1800" r="U62" connectionId="0">
    <xmlCellPr id="1" uniqueName="P1082558">
      <xmlPr mapId="2" xpath="/TFI-IZD-POD/IPK-GFI-IZD-POD_1000380/P1082558" xmlDataType="decimal"/>
    </xmlCellPr>
  </singleXmlCell>
  <singleXmlCell id="1801" r="V62" connectionId="0">
    <xmlCellPr id="1" uniqueName="P1082562">
      <xmlPr mapId="2" xpath="/TFI-IZD-POD/IPK-GFI-IZD-POD_1000380/P1082562" xmlDataType="decimal"/>
    </xmlCellPr>
  </singleXmlCell>
  <singleXmlCell id="1802" r="W62" connectionId="0">
    <xmlCellPr id="1" uniqueName="P1082564">
      <xmlPr mapId="2" xpath="/TFI-IZD-POD/IPK-GFI-IZD-POD_1000380/P1082564" xmlDataType="decimal"/>
    </xmlCellPr>
  </singleXmlCell>
  <singleXmlCell id="1803" r="X62" connectionId="0">
    <xmlCellPr id="1" uniqueName="P1082566">
      <xmlPr mapId="2" xpath="/TFI-IZD-POD/IPK-GFI-IZD-POD_1000380/P1082566" xmlDataType="decimal"/>
    </xmlCellPr>
  </singleXmlCell>
  <singleXmlCell id="1804" r="Y62" connectionId="0">
    <xmlCellPr id="1" uniqueName="P1082445">
      <xmlPr mapId="2" xpath="/TFI-IZD-POD/IPK-GFI-IZD-POD_1000380/P1082445" xmlDataType="decimal"/>
    </xmlCellPr>
  </singleXmlCell>
  <singleXmlCell id="1805" r="H63" connectionId="0">
    <xmlCellPr id="1" uniqueName="P1081524">
      <xmlPr mapId="2" xpath="/TFI-IZD-POD/IPK-GFI-IZD-POD_1000380/P1081524" xmlDataType="decimal"/>
    </xmlCellPr>
  </singleXmlCell>
  <singleXmlCell id="1806" r="I63" connectionId="0">
    <xmlCellPr id="1" uniqueName="P1081525">
      <xmlPr mapId="2" xpath="/TFI-IZD-POD/IPK-GFI-IZD-POD_1000380/P1081525" xmlDataType="decimal"/>
    </xmlCellPr>
  </singleXmlCell>
  <singleXmlCell id="1807" r="J63" connectionId="0">
    <xmlCellPr id="1" uniqueName="P1081526">
      <xmlPr mapId="2" xpath="/TFI-IZD-POD/IPK-GFI-IZD-POD_1000380/P1081526" xmlDataType="decimal"/>
    </xmlCellPr>
  </singleXmlCell>
  <singleXmlCell id="1808" r="K63" connectionId="0">
    <xmlCellPr id="1" uniqueName="P1081527">
      <xmlPr mapId="2" xpath="/TFI-IZD-POD/IPK-GFI-IZD-POD_1000380/P1081527" xmlDataType="decimal"/>
    </xmlCellPr>
  </singleXmlCell>
  <singleXmlCell id="1809" r="L63" connectionId="0">
    <xmlCellPr id="1" uniqueName="P1081528">
      <xmlPr mapId="2" xpath="/TFI-IZD-POD/IPK-GFI-IZD-POD_1000380/P1081528" xmlDataType="decimal"/>
    </xmlCellPr>
  </singleXmlCell>
  <singleXmlCell id="1810" r="M63" connectionId="0">
    <xmlCellPr id="1" uniqueName="P1081529">
      <xmlPr mapId="2" xpath="/TFI-IZD-POD/IPK-GFI-IZD-POD_1000380/P1081529" xmlDataType="decimal"/>
    </xmlCellPr>
  </singleXmlCell>
  <singleXmlCell id="1811" r="N63" connectionId="0">
    <xmlCellPr id="1" uniqueName="P1081530">
      <xmlPr mapId="2" xpath="/TFI-IZD-POD/IPK-GFI-IZD-POD_1000380/P1081530" xmlDataType="decimal"/>
    </xmlCellPr>
  </singleXmlCell>
  <singleXmlCell id="1812" r="O63" connectionId="0">
    <xmlCellPr id="1" uniqueName="P1081531">
      <xmlPr mapId="2" xpath="/TFI-IZD-POD/IPK-GFI-IZD-POD_1000380/P1081531" xmlDataType="decimal"/>
    </xmlCellPr>
  </singleXmlCell>
  <singleXmlCell id="1813" r="P63" connectionId="0">
    <xmlCellPr id="1" uniqueName="P1082568">
      <xmlPr mapId="2" xpath="/TFI-IZD-POD/IPK-GFI-IZD-POD_1000380/P1082568" xmlDataType="decimal"/>
    </xmlCellPr>
  </singleXmlCell>
  <singleXmlCell id="1814" r="Q63" connectionId="0">
    <xmlCellPr id="1" uniqueName="P1082570">
      <xmlPr mapId="2" xpath="/TFI-IZD-POD/IPK-GFI-IZD-POD_1000380/P1082570" xmlDataType="decimal"/>
    </xmlCellPr>
  </singleXmlCell>
  <singleXmlCell id="1815" r="R63" connectionId="0">
    <xmlCellPr id="1" uniqueName="P1082573">
      <xmlPr mapId="2" xpath="/TFI-IZD-POD/IPK-GFI-IZD-POD_1000380/P1082573" xmlDataType="decimal"/>
    </xmlCellPr>
  </singleXmlCell>
  <singleXmlCell id="1816" r="S63" connectionId="0">
    <xmlCellPr id="1" uniqueName="P1124880">
      <xmlPr mapId="2" xpath="/TFI-IZD-POD/IPK-GFI-IZD-POD_1000380/P1124880" xmlDataType="decimal"/>
    </xmlCellPr>
  </singleXmlCell>
  <singleXmlCell id="1817" r="T63" connectionId="0">
    <xmlCellPr id="1" uniqueName="P1124881">
      <xmlPr mapId="2" xpath="/TFI-IZD-POD/IPK-GFI-IZD-POD_1000380/P1124881" xmlDataType="decimal"/>
    </xmlCellPr>
  </singleXmlCell>
  <singleXmlCell id="1818" r="U63" connectionId="0">
    <xmlCellPr id="1" uniqueName="P1082576">
      <xmlPr mapId="2" xpath="/TFI-IZD-POD/IPK-GFI-IZD-POD_1000380/P1082576" xmlDataType="decimal"/>
    </xmlCellPr>
  </singleXmlCell>
  <singleXmlCell id="1819" r="V63" connectionId="0">
    <xmlCellPr id="1" uniqueName="P1082578">
      <xmlPr mapId="2" xpath="/TFI-IZD-POD/IPK-GFI-IZD-POD_1000380/P1082578" xmlDataType="decimal"/>
    </xmlCellPr>
  </singleXmlCell>
  <singleXmlCell id="1820" r="W63" connectionId="0">
    <xmlCellPr id="1" uniqueName="P1082580">
      <xmlPr mapId="2" xpath="/TFI-IZD-POD/IPK-GFI-IZD-POD_1000380/P1082580" xmlDataType="decimal"/>
    </xmlCellPr>
  </singleXmlCell>
  <singleXmlCell id="1821" r="X63" connectionId="0">
    <xmlCellPr id="1" uniqueName="P1082582">
      <xmlPr mapId="2" xpath="/TFI-IZD-POD/IPK-GFI-IZD-POD_1000380/P1082582" xmlDataType="decimal"/>
    </xmlCellPr>
  </singleXmlCell>
  <singleXmlCell id="1822" r="Y63" connectionId="0">
    <xmlCellPr id="1" uniqueName="P1082584">
      <xmlPr mapId="2" xpath="/TFI-IZD-POD/IPK-GFI-IZD-POD_1000380/P1082584" xmlDataType="decimal"/>
    </xmlCellPr>
  </singleXmlCell>
  <singleXmlCell id="865" r="S7" connectionId="0">
    <xmlCellPr id="1" uniqueName="P1124774">
      <xmlPr mapId="2" xpath="/TFI-IZD-POD/IPK-GFI-IZD-POD_1000380/P1124774" xmlDataType="decimal"/>
    </xmlCellPr>
  </singleXmlCell>
  <singleXmlCell id="868" r="V7" connectionId="0">
    <xmlCellPr id="1" uniqueName="P1081536">
      <xmlPr mapId="2" xpath="/TFI-IZD-POD/IPK-GFI-IZD-POD_1000380/P1081536" xmlDataType="decimal"/>
    </xmlCellPr>
  </singleXmlCell>
</singleXmlCell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72"/>
  <sheetViews>
    <sheetView tabSelected="1" zoomScaleNormal="100" workbookViewId="0">
      <selection activeCell="M20" sqref="M20"/>
    </sheetView>
  </sheetViews>
  <sheetFormatPr defaultColWidth="9.140625" defaultRowHeight="15" x14ac:dyDescent="0.25"/>
  <cols>
    <col min="1" max="8" width="9.140625" style="49"/>
    <col min="9" max="9" width="15.28515625" style="49" customWidth="1"/>
    <col min="10" max="10" width="9.140625" style="49"/>
    <col min="11" max="13" width="9.140625" style="99"/>
    <col min="14" max="14" width="9.140625" style="97"/>
    <col min="15" max="20" width="9.140625" style="99"/>
    <col min="21" max="16384" width="9.140625" style="49"/>
  </cols>
  <sheetData>
    <row r="1" spans="1:20" ht="15.75" x14ac:dyDescent="0.25">
      <c r="A1" s="180" t="s">
        <v>308</v>
      </c>
      <c r="B1" s="181"/>
      <c r="C1" s="181"/>
      <c r="D1" s="47"/>
      <c r="E1" s="47"/>
      <c r="F1" s="47"/>
      <c r="G1" s="47"/>
      <c r="H1" s="47"/>
      <c r="I1" s="47"/>
      <c r="J1" s="48"/>
    </row>
    <row r="2" spans="1:20" ht="14.45" customHeight="1" x14ac:dyDescent="0.25">
      <c r="A2" s="182" t="s">
        <v>324</v>
      </c>
      <c r="B2" s="183"/>
      <c r="C2" s="183"/>
      <c r="D2" s="183"/>
      <c r="E2" s="183"/>
      <c r="F2" s="183"/>
      <c r="G2" s="183"/>
      <c r="H2" s="183"/>
      <c r="I2" s="183"/>
      <c r="J2" s="184"/>
      <c r="N2" s="97">
        <v>1</v>
      </c>
    </row>
    <row r="3" spans="1:20" x14ac:dyDescent="0.25">
      <c r="A3" s="50"/>
      <c r="B3" s="51"/>
      <c r="C3" s="51"/>
      <c r="D3" s="51"/>
      <c r="E3" s="51"/>
      <c r="F3" s="51"/>
      <c r="G3" s="51"/>
      <c r="H3" s="51"/>
      <c r="I3" s="51"/>
      <c r="J3" s="52"/>
      <c r="N3" s="97">
        <v>2</v>
      </c>
    </row>
    <row r="4" spans="1:20" ht="33.6" customHeight="1" x14ac:dyDescent="0.25">
      <c r="A4" s="185" t="s">
        <v>309</v>
      </c>
      <c r="B4" s="186"/>
      <c r="C4" s="186"/>
      <c r="D4" s="186"/>
      <c r="E4" s="187">
        <v>44197</v>
      </c>
      <c r="F4" s="188"/>
      <c r="G4" s="53" t="s">
        <v>0</v>
      </c>
      <c r="H4" s="187">
        <v>44561</v>
      </c>
      <c r="I4" s="188"/>
      <c r="J4" s="54"/>
      <c r="N4" s="97">
        <v>3</v>
      </c>
    </row>
    <row r="5" spans="1:20" s="55" customFormat="1" ht="10.15" customHeight="1" x14ac:dyDescent="0.25">
      <c r="A5" s="189"/>
      <c r="B5" s="190"/>
      <c r="C5" s="190"/>
      <c r="D5" s="190"/>
      <c r="E5" s="190"/>
      <c r="F5" s="190"/>
      <c r="G5" s="190"/>
      <c r="H5" s="190"/>
      <c r="I5" s="190"/>
      <c r="J5" s="191"/>
      <c r="N5" s="98">
        <v>4</v>
      </c>
    </row>
    <row r="6" spans="1:20" ht="20.45" customHeight="1" x14ac:dyDescent="0.25">
      <c r="A6" s="56"/>
      <c r="B6" s="57" t="s">
        <v>329</v>
      </c>
      <c r="C6" s="58"/>
      <c r="D6" s="58"/>
      <c r="E6" s="64">
        <v>2021</v>
      </c>
      <c r="F6" s="59"/>
      <c r="G6" s="53"/>
      <c r="H6" s="59"/>
      <c r="I6" s="60"/>
      <c r="J6" s="61"/>
    </row>
    <row r="7" spans="1:20" s="63" customFormat="1" ht="10.9" customHeight="1" x14ac:dyDescent="0.25">
      <c r="A7" s="56"/>
      <c r="B7" s="58"/>
      <c r="C7" s="58"/>
      <c r="D7" s="58"/>
      <c r="E7" s="62"/>
      <c r="F7" s="62"/>
      <c r="G7" s="53"/>
      <c r="H7" s="59"/>
      <c r="I7" s="60"/>
      <c r="J7" s="61"/>
      <c r="K7" s="100"/>
      <c r="L7" s="100"/>
      <c r="M7" s="100"/>
      <c r="N7" s="101"/>
      <c r="O7" s="100"/>
      <c r="P7" s="100"/>
      <c r="Q7" s="100"/>
      <c r="R7" s="100"/>
      <c r="S7" s="100"/>
      <c r="T7" s="100"/>
    </row>
    <row r="8" spans="1:20" ht="20.45" customHeight="1" x14ac:dyDescent="0.25">
      <c r="A8" s="56"/>
      <c r="B8" s="57" t="s">
        <v>330</v>
      </c>
      <c r="C8" s="58"/>
      <c r="D8" s="58"/>
      <c r="E8" s="64">
        <v>4</v>
      </c>
      <c r="F8" s="59"/>
      <c r="G8" s="53"/>
      <c r="H8" s="59"/>
      <c r="I8" s="60"/>
      <c r="J8" s="61"/>
    </row>
    <row r="9" spans="1:20" s="63" customFormat="1" ht="10.9" customHeight="1" x14ac:dyDescent="0.25">
      <c r="A9" s="56"/>
      <c r="B9" s="58"/>
      <c r="C9" s="58"/>
      <c r="D9" s="58"/>
      <c r="E9" s="62"/>
      <c r="F9" s="62"/>
      <c r="G9" s="53"/>
      <c r="H9" s="62"/>
      <c r="I9" s="65"/>
      <c r="J9" s="61"/>
      <c r="K9" s="100"/>
      <c r="L9" s="100"/>
      <c r="M9" s="100"/>
      <c r="N9" s="101"/>
      <c r="O9" s="100"/>
      <c r="P9" s="100"/>
      <c r="Q9" s="100"/>
      <c r="R9" s="100"/>
      <c r="S9" s="100"/>
      <c r="T9" s="100"/>
    </row>
    <row r="10" spans="1:20" ht="37.9" customHeight="1" x14ac:dyDescent="0.25">
      <c r="A10" s="176" t="s">
        <v>331</v>
      </c>
      <c r="B10" s="177"/>
      <c r="C10" s="177"/>
      <c r="D10" s="177"/>
      <c r="E10" s="177"/>
      <c r="F10" s="177"/>
      <c r="G10" s="177"/>
      <c r="H10" s="177"/>
      <c r="I10" s="177"/>
      <c r="J10" s="66"/>
    </row>
    <row r="11" spans="1:20" ht="24.6" customHeight="1" x14ac:dyDescent="0.25">
      <c r="A11" s="164" t="s">
        <v>310</v>
      </c>
      <c r="B11" s="178"/>
      <c r="C11" s="170" t="s">
        <v>447</v>
      </c>
      <c r="D11" s="171"/>
      <c r="E11" s="67"/>
      <c r="F11" s="136" t="s">
        <v>332</v>
      </c>
      <c r="G11" s="174"/>
      <c r="H11" s="152" t="s">
        <v>451</v>
      </c>
      <c r="I11" s="153"/>
      <c r="J11" s="68"/>
    </row>
    <row r="12" spans="1:20" ht="14.45" customHeight="1" x14ac:dyDescent="0.25">
      <c r="A12" s="69"/>
      <c r="B12" s="70"/>
      <c r="C12" s="70"/>
      <c r="D12" s="70"/>
      <c r="E12" s="179"/>
      <c r="F12" s="179"/>
      <c r="G12" s="179"/>
      <c r="H12" s="179"/>
      <c r="I12" s="71"/>
      <c r="J12" s="68"/>
    </row>
    <row r="13" spans="1:20" ht="21" customHeight="1" x14ac:dyDescent="0.25">
      <c r="A13" s="135" t="s">
        <v>325</v>
      </c>
      <c r="B13" s="174"/>
      <c r="C13" s="170" t="s">
        <v>448</v>
      </c>
      <c r="D13" s="171"/>
      <c r="E13" s="192"/>
      <c r="F13" s="179"/>
      <c r="G13" s="179"/>
      <c r="H13" s="179"/>
      <c r="I13" s="71"/>
      <c r="J13" s="68"/>
    </row>
    <row r="14" spans="1:20" ht="10.9" customHeight="1" x14ac:dyDescent="0.25">
      <c r="A14" s="67"/>
      <c r="B14" s="71"/>
      <c r="C14" s="70"/>
      <c r="D14" s="70"/>
      <c r="E14" s="142"/>
      <c r="F14" s="142"/>
      <c r="G14" s="142"/>
      <c r="H14" s="142"/>
      <c r="I14" s="70"/>
      <c r="J14" s="72"/>
    </row>
    <row r="15" spans="1:20" ht="22.9" customHeight="1" x14ac:dyDescent="0.25">
      <c r="A15" s="135" t="s">
        <v>311</v>
      </c>
      <c r="B15" s="174"/>
      <c r="C15" s="170" t="s">
        <v>449</v>
      </c>
      <c r="D15" s="171"/>
      <c r="E15" s="175"/>
      <c r="F15" s="166"/>
      <c r="G15" s="73" t="s">
        <v>333</v>
      </c>
      <c r="H15" s="152" t="s">
        <v>452</v>
      </c>
      <c r="I15" s="153"/>
      <c r="J15" s="74"/>
    </row>
    <row r="16" spans="1:20" ht="10.9" customHeight="1" x14ac:dyDescent="0.25">
      <c r="A16" s="67"/>
      <c r="B16" s="71"/>
      <c r="C16" s="70"/>
      <c r="D16" s="70"/>
      <c r="E16" s="142"/>
      <c r="F16" s="142"/>
      <c r="G16" s="142"/>
      <c r="H16" s="142"/>
      <c r="I16" s="70"/>
      <c r="J16" s="72"/>
    </row>
    <row r="17" spans="1:10" ht="22.9" customHeight="1" x14ac:dyDescent="0.25">
      <c r="A17" s="75"/>
      <c r="B17" s="73" t="s">
        <v>334</v>
      </c>
      <c r="C17" s="170" t="s">
        <v>450</v>
      </c>
      <c r="D17" s="171"/>
      <c r="E17" s="76"/>
      <c r="F17" s="76"/>
      <c r="G17" s="76"/>
      <c r="H17" s="76"/>
      <c r="I17" s="76"/>
      <c r="J17" s="74"/>
    </row>
    <row r="18" spans="1:10" x14ac:dyDescent="0.25">
      <c r="A18" s="172"/>
      <c r="B18" s="173"/>
      <c r="C18" s="142"/>
      <c r="D18" s="142"/>
      <c r="E18" s="142"/>
      <c r="F18" s="142"/>
      <c r="G18" s="142"/>
      <c r="H18" s="142"/>
      <c r="I18" s="70"/>
      <c r="J18" s="72"/>
    </row>
    <row r="19" spans="1:10" x14ac:dyDescent="0.25">
      <c r="A19" s="164" t="s">
        <v>312</v>
      </c>
      <c r="B19" s="165"/>
      <c r="C19" s="143" t="s">
        <v>453</v>
      </c>
      <c r="D19" s="144"/>
      <c r="E19" s="144"/>
      <c r="F19" s="144"/>
      <c r="G19" s="144"/>
      <c r="H19" s="144"/>
      <c r="I19" s="144"/>
      <c r="J19" s="145"/>
    </row>
    <row r="20" spans="1:10" x14ac:dyDescent="0.25">
      <c r="A20" s="69"/>
      <c r="B20" s="70"/>
      <c r="C20" s="77"/>
      <c r="D20" s="70"/>
      <c r="E20" s="142"/>
      <c r="F20" s="142"/>
      <c r="G20" s="142"/>
      <c r="H20" s="142"/>
      <c r="I20" s="70"/>
      <c r="J20" s="72"/>
    </row>
    <row r="21" spans="1:10" x14ac:dyDescent="0.25">
      <c r="A21" s="164" t="s">
        <v>313</v>
      </c>
      <c r="B21" s="165"/>
      <c r="C21" s="152">
        <v>52100</v>
      </c>
      <c r="D21" s="153"/>
      <c r="E21" s="142"/>
      <c r="F21" s="142"/>
      <c r="G21" s="143" t="s">
        <v>454</v>
      </c>
      <c r="H21" s="144"/>
      <c r="I21" s="144"/>
      <c r="J21" s="145"/>
    </row>
    <row r="22" spans="1:10" x14ac:dyDescent="0.25">
      <c r="A22" s="69"/>
      <c r="B22" s="70"/>
      <c r="C22" s="70"/>
      <c r="D22" s="70"/>
      <c r="E22" s="142"/>
      <c r="F22" s="142"/>
      <c r="G22" s="142"/>
      <c r="H22" s="142"/>
      <c r="I22" s="70"/>
      <c r="J22" s="72"/>
    </row>
    <row r="23" spans="1:10" x14ac:dyDescent="0.25">
      <c r="A23" s="164" t="s">
        <v>314</v>
      </c>
      <c r="B23" s="165"/>
      <c r="C23" s="143" t="s">
        <v>455</v>
      </c>
      <c r="D23" s="144"/>
      <c r="E23" s="144"/>
      <c r="F23" s="144"/>
      <c r="G23" s="144"/>
      <c r="H23" s="144"/>
      <c r="I23" s="144"/>
      <c r="J23" s="145"/>
    </row>
    <row r="24" spans="1:10" x14ac:dyDescent="0.25">
      <c r="A24" s="69"/>
      <c r="B24" s="70"/>
      <c r="C24" s="70"/>
      <c r="D24" s="70"/>
      <c r="E24" s="142"/>
      <c r="F24" s="142"/>
      <c r="G24" s="142"/>
      <c r="H24" s="142"/>
      <c r="I24" s="70"/>
      <c r="J24" s="72"/>
    </row>
    <row r="25" spans="1:10" x14ac:dyDescent="0.25">
      <c r="A25" s="164" t="s">
        <v>315</v>
      </c>
      <c r="B25" s="165"/>
      <c r="C25" s="167" t="s">
        <v>456</v>
      </c>
      <c r="D25" s="168"/>
      <c r="E25" s="168"/>
      <c r="F25" s="168"/>
      <c r="G25" s="168"/>
      <c r="H25" s="168"/>
      <c r="I25" s="168"/>
      <c r="J25" s="169"/>
    </row>
    <row r="26" spans="1:10" x14ac:dyDescent="0.25">
      <c r="A26" s="69"/>
      <c r="B26" s="70"/>
      <c r="C26" s="77"/>
      <c r="D26" s="70"/>
      <c r="E26" s="142"/>
      <c r="F26" s="142"/>
      <c r="G26" s="142"/>
      <c r="H26" s="142"/>
      <c r="I26" s="70"/>
      <c r="J26" s="72"/>
    </row>
    <row r="27" spans="1:10" x14ac:dyDescent="0.25">
      <c r="A27" s="164" t="s">
        <v>316</v>
      </c>
      <c r="B27" s="165"/>
      <c r="C27" s="167" t="s">
        <v>457</v>
      </c>
      <c r="D27" s="168"/>
      <c r="E27" s="168"/>
      <c r="F27" s="168"/>
      <c r="G27" s="168"/>
      <c r="H27" s="168"/>
      <c r="I27" s="168"/>
      <c r="J27" s="169"/>
    </row>
    <row r="28" spans="1:10" ht="13.9" customHeight="1" x14ac:dyDescent="0.25">
      <c r="A28" s="69"/>
      <c r="B28" s="70"/>
      <c r="C28" s="77"/>
      <c r="D28" s="70"/>
      <c r="E28" s="142"/>
      <c r="F28" s="142"/>
      <c r="G28" s="142"/>
      <c r="H28" s="142"/>
      <c r="I28" s="70"/>
      <c r="J28" s="72"/>
    </row>
    <row r="29" spans="1:10" ht="22.9" customHeight="1" x14ac:dyDescent="0.25">
      <c r="A29" s="135" t="s">
        <v>326</v>
      </c>
      <c r="B29" s="165"/>
      <c r="C29" s="78">
        <v>583</v>
      </c>
      <c r="D29" s="79"/>
      <c r="E29" s="146"/>
      <c r="F29" s="146"/>
      <c r="G29" s="146"/>
      <c r="H29" s="146"/>
      <c r="I29" s="80"/>
      <c r="J29" s="81"/>
    </row>
    <row r="30" spans="1:10" x14ac:dyDescent="0.25">
      <c r="A30" s="69"/>
      <c r="B30" s="70"/>
      <c r="C30" s="70"/>
      <c r="D30" s="70"/>
      <c r="E30" s="142"/>
      <c r="F30" s="142"/>
      <c r="G30" s="142"/>
      <c r="H30" s="142"/>
      <c r="I30" s="80"/>
      <c r="J30" s="81"/>
    </row>
    <row r="31" spans="1:10" x14ac:dyDescent="0.25">
      <c r="A31" s="164" t="s">
        <v>317</v>
      </c>
      <c r="B31" s="165"/>
      <c r="C31" s="94" t="s">
        <v>336</v>
      </c>
      <c r="D31" s="163" t="s">
        <v>335</v>
      </c>
      <c r="E31" s="150"/>
      <c r="F31" s="150"/>
      <c r="G31" s="150"/>
      <c r="H31" s="82"/>
      <c r="I31" s="83" t="s">
        <v>336</v>
      </c>
      <c r="J31" s="84" t="s">
        <v>337</v>
      </c>
    </row>
    <row r="32" spans="1:10" x14ac:dyDescent="0.25">
      <c r="A32" s="164"/>
      <c r="B32" s="165"/>
      <c r="C32" s="85"/>
      <c r="D32" s="53"/>
      <c r="E32" s="166"/>
      <c r="F32" s="166"/>
      <c r="G32" s="166"/>
      <c r="H32" s="166"/>
      <c r="I32" s="80"/>
      <c r="J32" s="81"/>
    </row>
    <row r="33" spans="1:10" x14ac:dyDescent="0.25">
      <c r="A33" s="164" t="s">
        <v>327</v>
      </c>
      <c r="B33" s="165"/>
      <c r="C33" s="78" t="s">
        <v>339</v>
      </c>
      <c r="D33" s="163" t="s">
        <v>338</v>
      </c>
      <c r="E33" s="150"/>
      <c r="F33" s="150"/>
      <c r="G33" s="150"/>
      <c r="H33" s="76"/>
      <c r="I33" s="83" t="s">
        <v>339</v>
      </c>
      <c r="J33" s="84" t="s">
        <v>340</v>
      </c>
    </row>
    <row r="34" spans="1:10" x14ac:dyDescent="0.25">
      <c r="A34" s="69"/>
      <c r="B34" s="70"/>
      <c r="C34" s="70"/>
      <c r="D34" s="70"/>
      <c r="E34" s="142"/>
      <c r="F34" s="142"/>
      <c r="G34" s="142"/>
      <c r="H34" s="142"/>
      <c r="I34" s="70"/>
      <c r="J34" s="72"/>
    </row>
    <row r="35" spans="1:10" x14ac:dyDescent="0.25">
      <c r="A35" s="163" t="s">
        <v>328</v>
      </c>
      <c r="B35" s="150"/>
      <c r="C35" s="150"/>
      <c r="D35" s="150"/>
      <c r="E35" s="150" t="s">
        <v>318</v>
      </c>
      <c r="F35" s="150"/>
      <c r="G35" s="150"/>
      <c r="H35" s="150"/>
      <c r="I35" s="150"/>
      <c r="J35" s="86" t="s">
        <v>319</v>
      </c>
    </row>
    <row r="36" spans="1:10" x14ac:dyDescent="0.25">
      <c r="A36" s="69"/>
      <c r="B36" s="70"/>
      <c r="C36" s="70"/>
      <c r="D36" s="70"/>
      <c r="E36" s="142"/>
      <c r="F36" s="142"/>
      <c r="G36" s="142"/>
      <c r="H36" s="142"/>
      <c r="I36" s="70"/>
      <c r="J36" s="81"/>
    </row>
    <row r="37" spans="1:10" x14ac:dyDescent="0.25">
      <c r="A37" s="158"/>
      <c r="B37" s="159"/>
      <c r="C37" s="159"/>
      <c r="D37" s="159"/>
      <c r="E37" s="158"/>
      <c r="F37" s="159"/>
      <c r="G37" s="159"/>
      <c r="H37" s="159"/>
      <c r="I37" s="160"/>
      <c r="J37" s="87"/>
    </row>
    <row r="38" spans="1:10" x14ac:dyDescent="0.25">
      <c r="A38" s="69"/>
      <c r="B38" s="70"/>
      <c r="C38" s="77"/>
      <c r="D38" s="162"/>
      <c r="E38" s="162"/>
      <c r="F38" s="162"/>
      <c r="G38" s="162"/>
      <c r="H38" s="162"/>
      <c r="I38" s="162"/>
      <c r="J38" s="72"/>
    </row>
    <row r="39" spans="1:10" x14ac:dyDescent="0.25">
      <c r="A39" s="158"/>
      <c r="B39" s="159"/>
      <c r="C39" s="159"/>
      <c r="D39" s="160"/>
      <c r="E39" s="158"/>
      <c r="F39" s="159"/>
      <c r="G39" s="159"/>
      <c r="H39" s="159"/>
      <c r="I39" s="160"/>
      <c r="J39" s="78"/>
    </row>
    <row r="40" spans="1:10" x14ac:dyDescent="0.25">
      <c r="A40" s="69"/>
      <c r="B40" s="70"/>
      <c r="C40" s="77"/>
      <c r="D40" s="88"/>
      <c r="E40" s="162"/>
      <c r="F40" s="162"/>
      <c r="G40" s="162"/>
      <c r="H40" s="162"/>
      <c r="I40" s="71"/>
      <c r="J40" s="72"/>
    </row>
    <row r="41" spans="1:10" x14ac:dyDescent="0.25">
      <c r="A41" s="158"/>
      <c r="B41" s="159"/>
      <c r="C41" s="159"/>
      <c r="D41" s="160"/>
      <c r="E41" s="158"/>
      <c r="F41" s="159"/>
      <c r="G41" s="159"/>
      <c r="H41" s="159"/>
      <c r="I41" s="160"/>
      <c r="J41" s="78"/>
    </row>
    <row r="42" spans="1:10" x14ac:dyDescent="0.25">
      <c r="A42" s="69"/>
      <c r="B42" s="70"/>
      <c r="C42" s="77"/>
      <c r="D42" s="88"/>
      <c r="E42" s="162"/>
      <c r="F42" s="162"/>
      <c r="G42" s="162"/>
      <c r="H42" s="162"/>
      <c r="I42" s="71"/>
      <c r="J42" s="72"/>
    </row>
    <row r="43" spans="1:10" x14ac:dyDescent="0.25">
      <c r="A43" s="158"/>
      <c r="B43" s="159"/>
      <c r="C43" s="159"/>
      <c r="D43" s="160"/>
      <c r="E43" s="158"/>
      <c r="F43" s="159"/>
      <c r="G43" s="159"/>
      <c r="H43" s="159"/>
      <c r="I43" s="160"/>
      <c r="J43" s="78"/>
    </row>
    <row r="44" spans="1:10" x14ac:dyDescent="0.25">
      <c r="A44" s="89"/>
      <c r="B44" s="77"/>
      <c r="C44" s="156"/>
      <c r="D44" s="156"/>
      <c r="E44" s="142"/>
      <c r="F44" s="142"/>
      <c r="G44" s="156"/>
      <c r="H44" s="156"/>
      <c r="I44" s="156"/>
      <c r="J44" s="72"/>
    </row>
    <row r="45" spans="1:10" x14ac:dyDescent="0.25">
      <c r="A45" s="158"/>
      <c r="B45" s="159"/>
      <c r="C45" s="159"/>
      <c r="D45" s="160"/>
      <c r="E45" s="158"/>
      <c r="F45" s="159"/>
      <c r="G45" s="159"/>
      <c r="H45" s="159"/>
      <c r="I45" s="160"/>
      <c r="J45" s="78"/>
    </row>
    <row r="46" spans="1:10" x14ac:dyDescent="0.25">
      <c r="A46" s="89"/>
      <c r="B46" s="77"/>
      <c r="C46" s="77"/>
      <c r="D46" s="70"/>
      <c r="E46" s="161"/>
      <c r="F46" s="161"/>
      <c r="G46" s="156"/>
      <c r="H46" s="156"/>
      <c r="I46" s="70"/>
      <c r="J46" s="72"/>
    </row>
    <row r="47" spans="1:10" x14ac:dyDescent="0.25">
      <c r="A47" s="158"/>
      <c r="B47" s="159"/>
      <c r="C47" s="159"/>
      <c r="D47" s="160"/>
      <c r="E47" s="158"/>
      <c r="F47" s="159"/>
      <c r="G47" s="159"/>
      <c r="H47" s="159"/>
      <c r="I47" s="160"/>
      <c r="J47" s="78"/>
    </row>
    <row r="48" spans="1:10" x14ac:dyDescent="0.25">
      <c r="A48" s="89"/>
      <c r="B48" s="77"/>
      <c r="C48" s="77"/>
      <c r="D48" s="70"/>
      <c r="E48" s="142"/>
      <c r="F48" s="142"/>
      <c r="G48" s="156"/>
      <c r="H48" s="156"/>
      <c r="I48" s="70"/>
      <c r="J48" s="90" t="s">
        <v>341</v>
      </c>
    </row>
    <row r="49" spans="1:10" x14ac:dyDescent="0.25">
      <c r="A49" s="89"/>
      <c r="B49" s="77"/>
      <c r="C49" s="77"/>
      <c r="D49" s="70"/>
      <c r="E49" s="142"/>
      <c r="F49" s="142"/>
      <c r="G49" s="156"/>
      <c r="H49" s="156"/>
      <c r="I49" s="70"/>
      <c r="J49" s="90" t="s">
        <v>342</v>
      </c>
    </row>
    <row r="50" spans="1:10" ht="14.45" customHeight="1" x14ac:dyDescent="0.25">
      <c r="A50" s="135" t="s">
        <v>320</v>
      </c>
      <c r="B50" s="136"/>
      <c r="C50" s="152" t="s">
        <v>342</v>
      </c>
      <c r="D50" s="153"/>
      <c r="E50" s="154" t="s">
        <v>343</v>
      </c>
      <c r="F50" s="155"/>
      <c r="G50" s="143"/>
      <c r="H50" s="144"/>
      <c r="I50" s="144"/>
      <c r="J50" s="145"/>
    </row>
    <row r="51" spans="1:10" x14ac:dyDescent="0.25">
      <c r="A51" s="89"/>
      <c r="B51" s="77"/>
      <c r="C51" s="156"/>
      <c r="D51" s="156"/>
      <c r="E51" s="142"/>
      <c r="F51" s="142"/>
      <c r="G51" s="157" t="s">
        <v>344</v>
      </c>
      <c r="H51" s="157"/>
      <c r="I51" s="157"/>
      <c r="J51" s="61"/>
    </row>
    <row r="52" spans="1:10" ht="13.9" customHeight="1" x14ac:dyDescent="0.25">
      <c r="A52" s="135" t="s">
        <v>321</v>
      </c>
      <c r="B52" s="136"/>
      <c r="C52" s="143" t="s">
        <v>458</v>
      </c>
      <c r="D52" s="144"/>
      <c r="E52" s="144"/>
      <c r="F52" s="144"/>
      <c r="G52" s="144"/>
      <c r="H52" s="144"/>
      <c r="I52" s="144"/>
      <c r="J52" s="145"/>
    </row>
    <row r="53" spans="1:10" x14ac:dyDescent="0.25">
      <c r="A53" s="69"/>
      <c r="B53" s="70"/>
      <c r="C53" s="146" t="s">
        <v>322</v>
      </c>
      <c r="D53" s="146"/>
      <c r="E53" s="146"/>
      <c r="F53" s="146"/>
      <c r="G53" s="146"/>
      <c r="H53" s="146"/>
      <c r="I53" s="146"/>
      <c r="J53" s="72"/>
    </row>
    <row r="54" spans="1:10" x14ac:dyDescent="0.25">
      <c r="A54" s="135" t="s">
        <v>323</v>
      </c>
      <c r="B54" s="136"/>
      <c r="C54" s="147" t="s">
        <v>459</v>
      </c>
      <c r="D54" s="148"/>
      <c r="E54" s="149"/>
      <c r="F54" s="142"/>
      <c r="G54" s="142"/>
      <c r="H54" s="150"/>
      <c r="I54" s="150"/>
      <c r="J54" s="151"/>
    </row>
    <row r="55" spans="1:10" x14ac:dyDescent="0.25">
      <c r="A55" s="69"/>
      <c r="B55" s="70"/>
      <c r="C55" s="77"/>
      <c r="D55" s="70"/>
      <c r="E55" s="142"/>
      <c r="F55" s="142"/>
      <c r="G55" s="142"/>
      <c r="H55" s="142"/>
      <c r="I55" s="70"/>
      <c r="J55" s="72"/>
    </row>
    <row r="56" spans="1:10" ht="14.45" customHeight="1" x14ac:dyDescent="0.25">
      <c r="A56" s="135" t="s">
        <v>315</v>
      </c>
      <c r="B56" s="136"/>
      <c r="C56" s="137" t="s">
        <v>460</v>
      </c>
      <c r="D56" s="138"/>
      <c r="E56" s="138"/>
      <c r="F56" s="138"/>
      <c r="G56" s="138"/>
      <c r="H56" s="138"/>
      <c r="I56" s="138"/>
      <c r="J56" s="139"/>
    </row>
    <row r="57" spans="1:10" x14ac:dyDescent="0.25">
      <c r="A57" s="69"/>
      <c r="B57" s="70"/>
      <c r="C57" s="70"/>
      <c r="D57" s="70"/>
      <c r="E57" s="142"/>
      <c r="F57" s="142"/>
      <c r="G57" s="142"/>
      <c r="H57" s="142"/>
      <c r="I57" s="70"/>
      <c r="J57" s="72"/>
    </row>
    <row r="58" spans="1:10" x14ac:dyDescent="0.25">
      <c r="A58" s="135" t="s">
        <v>345</v>
      </c>
      <c r="B58" s="136"/>
      <c r="C58" s="137"/>
      <c r="D58" s="138"/>
      <c r="E58" s="138"/>
      <c r="F58" s="138"/>
      <c r="G58" s="138"/>
      <c r="H58" s="138"/>
      <c r="I58" s="138"/>
      <c r="J58" s="139"/>
    </row>
    <row r="59" spans="1:10" ht="14.45" customHeight="1" x14ac:dyDescent="0.25">
      <c r="A59" s="69"/>
      <c r="B59" s="70"/>
      <c r="C59" s="140" t="s">
        <v>346</v>
      </c>
      <c r="D59" s="140"/>
      <c r="E59" s="140"/>
      <c r="F59" s="140"/>
      <c r="G59" s="70"/>
      <c r="H59" s="70"/>
      <c r="I59" s="70"/>
      <c r="J59" s="72"/>
    </row>
    <row r="60" spans="1:10" x14ac:dyDescent="0.25">
      <c r="A60" s="135" t="s">
        <v>347</v>
      </c>
      <c r="B60" s="136"/>
      <c r="C60" s="137"/>
      <c r="D60" s="138"/>
      <c r="E60" s="138"/>
      <c r="F60" s="138"/>
      <c r="G60" s="138"/>
      <c r="H60" s="138"/>
      <c r="I60" s="138"/>
      <c r="J60" s="139"/>
    </row>
    <row r="61" spans="1:10" ht="14.45" customHeight="1" x14ac:dyDescent="0.25">
      <c r="A61" s="91"/>
      <c r="B61" s="92"/>
      <c r="C61" s="141" t="s">
        <v>348</v>
      </c>
      <c r="D61" s="141"/>
      <c r="E61" s="141"/>
      <c r="F61" s="141"/>
      <c r="G61" s="141"/>
      <c r="H61" s="92"/>
      <c r="I61" s="92"/>
      <c r="J61" s="93"/>
    </row>
    <row r="68" ht="27" customHeight="1" x14ac:dyDescent="0.25"/>
    <row r="72" ht="38.450000000000003" customHeight="1" x14ac:dyDescent="0.25"/>
  </sheetData>
  <sheetProtection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formula1>$J$48:$J$49</formula1>
    </dataValidation>
    <dataValidation type="list" allowBlank="1" showInputMessage="1" showErrorMessage="1" sqref="C33">
      <formula1>$I$33:$J$33</formula1>
    </dataValidation>
    <dataValidation type="list" allowBlank="1" showInputMessage="1" showErrorMessage="1" sqref="C31">
      <formula1>$I$31:$J$31</formula1>
    </dataValidation>
    <dataValidation type="list" allowBlank="1" showInputMessage="1" showErrorMessage="1" sqref="E8">
      <formula1>$N$2:$N$5</formula1>
    </dataValidation>
  </dataValidations>
  <pageMargins left="0.7" right="0.7" top="0.75" bottom="0.75" header="0.3" footer="0.3"/>
  <pageSetup paperSize="9" scale="7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4"/>
  <sheetViews>
    <sheetView topLeftCell="A92" zoomScaleNormal="100" zoomScaleSheetLayoutView="110" workbookViewId="0">
      <selection activeCell="K8" sqref="K8"/>
    </sheetView>
  </sheetViews>
  <sheetFormatPr defaultColWidth="8.85546875" defaultRowHeight="12.75" x14ac:dyDescent="0.2"/>
  <cols>
    <col min="1" max="7" width="8.85546875" style="10"/>
    <col min="8" max="9" width="16.42578125" style="24" customWidth="1"/>
    <col min="10" max="10" width="10.28515625" style="10" bestFit="1" customWidth="1"/>
    <col min="11" max="16384" width="8.85546875" style="10"/>
  </cols>
  <sheetData>
    <row r="1" spans="1:9" x14ac:dyDescent="0.2">
      <c r="A1" s="200" t="s">
        <v>1</v>
      </c>
      <c r="B1" s="201"/>
      <c r="C1" s="201"/>
      <c r="D1" s="201"/>
      <c r="E1" s="201"/>
      <c r="F1" s="201"/>
      <c r="G1" s="201"/>
      <c r="H1" s="201"/>
      <c r="I1" s="201"/>
    </row>
    <row r="2" spans="1:9" x14ac:dyDescent="0.2">
      <c r="A2" s="202" t="s">
        <v>462</v>
      </c>
      <c r="B2" s="203"/>
      <c r="C2" s="203"/>
      <c r="D2" s="203"/>
      <c r="E2" s="203"/>
      <c r="F2" s="203"/>
      <c r="G2" s="203"/>
      <c r="H2" s="203"/>
      <c r="I2" s="203"/>
    </row>
    <row r="3" spans="1:9" x14ac:dyDescent="0.2">
      <c r="A3" s="204" t="s">
        <v>282</v>
      </c>
      <c r="B3" s="205"/>
      <c r="C3" s="205"/>
      <c r="D3" s="205"/>
      <c r="E3" s="205"/>
      <c r="F3" s="205"/>
      <c r="G3" s="205"/>
      <c r="H3" s="205"/>
      <c r="I3" s="205"/>
    </row>
    <row r="4" spans="1:9" x14ac:dyDescent="0.2">
      <c r="A4" s="206" t="s">
        <v>461</v>
      </c>
      <c r="B4" s="207"/>
      <c r="C4" s="207"/>
      <c r="D4" s="207"/>
      <c r="E4" s="207"/>
      <c r="F4" s="207"/>
      <c r="G4" s="207"/>
      <c r="H4" s="207"/>
      <c r="I4" s="208"/>
    </row>
    <row r="5" spans="1:9" ht="45" x14ac:dyDescent="0.2">
      <c r="A5" s="211" t="s">
        <v>2</v>
      </c>
      <c r="B5" s="212"/>
      <c r="C5" s="212"/>
      <c r="D5" s="212"/>
      <c r="E5" s="212"/>
      <c r="F5" s="212"/>
      <c r="G5" s="11" t="s">
        <v>101</v>
      </c>
      <c r="H5" s="13" t="s">
        <v>297</v>
      </c>
      <c r="I5" s="13" t="s">
        <v>298</v>
      </c>
    </row>
    <row r="6" spans="1:9" x14ac:dyDescent="0.2">
      <c r="A6" s="209">
        <v>1</v>
      </c>
      <c r="B6" s="210"/>
      <c r="C6" s="210"/>
      <c r="D6" s="210"/>
      <c r="E6" s="210"/>
      <c r="F6" s="210"/>
      <c r="G6" s="12">
        <v>2</v>
      </c>
      <c r="H6" s="13">
        <v>3</v>
      </c>
      <c r="I6" s="13">
        <v>4</v>
      </c>
    </row>
    <row r="7" spans="1:9" x14ac:dyDescent="0.2">
      <c r="A7" s="213"/>
      <c r="B7" s="213"/>
      <c r="C7" s="213"/>
      <c r="D7" s="213"/>
      <c r="E7" s="213"/>
      <c r="F7" s="213"/>
      <c r="G7" s="213"/>
      <c r="H7" s="213"/>
      <c r="I7" s="213"/>
    </row>
    <row r="8" spans="1:9" ht="12.75" customHeight="1" x14ac:dyDescent="0.2">
      <c r="A8" s="194" t="s">
        <v>4</v>
      </c>
      <c r="B8" s="194"/>
      <c r="C8" s="194"/>
      <c r="D8" s="194"/>
      <c r="E8" s="194"/>
      <c r="F8" s="194"/>
      <c r="G8" s="14">
        <v>1</v>
      </c>
      <c r="H8" s="22">
        <v>0</v>
      </c>
      <c r="I8" s="22">
        <v>0</v>
      </c>
    </row>
    <row r="9" spans="1:9" ht="12.75" customHeight="1" x14ac:dyDescent="0.2">
      <c r="A9" s="195" t="s">
        <v>303</v>
      </c>
      <c r="B9" s="195"/>
      <c r="C9" s="195"/>
      <c r="D9" s="195"/>
      <c r="E9" s="195"/>
      <c r="F9" s="195"/>
      <c r="G9" s="15">
        <v>2</v>
      </c>
      <c r="H9" s="23">
        <f>H10+H17+H27+H38+H43</f>
        <v>2294580668</v>
      </c>
      <c r="I9" s="23">
        <f>I10+I17+I27+I38+I43</f>
        <v>2594685533</v>
      </c>
    </row>
    <row r="10" spans="1:9" ht="12.75" customHeight="1" x14ac:dyDescent="0.2">
      <c r="A10" s="197" t="s">
        <v>5</v>
      </c>
      <c r="B10" s="197"/>
      <c r="C10" s="197"/>
      <c r="D10" s="197"/>
      <c r="E10" s="197"/>
      <c r="F10" s="197"/>
      <c r="G10" s="15">
        <v>3</v>
      </c>
      <c r="H10" s="23">
        <f>H11+H12+H13+H14+H15+H16</f>
        <v>1275547</v>
      </c>
      <c r="I10" s="23">
        <f>I11+I12+I13+I14+I15+I16</f>
        <v>1703510</v>
      </c>
    </row>
    <row r="11" spans="1:9" ht="12.75" customHeight="1" x14ac:dyDescent="0.2">
      <c r="A11" s="193" t="s">
        <v>6</v>
      </c>
      <c r="B11" s="193"/>
      <c r="C11" s="193"/>
      <c r="D11" s="193"/>
      <c r="E11" s="193"/>
      <c r="F11" s="193"/>
      <c r="G11" s="14">
        <v>4</v>
      </c>
      <c r="H11" s="22">
        <v>0</v>
      </c>
      <c r="I11" s="22">
        <v>0</v>
      </c>
    </row>
    <row r="12" spans="1:9" ht="22.9" customHeight="1" x14ac:dyDescent="0.2">
      <c r="A12" s="193" t="s">
        <v>7</v>
      </c>
      <c r="B12" s="193"/>
      <c r="C12" s="193"/>
      <c r="D12" s="193"/>
      <c r="E12" s="193"/>
      <c r="F12" s="193"/>
      <c r="G12" s="14">
        <v>5</v>
      </c>
      <c r="H12" s="22">
        <v>1275547</v>
      </c>
      <c r="I12" s="22">
        <v>1703510</v>
      </c>
    </row>
    <row r="13" spans="1:9" ht="12.75" customHeight="1" x14ac:dyDescent="0.2">
      <c r="A13" s="193" t="s">
        <v>8</v>
      </c>
      <c r="B13" s="193"/>
      <c r="C13" s="193"/>
      <c r="D13" s="193"/>
      <c r="E13" s="193"/>
      <c r="F13" s="193"/>
      <c r="G13" s="14">
        <v>6</v>
      </c>
      <c r="H13" s="22">
        <v>0</v>
      </c>
      <c r="I13" s="22">
        <v>0</v>
      </c>
    </row>
    <row r="14" spans="1:9" ht="12.75" customHeight="1" x14ac:dyDescent="0.2">
      <c r="A14" s="193" t="s">
        <v>9</v>
      </c>
      <c r="B14" s="193"/>
      <c r="C14" s="193"/>
      <c r="D14" s="193"/>
      <c r="E14" s="193"/>
      <c r="F14" s="193"/>
      <c r="G14" s="14">
        <v>7</v>
      </c>
      <c r="H14" s="22">
        <v>0</v>
      </c>
      <c r="I14" s="22">
        <v>0</v>
      </c>
    </row>
    <row r="15" spans="1:9" ht="12.75" customHeight="1" x14ac:dyDescent="0.2">
      <c r="A15" s="193" t="s">
        <v>10</v>
      </c>
      <c r="B15" s="193"/>
      <c r="C15" s="193"/>
      <c r="D15" s="193"/>
      <c r="E15" s="193"/>
      <c r="F15" s="193"/>
      <c r="G15" s="14">
        <v>8</v>
      </c>
      <c r="H15" s="22">
        <v>0</v>
      </c>
      <c r="I15" s="22">
        <v>0</v>
      </c>
    </row>
    <row r="16" spans="1:9" ht="12.75" customHeight="1" x14ac:dyDescent="0.2">
      <c r="A16" s="193" t="s">
        <v>11</v>
      </c>
      <c r="B16" s="193"/>
      <c r="C16" s="193"/>
      <c r="D16" s="193"/>
      <c r="E16" s="193"/>
      <c r="F16" s="193"/>
      <c r="G16" s="14">
        <v>9</v>
      </c>
      <c r="H16" s="22">
        <v>0</v>
      </c>
      <c r="I16" s="22">
        <v>0</v>
      </c>
    </row>
    <row r="17" spans="1:9" ht="12.75" customHeight="1" x14ac:dyDescent="0.2">
      <c r="A17" s="197" t="s">
        <v>12</v>
      </c>
      <c r="B17" s="197"/>
      <c r="C17" s="197"/>
      <c r="D17" s="197"/>
      <c r="E17" s="197"/>
      <c r="F17" s="197"/>
      <c r="G17" s="15">
        <v>10</v>
      </c>
      <c r="H17" s="23">
        <f>H18+H19+H20+H21+H22+H23+H24+H25+H26</f>
        <v>1526307681</v>
      </c>
      <c r="I17" s="23">
        <f>I18+I19+I20+I21+I22+I23+I24+I25+I26</f>
        <v>1639583654</v>
      </c>
    </row>
    <row r="18" spans="1:9" ht="12.75" customHeight="1" x14ac:dyDescent="0.2">
      <c r="A18" s="193" t="s">
        <v>13</v>
      </c>
      <c r="B18" s="193"/>
      <c r="C18" s="193"/>
      <c r="D18" s="193"/>
      <c r="E18" s="193"/>
      <c r="F18" s="193"/>
      <c r="G18" s="14">
        <v>11</v>
      </c>
      <c r="H18" s="22">
        <v>235413623</v>
      </c>
      <c r="I18" s="22">
        <v>234735463</v>
      </c>
    </row>
    <row r="19" spans="1:9" ht="12.75" customHeight="1" x14ac:dyDescent="0.2">
      <c r="A19" s="193" t="s">
        <v>14</v>
      </c>
      <c r="B19" s="193"/>
      <c r="C19" s="193"/>
      <c r="D19" s="193"/>
      <c r="E19" s="193"/>
      <c r="F19" s="193"/>
      <c r="G19" s="14">
        <v>12</v>
      </c>
      <c r="H19" s="22">
        <v>1028668452</v>
      </c>
      <c r="I19" s="22">
        <v>986373122</v>
      </c>
    </row>
    <row r="20" spans="1:9" ht="12.75" customHeight="1" x14ac:dyDescent="0.2">
      <c r="A20" s="193" t="s">
        <v>15</v>
      </c>
      <c r="B20" s="193"/>
      <c r="C20" s="193"/>
      <c r="D20" s="193"/>
      <c r="E20" s="193"/>
      <c r="F20" s="193"/>
      <c r="G20" s="14">
        <v>13</v>
      </c>
      <c r="H20" s="22">
        <v>105290273</v>
      </c>
      <c r="I20" s="22">
        <v>88009871</v>
      </c>
    </row>
    <row r="21" spans="1:9" ht="12.75" customHeight="1" x14ac:dyDescent="0.2">
      <c r="A21" s="193" t="s">
        <v>16</v>
      </c>
      <c r="B21" s="193"/>
      <c r="C21" s="193"/>
      <c r="D21" s="193"/>
      <c r="E21" s="193"/>
      <c r="F21" s="193"/>
      <c r="G21" s="14">
        <v>14</v>
      </c>
      <c r="H21" s="22">
        <v>3767632</v>
      </c>
      <c r="I21" s="22">
        <v>2879277</v>
      </c>
    </row>
    <row r="22" spans="1:9" ht="12.75" customHeight="1" x14ac:dyDescent="0.2">
      <c r="A22" s="193" t="s">
        <v>17</v>
      </c>
      <c r="B22" s="193"/>
      <c r="C22" s="193"/>
      <c r="D22" s="193"/>
      <c r="E22" s="193"/>
      <c r="F22" s="193"/>
      <c r="G22" s="14">
        <v>15</v>
      </c>
      <c r="H22" s="22">
        <v>0</v>
      </c>
      <c r="I22" s="22">
        <v>0</v>
      </c>
    </row>
    <row r="23" spans="1:9" ht="12.75" customHeight="1" x14ac:dyDescent="0.2">
      <c r="A23" s="193" t="s">
        <v>18</v>
      </c>
      <c r="B23" s="193"/>
      <c r="C23" s="193"/>
      <c r="D23" s="193"/>
      <c r="E23" s="193"/>
      <c r="F23" s="193"/>
      <c r="G23" s="14">
        <v>16</v>
      </c>
      <c r="H23" s="22">
        <v>13331450</v>
      </c>
      <c r="I23" s="22">
        <v>6511252</v>
      </c>
    </row>
    <row r="24" spans="1:9" ht="12.75" customHeight="1" x14ac:dyDescent="0.2">
      <c r="A24" s="193" t="s">
        <v>19</v>
      </c>
      <c r="B24" s="193"/>
      <c r="C24" s="193"/>
      <c r="D24" s="193"/>
      <c r="E24" s="193"/>
      <c r="F24" s="193"/>
      <c r="G24" s="14">
        <v>17</v>
      </c>
      <c r="H24" s="22">
        <v>126883312</v>
      </c>
      <c r="I24" s="22">
        <v>312774267</v>
      </c>
    </row>
    <row r="25" spans="1:9" ht="12.75" customHeight="1" x14ac:dyDescent="0.2">
      <c r="A25" s="193" t="s">
        <v>20</v>
      </c>
      <c r="B25" s="193"/>
      <c r="C25" s="193"/>
      <c r="D25" s="193"/>
      <c r="E25" s="193"/>
      <c r="F25" s="193"/>
      <c r="G25" s="14">
        <v>18</v>
      </c>
      <c r="H25" s="22">
        <v>12952939</v>
      </c>
      <c r="I25" s="22">
        <v>8300402</v>
      </c>
    </row>
    <row r="26" spans="1:9" ht="12.75" customHeight="1" x14ac:dyDescent="0.2">
      <c r="A26" s="193" t="s">
        <v>21</v>
      </c>
      <c r="B26" s="193"/>
      <c r="C26" s="193"/>
      <c r="D26" s="193"/>
      <c r="E26" s="193"/>
      <c r="F26" s="193"/>
      <c r="G26" s="14">
        <v>19</v>
      </c>
      <c r="H26" s="22">
        <v>0</v>
      </c>
      <c r="I26" s="22">
        <v>0</v>
      </c>
    </row>
    <row r="27" spans="1:9" ht="12.75" customHeight="1" x14ac:dyDescent="0.2">
      <c r="A27" s="197" t="s">
        <v>22</v>
      </c>
      <c r="B27" s="197"/>
      <c r="C27" s="197"/>
      <c r="D27" s="197"/>
      <c r="E27" s="197"/>
      <c r="F27" s="197"/>
      <c r="G27" s="15">
        <v>20</v>
      </c>
      <c r="H27" s="23">
        <f>SUM(H28:H37)</f>
        <v>703854849</v>
      </c>
      <c r="I27" s="23">
        <f>SUM(I28:I37)</f>
        <v>858390056</v>
      </c>
    </row>
    <row r="28" spans="1:9" ht="12.75" customHeight="1" x14ac:dyDescent="0.2">
      <c r="A28" s="193" t="s">
        <v>23</v>
      </c>
      <c r="B28" s="193"/>
      <c r="C28" s="193"/>
      <c r="D28" s="193"/>
      <c r="E28" s="193"/>
      <c r="F28" s="193"/>
      <c r="G28" s="14">
        <v>21</v>
      </c>
      <c r="H28" s="22">
        <v>541563804</v>
      </c>
      <c r="I28" s="22">
        <v>543323804</v>
      </c>
    </row>
    <row r="29" spans="1:9" ht="12.75" customHeight="1" x14ac:dyDescent="0.2">
      <c r="A29" s="193" t="s">
        <v>24</v>
      </c>
      <c r="B29" s="193"/>
      <c r="C29" s="193"/>
      <c r="D29" s="193"/>
      <c r="E29" s="193"/>
      <c r="F29" s="193"/>
      <c r="G29" s="14">
        <v>22</v>
      </c>
      <c r="H29" s="22">
        <v>0</v>
      </c>
      <c r="I29" s="22">
        <v>0</v>
      </c>
    </row>
    <row r="30" spans="1:9" ht="12.75" customHeight="1" x14ac:dyDescent="0.2">
      <c r="A30" s="193" t="s">
        <v>25</v>
      </c>
      <c r="B30" s="193"/>
      <c r="C30" s="193"/>
      <c r="D30" s="193"/>
      <c r="E30" s="193"/>
      <c r="F30" s="193"/>
      <c r="G30" s="14">
        <v>23</v>
      </c>
      <c r="H30" s="22">
        <v>149880907</v>
      </c>
      <c r="I30" s="22">
        <v>249253345</v>
      </c>
    </row>
    <row r="31" spans="1:9" ht="24" customHeight="1" x14ac:dyDescent="0.2">
      <c r="A31" s="193" t="s">
        <v>26</v>
      </c>
      <c r="B31" s="193"/>
      <c r="C31" s="193"/>
      <c r="D31" s="193"/>
      <c r="E31" s="193"/>
      <c r="F31" s="193"/>
      <c r="G31" s="14">
        <v>24</v>
      </c>
      <c r="H31" s="22">
        <v>0</v>
      </c>
      <c r="I31" s="22">
        <v>0</v>
      </c>
    </row>
    <row r="32" spans="1:9" ht="23.45" customHeight="1" x14ac:dyDescent="0.2">
      <c r="A32" s="193" t="s">
        <v>27</v>
      </c>
      <c r="B32" s="193"/>
      <c r="C32" s="193"/>
      <c r="D32" s="193"/>
      <c r="E32" s="193"/>
      <c r="F32" s="193"/>
      <c r="G32" s="14">
        <v>25</v>
      </c>
      <c r="H32" s="22">
        <v>0</v>
      </c>
      <c r="I32" s="22">
        <v>0</v>
      </c>
    </row>
    <row r="33" spans="1:9" ht="21.6" customHeight="1" x14ac:dyDescent="0.2">
      <c r="A33" s="193" t="s">
        <v>28</v>
      </c>
      <c r="B33" s="193"/>
      <c r="C33" s="193"/>
      <c r="D33" s="193"/>
      <c r="E33" s="193"/>
      <c r="F33" s="193"/>
      <c r="G33" s="14">
        <v>26</v>
      </c>
      <c r="H33" s="22">
        <v>0</v>
      </c>
      <c r="I33" s="22">
        <v>0</v>
      </c>
    </row>
    <row r="34" spans="1:9" ht="12.75" customHeight="1" x14ac:dyDescent="0.2">
      <c r="A34" s="193" t="s">
        <v>29</v>
      </c>
      <c r="B34" s="193"/>
      <c r="C34" s="193"/>
      <c r="D34" s="193"/>
      <c r="E34" s="193"/>
      <c r="F34" s="193"/>
      <c r="G34" s="14">
        <v>27</v>
      </c>
      <c r="H34" s="22">
        <v>0</v>
      </c>
      <c r="I34" s="22">
        <v>0</v>
      </c>
    </row>
    <row r="35" spans="1:9" ht="12.75" customHeight="1" x14ac:dyDescent="0.2">
      <c r="A35" s="193" t="s">
        <v>30</v>
      </c>
      <c r="B35" s="193"/>
      <c r="C35" s="193"/>
      <c r="D35" s="193"/>
      <c r="E35" s="193"/>
      <c r="F35" s="193"/>
      <c r="G35" s="14">
        <v>28</v>
      </c>
      <c r="H35" s="22">
        <v>12410138</v>
      </c>
      <c r="I35" s="22">
        <v>65812907</v>
      </c>
    </row>
    <row r="36" spans="1:9" ht="12.75" customHeight="1" x14ac:dyDescent="0.2">
      <c r="A36" s="193" t="s">
        <v>31</v>
      </c>
      <c r="B36" s="193"/>
      <c r="C36" s="193"/>
      <c r="D36" s="193"/>
      <c r="E36" s="193"/>
      <c r="F36" s="193"/>
      <c r="G36" s="14">
        <v>29</v>
      </c>
      <c r="H36" s="22">
        <v>0</v>
      </c>
      <c r="I36" s="22">
        <v>0</v>
      </c>
    </row>
    <row r="37" spans="1:9" ht="12.75" customHeight="1" x14ac:dyDescent="0.2">
      <c r="A37" s="193" t="s">
        <v>32</v>
      </c>
      <c r="B37" s="193"/>
      <c r="C37" s="193"/>
      <c r="D37" s="193"/>
      <c r="E37" s="193"/>
      <c r="F37" s="193"/>
      <c r="G37" s="14">
        <v>30</v>
      </c>
      <c r="H37" s="22">
        <v>0</v>
      </c>
      <c r="I37" s="22">
        <v>0</v>
      </c>
    </row>
    <row r="38" spans="1:9" ht="12.75" customHeight="1" x14ac:dyDescent="0.2">
      <c r="A38" s="197" t="s">
        <v>33</v>
      </c>
      <c r="B38" s="197"/>
      <c r="C38" s="197"/>
      <c r="D38" s="197"/>
      <c r="E38" s="197"/>
      <c r="F38" s="197"/>
      <c r="G38" s="15">
        <v>31</v>
      </c>
      <c r="H38" s="23">
        <f>H39+H40+H41+H42</f>
        <v>0</v>
      </c>
      <c r="I38" s="23">
        <f>I39+I40+I41+I42</f>
        <v>0</v>
      </c>
    </row>
    <row r="39" spans="1:9" ht="12.75" customHeight="1" x14ac:dyDescent="0.2">
      <c r="A39" s="193" t="s">
        <v>34</v>
      </c>
      <c r="B39" s="193"/>
      <c r="C39" s="193"/>
      <c r="D39" s="193"/>
      <c r="E39" s="193"/>
      <c r="F39" s="193"/>
      <c r="G39" s="14">
        <v>32</v>
      </c>
      <c r="H39" s="22">
        <v>0</v>
      </c>
      <c r="I39" s="22">
        <v>0</v>
      </c>
    </row>
    <row r="40" spans="1:9" ht="12.75" customHeight="1" x14ac:dyDescent="0.2">
      <c r="A40" s="193" t="s">
        <v>35</v>
      </c>
      <c r="B40" s="193"/>
      <c r="C40" s="193"/>
      <c r="D40" s="193"/>
      <c r="E40" s="193"/>
      <c r="F40" s="193"/>
      <c r="G40" s="14">
        <v>33</v>
      </c>
      <c r="H40" s="22">
        <v>0</v>
      </c>
      <c r="I40" s="22">
        <v>0</v>
      </c>
    </row>
    <row r="41" spans="1:9" ht="12.75" customHeight="1" x14ac:dyDescent="0.2">
      <c r="A41" s="193" t="s">
        <v>36</v>
      </c>
      <c r="B41" s="193"/>
      <c r="C41" s="193"/>
      <c r="D41" s="193"/>
      <c r="E41" s="193"/>
      <c r="F41" s="193"/>
      <c r="G41" s="14">
        <v>34</v>
      </c>
      <c r="H41" s="22">
        <v>0</v>
      </c>
      <c r="I41" s="22">
        <v>0</v>
      </c>
    </row>
    <row r="42" spans="1:9" ht="12.75" customHeight="1" x14ac:dyDescent="0.2">
      <c r="A42" s="193" t="s">
        <v>37</v>
      </c>
      <c r="B42" s="193"/>
      <c r="C42" s="193"/>
      <c r="D42" s="193"/>
      <c r="E42" s="193"/>
      <c r="F42" s="193"/>
      <c r="G42" s="14">
        <v>35</v>
      </c>
      <c r="H42" s="22">
        <v>0</v>
      </c>
      <c r="I42" s="22">
        <v>0</v>
      </c>
    </row>
    <row r="43" spans="1:9" ht="12.75" customHeight="1" x14ac:dyDescent="0.2">
      <c r="A43" s="193" t="s">
        <v>38</v>
      </c>
      <c r="B43" s="193"/>
      <c r="C43" s="193"/>
      <c r="D43" s="193"/>
      <c r="E43" s="193"/>
      <c r="F43" s="193"/>
      <c r="G43" s="14">
        <v>36</v>
      </c>
      <c r="H43" s="22">
        <v>63142591</v>
      </c>
      <c r="I43" s="22">
        <v>95008313</v>
      </c>
    </row>
    <row r="44" spans="1:9" ht="12.75" customHeight="1" x14ac:dyDescent="0.2">
      <c r="A44" s="195" t="s">
        <v>304</v>
      </c>
      <c r="B44" s="195"/>
      <c r="C44" s="195"/>
      <c r="D44" s="195"/>
      <c r="E44" s="195"/>
      <c r="F44" s="195"/>
      <c r="G44" s="15">
        <v>37</v>
      </c>
      <c r="H44" s="23">
        <f>H45+H53+H60+H70</f>
        <v>388042963</v>
      </c>
      <c r="I44" s="23">
        <f>I45+I53+I60+I70</f>
        <v>312664129</v>
      </c>
    </row>
    <row r="45" spans="1:9" ht="12.75" customHeight="1" x14ac:dyDescent="0.2">
      <c r="A45" s="197" t="s">
        <v>39</v>
      </c>
      <c r="B45" s="197"/>
      <c r="C45" s="197"/>
      <c r="D45" s="197"/>
      <c r="E45" s="197"/>
      <c r="F45" s="197"/>
      <c r="G45" s="15">
        <v>38</v>
      </c>
      <c r="H45" s="23">
        <f>SUM(H46:H52)</f>
        <v>1728164</v>
      </c>
      <c r="I45" s="23">
        <f>SUM(I46:I52)</f>
        <v>1714960</v>
      </c>
    </row>
    <row r="46" spans="1:9" ht="12.75" customHeight="1" x14ac:dyDescent="0.2">
      <c r="A46" s="193" t="s">
        <v>40</v>
      </c>
      <c r="B46" s="193"/>
      <c r="C46" s="193"/>
      <c r="D46" s="193"/>
      <c r="E46" s="193"/>
      <c r="F46" s="193"/>
      <c r="G46" s="14">
        <v>39</v>
      </c>
      <c r="H46" s="22">
        <v>1514459</v>
      </c>
      <c r="I46" s="22">
        <v>1526606</v>
      </c>
    </row>
    <row r="47" spans="1:9" ht="12.75" customHeight="1" x14ac:dyDescent="0.2">
      <c r="A47" s="193" t="s">
        <v>41</v>
      </c>
      <c r="B47" s="193"/>
      <c r="C47" s="193"/>
      <c r="D47" s="193"/>
      <c r="E47" s="193"/>
      <c r="F47" s="193"/>
      <c r="G47" s="14">
        <v>40</v>
      </c>
      <c r="H47" s="22">
        <v>0</v>
      </c>
      <c r="I47" s="22">
        <v>0</v>
      </c>
    </row>
    <row r="48" spans="1:9" ht="12.75" customHeight="1" x14ac:dyDescent="0.2">
      <c r="A48" s="193" t="s">
        <v>42</v>
      </c>
      <c r="B48" s="193"/>
      <c r="C48" s="193"/>
      <c r="D48" s="193"/>
      <c r="E48" s="193"/>
      <c r="F48" s="193"/>
      <c r="G48" s="14">
        <v>41</v>
      </c>
      <c r="H48" s="22">
        <v>0</v>
      </c>
      <c r="I48" s="22">
        <v>0</v>
      </c>
    </row>
    <row r="49" spans="1:9" ht="12.75" customHeight="1" x14ac:dyDescent="0.2">
      <c r="A49" s="193" t="s">
        <v>43</v>
      </c>
      <c r="B49" s="193"/>
      <c r="C49" s="193"/>
      <c r="D49" s="193"/>
      <c r="E49" s="193"/>
      <c r="F49" s="193"/>
      <c r="G49" s="14">
        <v>42</v>
      </c>
      <c r="H49" s="22">
        <v>16468</v>
      </c>
      <c r="I49" s="22">
        <v>63451</v>
      </c>
    </row>
    <row r="50" spans="1:9" ht="12.75" customHeight="1" x14ac:dyDescent="0.2">
      <c r="A50" s="193" t="s">
        <v>44</v>
      </c>
      <c r="B50" s="193"/>
      <c r="C50" s="193"/>
      <c r="D50" s="193"/>
      <c r="E50" s="193"/>
      <c r="F50" s="193"/>
      <c r="G50" s="14">
        <v>43</v>
      </c>
      <c r="H50" s="22">
        <v>197237</v>
      </c>
      <c r="I50" s="22">
        <v>124903</v>
      </c>
    </row>
    <row r="51" spans="1:9" ht="12.75" customHeight="1" x14ac:dyDescent="0.2">
      <c r="A51" s="193" t="s">
        <v>45</v>
      </c>
      <c r="B51" s="193"/>
      <c r="C51" s="193"/>
      <c r="D51" s="193"/>
      <c r="E51" s="193"/>
      <c r="F51" s="193"/>
      <c r="G51" s="14">
        <v>44</v>
      </c>
      <c r="H51" s="22">
        <v>0</v>
      </c>
      <c r="I51" s="22">
        <v>0</v>
      </c>
    </row>
    <row r="52" spans="1:9" ht="12.75" customHeight="1" x14ac:dyDescent="0.2">
      <c r="A52" s="193" t="s">
        <v>46</v>
      </c>
      <c r="B52" s="193"/>
      <c r="C52" s="193"/>
      <c r="D52" s="193"/>
      <c r="E52" s="193"/>
      <c r="F52" s="193"/>
      <c r="G52" s="14">
        <v>45</v>
      </c>
      <c r="H52" s="22">
        <v>0</v>
      </c>
      <c r="I52" s="22">
        <v>0</v>
      </c>
    </row>
    <row r="53" spans="1:9" ht="12.75" customHeight="1" x14ac:dyDescent="0.2">
      <c r="A53" s="197" t="s">
        <v>47</v>
      </c>
      <c r="B53" s="197"/>
      <c r="C53" s="197"/>
      <c r="D53" s="197"/>
      <c r="E53" s="197"/>
      <c r="F53" s="197"/>
      <c r="G53" s="15">
        <v>46</v>
      </c>
      <c r="H53" s="23">
        <f>SUM(H54:H59)</f>
        <v>15212411</v>
      </c>
      <c r="I53" s="23">
        <f>SUM(I54:I59)</f>
        <v>25257574</v>
      </c>
    </row>
    <row r="54" spans="1:9" ht="12.75" customHeight="1" x14ac:dyDescent="0.2">
      <c r="A54" s="193" t="s">
        <v>48</v>
      </c>
      <c r="B54" s="193"/>
      <c r="C54" s="193"/>
      <c r="D54" s="193"/>
      <c r="E54" s="193"/>
      <c r="F54" s="193"/>
      <c r="G54" s="14">
        <v>47</v>
      </c>
      <c r="H54" s="22">
        <v>8006178</v>
      </c>
      <c r="I54" s="22">
        <v>13805231</v>
      </c>
    </row>
    <row r="55" spans="1:9" ht="12.75" customHeight="1" x14ac:dyDescent="0.2">
      <c r="A55" s="193" t="s">
        <v>49</v>
      </c>
      <c r="B55" s="193"/>
      <c r="C55" s="193"/>
      <c r="D55" s="193"/>
      <c r="E55" s="193"/>
      <c r="F55" s="193"/>
      <c r="G55" s="14">
        <v>48</v>
      </c>
      <c r="H55" s="22">
        <v>0</v>
      </c>
      <c r="I55" s="22">
        <v>0</v>
      </c>
    </row>
    <row r="56" spans="1:9" ht="12.75" customHeight="1" x14ac:dyDescent="0.2">
      <c r="A56" s="193" t="s">
        <v>50</v>
      </c>
      <c r="B56" s="193"/>
      <c r="C56" s="193"/>
      <c r="D56" s="193"/>
      <c r="E56" s="193"/>
      <c r="F56" s="193"/>
      <c r="G56" s="14">
        <v>49</v>
      </c>
      <c r="H56" s="22">
        <v>2719174</v>
      </c>
      <c r="I56" s="22">
        <v>6334897</v>
      </c>
    </row>
    <row r="57" spans="1:9" ht="12.75" customHeight="1" x14ac:dyDescent="0.2">
      <c r="A57" s="193" t="s">
        <v>51</v>
      </c>
      <c r="B57" s="193"/>
      <c r="C57" s="193"/>
      <c r="D57" s="193"/>
      <c r="E57" s="193"/>
      <c r="F57" s="193"/>
      <c r="G57" s="14">
        <v>50</v>
      </c>
      <c r="H57" s="22">
        <v>27927</v>
      </c>
      <c r="I57" s="22">
        <v>20471</v>
      </c>
    </row>
    <row r="58" spans="1:9" ht="12.75" customHeight="1" x14ac:dyDescent="0.2">
      <c r="A58" s="193" t="s">
        <v>52</v>
      </c>
      <c r="B58" s="193"/>
      <c r="C58" s="193"/>
      <c r="D58" s="193"/>
      <c r="E58" s="193"/>
      <c r="F58" s="193"/>
      <c r="G58" s="14">
        <v>51</v>
      </c>
      <c r="H58" s="22">
        <v>3292604</v>
      </c>
      <c r="I58" s="22">
        <v>3264312</v>
      </c>
    </row>
    <row r="59" spans="1:9" ht="12.75" customHeight="1" x14ac:dyDescent="0.2">
      <c r="A59" s="193" t="s">
        <v>53</v>
      </c>
      <c r="B59" s="193"/>
      <c r="C59" s="193"/>
      <c r="D59" s="193"/>
      <c r="E59" s="193"/>
      <c r="F59" s="193"/>
      <c r="G59" s="14">
        <v>52</v>
      </c>
      <c r="H59" s="22">
        <v>1166528</v>
      </c>
      <c r="I59" s="22">
        <v>1832663</v>
      </c>
    </row>
    <row r="60" spans="1:9" ht="12.75" customHeight="1" x14ac:dyDescent="0.2">
      <c r="A60" s="197" t="s">
        <v>54</v>
      </c>
      <c r="B60" s="197"/>
      <c r="C60" s="197"/>
      <c r="D60" s="197"/>
      <c r="E60" s="197"/>
      <c r="F60" s="197"/>
      <c r="G60" s="15">
        <v>53</v>
      </c>
      <c r="H60" s="23">
        <f>SUM(H61:H69)</f>
        <v>223960</v>
      </c>
      <c r="I60" s="23">
        <f>SUM(I61:I69)</f>
        <v>200965</v>
      </c>
    </row>
    <row r="61" spans="1:9" ht="12.75" customHeight="1" x14ac:dyDescent="0.2">
      <c r="A61" s="193" t="s">
        <v>23</v>
      </c>
      <c r="B61" s="193"/>
      <c r="C61" s="193"/>
      <c r="D61" s="193"/>
      <c r="E61" s="193"/>
      <c r="F61" s="193"/>
      <c r="G61" s="14">
        <v>54</v>
      </c>
      <c r="H61" s="22">
        <v>0</v>
      </c>
      <c r="I61" s="22">
        <v>0</v>
      </c>
    </row>
    <row r="62" spans="1:9" ht="27.6" customHeight="1" x14ac:dyDescent="0.2">
      <c r="A62" s="193" t="s">
        <v>24</v>
      </c>
      <c r="B62" s="193"/>
      <c r="C62" s="193"/>
      <c r="D62" s="193"/>
      <c r="E62" s="193"/>
      <c r="F62" s="193"/>
      <c r="G62" s="14">
        <v>55</v>
      </c>
      <c r="H62" s="22">
        <v>0</v>
      </c>
      <c r="I62" s="22">
        <v>0</v>
      </c>
    </row>
    <row r="63" spans="1:9" ht="12.75" customHeight="1" x14ac:dyDescent="0.2">
      <c r="A63" s="193" t="s">
        <v>25</v>
      </c>
      <c r="B63" s="193"/>
      <c r="C63" s="193"/>
      <c r="D63" s="193"/>
      <c r="E63" s="193"/>
      <c r="F63" s="193"/>
      <c r="G63" s="14">
        <v>56</v>
      </c>
      <c r="H63" s="22">
        <v>0</v>
      </c>
      <c r="I63" s="22">
        <v>0</v>
      </c>
    </row>
    <row r="64" spans="1:9" ht="25.9" customHeight="1" x14ac:dyDescent="0.2">
      <c r="A64" s="193" t="s">
        <v>55</v>
      </c>
      <c r="B64" s="193"/>
      <c r="C64" s="193"/>
      <c r="D64" s="193"/>
      <c r="E64" s="193"/>
      <c r="F64" s="193"/>
      <c r="G64" s="14">
        <v>57</v>
      </c>
      <c r="H64" s="22">
        <v>0</v>
      </c>
      <c r="I64" s="22">
        <v>0</v>
      </c>
    </row>
    <row r="65" spans="1:9" ht="21.6" customHeight="1" x14ac:dyDescent="0.2">
      <c r="A65" s="193" t="s">
        <v>27</v>
      </c>
      <c r="B65" s="193"/>
      <c r="C65" s="193"/>
      <c r="D65" s="193"/>
      <c r="E65" s="193"/>
      <c r="F65" s="193"/>
      <c r="G65" s="14">
        <v>58</v>
      </c>
      <c r="H65" s="22">
        <v>0</v>
      </c>
      <c r="I65" s="22">
        <v>0</v>
      </c>
    </row>
    <row r="66" spans="1:9" ht="21.6" customHeight="1" x14ac:dyDescent="0.2">
      <c r="A66" s="193" t="s">
        <v>28</v>
      </c>
      <c r="B66" s="193"/>
      <c r="C66" s="193"/>
      <c r="D66" s="193"/>
      <c r="E66" s="193"/>
      <c r="F66" s="193"/>
      <c r="G66" s="14">
        <v>59</v>
      </c>
      <c r="H66" s="22">
        <v>0</v>
      </c>
      <c r="I66" s="22">
        <v>0</v>
      </c>
    </row>
    <row r="67" spans="1:9" ht="12.75" customHeight="1" x14ac:dyDescent="0.2">
      <c r="A67" s="193" t="s">
        <v>29</v>
      </c>
      <c r="B67" s="193"/>
      <c r="C67" s="193"/>
      <c r="D67" s="193"/>
      <c r="E67" s="193"/>
      <c r="F67" s="193"/>
      <c r="G67" s="14">
        <v>60</v>
      </c>
      <c r="H67" s="22">
        <v>223960</v>
      </c>
      <c r="I67" s="22">
        <v>200965</v>
      </c>
    </row>
    <row r="68" spans="1:9" ht="12.75" customHeight="1" x14ac:dyDescent="0.2">
      <c r="A68" s="193" t="s">
        <v>30</v>
      </c>
      <c r="B68" s="193"/>
      <c r="C68" s="193"/>
      <c r="D68" s="193"/>
      <c r="E68" s="193"/>
      <c r="F68" s="193"/>
      <c r="G68" s="14">
        <v>61</v>
      </c>
      <c r="H68" s="22">
        <v>0</v>
      </c>
      <c r="I68" s="22">
        <v>0</v>
      </c>
    </row>
    <row r="69" spans="1:9" ht="12.75" customHeight="1" x14ac:dyDescent="0.2">
      <c r="A69" s="193" t="s">
        <v>56</v>
      </c>
      <c r="B69" s="193"/>
      <c r="C69" s="193"/>
      <c r="D69" s="193"/>
      <c r="E69" s="193"/>
      <c r="F69" s="193"/>
      <c r="G69" s="14">
        <v>62</v>
      </c>
      <c r="H69" s="22">
        <v>0</v>
      </c>
      <c r="I69" s="22">
        <v>0</v>
      </c>
    </row>
    <row r="70" spans="1:9" ht="12.75" customHeight="1" x14ac:dyDescent="0.2">
      <c r="A70" s="193" t="s">
        <v>57</v>
      </c>
      <c r="B70" s="193"/>
      <c r="C70" s="193"/>
      <c r="D70" s="193"/>
      <c r="E70" s="193"/>
      <c r="F70" s="193"/>
      <c r="G70" s="14">
        <v>63</v>
      </c>
      <c r="H70" s="22">
        <v>370878428</v>
      </c>
      <c r="I70" s="22">
        <v>285490630</v>
      </c>
    </row>
    <row r="71" spans="1:9" ht="12.75" customHeight="1" x14ac:dyDescent="0.2">
      <c r="A71" s="194" t="s">
        <v>58</v>
      </c>
      <c r="B71" s="194"/>
      <c r="C71" s="194"/>
      <c r="D71" s="194"/>
      <c r="E71" s="194"/>
      <c r="F71" s="194"/>
      <c r="G71" s="14">
        <v>64</v>
      </c>
      <c r="H71" s="22">
        <v>0</v>
      </c>
      <c r="I71" s="22">
        <v>0</v>
      </c>
    </row>
    <row r="72" spans="1:9" ht="12.75" customHeight="1" x14ac:dyDescent="0.2">
      <c r="A72" s="195" t="s">
        <v>305</v>
      </c>
      <c r="B72" s="195"/>
      <c r="C72" s="195"/>
      <c r="D72" s="195"/>
      <c r="E72" s="195"/>
      <c r="F72" s="195"/>
      <c r="G72" s="15">
        <v>65</v>
      </c>
      <c r="H72" s="23">
        <f>H8+H9+H44+H71</f>
        <v>2682623631</v>
      </c>
      <c r="I72" s="23">
        <f>I8+I9+I44+I71</f>
        <v>2907349662</v>
      </c>
    </row>
    <row r="73" spans="1:9" ht="12.75" customHeight="1" x14ac:dyDescent="0.2">
      <c r="A73" s="194" t="s">
        <v>59</v>
      </c>
      <c r="B73" s="194"/>
      <c r="C73" s="194"/>
      <c r="D73" s="194"/>
      <c r="E73" s="194"/>
      <c r="F73" s="194"/>
      <c r="G73" s="14">
        <v>66</v>
      </c>
      <c r="H73" s="22">
        <v>0</v>
      </c>
      <c r="I73" s="22">
        <v>0</v>
      </c>
    </row>
    <row r="74" spans="1:9" x14ac:dyDescent="0.2">
      <c r="A74" s="198" t="s">
        <v>60</v>
      </c>
      <c r="B74" s="199"/>
      <c r="C74" s="199"/>
      <c r="D74" s="199"/>
      <c r="E74" s="199"/>
      <c r="F74" s="199"/>
      <c r="G74" s="199"/>
      <c r="H74" s="199"/>
      <c r="I74" s="199"/>
    </row>
    <row r="75" spans="1:9" ht="12.75" customHeight="1" x14ac:dyDescent="0.2">
      <c r="A75" s="195" t="s">
        <v>353</v>
      </c>
      <c r="B75" s="195"/>
      <c r="C75" s="195"/>
      <c r="D75" s="195"/>
      <c r="E75" s="195"/>
      <c r="F75" s="195"/>
      <c r="G75" s="15">
        <v>67</v>
      </c>
      <c r="H75" s="102">
        <f>H76+H77+H78+H84+H85+H91+H94+H97</f>
        <v>1930818282</v>
      </c>
      <c r="I75" s="102">
        <f>I76+I77+I78+I84+I85+I91+I94+I97</f>
        <v>1978035976</v>
      </c>
    </row>
    <row r="76" spans="1:9" ht="12.75" customHeight="1" x14ac:dyDescent="0.2">
      <c r="A76" s="193" t="s">
        <v>61</v>
      </c>
      <c r="B76" s="193"/>
      <c r="C76" s="193"/>
      <c r="D76" s="193"/>
      <c r="E76" s="193"/>
      <c r="F76" s="193"/>
      <c r="G76" s="14">
        <v>68</v>
      </c>
      <c r="H76" s="22">
        <v>102574420</v>
      </c>
      <c r="I76" s="22">
        <v>102574420</v>
      </c>
    </row>
    <row r="77" spans="1:9" ht="12.75" customHeight="1" x14ac:dyDescent="0.2">
      <c r="A77" s="193" t="s">
        <v>62</v>
      </c>
      <c r="B77" s="193"/>
      <c r="C77" s="193"/>
      <c r="D77" s="193"/>
      <c r="E77" s="193"/>
      <c r="F77" s="193"/>
      <c r="G77" s="14">
        <v>69</v>
      </c>
      <c r="H77" s="22">
        <v>1142742013</v>
      </c>
      <c r="I77" s="22">
        <v>1142742013</v>
      </c>
    </row>
    <row r="78" spans="1:9" ht="12.75" customHeight="1" x14ac:dyDescent="0.2">
      <c r="A78" s="197" t="s">
        <v>63</v>
      </c>
      <c r="B78" s="197"/>
      <c r="C78" s="197"/>
      <c r="D78" s="197"/>
      <c r="E78" s="197"/>
      <c r="F78" s="197"/>
      <c r="G78" s="15">
        <v>70</v>
      </c>
      <c r="H78" s="102">
        <f>SUM(H79:H83)</f>
        <v>557298673</v>
      </c>
      <c r="I78" s="102">
        <f>SUM(I79:I83)</f>
        <v>558922031</v>
      </c>
    </row>
    <row r="79" spans="1:9" ht="12.75" customHeight="1" x14ac:dyDescent="0.2">
      <c r="A79" s="193" t="s">
        <v>64</v>
      </c>
      <c r="B79" s="193"/>
      <c r="C79" s="193"/>
      <c r="D79" s="193"/>
      <c r="E79" s="193"/>
      <c r="F79" s="193"/>
      <c r="G79" s="14">
        <v>71</v>
      </c>
      <c r="H79" s="22">
        <v>5128721</v>
      </c>
      <c r="I79" s="22">
        <v>5128721</v>
      </c>
    </row>
    <row r="80" spans="1:9" ht="12.75" customHeight="1" x14ac:dyDescent="0.2">
      <c r="A80" s="193" t="s">
        <v>65</v>
      </c>
      <c r="B80" s="193"/>
      <c r="C80" s="193"/>
      <c r="D80" s="193"/>
      <c r="E80" s="193"/>
      <c r="F80" s="193"/>
      <c r="G80" s="14">
        <v>72</v>
      </c>
      <c r="H80" s="22">
        <v>16871376</v>
      </c>
      <c r="I80" s="22">
        <v>16871376</v>
      </c>
    </row>
    <row r="81" spans="1:9" ht="12.75" customHeight="1" x14ac:dyDescent="0.2">
      <c r="A81" s="193" t="s">
        <v>66</v>
      </c>
      <c r="B81" s="193"/>
      <c r="C81" s="193"/>
      <c r="D81" s="193"/>
      <c r="E81" s="193"/>
      <c r="F81" s="193"/>
      <c r="G81" s="14">
        <v>73</v>
      </c>
      <c r="H81" s="22">
        <v>-16871376</v>
      </c>
      <c r="I81" s="22">
        <v>-16871376</v>
      </c>
    </row>
    <row r="82" spans="1:9" ht="12.75" customHeight="1" x14ac:dyDescent="0.2">
      <c r="A82" s="193" t="s">
        <v>67</v>
      </c>
      <c r="B82" s="193"/>
      <c r="C82" s="193"/>
      <c r="D82" s="193"/>
      <c r="E82" s="193"/>
      <c r="F82" s="193"/>
      <c r="G82" s="14">
        <v>74</v>
      </c>
      <c r="H82" s="22">
        <v>0</v>
      </c>
      <c r="I82" s="22">
        <v>0</v>
      </c>
    </row>
    <row r="83" spans="1:9" ht="12.75" customHeight="1" x14ac:dyDescent="0.2">
      <c r="A83" s="193" t="s">
        <v>68</v>
      </c>
      <c r="B83" s="193"/>
      <c r="C83" s="193"/>
      <c r="D83" s="193"/>
      <c r="E83" s="193"/>
      <c r="F83" s="193"/>
      <c r="G83" s="14">
        <v>75</v>
      </c>
      <c r="H83" s="22">
        <v>552169952</v>
      </c>
      <c r="I83" s="22">
        <v>553793310</v>
      </c>
    </row>
    <row r="84" spans="1:9" ht="12.75" customHeight="1" x14ac:dyDescent="0.2">
      <c r="A84" s="196" t="s">
        <v>69</v>
      </c>
      <c r="B84" s="196"/>
      <c r="C84" s="196"/>
      <c r="D84" s="196"/>
      <c r="E84" s="196"/>
      <c r="F84" s="196"/>
      <c r="G84" s="95">
        <v>76</v>
      </c>
      <c r="H84" s="96">
        <v>0</v>
      </c>
      <c r="I84" s="96">
        <v>0</v>
      </c>
    </row>
    <row r="85" spans="1:9" ht="12.75" customHeight="1" x14ac:dyDescent="0.2">
      <c r="A85" s="197" t="s">
        <v>445</v>
      </c>
      <c r="B85" s="197"/>
      <c r="C85" s="197"/>
      <c r="D85" s="197"/>
      <c r="E85" s="197"/>
      <c r="F85" s="197"/>
      <c r="G85" s="15">
        <v>77</v>
      </c>
      <c r="H85" s="23">
        <f>H86+H87+H88+H89+H90</f>
        <v>130305</v>
      </c>
      <c r="I85" s="23">
        <f>I86+I87+I88+I89+I90</f>
        <v>107310</v>
      </c>
    </row>
    <row r="86" spans="1:9" ht="25.5" customHeight="1" x14ac:dyDescent="0.2">
      <c r="A86" s="193" t="s">
        <v>446</v>
      </c>
      <c r="B86" s="193"/>
      <c r="C86" s="193"/>
      <c r="D86" s="193"/>
      <c r="E86" s="193"/>
      <c r="F86" s="193"/>
      <c r="G86" s="14">
        <v>78</v>
      </c>
      <c r="H86" s="22">
        <v>130305</v>
      </c>
      <c r="I86" s="22">
        <v>107310</v>
      </c>
    </row>
    <row r="87" spans="1:9" ht="12.75" customHeight="1" x14ac:dyDescent="0.2">
      <c r="A87" s="193" t="s">
        <v>70</v>
      </c>
      <c r="B87" s="193"/>
      <c r="C87" s="193"/>
      <c r="D87" s="193"/>
      <c r="E87" s="193"/>
      <c r="F87" s="193"/>
      <c r="G87" s="14">
        <v>79</v>
      </c>
      <c r="H87" s="22">
        <v>0</v>
      </c>
      <c r="I87" s="22">
        <v>0</v>
      </c>
    </row>
    <row r="88" spans="1:9" ht="12.75" customHeight="1" x14ac:dyDescent="0.2">
      <c r="A88" s="193" t="s">
        <v>71</v>
      </c>
      <c r="B88" s="193"/>
      <c r="C88" s="193"/>
      <c r="D88" s="193"/>
      <c r="E88" s="193"/>
      <c r="F88" s="193"/>
      <c r="G88" s="14">
        <v>80</v>
      </c>
      <c r="H88" s="22">
        <v>0</v>
      </c>
      <c r="I88" s="22">
        <v>0</v>
      </c>
    </row>
    <row r="89" spans="1:9" s="134" customFormat="1" ht="12.75" customHeight="1" x14ac:dyDescent="0.2">
      <c r="A89" s="193" t="s">
        <v>349</v>
      </c>
      <c r="B89" s="193"/>
      <c r="C89" s="193"/>
      <c r="D89" s="193"/>
      <c r="E89" s="193"/>
      <c r="F89" s="193"/>
      <c r="G89" s="14">
        <v>81</v>
      </c>
      <c r="H89" s="22">
        <v>0</v>
      </c>
      <c r="I89" s="22">
        <v>0</v>
      </c>
    </row>
    <row r="90" spans="1:9" s="134" customFormat="1" ht="12.75" customHeight="1" x14ac:dyDescent="0.2">
      <c r="A90" s="193" t="s">
        <v>350</v>
      </c>
      <c r="B90" s="193"/>
      <c r="C90" s="193"/>
      <c r="D90" s="193"/>
      <c r="E90" s="193"/>
      <c r="F90" s="193"/>
      <c r="G90" s="14">
        <v>82</v>
      </c>
      <c r="H90" s="22">
        <v>0</v>
      </c>
      <c r="I90" s="22">
        <v>0</v>
      </c>
    </row>
    <row r="91" spans="1:9" ht="12.75" customHeight="1" x14ac:dyDescent="0.2">
      <c r="A91" s="197" t="s">
        <v>351</v>
      </c>
      <c r="B91" s="197"/>
      <c r="C91" s="197"/>
      <c r="D91" s="197"/>
      <c r="E91" s="197"/>
      <c r="F91" s="197"/>
      <c r="G91" s="15">
        <v>83</v>
      </c>
      <c r="H91" s="23">
        <f>H92-H93</f>
        <v>231245206</v>
      </c>
      <c r="I91" s="23">
        <f>I92-I93</f>
        <v>128072871</v>
      </c>
    </row>
    <row r="92" spans="1:9" ht="12.75" customHeight="1" x14ac:dyDescent="0.2">
      <c r="A92" s="193" t="s">
        <v>72</v>
      </c>
      <c r="B92" s="193"/>
      <c r="C92" s="193"/>
      <c r="D92" s="193"/>
      <c r="E92" s="193"/>
      <c r="F92" s="193"/>
      <c r="G92" s="14">
        <v>84</v>
      </c>
      <c r="H92" s="22">
        <v>231245206</v>
      </c>
      <c r="I92" s="22">
        <v>128072871</v>
      </c>
    </row>
    <row r="93" spans="1:9" ht="12.75" customHeight="1" x14ac:dyDescent="0.2">
      <c r="A93" s="193" t="s">
        <v>73</v>
      </c>
      <c r="B93" s="193"/>
      <c r="C93" s="193"/>
      <c r="D93" s="193"/>
      <c r="E93" s="193"/>
      <c r="F93" s="193"/>
      <c r="G93" s="14">
        <v>85</v>
      </c>
      <c r="H93" s="22">
        <v>0</v>
      </c>
      <c r="I93" s="22">
        <v>0</v>
      </c>
    </row>
    <row r="94" spans="1:9" ht="12.75" customHeight="1" x14ac:dyDescent="0.2">
      <c r="A94" s="197" t="s">
        <v>352</v>
      </c>
      <c r="B94" s="197"/>
      <c r="C94" s="197"/>
      <c r="D94" s="197"/>
      <c r="E94" s="197"/>
      <c r="F94" s="197"/>
      <c r="G94" s="15">
        <v>86</v>
      </c>
      <c r="H94" s="23">
        <f>H95-H96</f>
        <v>-103172335</v>
      </c>
      <c r="I94" s="23">
        <f>I95-I96</f>
        <v>45617331</v>
      </c>
    </row>
    <row r="95" spans="1:9" ht="12.75" customHeight="1" x14ac:dyDescent="0.2">
      <c r="A95" s="193" t="s">
        <v>74</v>
      </c>
      <c r="B95" s="193"/>
      <c r="C95" s="193"/>
      <c r="D95" s="193"/>
      <c r="E95" s="193"/>
      <c r="F95" s="193"/>
      <c r="G95" s="14">
        <v>87</v>
      </c>
      <c r="H95" s="22">
        <v>0</v>
      </c>
      <c r="I95" s="22">
        <v>45617331</v>
      </c>
    </row>
    <row r="96" spans="1:9" ht="12.75" customHeight="1" x14ac:dyDescent="0.2">
      <c r="A96" s="193" t="s">
        <v>75</v>
      </c>
      <c r="B96" s="193"/>
      <c r="C96" s="193"/>
      <c r="D96" s="193"/>
      <c r="E96" s="193"/>
      <c r="F96" s="193"/>
      <c r="G96" s="14">
        <v>88</v>
      </c>
      <c r="H96" s="22">
        <v>103172335</v>
      </c>
      <c r="I96" s="22">
        <v>0</v>
      </c>
    </row>
    <row r="97" spans="1:9" ht="12.75" customHeight="1" x14ac:dyDescent="0.2">
      <c r="A97" s="193" t="s">
        <v>76</v>
      </c>
      <c r="B97" s="193"/>
      <c r="C97" s="193"/>
      <c r="D97" s="193"/>
      <c r="E97" s="193"/>
      <c r="F97" s="193"/>
      <c r="G97" s="14">
        <v>89</v>
      </c>
      <c r="H97" s="22">
        <v>0</v>
      </c>
      <c r="I97" s="22">
        <v>0</v>
      </c>
    </row>
    <row r="98" spans="1:9" ht="12.75" customHeight="1" x14ac:dyDescent="0.2">
      <c r="A98" s="195" t="s">
        <v>354</v>
      </c>
      <c r="B98" s="195"/>
      <c r="C98" s="195"/>
      <c r="D98" s="195"/>
      <c r="E98" s="195"/>
      <c r="F98" s="195"/>
      <c r="G98" s="15">
        <v>90</v>
      </c>
      <c r="H98" s="23">
        <f>SUM(H99:H104)</f>
        <v>46685173</v>
      </c>
      <c r="I98" s="23">
        <f>SUM(I99:I104)</f>
        <v>49308029</v>
      </c>
    </row>
    <row r="99" spans="1:9" ht="12.75" customHeight="1" x14ac:dyDescent="0.2">
      <c r="A99" s="193" t="s">
        <v>77</v>
      </c>
      <c r="B99" s="193"/>
      <c r="C99" s="193"/>
      <c r="D99" s="193"/>
      <c r="E99" s="193"/>
      <c r="F99" s="193"/>
      <c r="G99" s="14">
        <v>91</v>
      </c>
      <c r="H99" s="22">
        <v>1327425</v>
      </c>
      <c r="I99" s="22">
        <v>3950281</v>
      </c>
    </row>
    <row r="100" spans="1:9" ht="12.75" customHeight="1" x14ac:dyDescent="0.2">
      <c r="A100" s="193" t="s">
        <v>78</v>
      </c>
      <c r="B100" s="193"/>
      <c r="C100" s="193"/>
      <c r="D100" s="193"/>
      <c r="E100" s="193"/>
      <c r="F100" s="193"/>
      <c r="G100" s="14">
        <v>92</v>
      </c>
      <c r="H100" s="22">
        <v>0</v>
      </c>
      <c r="I100" s="22">
        <v>0</v>
      </c>
    </row>
    <row r="101" spans="1:9" ht="12.75" customHeight="1" x14ac:dyDescent="0.2">
      <c r="A101" s="193" t="s">
        <v>79</v>
      </c>
      <c r="B101" s="193"/>
      <c r="C101" s="193"/>
      <c r="D101" s="193"/>
      <c r="E101" s="193"/>
      <c r="F101" s="193"/>
      <c r="G101" s="14">
        <v>93</v>
      </c>
      <c r="H101" s="22">
        <v>0</v>
      </c>
      <c r="I101" s="22">
        <v>0</v>
      </c>
    </row>
    <row r="102" spans="1:9" ht="12.75" customHeight="1" x14ac:dyDescent="0.2">
      <c r="A102" s="193" t="s">
        <v>80</v>
      </c>
      <c r="B102" s="193"/>
      <c r="C102" s="193"/>
      <c r="D102" s="193"/>
      <c r="E102" s="193"/>
      <c r="F102" s="193"/>
      <c r="G102" s="14">
        <v>94</v>
      </c>
      <c r="H102" s="22">
        <v>0</v>
      </c>
      <c r="I102" s="22">
        <v>0</v>
      </c>
    </row>
    <row r="103" spans="1:9" ht="12.75" customHeight="1" x14ac:dyDescent="0.2">
      <c r="A103" s="193" t="s">
        <v>81</v>
      </c>
      <c r="B103" s="193"/>
      <c r="C103" s="193"/>
      <c r="D103" s="193"/>
      <c r="E103" s="193"/>
      <c r="F103" s="193"/>
      <c r="G103" s="14">
        <v>95</v>
      </c>
      <c r="H103" s="22">
        <v>0</v>
      </c>
      <c r="I103" s="22">
        <v>0</v>
      </c>
    </row>
    <row r="104" spans="1:9" ht="12.75" customHeight="1" x14ac:dyDescent="0.2">
      <c r="A104" s="193" t="s">
        <v>82</v>
      </c>
      <c r="B104" s="193"/>
      <c r="C104" s="193"/>
      <c r="D104" s="193"/>
      <c r="E104" s="193"/>
      <c r="F104" s="193"/>
      <c r="G104" s="14">
        <v>96</v>
      </c>
      <c r="H104" s="22">
        <v>45357748</v>
      </c>
      <c r="I104" s="22">
        <v>45357748</v>
      </c>
    </row>
    <row r="105" spans="1:9" ht="12.75" customHeight="1" x14ac:dyDescent="0.2">
      <c r="A105" s="195" t="s">
        <v>355</v>
      </c>
      <c r="B105" s="195"/>
      <c r="C105" s="195"/>
      <c r="D105" s="195"/>
      <c r="E105" s="195"/>
      <c r="F105" s="195"/>
      <c r="G105" s="15">
        <v>97</v>
      </c>
      <c r="H105" s="23">
        <f>SUM(H106:H116)</f>
        <v>617364839</v>
      </c>
      <c r="I105" s="23">
        <f>SUM(I106:I116)</f>
        <v>716713314</v>
      </c>
    </row>
    <row r="106" spans="1:9" ht="12.75" customHeight="1" x14ac:dyDescent="0.2">
      <c r="A106" s="193" t="s">
        <v>83</v>
      </c>
      <c r="B106" s="193"/>
      <c r="C106" s="193"/>
      <c r="D106" s="193"/>
      <c r="E106" s="193"/>
      <c r="F106" s="193"/>
      <c r="G106" s="14">
        <v>98</v>
      </c>
      <c r="H106" s="22">
        <v>0</v>
      </c>
      <c r="I106" s="22">
        <v>0</v>
      </c>
    </row>
    <row r="107" spans="1:9" ht="24.6" customHeight="1" x14ac:dyDescent="0.2">
      <c r="A107" s="193" t="s">
        <v>84</v>
      </c>
      <c r="B107" s="193"/>
      <c r="C107" s="193"/>
      <c r="D107" s="193"/>
      <c r="E107" s="193"/>
      <c r="F107" s="193"/>
      <c r="G107" s="14">
        <v>99</v>
      </c>
      <c r="H107" s="22">
        <v>0</v>
      </c>
      <c r="I107" s="22">
        <v>0</v>
      </c>
    </row>
    <row r="108" spans="1:9" ht="12.75" customHeight="1" x14ac:dyDescent="0.2">
      <c r="A108" s="193" t="s">
        <v>85</v>
      </c>
      <c r="B108" s="193"/>
      <c r="C108" s="193"/>
      <c r="D108" s="193"/>
      <c r="E108" s="193"/>
      <c r="F108" s="193"/>
      <c r="G108" s="14">
        <v>100</v>
      </c>
      <c r="H108" s="22">
        <v>0</v>
      </c>
      <c r="I108" s="22">
        <v>0</v>
      </c>
    </row>
    <row r="109" spans="1:9" ht="21.6" customHeight="1" x14ac:dyDescent="0.2">
      <c r="A109" s="193" t="s">
        <v>86</v>
      </c>
      <c r="B109" s="193"/>
      <c r="C109" s="193"/>
      <c r="D109" s="193"/>
      <c r="E109" s="193"/>
      <c r="F109" s="193"/>
      <c r="G109" s="14">
        <v>101</v>
      </c>
      <c r="H109" s="22">
        <v>0</v>
      </c>
      <c r="I109" s="22">
        <v>0</v>
      </c>
    </row>
    <row r="110" spans="1:9" ht="12.75" customHeight="1" x14ac:dyDescent="0.2">
      <c r="A110" s="193" t="s">
        <v>87</v>
      </c>
      <c r="B110" s="193"/>
      <c r="C110" s="193"/>
      <c r="D110" s="193"/>
      <c r="E110" s="193"/>
      <c r="F110" s="193"/>
      <c r="G110" s="14">
        <v>102</v>
      </c>
      <c r="H110" s="22">
        <v>0</v>
      </c>
      <c r="I110" s="22">
        <v>0</v>
      </c>
    </row>
    <row r="111" spans="1:9" ht="12.75" customHeight="1" x14ac:dyDescent="0.2">
      <c r="A111" s="193" t="s">
        <v>88</v>
      </c>
      <c r="B111" s="193"/>
      <c r="C111" s="193"/>
      <c r="D111" s="193"/>
      <c r="E111" s="193"/>
      <c r="F111" s="193"/>
      <c r="G111" s="14">
        <v>103</v>
      </c>
      <c r="H111" s="22">
        <v>617364839</v>
      </c>
      <c r="I111" s="22">
        <v>716713314</v>
      </c>
    </row>
    <row r="112" spans="1:9" ht="12.75" customHeight="1" x14ac:dyDescent="0.2">
      <c r="A112" s="193" t="s">
        <v>89</v>
      </c>
      <c r="B112" s="193"/>
      <c r="C112" s="193"/>
      <c r="D112" s="193"/>
      <c r="E112" s="193"/>
      <c r="F112" s="193"/>
      <c r="G112" s="14">
        <v>104</v>
      </c>
      <c r="H112" s="22">
        <v>0</v>
      </c>
      <c r="I112" s="22">
        <v>0</v>
      </c>
    </row>
    <row r="113" spans="1:9" ht="12.75" customHeight="1" x14ac:dyDescent="0.2">
      <c r="A113" s="193" t="s">
        <v>90</v>
      </c>
      <c r="B113" s="193"/>
      <c r="C113" s="193"/>
      <c r="D113" s="193"/>
      <c r="E113" s="193"/>
      <c r="F113" s="193"/>
      <c r="G113" s="14">
        <v>105</v>
      </c>
      <c r="H113" s="22">
        <v>0</v>
      </c>
      <c r="I113" s="22">
        <v>0</v>
      </c>
    </row>
    <row r="114" spans="1:9" ht="12.75" customHeight="1" x14ac:dyDescent="0.2">
      <c r="A114" s="193" t="s">
        <v>91</v>
      </c>
      <c r="B114" s="193"/>
      <c r="C114" s="193"/>
      <c r="D114" s="193"/>
      <c r="E114" s="193"/>
      <c r="F114" s="193"/>
      <c r="G114" s="14">
        <v>106</v>
      </c>
      <c r="H114" s="22">
        <v>0</v>
      </c>
      <c r="I114" s="22">
        <v>0</v>
      </c>
    </row>
    <row r="115" spans="1:9" ht="12.75" customHeight="1" x14ac:dyDescent="0.2">
      <c r="A115" s="193" t="s">
        <v>92</v>
      </c>
      <c r="B115" s="193"/>
      <c r="C115" s="193"/>
      <c r="D115" s="193"/>
      <c r="E115" s="193"/>
      <c r="F115" s="193"/>
      <c r="G115" s="14">
        <v>107</v>
      </c>
      <c r="H115" s="22">
        <v>0</v>
      </c>
      <c r="I115" s="22">
        <v>0</v>
      </c>
    </row>
    <row r="116" spans="1:9" ht="12.75" customHeight="1" x14ac:dyDescent="0.2">
      <c r="A116" s="193" t="s">
        <v>93</v>
      </c>
      <c r="B116" s="193"/>
      <c r="C116" s="193"/>
      <c r="D116" s="193"/>
      <c r="E116" s="193"/>
      <c r="F116" s="193"/>
      <c r="G116" s="14">
        <v>108</v>
      </c>
      <c r="H116" s="22">
        <v>0</v>
      </c>
      <c r="I116" s="22">
        <v>0</v>
      </c>
    </row>
    <row r="117" spans="1:9" ht="12.75" customHeight="1" x14ac:dyDescent="0.2">
      <c r="A117" s="195" t="s">
        <v>356</v>
      </c>
      <c r="B117" s="195"/>
      <c r="C117" s="195"/>
      <c r="D117" s="195"/>
      <c r="E117" s="195"/>
      <c r="F117" s="195"/>
      <c r="G117" s="15">
        <v>109</v>
      </c>
      <c r="H117" s="23">
        <f>SUM(H118:H131)</f>
        <v>87755337</v>
      </c>
      <c r="I117" s="23">
        <f>SUM(I118:I131)</f>
        <v>163292343</v>
      </c>
    </row>
    <row r="118" spans="1:9" ht="12.75" customHeight="1" x14ac:dyDescent="0.2">
      <c r="A118" s="193" t="s">
        <v>83</v>
      </c>
      <c r="B118" s="193"/>
      <c r="C118" s="193"/>
      <c r="D118" s="193"/>
      <c r="E118" s="193"/>
      <c r="F118" s="193"/>
      <c r="G118" s="14">
        <v>110</v>
      </c>
      <c r="H118" s="22">
        <v>702387</v>
      </c>
      <c r="I118" s="22">
        <v>7086439</v>
      </c>
    </row>
    <row r="119" spans="1:9" ht="22.15" customHeight="1" x14ac:dyDescent="0.2">
      <c r="A119" s="193" t="s">
        <v>84</v>
      </c>
      <c r="B119" s="193"/>
      <c r="C119" s="193"/>
      <c r="D119" s="193"/>
      <c r="E119" s="193"/>
      <c r="F119" s="193"/>
      <c r="G119" s="14">
        <v>111</v>
      </c>
      <c r="H119" s="22">
        <v>0</v>
      </c>
      <c r="I119" s="22">
        <v>0</v>
      </c>
    </row>
    <row r="120" spans="1:9" ht="12.75" customHeight="1" x14ac:dyDescent="0.2">
      <c r="A120" s="193" t="s">
        <v>85</v>
      </c>
      <c r="B120" s="193"/>
      <c r="C120" s="193"/>
      <c r="D120" s="193"/>
      <c r="E120" s="193"/>
      <c r="F120" s="193"/>
      <c r="G120" s="14">
        <v>112</v>
      </c>
      <c r="H120" s="22">
        <v>0</v>
      </c>
      <c r="I120" s="22">
        <v>0</v>
      </c>
    </row>
    <row r="121" spans="1:9" ht="23.45" customHeight="1" x14ac:dyDescent="0.2">
      <c r="A121" s="193" t="s">
        <v>86</v>
      </c>
      <c r="B121" s="193"/>
      <c r="C121" s="193"/>
      <c r="D121" s="193"/>
      <c r="E121" s="193"/>
      <c r="F121" s="193"/>
      <c r="G121" s="14">
        <v>113</v>
      </c>
      <c r="H121" s="22">
        <v>0</v>
      </c>
      <c r="I121" s="22">
        <v>0</v>
      </c>
    </row>
    <row r="122" spans="1:9" ht="12.75" customHeight="1" x14ac:dyDescent="0.2">
      <c r="A122" s="193" t="s">
        <v>87</v>
      </c>
      <c r="B122" s="193"/>
      <c r="C122" s="193"/>
      <c r="D122" s="193"/>
      <c r="E122" s="193"/>
      <c r="F122" s="193"/>
      <c r="G122" s="14">
        <v>114</v>
      </c>
      <c r="H122" s="22">
        <v>0</v>
      </c>
      <c r="I122" s="22">
        <v>0</v>
      </c>
    </row>
    <row r="123" spans="1:9" ht="12.75" customHeight="1" x14ac:dyDescent="0.2">
      <c r="A123" s="193" t="s">
        <v>88</v>
      </c>
      <c r="B123" s="193"/>
      <c r="C123" s="193"/>
      <c r="D123" s="193"/>
      <c r="E123" s="193"/>
      <c r="F123" s="193"/>
      <c r="G123" s="14">
        <v>115</v>
      </c>
      <c r="H123" s="22">
        <v>54837489</v>
      </c>
      <c r="I123" s="22">
        <v>60268088</v>
      </c>
    </row>
    <row r="124" spans="1:9" ht="12.75" customHeight="1" x14ac:dyDescent="0.2">
      <c r="A124" s="193" t="s">
        <v>89</v>
      </c>
      <c r="B124" s="193"/>
      <c r="C124" s="193"/>
      <c r="D124" s="193"/>
      <c r="E124" s="193"/>
      <c r="F124" s="193"/>
      <c r="G124" s="14">
        <v>116</v>
      </c>
      <c r="H124" s="22">
        <v>4522762</v>
      </c>
      <c r="I124" s="22">
        <v>4247365</v>
      </c>
    </row>
    <row r="125" spans="1:9" ht="12.75" customHeight="1" x14ac:dyDescent="0.2">
      <c r="A125" s="193" t="s">
        <v>90</v>
      </c>
      <c r="B125" s="193"/>
      <c r="C125" s="193"/>
      <c r="D125" s="193"/>
      <c r="E125" s="193"/>
      <c r="F125" s="193"/>
      <c r="G125" s="14">
        <v>117</v>
      </c>
      <c r="H125" s="22">
        <v>13586691</v>
      </c>
      <c r="I125" s="22">
        <v>24940420</v>
      </c>
    </row>
    <row r="126" spans="1:9" x14ac:dyDescent="0.2">
      <c r="A126" s="193" t="s">
        <v>91</v>
      </c>
      <c r="B126" s="193"/>
      <c r="C126" s="193"/>
      <c r="D126" s="193"/>
      <c r="E126" s="193"/>
      <c r="F126" s="193"/>
      <c r="G126" s="14">
        <v>118</v>
      </c>
      <c r="H126" s="22">
        <v>0</v>
      </c>
      <c r="I126" s="22">
        <v>0</v>
      </c>
    </row>
    <row r="127" spans="1:9" x14ac:dyDescent="0.2">
      <c r="A127" s="193" t="s">
        <v>94</v>
      </c>
      <c r="B127" s="193"/>
      <c r="C127" s="193"/>
      <c r="D127" s="193"/>
      <c r="E127" s="193"/>
      <c r="F127" s="193"/>
      <c r="G127" s="14">
        <v>119</v>
      </c>
      <c r="H127" s="22">
        <v>7371640</v>
      </c>
      <c r="I127" s="22">
        <v>15846627</v>
      </c>
    </row>
    <row r="128" spans="1:9" x14ac:dyDescent="0.2">
      <c r="A128" s="193" t="s">
        <v>95</v>
      </c>
      <c r="B128" s="193"/>
      <c r="C128" s="193"/>
      <c r="D128" s="193"/>
      <c r="E128" s="193"/>
      <c r="F128" s="193"/>
      <c r="G128" s="14">
        <v>120</v>
      </c>
      <c r="H128" s="22">
        <v>806320</v>
      </c>
      <c r="I128" s="22">
        <v>2988663</v>
      </c>
    </row>
    <row r="129" spans="1:9" x14ac:dyDescent="0.2">
      <c r="A129" s="193" t="s">
        <v>96</v>
      </c>
      <c r="B129" s="193"/>
      <c r="C129" s="193"/>
      <c r="D129" s="193"/>
      <c r="E129" s="193"/>
      <c r="F129" s="193"/>
      <c r="G129" s="14">
        <v>121</v>
      </c>
      <c r="H129" s="22">
        <v>0</v>
      </c>
      <c r="I129" s="22">
        <v>0</v>
      </c>
    </row>
    <row r="130" spans="1:9" x14ac:dyDescent="0.2">
      <c r="A130" s="193" t="s">
        <v>97</v>
      </c>
      <c r="B130" s="193"/>
      <c r="C130" s="193"/>
      <c r="D130" s="193"/>
      <c r="E130" s="193"/>
      <c r="F130" s="193"/>
      <c r="G130" s="14">
        <v>122</v>
      </c>
      <c r="H130" s="22">
        <v>0</v>
      </c>
      <c r="I130" s="22">
        <v>0</v>
      </c>
    </row>
    <row r="131" spans="1:9" x14ac:dyDescent="0.2">
      <c r="A131" s="193" t="s">
        <v>98</v>
      </c>
      <c r="B131" s="193"/>
      <c r="C131" s="193"/>
      <c r="D131" s="193"/>
      <c r="E131" s="193"/>
      <c r="F131" s="193"/>
      <c r="G131" s="14">
        <v>123</v>
      </c>
      <c r="H131" s="22">
        <v>5928048</v>
      </c>
      <c r="I131" s="22">
        <v>47914741</v>
      </c>
    </row>
    <row r="132" spans="1:9" ht="22.15" customHeight="1" x14ac:dyDescent="0.2">
      <c r="A132" s="194" t="s">
        <v>99</v>
      </c>
      <c r="B132" s="194"/>
      <c r="C132" s="194"/>
      <c r="D132" s="194"/>
      <c r="E132" s="194"/>
      <c r="F132" s="194"/>
      <c r="G132" s="14">
        <v>124</v>
      </c>
      <c r="H132" s="22">
        <v>0</v>
      </c>
      <c r="I132" s="22">
        <v>0</v>
      </c>
    </row>
    <row r="133" spans="1:9" ht="12.75" customHeight="1" x14ac:dyDescent="0.2">
      <c r="A133" s="195" t="s">
        <v>357</v>
      </c>
      <c r="B133" s="195"/>
      <c r="C133" s="195"/>
      <c r="D133" s="195"/>
      <c r="E133" s="195"/>
      <c r="F133" s="195"/>
      <c r="G133" s="15">
        <v>125</v>
      </c>
      <c r="H133" s="23">
        <f>H75+H98+H105+H117+H132</f>
        <v>2682623631</v>
      </c>
      <c r="I133" s="23">
        <f>I75+I98+I105+I117+I132</f>
        <v>2907349662</v>
      </c>
    </row>
    <row r="134" spans="1:9" x14ac:dyDescent="0.2">
      <c r="A134" s="194" t="s">
        <v>100</v>
      </c>
      <c r="B134" s="194"/>
      <c r="C134" s="194"/>
      <c r="D134" s="194"/>
      <c r="E134" s="194"/>
      <c r="F134" s="194"/>
      <c r="G134" s="14">
        <v>126</v>
      </c>
      <c r="H134" s="22">
        <v>0</v>
      </c>
      <c r="I134" s="22">
        <f>I72-I133</f>
        <v>0</v>
      </c>
    </row>
  </sheetData>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formula1>999999999999</formula1>
    </dataValidation>
    <dataValidation type="whole" operator="notEqual" allowBlank="1" showInputMessage="1" showErrorMessage="1" errorTitle="Pogrešan upis" error="Dopušten je upis samo cjelobrojnih vrijednosti ili nule" sqref="H75:I75 H97:I97 H94:I94 H77:I91">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formula1>0</formula1>
    </dataValidation>
  </dataValidations>
  <pageMargins left="0.74803149606299213" right="0.74803149606299213" top="0.98425196850393704" bottom="0.98425196850393704" header="0.51181102362204722" footer="0.51181102362204722"/>
  <pageSetup paperSize="9" scale="66" orientation="portrait" r:id="rId1"/>
  <headerFooter alignWithMargins="0"/>
  <rowBreaks count="1" manualBreakCount="1">
    <brk id="73"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13"/>
  <sheetViews>
    <sheetView zoomScaleNormal="100" zoomScaleSheetLayoutView="110" workbookViewId="0">
      <selection activeCell="K8" sqref="K8"/>
    </sheetView>
  </sheetViews>
  <sheetFormatPr defaultRowHeight="12.75" x14ac:dyDescent="0.2"/>
  <cols>
    <col min="1" max="7" width="9.140625" style="104"/>
    <col min="8" max="8" width="11.42578125" style="103" bestFit="1" customWidth="1"/>
    <col min="9" max="9" width="11" style="103" customWidth="1"/>
    <col min="10" max="10" width="10.85546875" style="103" bestFit="1" customWidth="1"/>
    <col min="11" max="11" width="11" style="103" customWidth="1"/>
    <col min="12" max="12" width="11.140625" style="104" bestFit="1" customWidth="1"/>
    <col min="13" max="263" width="9.140625" style="104"/>
    <col min="264" max="264" width="9.85546875" style="104" bestFit="1" customWidth="1"/>
    <col min="265" max="265" width="11.7109375" style="104" bestFit="1" customWidth="1"/>
    <col min="266" max="519" width="9.140625" style="104"/>
    <col min="520" max="520" width="9.85546875" style="104" bestFit="1" customWidth="1"/>
    <col min="521" max="521" width="11.7109375" style="104" bestFit="1" customWidth="1"/>
    <col min="522" max="775" width="9.140625" style="104"/>
    <col min="776" max="776" width="9.85546875" style="104" bestFit="1" customWidth="1"/>
    <col min="777" max="777" width="11.7109375" style="104" bestFit="1" customWidth="1"/>
    <col min="778" max="1031" width="9.140625" style="104"/>
    <col min="1032" max="1032" width="9.85546875" style="104" bestFit="1" customWidth="1"/>
    <col min="1033" max="1033" width="11.7109375" style="104" bestFit="1" customWidth="1"/>
    <col min="1034" max="1287" width="9.140625" style="104"/>
    <col min="1288" max="1288" width="9.85546875" style="104" bestFit="1" customWidth="1"/>
    <col min="1289" max="1289" width="11.7109375" style="104" bestFit="1" customWidth="1"/>
    <col min="1290" max="1543" width="9.140625" style="104"/>
    <col min="1544" max="1544" width="9.85546875" style="104" bestFit="1" customWidth="1"/>
    <col min="1545" max="1545" width="11.7109375" style="104" bestFit="1" customWidth="1"/>
    <col min="1546" max="1799" width="9.140625" style="104"/>
    <col min="1800" max="1800" width="9.85546875" style="104" bestFit="1" customWidth="1"/>
    <col min="1801" max="1801" width="11.7109375" style="104" bestFit="1" customWidth="1"/>
    <col min="1802" max="2055" width="9.140625" style="104"/>
    <col min="2056" max="2056" width="9.85546875" style="104" bestFit="1" customWidth="1"/>
    <col min="2057" max="2057" width="11.7109375" style="104" bestFit="1" customWidth="1"/>
    <col min="2058" max="2311" width="9.140625" style="104"/>
    <col min="2312" max="2312" width="9.85546875" style="104" bestFit="1" customWidth="1"/>
    <col min="2313" max="2313" width="11.7109375" style="104" bestFit="1" customWidth="1"/>
    <col min="2314" max="2567" width="9.140625" style="104"/>
    <col min="2568" max="2568" width="9.85546875" style="104" bestFit="1" customWidth="1"/>
    <col min="2569" max="2569" width="11.7109375" style="104" bestFit="1" customWidth="1"/>
    <col min="2570" max="2823" width="9.140625" style="104"/>
    <col min="2824" max="2824" width="9.85546875" style="104" bestFit="1" customWidth="1"/>
    <col min="2825" max="2825" width="11.7109375" style="104" bestFit="1" customWidth="1"/>
    <col min="2826" max="3079" width="9.140625" style="104"/>
    <col min="3080" max="3080" width="9.85546875" style="104" bestFit="1" customWidth="1"/>
    <col min="3081" max="3081" width="11.7109375" style="104" bestFit="1" customWidth="1"/>
    <col min="3082" max="3335" width="9.140625" style="104"/>
    <col min="3336" max="3336" width="9.85546875" style="104" bestFit="1" customWidth="1"/>
    <col min="3337" max="3337" width="11.7109375" style="104" bestFit="1" customWidth="1"/>
    <col min="3338" max="3591" width="9.140625" style="104"/>
    <col min="3592" max="3592" width="9.85546875" style="104" bestFit="1" customWidth="1"/>
    <col min="3593" max="3593" width="11.7109375" style="104" bestFit="1" customWidth="1"/>
    <col min="3594" max="3847" width="9.140625" style="104"/>
    <col min="3848" max="3848" width="9.85546875" style="104" bestFit="1" customWidth="1"/>
    <col min="3849" max="3849" width="11.7109375" style="104" bestFit="1" customWidth="1"/>
    <col min="3850" max="4103" width="9.140625" style="104"/>
    <col min="4104" max="4104" width="9.85546875" style="104" bestFit="1" customWidth="1"/>
    <col min="4105" max="4105" width="11.7109375" style="104" bestFit="1" customWidth="1"/>
    <col min="4106" max="4359" width="9.140625" style="104"/>
    <col min="4360" max="4360" width="9.85546875" style="104" bestFit="1" customWidth="1"/>
    <col min="4361" max="4361" width="11.7109375" style="104" bestFit="1" customWidth="1"/>
    <col min="4362" max="4615" width="9.140625" style="104"/>
    <col min="4616" max="4616" width="9.85546875" style="104" bestFit="1" customWidth="1"/>
    <col min="4617" max="4617" width="11.7109375" style="104" bestFit="1" customWidth="1"/>
    <col min="4618" max="4871" width="9.140625" style="104"/>
    <col min="4872" max="4872" width="9.85546875" style="104" bestFit="1" customWidth="1"/>
    <col min="4873" max="4873" width="11.7109375" style="104" bestFit="1" customWidth="1"/>
    <col min="4874" max="5127" width="9.140625" style="104"/>
    <col min="5128" max="5128" width="9.85546875" style="104" bestFit="1" customWidth="1"/>
    <col min="5129" max="5129" width="11.7109375" style="104" bestFit="1" customWidth="1"/>
    <col min="5130" max="5383" width="9.140625" style="104"/>
    <col min="5384" max="5384" width="9.85546875" style="104" bestFit="1" customWidth="1"/>
    <col min="5385" max="5385" width="11.7109375" style="104" bestFit="1" customWidth="1"/>
    <col min="5386" max="5639" width="9.140625" style="104"/>
    <col min="5640" max="5640" width="9.85546875" style="104" bestFit="1" customWidth="1"/>
    <col min="5641" max="5641" width="11.7109375" style="104" bestFit="1" customWidth="1"/>
    <col min="5642" max="5895" width="9.140625" style="104"/>
    <col min="5896" max="5896" width="9.85546875" style="104" bestFit="1" customWidth="1"/>
    <col min="5897" max="5897" width="11.7109375" style="104" bestFit="1" customWidth="1"/>
    <col min="5898" max="6151" width="9.140625" style="104"/>
    <col min="6152" max="6152" width="9.85546875" style="104" bestFit="1" customWidth="1"/>
    <col min="6153" max="6153" width="11.7109375" style="104" bestFit="1" customWidth="1"/>
    <col min="6154" max="6407" width="9.140625" style="104"/>
    <col min="6408" max="6408" width="9.85546875" style="104" bestFit="1" customWidth="1"/>
    <col min="6409" max="6409" width="11.7109375" style="104" bestFit="1" customWidth="1"/>
    <col min="6410" max="6663" width="9.140625" style="104"/>
    <col min="6664" max="6664" width="9.85546875" style="104" bestFit="1" customWidth="1"/>
    <col min="6665" max="6665" width="11.7109375" style="104" bestFit="1" customWidth="1"/>
    <col min="6666" max="6919" width="9.140625" style="104"/>
    <col min="6920" max="6920" width="9.85546875" style="104" bestFit="1" customWidth="1"/>
    <col min="6921" max="6921" width="11.7109375" style="104" bestFit="1" customWidth="1"/>
    <col min="6922" max="7175" width="9.140625" style="104"/>
    <col min="7176" max="7176" width="9.85546875" style="104" bestFit="1" customWidth="1"/>
    <col min="7177" max="7177" width="11.7109375" style="104" bestFit="1" customWidth="1"/>
    <col min="7178" max="7431" width="9.140625" style="104"/>
    <col min="7432" max="7432" width="9.85546875" style="104" bestFit="1" customWidth="1"/>
    <col min="7433" max="7433" width="11.7109375" style="104" bestFit="1" customWidth="1"/>
    <col min="7434" max="7687" width="9.140625" style="104"/>
    <col min="7688" max="7688" width="9.85546875" style="104" bestFit="1" customWidth="1"/>
    <col min="7689" max="7689" width="11.7109375" style="104" bestFit="1" customWidth="1"/>
    <col min="7690" max="7943" width="9.140625" style="104"/>
    <col min="7944" max="7944" width="9.85546875" style="104" bestFit="1" customWidth="1"/>
    <col min="7945" max="7945" width="11.7109375" style="104" bestFit="1" customWidth="1"/>
    <col min="7946" max="8199" width="9.140625" style="104"/>
    <col min="8200" max="8200" width="9.85546875" style="104" bestFit="1" customWidth="1"/>
    <col min="8201" max="8201" width="11.7109375" style="104" bestFit="1" customWidth="1"/>
    <col min="8202" max="8455" width="9.140625" style="104"/>
    <col min="8456" max="8456" width="9.85546875" style="104" bestFit="1" customWidth="1"/>
    <col min="8457" max="8457" width="11.7109375" style="104" bestFit="1" customWidth="1"/>
    <col min="8458" max="8711" width="9.140625" style="104"/>
    <col min="8712" max="8712" width="9.85546875" style="104" bestFit="1" customWidth="1"/>
    <col min="8713" max="8713" width="11.7109375" style="104" bestFit="1" customWidth="1"/>
    <col min="8714" max="8967" width="9.140625" style="104"/>
    <col min="8968" max="8968" width="9.85546875" style="104" bestFit="1" customWidth="1"/>
    <col min="8969" max="8969" width="11.7109375" style="104" bestFit="1" customWidth="1"/>
    <col min="8970" max="9223" width="9.140625" style="104"/>
    <col min="9224" max="9224" width="9.85546875" style="104" bestFit="1" customWidth="1"/>
    <col min="9225" max="9225" width="11.7109375" style="104" bestFit="1" customWidth="1"/>
    <col min="9226" max="9479" width="9.140625" style="104"/>
    <col min="9480" max="9480" width="9.85546875" style="104" bestFit="1" customWidth="1"/>
    <col min="9481" max="9481" width="11.7109375" style="104" bestFit="1" customWidth="1"/>
    <col min="9482" max="9735" width="9.140625" style="104"/>
    <col min="9736" max="9736" width="9.85546875" style="104" bestFit="1" customWidth="1"/>
    <col min="9737" max="9737" width="11.7109375" style="104" bestFit="1" customWidth="1"/>
    <col min="9738" max="9991" width="9.140625" style="104"/>
    <col min="9992" max="9992" width="9.85546875" style="104" bestFit="1" customWidth="1"/>
    <col min="9993" max="9993" width="11.7109375" style="104" bestFit="1" customWidth="1"/>
    <col min="9994" max="10247" width="9.140625" style="104"/>
    <col min="10248" max="10248" width="9.85546875" style="104" bestFit="1" customWidth="1"/>
    <col min="10249" max="10249" width="11.7109375" style="104" bestFit="1" customWidth="1"/>
    <col min="10250" max="10503" width="9.140625" style="104"/>
    <col min="10504" max="10504" width="9.85546875" style="104" bestFit="1" customWidth="1"/>
    <col min="10505" max="10505" width="11.7109375" style="104" bestFit="1" customWidth="1"/>
    <col min="10506" max="10759" width="9.140625" style="104"/>
    <col min="10760" max="10760" width="9.85546875" style="104" bestFit="1" customWidth="1"/>
    <col min="10761" max="10761" width="11.7109375" style="104" bestFit="1" customWidth="1"/>
    <col min="10762" max="11015" width="9.140625" style="104"/>
    <col min="11016" max="11016" width="9.85546875" style="104" bestFit="1" customWidth="1"/>
    <col min="11017" max="11017" width="11.7109375" style="104" bestFit="1" customWidth="1"/>
    <col min="11018" max="11271" width="9.140625" style="104"/>
    <col min="11272" max="11272" width="9.85546875" style="104" bestFit="1" customWidth="1"/>
    <col min="11273" max="11273" width="11.7109375" style="104" bestFit="1" customWidth="1"/>
    <col min="11274" max="11527" width="9.140625" style="104"/>
    <col min="11528" max="11528" width="9.85546875" style="104" bestFit="1" customWidth="1"/>
    <col min="11529" max="11529" width="11.7109375" style="104" bestFit="1" customWidth="1"/>
    <col min="11530" max="11783" width="9.140625" style="104"/>
    <col min="11784" max="11784" width="9.85546875" style="104" bestFit="1" customWidth="1"/>
    <col min="11785" max="11785" width="11.7109375" style="104" bestFit="1" customWidth="1"/>
    <col min="11786" max="12039" width="9.140625" style="104"/>
    <col min="12040" max="12040" width="9.85546875" style="104" bestFit="1" customWidth="1"/>
    <col min="12041" max="12041" width="11.7109375" style="104" bestFit="1" customWidth="1"/>
    <col min="12042" max="12295" width="9.140625" style="104"/>
    <col min="12296" max="12296" width="9.85546875" style="104" bestFit="1" customWidth="1"/>
    <col min="12297" max="12297" width="11.7109375" style="104" bestFit="1" customWidth="1"/>
    <col min="12298" max="12551" width="9.140625" style="104"/>
    <col min="12552" max="12552" width="9.85546875" style="104" bestFit="1" customWidth="1"/>
    <col min="12553" max="12553" width="11.7109375" style="104" bestFit="1" customWidth="1"/>
    <col min="12554" max="12807" width="9.140625" style="104"/>
    <col min="12808" max="12808" width="9.85546875" style="104" bestFit="1" customWidth="1"/>
    <col min="12809" max="12809" width="11.7109375" style="104" bestFit="1" customWidth="1"/>
    <col min="12810" max="13063" width="9.140625" style="104"/>
    <col min="13064" max="13064" width="9.85546875" style="104" bestFit="1" customWidth="1"/>
    <col min="13065" max="13065" width="11.7109375" style="104" bestFit="1" customWidth="1"/>
    <col min="13066" max="13319" width="9.140625" style="104"/>
    <col min="13320" max="13320" width="9.85546875" style="104" bestFit="1" customWidth="1"/>
    <col min="13321" max="13321" width="11.7109375" style="104" bestFit="1" customWidth="1"/>
    <col min="13322" max="13575" width="9.140625" style="104"/>
    <col min="13576" max="13576" width="9.85546875" style="104" bestFit="1" customWidth="1"/>
    <col min="13577" max="13577" width="11.7109375" style="104" bestFit="1" customWidth="1"/>
    <col min="13578" max="13831" width="9.140625" style="104"/>
    <col min="13832" max="13832" width="9.85546875" style="104" bestFit="1" customWidth="1"/>
    <col min="13833" max="13833" width="11.7109375" style="104" bestFit="1" customWidth="1"/>
    <col min="13834" max="14087" width="9.140625" style="104"/>
    <col min="14088" max="14088" width="9.85546875" style="104" bestFit="1" customWidth="1"/>
    <col min="14089" max="14089" width="11.7109375" style="104" bestFit="1" customWidth="1"/>
    <col min="14090" max="14343" width="9.140625" style="104"/>
    <col min="14344" max="14344" width="9.85546875" style="104" bestFit="1" customWidth="1"/>
    <col min="14345" max="14345" width="11.7109375" style="104" bestFit="1" customWidth="1"/>
    <col min="14346" max="14599" width="9.140625" style="104"/>
    <col min="14600" max="14600" width="9.85546875" style="104" bestFit="1" customWidth="1"/>
    <col min="14601" max="14601" width="11.7109375" style="104" bestFit="1" customWidth="1"/>
    <col min="14602" max="14855" width="9.140625" style="104"/>
    <col min="14856" max="14856" width="9.85546875" style="104" bestFit="1" customWidth="1"/>
    <col min="14857" max="14857" width="11.7109375" style="104" bestFit="1" customWidth="1"/>
    <col min="14858" max="15111" width="9.140625" style="104"/>
    <col min="15112" max="15112" width="9.85546875" style="104" bestFit="1" customWidth="1"/>
    <col min="15113" max="15113" width="11.7109375" style="104" bestFit="1" customWidth="1"/>
    <col min="15114" max="15367" width="9.140625" style="104"/>
    <col min="15368" max="15368" width="9.85546875" style="104" bestFit="1" customWidth="1"/>
    <col min="15369" max="15369" width="11.7109375" style="104" bestFit="1" customWidth="1"/>
    <col min="15370" max="15623" width="9.140625" style="104"/>
    <col min="15624" max="15624" width="9.85546875" style="104" bestFit="1" customWidth="1"/>
    <col min="15625" max="15625" width="11.7109375" style="104" bestFit="1" customWidth="1"/>
    <col min="15626" max="15879" width="9.140625" style="104"/>
    <col min="15880" max="15880" width="9.85546875" style="104" bestFit="1" customWidth="1"/>
    <col min="15881" max="15881" width="11.7109375" style="104" bestFit="1" customWidth="1"/>
    <col min="15882" max="16135" width="9.140625" style="104"/>
    <col min="16136" max="16136" width="9.85546875" style="104" bestFit="1" customWidth="1"/>
    <col min="16137" max="16137" width="11.7109375" style="104" bestFit="1" customWidth="1"/>
    <col min="16138" max="16384" width="9.140625" style="104"/>
  </cols>
  <sheetData>
    <row r="1" spans="1:12" x14ac:dyDescent="0.2">
      <c r="A1" s="231" t="s">
        <v>102</v>
      </c>
      <c r="B1" s="232"/>
      <c r="C1" s="232"/>
      <c r="D1" s="232"/>
      <c r="E1" s="232"/>
      <c r="F1" s="232"/>
      <c r="G1" s="232"/>
      <c r="H1" s="232"/>
      <c r="I1" s="232"/>
    </row>
    <row r="2" spans="1:12" x14ac:dyDescent="0.2">
      <c r="A2" s="233" t="s">
        <v>463</v>
      </c>
      <c r="B2" s="234"/>
      <c r="C2" s="234"/>
      <c r="D2" s="234"/>
      <c r="E2" s="234"/>
      <c r="F2" s="234"/>
      <c r="G2" s="234"/>
      <c r="H2" s="234"/>
      <c r="I2" s="234"/>
    </row>
    <row r="3" spans="1:12" x14ac:dyDescent="0.2">
      <c r="A3" s="235" t="s">
        <v>282</v>
      </c>
      <c r="B3" s="236"/>
      <c r="C3" s="236"/>
      <c r="D3" s="236"/>
      <c r="E3" s="236"/>
      <c r="F3" s="236"/>
      <c r="G3" s="236"/>
      <c r="H3" s="236"/>
      <c r="I3" s="236"/>
      <c r="J3" s="237"/>
      <c r="K3" s="237"/>
    </row>
    <row r="4" spans="1:12" x14ac:dyDescent="0.2">
      <c r="A4" s="238" t="s">
        <v>461</v>
      </c>
      <c r="B4" s="239"/>
      <c r="C4" s="239"/>
      <c r="D4" s="239"/>
      <c r="E4" s="239"/>
      <c r="F4" s="239"/>
      <c r="G4" s="239"/>
      <c r="H4" s="239"/>
      <c r="I4" s="239"/>
      <c r="J4" s="240"/>
      <c r="K4" s="240"/>
    </row>
    <row r="5" spans="1:12" ht="22.15" customHeight="1" x14ac:dyDescent="0.2">
      <c r="A5" s="241" t="s">
        <v>2</v>
      </c>
      <c r="B5" s="242"/>
      <c r="C5" s="242"/>
      <c r="D5" s="242"/>
      <c r="E5" s="242"/>
      <c r="F5" s="242"/>
      <c r="G5" s="241" t="s">
        <v>103</v>
      </c>
      <c r="H5" s="243" t="s">
        <v>302</v>
      </c>
      <c r="I5" s="244"/>
      <c r="J5" s="243" t="s">
        <v>279</v>
      </c>
      <c r="K5" s="244"/>
    </row>
    <row r="6" spans="1:12" x14ac:dyDescent="0.2">
      <c r="A6" s="242"/>
      <c r="B6" s="242"/>
      <c r="C6" s="242"/>
      <c r="D6" s="242"/>
      <c r="E6" s="242"/>
      <c r="F6" s="242"/>
      <c r="G6" s="242"/>
      <c r="H6" s="105" t="s">
        <v>295</v>
      </c>
      <c r="I6" s="105" t="s">
        <v>296</v>
      </c>
      <c r="J6" s="105" t="s">
        <v>295</v>
      </c>
      <c r="K6" s="105" t="s">
        <v>296</v>
      </c>
    </row>
    <row r="7" spans="1:12" x14ac:dyDescent="0.2">
      <c r="A7" s="229">
        <v>1</v>
      </c>
      <c r="B7" s="230"/>
      <c r="C7" s="230"/>
      <c r="D7" s="230"/>
      <c r="E7" s="230"/>
      <c r="F7" s="230"/>
      <c r="G7" s="106">
        <v>2</v>
      </c>
      <c r="H7" s="105">
        <v>3</v>
      </c>
      <c r="I7" s="105">
        <v>4</v>
      </c>
      <c r="J7" s="105">
        <v>5</v>
      </c>
      <c r="K7" s="105">
        <v>6</v>
      </c>
    </row>
    <row r="8" spans="1:12" ht="12.75" customHeight="1" x14ac:dyDescent="0.2">
      <c r="A8" s="225" t="s">
        <v>358</v>
      </c>
      <c r="B8" s="225"/>
      <c r="C8" s="225"/>
      <c r="D8" s="225"/>
      <c r="E8" s="225"/>
      <c r="F8" s="225"/>
      <c r="G8" s="15">
        <v>1</v>
      </c>
      <c r="H8" s="107">
        <f>SUM(H9:H13)</f>
        <v>167684250</v>
      </c>
      <c r="I8" s="107">
        <f>SUM(I9:I13)</f>
        <v>4433026</v>
      </c>
      <c r="J8" s="107">
        <f>SUM(J9:J13)</f>
        <v>410974000</v>
      </c>
      <c r="K8" s="107">
        <f>SUM(K9:K13)</f>
        <v>16947329</v>
      </c>
    </row>
    <row r="9" spans="1:12" ht="12.75" customHeight="1" x14ac:dyDescent="0.2">
      <c r="A9" s="193" t="s">
        <v>115</v>
      </c>
      <c r="B9" s="193"/>
      <c r="C9" s="193"/>
      <c r="D9" s="193"/>
      <c r="E9" s="193"/>
      <c r="F9" s="193"/>
      <c r="G9" s="14">
        <v>2</v>
      </c>
      <c r="H9" s="108">
        <v>6606211</v>
      </c>
      <c r="I9" s="108">
        <v>1562498</v>
      </c>
      <c r="J9" s="108">
        <v>6924338</v>
      </c>
      <c r="K9" s="108">
        <v>1937942</v>
      </c>
    </row>
    <row r="10" spans="1:12" ht="12.75" customHeight="1" x14ac:dyDescent="0.2">
      <c r="A10" s="193" t="s">
        <v>116</v>
      </c>
      <c r="B10" s="193"/>
      <c r="C10" s="193"/>
      <c r="D10" s="193"/>
      <c r="E10" s="193"/>
      <c r="F10" s="193"/>
      <c r="G10" s="14">
        <v>3</v>
      </c>
      <c r="H10" s="108">
        <v>158782084</v>
      </c>
      <c r="I10" s="108">
        <v>2354053</v>
      </c>
      <c r="J10" s="108">
        <v>391113717</v>
      </c>
      <c r="K10" s="108">
        <v>11895829</v>
      </c>
      <c r="L10" s="103"/>
    </row>
    <row r="11" spans="1:12" ht="12.75" customHeight="1" x14ac:dyDescent="0.2">
      <c r="A11" s="193" t="s">
        <v>117</v>
      </c>
      <c r="B11" s="193"/>
      <c r="C11" s="193"/>
      <c r="D11" s="193"/>
      <c r="E11" s="193"/>
      <c r="F11" s="193"/>
      <c r="G11" s="14">
        <v>4</v>
      </c>
      <c r="H11" s="108">
        <v>0</v>
      </c>
      <c r="I11" s="108">
        <v>0</v>
      </c>
      <c r="J11" s="108">
        <v>0</v>
      </c>
      <c r="K11" s="108">
        <v>0</v>
      </c>
    </row>
    <row r="12" spans="1:12" ht="12.75" customHeight="1" x14ac:dyDescent="0.2">
      <c r="A12" s="193" t="s">
        <v>118</v>
      </c>
      <c r="B12" s="193"/>
      <c r="C12" s="193"/>
      <c r="D12" s="193"/>
      <c r="E12" s="193"/>
      <c r="F12" s="193"/>
      <c r="G12" s="14">
        <v>5</v>
      </c>
      <c r="H12" s="108">
        <v>0</v>
      </c>
      <c r="I12" s="108">
        <v>0</v>
      </c>
      <c r="J12" s="108">
        <v>0</v>
      </c>
      <c r="K12" s="108">
        <v>0</v>
      </c>
    </row>
    <row r="13" spans="1:12" ht="12.75" customHeight="1" x14ac:dyDescent="0.2">
      <c r="A13" s="193" t="s">
        <v>119</v>
      </c>
      <c r="B13" s="193"/>
      <c r="C13" s="193"/>
      <c r="D13" s="193"/>
      <c r="E13" s="193"/>
      <c r="F13" s="193"/>
      <c r="G13" s="14">
        <v>6</v>
      </c>
      <c r="H13" s="108">
        <v>2295955</v>
      </c>
      <c r="I13" s="108">
        <v>516475</v>
      </c>
      <c r="J13" s="108">
        <v>12935945</v>
      </c>
      <c r="K13" s="108">
        <v>3113558</v>
      </c>
    </row>
    <row r="14" spans="1:12" ht="12.75" customHeight="1" x14ac:dyDescent="0.2">
      <c r="A14" s="225" t="s">
        <v>359</v>
      </c>
      <c r="B14" s="225"/>
      <c r="C14" s="225"/>
      <c r="D14" s="225"/>
      <c r="E14" s="225"/>
      <c r="F14" s="225"/>
      <c r="G14" s="15">
        <v>7</v>
      </c>
      <c r="H14" s="107">
        <f>H15+H16+H20+H24+H25+H26+H29+H36</f>
        <v>267095365</v>
      </c>
      <c r="I14" s="107">
        <f>I15+I16+I20+I24+I25+I26+I29+I36</f>
        <v>47496545</v>
      </c>
      <c r="J14" s="107">
        <f>J15+J16+J20+J24+J25+J26+J29+J36</f>
        <v>387119400</v>
      </c>
      <c r="K14" s="107">
        <f>K15+K16+K20+K24+K25+K26+K29+K36</f>
        <v>106045595</v>
      </c>
    </row>
    <row r="15" spans="1:12" ht="12.75" customHeight="1" x14ac:dyDescent="0.2">
      <c r="A15" s="193" t="s">
        <v>104</v>
      </c>
      <c r="B15" s="193"/>
      <c r="C15" s="193"/>
      <c r="D15" s="193"/>
      <c r="E15" s="193"/>
      <c r="F15" s="193"/>
      <c r="G15" s="14">
        <v>8</v>
      </c>
      <c r="H15" s="108">
        <v>0</v>
      </c>
      <c r="I15" s="108">
        <v>0</v>
      </c>
      <c r="J15" s="108">
        <v>0</v>
      </c>
      <c r="K15" s="108">
        <v>0</v>
      </c>
    </row>
    <row r="16" spans="1:12" ht="12.75" customHeight="1" x14ac:dyDescent="0.2">
      <c r="A16" s="197" t="s">
        <v>439</v>
      </c>
      <c r="B16" s="197"/>
      <c r="C16" s="197"/>
      <c r="D16" s="197"/>
      <c r="E16" s="197"/>
      <c r="F16" s="197"/>
      <c r="G16" s="15">
        <v>9</v>
      </c>
      <c r="H16" s="107">
        <f>SUM(H17:H19)</f>
        <v>80102880</v>
      </c>
      <c r="I16" s="107">
        <f>SUM(I17:I19)</f>
        <v>8733651</v>
      </c>
      <c r="J16" s="107">
        <f>SUM(J17:J19)</f>
        <v>145211732</v>
      </c>
      <c r="K16" s="107">
        <f>SUM(K17:K19)</f>
        <v>16998070</v>
      </c>
    </row>
    <row r="17" spans="1:11" ht="12.75" customHeight="1" x14ac:dyDescent="0.2">
      <c r="A17" s="228" t="s">
        <v>120</v>
      </c>
      <c r="B17" s="228"/>
      <c r="C17" s="228"/>
      <c r="D17" s="228"/>
      <c r="E17" s="228"/>
      <c r="F17" s="228"/>
      <c r="G17" s="14">
        <v>10</v>
      </c>
      <c r="H17" s="108">
        <v>32747613</v>
      </c>
      <c r="I17" s="108">
        <v>4084875</v>
      </c>
      <c r="J17" s="108">
        <v>53962757</v>
      </c>
      <c r="K17" s="108">
        <v>6337870</v>
      </c>
    </row>
    <row r="18" spans="1:11" ht="12.75" customHeight="1" x14ac:dyDescent="0.2">
      <c r="A18" s="228" t="s">
        <v>121</v>
      </c>
      <c r="B18" s="228"/>
      <c r="C18" s="228"/>
      <c r="D18" s="228"/>
      <c r="E18" s="228"/>
      <c r="F18" s="228"/>
      <c r="G18" s="14">
        <v>11</v>
      </c>
      <c r="H18" s="108">
        <v>64435</v>
      </c>
      <c r="I18" s="108">
        <v>531</v>
      </c>
      <c r="J18" s="108">
        <v>150261</v>
      </c>
      <c r="K18" s="108">
        <v>9118</v>
      </c>
    </row>
    <row r="19" spans="1:11" ht="12.75" customHeight="1" x14ac:dyDescent="0.2">
      <c r="A19" s="228" t="s">
        <v>122</v>
      </c>
      <c r="B19" s="228"/>
      <c r="C19" s="228"/>
      <c r="D19" s="228"/>
      <c r="E19" s="228"/>
      <c r="F19" s="228"/>
      <c r="G19" s="14">
        <v>12</v>
      </c>
      <c r="H19" s="108">
        <v>47290832</v>
      </c>
      <c r="I19" s="108">
        <v>4648245</v>
      </c>
      <c r="J19" s="108">
        <v>91098714</v>
      </c>
      <c r="K19" s="108">
        <v>10651082</v>
      </c>
    </row>
    <row r="20" spans="1:11" ht="12.75" customHeight="1" x14ac:dyDescent="0.2">
      <c r="A20" s="197" t="s">
        <v>440</v>
      </c>
      <c r="B20" s="197"/>
      <c r="C20" s="197"/>
      <c r="D20" s="197"/>
      <c r="E20" s="197"/>
      <c r="F20" s="197"/>
      <c r="G20" s="15">
        <v>13</v>
      </c>
      <c r="H20" s="107">
        <f>SUM(H21:H23)</f>
        <v>64355467</v>
      </c>
      <c r="I20" s="107">
        <f>SUM(I21:I23)</f>
        <v>15613807</v>
      </c>
      <c r="J20" s="107">
        <f>SUM(J21:J23)</f>
        <v>109491002</v>
      </c>
      <c r="K20" s="107">
        <f>SUM(K21:K23)</f>
        <v>37409335</v>
      </c>
    </row>
    <row r="21" spans="1:11" ht="12.75" customHeight="1" x14ac:dyDescent="0.2">
      <c r="A21" s="228" t="s">
        <v>105</v>
      </c>
      <c r="B21" s="228"/>
      <c r="C21" s="228"/>
      <c r="D21" s="228"/>
      <c r="E21" s="228"/>
      <c r="F21" s="228"/>
      <c r="G21" s="14">
        <v>14</v>
      </c>
      <c r="H21" s="108">
        <v>42667997</v>
      </c>
      <c r="I21" s="108">
        <v>9966109</v>
      </c>
      <c r="J21" s="108">
        <v>76136245</v>
      </c>
      <c r="K21" s="108">
        <v>27506791</v>
      </c>
    </row>
    <row r="22" spans="1:11" ht="12.75" customHeight="1" x14ac:dyDescent="0.2">
      <c r="A22" s="228" t="s">
        <v>106</v>
      </c>
      <c r="B22" s="228"/>
      <c r="C22" s="228"/>
      <c r="D22" s="228"/>
      <c r="E22" s="228"/>
      <c r="F22" s="228"/>
      <c r="G22" s="14">
        <v>15</v>
      </c>
      <c r="H22" s="108">
        <v>15334219</v>
      </c>
      <c r="I22" s="108">
        <v>3746936</v>
      </c>
      <c r="J22" s="108">
        <v>22354137</v>
      </c>
      <c r="K22" s="108">
        <v>6439120</v>
      </c>
    </row>
    <row r="23" spans="1:11" ht="12.75" customHeight="1" x14ac:dyDescent="0.2">
      <c r="A23" s="228" t="s">
        <v>107</v>
      </c>
      <c r="B23" s="228"/>
      <c r="C23" s="228"/>
      <c r="D23" s="228"/>
      <c r="E23" s="228"/>
      <c r="F23" s="228"/>
      <c r="G23" s="14">
        <v>16</v>
      </c>
      <c r="H23" s="108">
        <v>6353251</v>
      </c>
      <c r="I23" s="108">
        <v>1900762</v>
      </c>
      <c r="J23" s="108">
        <v>11000620</v>
      </c>
      <c r="K23" s="108">
        <v>3463424</v>
      </c>
    </row>
    <row r="24" spans="1:11" ht="12.75" customHeight="1" x14ac:dyDescent="0.2">
      <c r="A24" s="193" t="s">
        <v>108</v>
      </c>
      <c r="B24" s="193"/>
      <c r="C24" s="193"/>
      <c r="D24" s="193"/>
      <c r="E24" s="193"/>
      <c r="F24" s="193"/>
      <c r="G24" s="14">
        <v>17</v>
      </c>
      <c r="H24" s="108">
        <v>69847265</v>
      </c>
      <c r="I24" s="108">
        <v>18523084</v>
      </c>
      <c r="J24" s="108">
        <v>70764684</v>
      </c>
      <c r="K24" s="108">
        <v>17803260</v>
      </c>
    </row>
    <row r="25" spans="1:11" ht="12.75" customHeight="1" x14ac:dyDescent="0.2">
      <c r="A25" s="193" t="s">
        <v>109</v>
      </c>
      <c r="B25" s="193"/>
      <c r="C25" s="193"/>
      <c r="D25" s="193"/>
      <c r="E25" s="193"/>
      <c r="F25" s="193"/>
      <c r="G25" s="14">
        <v>18</v>
      </c>
      <c r="H25" s="108">
        <v>0</v>
      </c>
      <c r="I25" s="108">
        <v>0</v>
      </c>
      <c r="J25" s="108">
        <v>0</v>
      </c>
      <c r="K25" s="108">
        <v>0</v>
      </c>
    </row>
    <row r="26" spans="1:11" ht="12.75" customHeight="1" x14ac:dyDescent="0.2">
      <c r="A26" s="197" t="s">
        <v>441</v>
      </c>
      <c r="B26" s="197"/>
      <c r="C26" s="197"/>
      <c r="D26" s="197"/>
      <c r="E26" s="197"/>
      <c r="F26" s="197"/>
      <c r="G26" s="15">
        <v>19</v>
      </c>
      <c r="H26" s="107">
        <f>H27+H28</f>
        <v>0</v>
      </c>
      <c r="I26" s="107">
        <f>I27+I28</f>
        <v>0</v>
      </c>
      <c r="J26" s="107">
        <f>J27+J28</f>
        <v>0</v>
      </c>
      <c r="K26" s="107">
        <f>K27+K28</f>
        <v>0</v>
      </c>
    </row>
    <row r="27" spans="1:11" ht="12.75" customHeight="1" x14ac:dyDescent="0.2">
      <c r="A27" s="228" t="s">
        <v>123</v>
      </c>
      <c r="B27" s="228"/>
      <c r="C27" s="228"/>
      <c r="D27" s="228"/>
      <c r="E27" s="228"/>
      <c r="F27" s="228"/>
      <c r="G27" s="14">
        <v>20</v>
      </c>
      <c r="H27" s="108">
        <v>0</v>
      </c>
      <c r="I27" s="108">
        <v>0</v>
      </c>
      <c r="J27" s="108">
        <v>0</v>
      </c>
      <c r="K27" s="108">
        <v>0</v>
      </c>
    </row>
    <row r="28" spans="1:11" ht="12.75" customHeight="1" x14ac:dyDescent="0.2">
      <c r="A28" s="228" t="s">
        <v>124</v>
      </c>
      <c r="B28" s="228"/>
      <c r="C28" s="228"/>
      <c r="D28" s="228"/>
      <c r="E28" s="228"/>
      <c r="F28" s="228"/>
      <c r="G28" s="14">
        <v>21</v>
      </c>
      <c r="H28" s="108">
        <v>0</v>
      </c>
      <c r="I28" s="108">
        <v>0</v>
      </c>
      <c r="J28" s="108">
        <v>0</v>
      </c>
      <c r="K28" s="108">
        <v>0</v>
      </c>
    </row>
    <row r="29" spans="1:11" ht="12.75" customHeight="1" x14ac:dyDescent="0.2">
      <c r="A29" s="197" t="s">
        <v>442</v>
      </c>
      <c r="B29" s="197"/>
      <c r="C29" s="197"/>
      <c r="D29" s="197"/>
      <c r="E29" s="197"/>
      <c r="F29" s="197"/>
      <c r="G29" s="15">
        <v>22</v>
      </c>
      <c r="H29" s="107">
        <f>SUM(H30:H35)</f>
        <v>0</v>
      </c>
      <c r="I29" s="107">
        <f>SUM(I30:I35)</f>
        <v>0</v>
      </c>
      <c r="J29" s="107">
        <f>SUM(J30:J35)</f>
        <v>0</v>
      </c>
      <c r="K29" s="107">
        <f>SUM(K30:K35)</f>
        <v>0</v>
      </c>
    </row>
    <row r="30" spans="1:11" ht="12.75" customHeight="1" x14ac:dyDescent="0.2">
      <c r="A30" s="228" t="s">
        <v>125</v>
      </c>
      <c r="B30" s="228"/>
      <c r="C30" s="228"/>
      <c r="D30" s="228"/>
      <c r="E30" s="228"/>
      <c r="F30" s="228"/>
      <c r="G30" s="14">
        <v>23</v>
      </c>
      <c r="H30" s="108">
        <v>0</v>
      </c>
      <c r="I30" s="108">
        <v>0</v>
      </c>
      <c r="J30" s="108">
        <v>0</v>
      </c>
      <c r="K30" s="108">
        <v>0</v>
      </c>
    </row>
    <row r="31" spans="1:11" ht="12.75" customHeight="1" x14ac:dyDescent="0.2">
      <c r="A31" s="228" t="s">
        <v>126</v>
      </c>
      <c r="B31" s="228"/>
      <c r="C31" s="228"/>
      <c r="D31" s="228"/>
      <c r="E31" s="228"/>
      <c r="F31" s="228"/>
      <c r="G31" s="14">
        <v>24</v>
      </c>
      <c r="H31" s="108">
        <v>0</v>
      </c>
      <c r="I31" s="108">
        <v>0</v>
      </c>
      <c r="J31" s="108">
        <v>0</v>
      </c>
      <c r="K31" s="108">
        <v>0</v>
      </c>
    </row>
    <row r="32" spans="1:11" ht="12.75" customHeight="1" x14ac:dyDescent="0.2">
      <c r="A32" s="228" t="s">
        <v>127</v>
      </c>
      <c r="B32" s="228"/>
      <c r="C32" s="228"/>
      <c r="D32" s="228"/>
      <c r="E32" s="228"/>
      <c r="F32" s="228"/>
      <c r="G32" s="14">
        <v>25</v>
      </c>
      <c r="H32" s="108">
        <v>0</v>
      </c>
      <c r="I32" s="108">
        <v>0</v>
      </c>
      <c r="J32" s="108">
        <v>0</v>
      </c>
      <c r="K32" s="108">
        <v>0</v>
      </c>
    </row>
    <row r="33" spans="1:11" ht="12.75" customHeight="1" x14ac:dyDescent="0.2">
      <c r="A33" s="228" t="s">
        <v>128</v>
      </c>
      <c r="B33" s="228"/>
      <c r="C33" s="228"/>
      <c r="D33" s="228"/>
      <c r="E33" s="228"/>
      <c r="F33" s="228"/>
      <c r="G33" s="14">
        <v>26</v>
      </c>
      <c r="H33" s="108">
        <v>0</v>
      </c>
      <c r="I33" s="108">
        <v>0</v>
      </c>
      <c r="J33" s="108">
        <v>0</v>
      </c>
      <c r="K33" s="108">
        <v>0</v>
      </c>
    </row>
    <row r="34" spans="1:11" ht="12.75" customHeight="1" x14ac:dyDescent="0.2">
      <c r="A34" s="228" t="s">
        <v>129</v>
      </c>
      <c r="B34" s="228"/>
      <c r="C34" s="228"/>
      <c r="D34" s="228"/>
      <c r="E34" s="228"/>
      <c r="F34" s="228"/>
      <c r="G34" s="14">
        <v>27</v>
      </c>
      <c r="H34" s="108">
        <v>0</v>
      </c>
      <c r="I34" s="108">
        <v>0</v>
      </c>
      <c r="J34" s="108">
        <v>0</v>
      </c>
      <c r="K34" s="108">
        <v>0</v>
      </c>
    </row>
    <row r="35" spans="1:11" ht="12.75" customHeight="1" x14ac:dyDescent="0.2">
      <c r="A35" s="228" t="s">
        <v>130</v>
      </c>
      <c r="B35" s="228"/>
      <c r="C35" s="228"/>
      <c r="D35" s="228"/>
      <c r="E35" s="228"/>
      <c r="F35" s="228"/>
      <c r="G35" s="14">
        <v>28</v>
      </c>
      <c r="H35" s="108">
        <v>0</v>
      </c>
      <c r="I35" s="108">
        <v>0</v>
      </c>
      <c r="J35" s="108">
        <v>0</v>
      </c>
      <c r="K35" s="108">
        <v>0</v>
      </c>
    </row>
    <row r="36" spans="1:11" ht="12.75" customHeight="1" x14ac:dyDescent="0.2">
      <c r="A36" s="193" t="s">
        <v>110</v>
      </c>
      <c r="B36" s="193"/>
      <c r="C36" s="193"/>
      <c r="D36" s="193"/>
      <c r="E36" s="193"/>
      <c r="F36" s="193"/>
      <c r="G36" s="14">
        <v>29</v>
      </c>
      <c r="H36" s="108">
        <v>52789753</v>
      </c>
      <c r="I36" s="108">
        <v>4626003</v>
      </c>
      <c r="J36" s="108">
        <v>61651982</v>
      </c>
      <c r="K36" s="108">
        <v>33834930</v>
      </c>
    </row>
    <row r="37" spans="1:11" ht="12.75" customHeight="1" x14ac:dyDescent="0.2">
      <c r="A37" s="225" t="s">
        <v>360</v>
      </c>
      <c r="B37" s="225"/>
      <c r="C37" s="225"/>
      <c r="D37" s="225"/>
      <c r="E37" s="225"/>
      <c r="F37" s="225"/>
      <c r="G37" s="15">
        <v>30</v>
      </c>
      <c r="H37" s="107">
        <f>SUM(H38:H47)</f>
        <v>7080212</v>
      </c>
      <c r="I37" s="107">
        <f>SUM(I38:I47)</f>
        <v>1320551</v>
      </c>
      <c r="J37" s="107">
        <f>SUM(J38:J47)</f>
        <v>5602323</v>
      </c>
      <c r="K37" s="107">
        <f>SUM(K38:K47)</f>
        <v>1739778</v>
      </c>
    </row>
    <row r="38" spans="1:11" ht="12.75" customHeight="1" x14ac:dyDescent="0.2">
      <c r="A38" s="193" t="s">
        <v>131</v>
      </c>
      <c r="B38" s="193"/>
      <c r="C38" s="193"/>
      <c r="D38" s="193"/>
      <c r="E38" s="193"/>
      <c r="F38" s="193"/>
      <c r="G38" s="14">
        <v>31</v>
      </c>
      <c r="H38" s="108">
        <v>0</v>
      </c>
      <c r="I38" s="108">
        <v>0</v>
      </c>
      <c r="J38" s="108">
        <v>0</v>
      </c>
      <c r="K38" s="108">
        <v>0</v>
      </c>
    </row>
    <row r="39" spans="1:11" ht="25.15" customHeight="1" x14ac:dyDescent="0.2">
      <c r="A39" s="193" t="s">
        <v>132</v>
      </c>
      <c r="B39" s="193"/>
      <c r="C39" s="193"/>
      <c r="D39" s="193"/>
      <c r="E39" s="193"/>
      <c r="F39" s="193"/>
      <c r="G39" s="14">
        <v>32</v>
      </c>
      <c r="H39" s="108">
        <v>0</v>
      </c>
      <c r="I39" s="108">
        <v>0</v>
      </c>
      <c r="J39" s="108">
        <v>0</v>
      </c>
      <c r="K39" s="108">
        <v>0</v>
      </c>
    </row>
    <row r="40" spans="1:11" ht="25.15" customHeight="1" x14ac:dyDescent="0.2">
      <c r="A40" s="193" t="s">
        <v>133</v>
      </c>
      <c r="B40" s="193"/>
      <c r="C40" s="193"/>
      <c r="D40" s="193"/>
      <c r="E40" s="193"/>
      <c r="F40" s="193"/>
      <c r="G40" s="14">
        <v>33</v>
      </c>
      <c r="H40" s="108">
        <v>0</v>
      </c>
      <c r="I40" s="108">
        <v>0</v>
      </c>
      <c r="J40" s="108">
        <v>0</v>
      </c>
      <c r="K40" s="108">
        <v>0</v>
      </c>
    </row>
    <row r="41" spans="1:11" ht="25.15" customHeight="1" x14ac:dyDescent="0.2">
      <c r="A41" s="193" t="s">
        <v>134</v>
      </c>
      <c r="B41" s="193"/>
      <c r="C41" s="193"/>
      <c r="D41" s="193"/>
      <c r="E41" s="193"/>
      <c r="F41" s="193"/>
      <c r="G41" s="14">
        <v>34</v>
      </c>
      <c r="H41" s="108">
        <v>5124737</v>
      </c>
      <c r="I41" s="108">
        <v>1294664</v>
      </c>
      <c r="J41" s="108">
        <v>5536616</v>
      </c>
      <c r="K41" s="108">
        <v>1716075</v>
      </c>
    </row>
    <row r="42" spans="1:11" ht="25.15" customHeight="1" x14ac:dyDescent="0.2">
      <c r="A42" s="193" t="s">
        <v>135</v>
      </c>
      <c r="B42" s="193"/>
      <c r="C42" s="193"/>
      <c r="D42" s="193"/>
      <c r="E42" s="193"/>
      <c r="F42" s="193"/>
      <c r="G42" s="14">
        <v>35</v>
      </c>
      <c r="H42" s="108">
        <v>0</v>
      </c>
      <c r="I42" s="108">
        <v>0</v>
      </c>
      <c r="J42" s="108">
        <v>0</v>
      </c>
      <c r="K42" s="108">
        <v>0</v>
      </c>
    </row>
    <row r="43" spans="1:11" ht="12.75" customHeight="1" x14ac:dyDescent="0.2">
      <c r="A43" s="193" t="s">
        <v>136</v>
      </c>
      <c r="B43" s="193"/>
      <c r="C43" s="193"/>
      <c r="D43" s="193"/>
      <c r="E43" s="193"/>
      <c r="F43" s="193"/>
      <c r="G43" s="14">
        <v>36</v>
      </c>
      <c r="H43" s="108">
        <v>0</v>
      </c>
      <c r="I43" s="108">
        <v>0</v>
      </c>
      <c r="J43" s="108">
        <v>0</v>
      </c>
      <c r="K43" s="108">
        <v>0</v>
      </c>
    </row>
    <row r="44" spans="1:11" ht="12.75" customHeight="1" x14ac:dyDescent="0.2">
      <c r="A44" s="193" t="s">
        <v>137</v>
      </c>
      <c r="B44" s="193"/>
      <c r="C44" s="193"/>
      <c r="D44" s="193"/>
      <c r="E44" s="193"/>
      <c r="F44" s="193"/>
      <c r="G44" s="14">
        <v>37</v>
      </c>
      <c r="H44" s="108">
        <v>26391</v>
      </c>
      <c r="I44" s="108">
        <v>25859</v>
      </c>
      <c r="J44" s="108">
        <v>23703</v>
      </c>
      <c r="K44" s="108">
        <v>23703</v>
      </c>
    </row>
    <row r="45" spans="1:11" ht="12.75" customHeight="1" x14ac:dyDescent="0.2">
      <c r="A45" s="193" t="s">
        <v>138</v>
      </c>
      <c r="B45" s="193"/>
      <c r="C45" s="193"/>
      <c r="D45" s="193"/>
      <c r="E45" s="193"/>
      <c r="F45" s="193"/>
      <c r="G45" s="14">
        <v>38</v>
      </c>
      <c r="H45" s="108">
        <v>1929084</v>
      </c>
      <c r="I45" s="108">
        <v>28</v>
      </c>
      <c r="J45" s="108">
        <v>42004</v>
      </c>
      <c r="K45" s="108">
        <v>0</v>
      </c>
    </row>
    <row r="46" spans="1:11" ht="12.75" customHeight="1" x14ac:dyDescent="0.2">
      <c r="A46" s="193" t="s">
        <v>139</v>
      </c>
      <c r="B46" s="193"/>
      <c r="C46" s="193"/>
      <c r="D46" s="193"/>
      <c r="E46" s="193"/>
      <c r="F46" s="193"/>
      <c r="G46" s="14">
        <v>39</v>
      </c>
      <c r="H46" s="108">
        <v>0</v>
      </c>
      <c r="I46" s="108">
        <v>0</v>
      </c>
      <c r="J46" s="108">
        <v>0</v>
      </c>
      <c r="K46" s="108">
        <v>0</v>
      </c>
    </row>
    <row r="47" spans="1:11" ht="12.75" customHeight="1" x14ac:dyDescent="0.2">
      <c r="A47" s="193" t="s">
        <v>140</v>
      </c>
      <c r="B47" s="193"/>
      <c r="C47" s="193"/>
      <c r="D47" s="193"/>
      <c r="E47" s="193"/>
      <c r="F47" s="193"/>
      <c r="G47" s="14">
        <v>40</v>
      </c>
      <c r="H47" s="108">
        <v>0</v>
      </c>
      <c r="I47" s="108">
        <v>0</v>
      </c>
      <c r="J47" s="108">
        <v>0</v>
      </c>
      <c r="K47" s="108">
        <v>0</v>
      </c>
    </row>
    <row r="48" spans="1:11" ht="12.75" customHeight="1" x14ac:dyDescent="0.2">
      <c r="A48" s="225" t="s">
        <v>361</v>
      </c>
      <c r="B48" s="225"/>
      <c r="C48" s="225"/>
      <c r="D48" s="225"/>
      <c r="E48" s="225"/>
      <c r="F48" s="225"/>
      <c r="G48" s="15">
        <v>41</v>
      </c>
      <c r="H48" s="107">
        <f>SUM(H49:H55)</f>
        <v>15947313</v>
      </c>
      <c r="I48" s="107">
        <f>SUM(I49:I55)</f>
        <v>3020412</v>
      </c>
      <c r="J48" s="107">
        <f>SUM(J49:J55)</f>
        <v>15705314</v>
      </c>
      <c r="K48" s="107">
        <f>SUM(K49:K55)</f>
        <v>5082339</v>
      </c>
    </row>
    <row r="49" spans="1:11" ht="25.15" customHeight="1" x14ac:dyDescent="0.2">
      <c r="A49" s="193" t="s">
        <v>141</v>
      </c>
      <c r="B49" s="193"/>
      <c r="C49" s="193"/>
      <c r="D49" s="193"/>
      <c r="E49" s="193"/>
      <c r="F49" s="193"/>
      <c r="G49" s="14">
        <v>42</v>
      </c>
      <c r="H49" s="108">
        <v>2695198</v>
      </c>
      <c r="I49" s="108">
        <v>472</v>
      </c>
      <c r="J49" s="108">
        <v>285</v>
      </c>
      <c r="K49" s="108">
        <v>285</v>
      </c>
    </row>
    <row r="50" spans="1:11" ht="12.75" customHeight="1" x14ac:dyDescent="0.2">
      <c r="A50" s="218" t="s">
        <v>142</v>
      </c>
      <c r="B50" s="218"/>
      <c r="C50" s="218"/>
      <c r="D50" s="218"/>
      <c r="E50" s="218"/>
      <c r="F50" s="218"/>
      <c r="G50" s="14">
        <v>43</v>
      </c>
      <c r="H50" s="108">
        <v>0</v>
      </c>
      <c r="I50" s="108">
        <v>0</v>
      </c>
      <c r="J50" s="108">
        <v>0</v>
      </c>
      <c r="K50" s="108">
        <v>0</v>
      </c>
    </row>
    <row r="51" spans="1:11" ht="12.75" customHeight="1" x14ac:dyDescent="0.2">
      <c r="A51" s="218" t="s">
        <v>143</v>
      </c>
      <c r="B51" s="218"/>
      <c r="C51" s="218"/>
      <c r="D51" s="218"/>
      <c r="E51" s="218"/>
      <c r="F51" s="218"/>
      <c r="G51" s="14">
        <v>44</v>
      </c>
      <c r="H51" s="108">
        <v>13250315</v>
      </c>
      <c r="I51" s="108">
        <v>3019940</v>
      </c>
      <c r="J51" s="108">
        <v>15705029</v>
      </c>
      <c r="K51" s="108">
        <v>5035900</v>
      </c>
    </row>
    <row r="52" spans="1:11" ht="12.75" customHeight="1" x14ac:dyDescent="0.2">
      <c r="A52" s="218" t="s">
        <v>144</v>
      </c>
      <c r="B52" s="218"/>
      <c r="C52" s="218"/>
      <c r="D52" s="218"/>
      <c r="E52" s="218"/>
      <c r="F52" s="218"/>
      <c r="G52" s="14">
        <v>45</v>
      </c>
      <c r="H52" s="108">
        <v>0</v>
      </c>
      <c r="I52" s="108">
        <v>0</v>
      </c>
      <c r="J52" s="108">
        <v>0</v>
      </c>
      <c r="K52" s="108">
        <v>36754</v>
      </c>
    </row>
    <row r="53" spans="1:11" ht="12.75" customHeight="1" x14ac:dyDescent="0.2">
      <c r="A53" s="218" t="s">
        <v>145</v>
      </c>
      <c r="B53" s="218"/>
      <c r="C53" s="218"/>
      <c r="D53" s="218"/>
      <c r="E53" s="218"/>
      <c r="F53" s="218"/>
      <c r="G53" s="14">
        <v>46</v>
      </c>
      <c r="H53" s="108">
        <v>0</v>
      </c>
      <c r="I53" s="108">
        <v>0</v>
      </c>
      <c r="J53" s="108">
        <v>0</v>
      </c>
      <c r="K53" s="108">
        <v>0</v>
      </c>
    </row>
    <row r="54" spans="1:11" ht="12.75" customHeight="1" x14ac:dyDescent="0.2">
      <c r="A54" s="218" t="s">
        <v>146</v>
      </c>
      <c r="B54" s="218"/>
      <c r="C54" s="218"/>
      <c r="D54" s="218"/>
      <c r="E54" s="218"/>
      <c r="F54" s="218"/>
      <c r="G54" s="14">
        <v>47</v>
      </c>
      <c r="H54" s="108">
        <v>0</v>
      </c>
      <c r="I54" s="108">
        <v>0</v>
      </c>
      <c r="J54" s="108">
        <v>0</v>
      </c>
      <c r="K54" s="108">
        <v>0</v>
      </c>
    </row>
    <row r="55" spans="1:11" ht="12.75" customHeight="1" x14ac:dyDescent="0.2">
      <c r="A55" s="218" t="s">
        <v>147</v>
      </c>
      <c r="B55" s="218"/>
      <c r="C55" s="218"/>
      <c r="D55" s="218"/>
      <c r="E55" s="218"/>
      <c r="F55" s="218"/>
      <c r="G55" s="14">
        <v>48</v>
      </c>
      <c r="H55" s="108">
        <v>1800</v>
      </c>
      <c r="I55" s="108">
        <v>0</v>
      </c>
      <c r="J55" s="108">
        <v>0</v>
      </c>
      <c r="K55" s="108">
        <v>9400</v>
      </c>
    </row>
    <row r="56" spans="1:11" ht="22.15" customHeight="1" x14ac:dyDescent="0.2">
      <c r="A56" s="227" t="s">
        <v>148</v>
      </c>
      <c r="B56" s="227"/>
      <c r="C56" s="227"/>
      <c r="D56" s="227"/>
      <c r="E56" s="227"/>
      <c r="F56" s="227"/>
      <c r="G56" s="14">
        <v>49</v>
      </c>
      <c r="H56" s="108">
        <v>0</v>
      </c>
      <c r="I56" s="108">
        <v>0</v>
      </c>
      <c r="J56" s="108">
        <v>0</v>
      </c>
      <c r="K56" s="108">
        <v>0</v>
      </c>
    </row>
    <row r="57" spans="1:11" ht="12.75" customHeight="1" x14ac:dyDescent="0.2">
      <c r="A57" s="227" t="s">
        <v>149</v>
      </c>
      <c r="B57" s="227"/>
      <c r="C57" s="227"/>
      <c r="D57" s="227"/>
      <c r="E57" s="227"/>
      <c r="F57" s="227"/>
      <c r="G57" s="14">
        <v>50</v>
      </c>
      <c r="H57" s="108">
        <v>0</v>
      </c>
      <c r="I57" s="108">
        <v>0</v>
      </c>
      <c r="J57" s="108">
        <v>0</v>
      </c>
      <c r="K57" s="108">
        <v>0</v>
      </c>
    </row>
    <row r="58" spans="1:11" ht="24.6" customHeight="1" x14ac:dyDescent="0.2">
      <c r="A58" s="227" t="s">
        <v>150</v>
      </c>
      <c r="B58" s="227"/>
      <c r="C58" s="227"/>
      <c r="D58" s="227"/>
      <c r="E58" s="227"/>
      <c r="F58" s="227"/>
      <c r="G58" s="14">
        <v>51</v>
      </c>
      <c r="H58" s="108">
        <v>0</v>
      </c>
      <c r="I58" s="108">
        <v>0</v>
      </c>
      <c r="J58" s="108">
        <v>0</v>
      </c>
      <c r="K58" s="108">
        <v>0</v>
      </c>
    </row>
    <row r="59" spans="1:11" ht="12.75" customHeight="1" x14ac:dyDescent="0.2">
      <c r="A59" s="227" t="s">
        <v>151</v>
      </c>
      <c r="B59" s="227"/>
      <c r="C59" s="227"/>
      <c r="D59" s="227"/>
      <c r="E59" s="227"/>
      <c r="F59" s="227"/>
      <c r="G59" s="14">
        <v>52</v>
      </c>
      <c r="H59" s="108">
        <v>0</v>
      </c>
      <c r="I59" s="108">
        <v>0</v>
      </c>
      <c r="J59" s="108">
        <v>0</v>
      </c>
      <c r="K59" s="108">
        <v>0</v>
      </c>
    </row>
    <row r="60" spans="1:11" ht="12.75" customHeight="1" x14ac:dyDescent="0.2">
      <c r="A60" s="225" t="s">
        <v>362</v>
      </c>
      <c r="B60" s="225"/>
      <c r="C60" s="225"/>
      <c r="D60" s="225"/>
      <c r="E60" s="225"/>
      <c r="F60" s="225"/>
      <c r="G60" s="15">
        <v>53</v>
      </c>
      <c r="H60" s="107">
        <f>H8+H37+H56+H57</f>
        <v>174764462</v>
      </c>
      <c r="I60" s="107">
        <f t="shared" ref="I60:K60" si="0">I8+I37+I56+I57</f>
        <v>5753577</v>
      </c>
      <c r="J60" s="107">
        <f t="shared" si="0"/>
        <v>416576323</v>
      </c>
      <c r="K60" s="107">
        <f t="shared" si="0"/>
        <v>18687107</v>
      </c>
    </row>
    <row r="61" spans="1:11" ht="12.75" customHeight="1" x14ac:dyDescent="0.2">
      <c r="A61" s="225" t="s">
        <v>363</v>
      </c>
      <c r="B61" s="225"/>
      <c r="C61" s="225"/>
      <c r="D61" s="225"/>
      <c r="E61" s="225"/>
      <c r="F61" s="225"/>
      <c r="G61" s="15">
        <v>54</v>
      </c>
      <c r="H61" s="107">
        <f>H14+H48+H58+H59</f>
        <v>283042678</v>
      </c>
      <c r="I61" s="107">
        <f t="shared" ref="I61:K61" si="1">I14+I48+I58+I59</f>
        <v>50516957</v>
      </c>
      <c r="J61" s="107">
        <f t="shared" si="1"/>
        <v>402824714</v>
      </c>
      <c r="K61" s="107">
        <f t="shared" si="1"/>
        <v>111127934</v>
      </c>
    </row>
    <row r="62" spans="1:11" ht="12.75" customHeight="1" x14ac:dyDescent="0.2">
      <c r="A62" s="225" t="s">
        <v>364</v>
      </c>
      <c r="B62" s="225"/>
      <c r="C62" s="225"/>
      <c r="D62" s="225"/>
      <c r="E62" s="225"/>
      <c r="F62" s="225"/>
      <c r="G62" s="15">
        <v>55</v>
      </c>
      <c r="H62" s="107">
        <f>H60-H61</f>
        <v>-108278216</v>
      </c>
      <c r="I62" s="107">
        <f t="shared" ref="I62:K62" si="2">I60-I61</f>
        <v>-44763380</v>
      </c>
      <c r="J62" s="107">
        <f t="shared" si="2"/>
        <v>13751609</v>
      </c>
      <c r="K62" s="107">
        <f t="shared" si="2"/>
        <v>-92440827</v>
      </c>
    </row>
    <row r="63" spans="1:11" ht="12.75" customHeight="1" x14ac:dyDescent="0.2">
      <c r="A63" s="226" t="s">
        <v>365</v>
      </c>
      <c r="B63" s="226"/>
      <c r="C63" s="226"/>
      <c r="D63" s="226"/>
      <c r="E63" s="226"/>
      <c r="F63" s="226"/>
      <c r="G63" s="15">
        <v>56</v>
      </c>
      <c r="H63" s="107">
        <f>+IF((H60-H61)&gt;0,(H60-H61),0)</f>
        <v>0</v>
      </c>
      <c r="I63" s="107">
        <f t="shared" ref="I63:K63" si="3">+IF((I60-I61)&gt;0,(I60-I61),0)</f>
        <v>0</v>
      </c>
      <c r="J63" s="107">
        <f t="shared" si="3"/>
        <v>13751609</v>
      </c>
      <c r="K63" s="107">
        <f t="shared" si="3"/>
        <v>0</v>
      </c>
    </row>
    <row r="64" spans="1:11" ht="12.75" customHeight="1" x14ac:dyDescent="0.2">
      <c r="A64" s="226" t="s">
        <v>366</v>
      </c>
      <c r="B64" s="226"/>
      <c r="C64" s="226"/>
      <c r="D64" s="226"/>
      <c r="E64" s="226"/>
      <c r="F64" s="226"/>
      <c r="G64" s="15">
        <v>57</v>
      </c>
      <c r="H64" s="107">
        <f>+IF((H60-H61)&lt;0,(H60-H61),0)</f>
        <v>-108278216</v>
      </c>
      <c r="I64" s="107">
        <f t="shared" ref="I64:K64" si="4">+IF((I60-I61)&lt;0,(I60-I61),0)</f>
        <v>-44763380</v>
      </c>
      <c r="J64" s="107">
        <f t="shared" si="4"/>
        <v>0</v>
      </c>
      <c r="K64" s="107">
        <f t="shared" si="4"/>
        <v>-92440827</v>
      </c>
    </row>
    <row r="65" spans="1:11" ht="12.75" customHeight="1" x14ac:dyDescent="0.2">
      <c r="A65" s="227" t="s">
        <v>111</v>
      </c>
      <c r="B65" s="227"/>
      <c r="C65" s="227"/>
      <c r="D65" s="227"/>
      <c r="E65" s="227"/>
      <c r="F65" s="227"/>
      <c r="G65" s="14">
        <v>58</v>
      </c>
      <c r="H65" s="108">
        <v>-5105881</v>
      </c>
      <c r="I65" s="108">
        <v>20697754</v>
      </c>
      <c r="J65" s="108">
        <v>-31865722</v>
      </c>
      <c r="K65" s="108">
        <v>-31865722</v>
      </c>
    </row>
    <row r="66" spans="1:11" ht="12.75" customHeight="1" x14ac:dyDescent="0.2">
      <c r="A66" s="225" t="s">
        <v>367</v>
      </c>
      <c r="B66" s="225"/>
      <c r="C66" s="225"/>
      <c r="D66" s="225"/>
      <c r="E66" s="225"/>
      <c r="F66" s="225"/>
      <c r="G66" s="15">
        <v>59</v>
      </c>
      <c r="H66" s="107">
        <f>H62-H65</f>
        <v>-103172335</v>
      </c>
      <c r="I66" s="107">
        <f t="shared" ref="I66:K66" si="5">I62-I65</f>
        <v>-65461134</v>
      </c>
      <c r="J66" s="107">
        <f t="shared" si="5"/>
        <v>45617331</v>
      </c>
      <c r="K66" s="107">
        <f t="shared" si="5"/>
        <v>-60575105</v>
      </c>
    </row>
    <row r="67" spans="1:11" ht="12.75" customHeight="1" x14ac:dyDescent="0.2">
      <c r="A67" s="226" t="s">
        <v>368</v>
      </c>
      <c r="B67" s="226"/>
      <c r="C67" s="226"/>
      <c r="D67" s="226"/>
      <c r="E67" s="226"/>
      <c r="F67" s="226"/>
      <c r="G67" s="15">
        <v>60</v>
      </c>
      <c r="H67" s="107">
        <f>+IF((H62-H65)&gt;0,(H62-H65),0)</f>
        <v>0</v>
      </c>
      <c r="I67" s="107">
        <f t="shared" ref="I67:K67" si="6">+IF((I62-I65)&gt;0,(I62-I65),0)</f>
        <v>0</v>
      </c>
      <c r="J67" s="107">
        <f t="shared" si="6"/>
        <v>45617331</v>
      </c>
      <c r="K67" s="107">
        <f t="shared" si="6"/>
        <v>0</v>
      </c>
    </row>
    <row r="68" spans="1:11" ht="12.75" customHeight="1" x14ac:dyDescent="0.2">
      <c r="A68" s="226" t="s">
        <v>369</v>
      </c>
      <c r="B68" s="226"/>
      <c r="C68" s="226"/>
      <c r="D68" s="226"/>
      <c r="E68" s="226"/>
      <c r="F68" s="226"/>
      <c r="G68" s="15">
        <v>61</v>
      </c>
      <c r="H68" s="107">
        <f>+IF((H62-H65)&lt;0,(H62-H65),0)</f>
        <v>-103172335</v>
      </c>
      <c r="I68" s="107">
        <f t="shared" ref="I68:K68" si="7">+IF((I62-I65)&lt;0,(I62-I65),0)</f>
        <v>-65461134</v>
      </c>
      <c r="J68" s="107">
        <f t="shared" si="7"/>
        <v>0</v>
      </c>
      <c r="K68" s="107">
        <f t="shared" si="7"/>
        <v>-60575105</v>
      </c>
    </row>
    <row r="69" spans="1:11" x14ac:dyDescent="0.2">
      <c r="A69" s="219" t="s">
        <v>152</v>
      </c>
      <c r="B69" s="219"/>
      <c r="C69" s="219"/>
      <c r="D69" s="219"/>
      <c r="E69" s="219"/>
      <c r="F69" s="219"/>
      <c r="G69" s="220"/>
      <c r="H69" s="220"/>
      <c r="I69" s="220"/>
      <c r="J69" s="221"/>
      <c r="K69" s="221"/>
    </row>
    <row r="70" spans="1:11" ht="22.15" customHeight="1" x14ac:dyDescent="0.2">
      <c r="A70" s="225" t="s">
        <v>370</v>
      </c>
      <c r="B70" s="225"/>
      <c r="C70" s="225"/>
      <c r="D70" s="225"/>
      <c r="E70" s="225"/>
      <c r="F70" s="225"/>
      <c r="G70" s="15">
        <v>62</v>
      </c>
      <c r="H70" s="107">
        <f>H71-H72</f>
        <v>0</v>
      </c>
      <c r="I70" s="107">
        <f>I71-I72</f>
        <v>0</v>
      </c>
      <c r="J70" s="107">
        <f>J71-J72</f>
        <v>0</v>
      </c>
      <c r="K70" s="107">
        <f>K71-K72</f>
        <v>0</v>
      </c>
    </row>
    <row r="71" spans="1:11" ht="12.75" customHeight="1" x14ac:dyDescent="0.2">
      <c r="A71" s="218" t="s">
        <v>153</v>
      </c>
      <c r="B71" s="218"/>
      <c r="C71" s="218"/>
      <c r="D71" s="218"/>
      <c r="E71" s="218"/>
      <c r="F71" s="218"/>
      <c r="G71" s="14">
        <v>63</v>
      </c>
      <c r="H71" s="108">
        <v>0</v>
      </c>
      <c r="I71" s="108">
        <v>0</v>
      </c>
      <c r="J71" s="108">
        <v>0</v>
      </c>
      <c r="K71" s="108">
        <v>0</v>
      </c>
    </row>
    <row r="72" spans="1:11" ht="12.75" customHeight="1" x14ac:dyDescent="0.2">
      <c r="A72" s="218" t="s">
        <v>154</v>
      </c>
      <c r="B72" s="218"/>
      <c r="C72" s="218"/>
      <c r="D72" s="218"/>
      <c r="E72" s="218"/>
      <c r="F72" s="218"/>
      <c r="G72" s="14">
        <v>64</v>
      </c>
      <c r="H72" s="108">
        <v>0</v>
      </c>
      <c r="I72" s="108">
        <v>0</v>
      </c>
      <c r="J72" s="108">
        <v>0</v>
      </c>
      <c r="K72" s="108">
        <v>0</v>
      </c>
    </row>
    <row r="73" spans="1:11" ht="12.75" customHeight="1" x14ac:dyDescent="0.2">
      <c r="A73" s="227" t="s">
        <v>155</v>
      </c>
      <c r="B73" s="227"/>
      <c r="C73" s="227"/>
      <c r="D73" s="227"/>
      <c r="E73" s="227"/>
      <c r="F73" s="227"/>
      <c r="G73" s="14">
        <v>65</v>
      </c>
      <c r="H73" s="108">
        <v>0</v>
      </c>
      <c r="I73" s="108">
        <v>0</v>
      </c>
      <c r="J73" s="108">
        <v>0</v>
      </c>
      <c r="K73" s="108">
        <v>0</v>
      </c>
    </row>
    <row r="74" spans="1:11" ht="12.75" customHeight="1" x14ac:dyDescent="0.2">
      <c r="A74" s="226" t="s">
        <v>371</v>
      </c>
      <c r="B74" s="226"/>
      <c r="C74" s="226"/>
      <c r="D74" s="226"/>
      <c r="E74" s="226"/>
      <c r="F74" s="226"/>
      <c r="G74" s="15">
        <v>66</v>
      </c>
      <c r="H74" s="130">
        <v>0</v>
      </c>
      <c r="I74" s="130">
        <v>0</v>
      </c>
      <c r="J74" s="130">
        <v>0</v>
      </c>
      <c r="K74" s="130">
        <v>0</v>
      </c>
    </row>
    <row r="75" spans="1:11" ht="12.75" customHeight="1" x14ac:dyDescent="0.2">
      <c r="A75" s="226" t="s">
        <v>372</v>
      </c>
      <c r="B75" s="226"/>
      <c r="C75" s="226"/>
      <c r="D75" s="226"/>
      <c r="E75" s="226"/>
      <c r="F75" s="226"/>
      <c r="G75" s="15">
        <v>67</v>
      </c>
      <c r="H75" s="130">
        <v>0</v>
      </c>
      <c r="I75" s="130">
        <v>0</v>
      </c>
      <c r="J75" s="130">
        <v>0</v>
      </c>
      <c r="K75" s="130">
        <v>0</v>
      </c>
    </row>
    <row r="76" spans="1:11" x14ac:dyDescent="0.2">
      <c r="A76" s="219" t="s">
        <v>156</v>
      </c>
      <c r="B76" s="219"/>
      <c r="C76" s="219"/>
      <c r="D76" s="219"/>
      <c r="E76" s="219"/>
      <c r="F76" s="219"/>
      <c r="G76" s="220"/>
      <c r="H76" s="220"/>
      <c r="I76" s="220"/>
      <c r="J76" s="221"/>
      <c r="K76" s="221"/>
    </row>
    <row r="77" spans="1:11" ht="12.75" customHeight="1" x14ac:dyDescent="0.2">
      <c r="A77" s="225" t="s">
        <v>373</v>
      </c>
      <c r="B77" s="225"/>
      <c r="C77" s="225"/>
      <c r="D77" s="225"/>
      <c r="E77" s="225"/>
      <c r="F77" s="225"/>
      <c r="G77" s="15">
        <v>68</v>
      </c>
      <c r="H77" s="130">
        <v>0</v>
      </c>
      <c r="I77" s="130">
        <v>0</v>
      </c>
      <c r="J77" s="130">
        <v>0</v>
      </c>
      <c r="K77" s="130">
        <v>0</v>
      </c>
    </row>
    <row r="78" spans="1:11" ht="12.75" customHeight="1" x14ac:dyDescent="0.2">
      <c r="A78" s="224" t="s">
        <v>374</v>
      </c>
      <c r="B78" s="224"/>
      <c r="C78" s="224"/>
      <c r="D78" s="224"/>
      <c r="E78" s="224"/>
      <c r="F78" s="224"/>
      <c r="G78" s="95">
        <v>69</v>
      </c>
      <c r="H78" s="109">
        <v>0</v>
      </c>
      <c r="I78" s="109">
        <v>0</v>
      </c>
      <c r="J78" s="109">
        <v>0</v>
      </c>
      <c r="K78" s="108">
        <v>0</v>
      </c>
    </row>
    <row r="79" spans="1:11" ht="12.75" customHeight="1" x14ac:dyDescent="0.2">
      <c r="A79" s="224" t="s">
        <v>375</v>
      </c>
      <c r="B79" s="224"/>
      <c r="C79" s="224"/>
      <c r="D79" s="224"/>
      <c r="E79" s="224"/>
      <c r="F79" s="224"/>
      <c r="G79" s="95">
        <v>70</v>
      </c>
      <c r="H79" s="109">
        <v>0</v>
      </c>
      <c r="I79" s="109">
        <v>0</v>
      </c>
      <c r="J79" s="109">
        <v>0</v>
      </c>
      <c r="K79" s="108">
        <v>0</v>
      </c>
    </row>
    <row r="80" spans="1:11" ht="12.75" customHeight="1" x14ac:dyDescent="0.2">
      <c r="A80" s="225" t="s">
        <v>376</v>
      </c>
      <c r="B80" s="225"/>
      <c r="C80" s="225"/>
      <c r="D80" s="225"/>
      <c r="E80" s="225"/>
      <c r="F80" s="225"/>
      <c r="G80" s="15">
        <v>71</v>
      </c>
      <c r="H80" s="130">
        <v>0</v>
      </c>
      <c r="I80" s="130">
        <v>0</v>
      </c>
      <c r="J80" s="130">
        <v>0</v>
      </c>
      <c r="K80" s="130">
        <v>0</v>
      </c>
    </row>
    <row r="81" spans="1:11" ht="12.75" customHeight="1" x14ac:dyDescent="0.2">
      <c r="A81" s="225" t="s">
        <v>377</v>
      </c>
      <c r="B81" s="225"/>
      <c r="C81" s="225"/>
      <c r="D81" s="225"/>
      <c r="E81" s="225"/>
      <c r="F81" s="225"/>
      <c r="G81" s="15">
        <v>72</v>
      </c>
      <c r="H81" s="130">
        <v>0</v>
      </c>
      <c r="I81" s="130">
        <v>0</v>
      </c>
      <c r="J81" s="130">
        <v>0</v>
      </c>
      <c r="K81" s="130">
        <v>0</v>
      </c>
    </row>
    <row r="82" spans="1:11" ht="12.75" customHeight="1" x14ac:dyDescent="0.2">
      <c r="A82" s="226" t="s">
        <v>378</v>
      </c>
      <c r="B82" s="226"/>
      <c r="C82" s="226"/>
      <c r="D82" s="226"/>
      <c r="E82" s="226"/>
      <c r="F82" s="226"/>
      <c r="G82" s="15">
        <v>73</v>
      </c>
      <c r="H82" s="130">
        <v>0</v>
      </c>
      <c r="I82" s="130">
        <v>0</v>
      </c>
      <c r="J82" s="130">
        <v>0</v>
      </c>
      <c r="K82" s="130">
        <v>0</v>
      </c>
    </row>
    <row r="83" spans="1:11" ht="12.75" customHeight="1" x14ac:dyDescent="0.2">
      <c r="A83" s="226" t="s">
        <v>379</v>
      </c>
      <c r="B83" s="226"/>
      <c r="C83" s="226"/>
      <c r="D83" s="226"/>
      <c r="E83" s="226"/>
      <c r="F83" s="226"/>
      <c r="G83" s="15">
        <v>74</v>
      </c>
      <c r="H83" s="130">
        <v>0</v>
      </c>
      <c r="I83" s="130">
        <v>0</v>
      </c>
      <c r="J83" s="130">
        <v>0</v>
      </c>
      <c r="K83" s="130">
        <v>0</v>
      </c>
    </row>
    <row r="84" spans="1:11" x14ac:dyDescent="0.2">
      <c r="A84" s="219" t="s">
        <v>112</v>
      </c>
      <c r="B84" s="219"/>
      <c r="C84" s="219"/>
      <c r="D84" s="219"/>
      <c r="E84" s="219"/>
      <c r="F84" s="219"/>
      <c r="G84" s="220"/>
      <c r="H84" s="220"/>
      <c r="I84" s="220"/>
      <c r="J84" s="221"/>
      <c r="K84" s="221"/>
    </row>
    <row r="85" spans="1:11" ht="12.75" customHeight="1" x14ac:dyDescent="0.2">
      <c r="A85" s="214" t="s">
        <v>380</v>
      </c>
      <c r="B85" s="214"/>
      <c r="C85" s="214"/>
      <c r="D85" s="214"/>
      <c r="E85" s="214"/>
      <c r="F85" s="214"/>
      <c r="G85" s="15">
        <v>75</v>
      </c>
      <c r="H85" s="110">
        <f>H86+H87</f>
        <v>0</v>
      </c>
      <c r="I85" s="110">
        <f>I86+I87</f>
        <v>0</v>
      </c>
      <c r="J85" s="110">
        <f>J86+J87</f>
        <v>0</v>
      </c>
      <c r="K85" s="110">
        <f>K86+K87</f>
        <v>0</v>
      </c>
    </row>
    <row r="86" spans="1:11" ht="12.75" customHeight="1" x14ac:dyDescent="0.2">
      <c r="A86" s="215" t="s">
        <v>157</v>
      </c>
      <c r="B86" s="215"/>
      <c r="C86" s="215"/>
      <c r="D86" s="215"/>
      <c r="E86" s="215"/>
      <c r="F86" s="215"/>
      <c r="G86" s="14">
        <v>76</v>
      </c>
      <c r="H86" s="111">
        <v>0</v>
      </c>
      <c r="I86" s="111">
        <v>0</v>
      </c>
      <c r="J86" s="111">
        <v>0</v>
      </c>
      <c r="K86" s="108">
        <v>0</v>
      </c>
    </row>
    <row r="87" spans="1:11" ht="12.75" customHeight="1" x14ac:dyDescent="0.2">
      <c r="A87" s="215" t="s">
        <v>158</v>
      </c>
      <c r="B87" s="215"/>
      <c r="C87" s="215"/>
      <c r="D87" s="215"/>
      <c r="E87" s="215"/>
      <c r="F87" s="215"/>
      <c r="G87" s="14">
        <v>77</v>
      </c>
      <c r="H87" s="111">
        <v>0</v>
      </c>
      <c r="I87" s="111">
        <v>0</v>
      </c>
      <c r="J87" s="111">
        <v>0</v>
      </c>
      <c r="K87" s="108">
        <v>0</v>
      </c>
    </row>
    <row r="88" spans="1:11" x14ac:dyDescent="0.2">
      <c r="A88" s="222" t="s">
        <v>114</v>
      </c>
      <c r="B88" s="222"/>
      <c r="C88" s="222"/>
      <c r="D88" s="222"/>
      <c r="E88" s="222"/>
      <c r="F88" s="222"/>
      <c r="G88" s="223"/>
      <c r="H88" s="223"/>
      <c r="I88" s="223"/>
      <c r="J88" s="221"/>
      <c r="K88" s="221"/>
    </row>
    <row r="89" spans="1:11" ht="12.75" customHeight="1" x14ac:dyDescent="0.2">
      <c r="A89" s="194" t="s">
        <v>159</v>
      </c>
      <c r="B89" s="194"/>
      <c r="C89" s="194"/>
      <c r="D89" s="194"/>
      <c r="E89" s="194"/>
      <c r="F89" s="194"/>
      <c r="G89" s="14">
        <v>78</v>
      </c>
      <c r="H89" s="111">
        <f>H66</f>
        <v>-103172335</v>
      </c>
      <c r="I89" s="111">
        <f t="shared" ref="I89:K89" si="8">I66</f>
        <v>-65461134</v>
      </c>
      <c r="J89" s="111">
        <f t="shared" si="8"/>
        <v>45617331</v>
      </c>
      <c r="K89" s="108">
        <f t="shared" si="8"/>
        <v>-60575105</v>
      </c>
    </row>
    <row r="90" spans="1:11" ht="24" customHeight="1" x14ac:dyDescent="0.2">
      <c r="A90" s="195" t="s">
        <v>436</v>
      </c>
      <c r="B90" s="195"/>
      <c r="C90" s="195"/>
      <c r="D90" s="195"/>
      <c r="E90" s="195"/>
      <c r="F90" s="195"/>
      <c r="G90" s="15">
        <v>79</v>
      </c>
      <c r="H90" s="128">
        <f>H91+H98</f>
        <v>3285</v>
      </c>
      <c r="I90" s="128">
        <f>I91+I98</f>
        <v>3285</v>
      </c>
      <c r="J90" s="128">
        <f t="shared" ref="J90:K90" si="9">J91+J98</f>
        <v>-22995</v>
      </c>
      <c r="K90" s="128">
        <f t="shared" si="9"/>
        <v>-22995</v>
      </c>
    </row>
    <row r="91" spans="1:11" ht="24" customHeight="1" x14ac:dyDescent="0.2">
      <c r="A91" s="216" t="s">
        <v>443</v>
      </c>
      <c r="B91" s="216"/>
      <c r="C91" s="216"/>
      <c r="D91" s="216"/>
      <c r="E91" s="216"/>
      <c r="F91" s="216"/>
      <c r="G91" s="15">
        <v>80</v>
      </c>
      <c r="H91" s="128">
        <f>SUM(H92:H96)</f>
        <v>0</v>
      </c>
      <c r="I91" s="128">
        <f>SUM(I92:I96)</f>
        <v>0</v>
      </c>
      <c r="J91" s="128">
        <f t="shared" ref="J91:K91" si="10">SUM(J92:J96)</f>
        <v>-22995</v>
      </c>
      <c r="K91" s="128">
        <f t="shared" si="10"/>
        <v>-22995</v>
      </c>
    </row>
    <row r="92" spans="1:11" ht="25.5" customHeight="1" x14ac:dyDescent="0.2">
      <c r="A92" s="218" t="s">
        <v>381</v>
      </c>
      <c r="B92" s="218"/>
      <c r="C92" s="218"/>
      <c r="D92" s="218"/>
      <c r="E92" s="218"/>
      <c r="F92" s="218"/>
      <c r="G92" s="14">
        <v>81</v>
      </c>
      <c r="H92" s="111">
        <v>0</v>
      </c>
      <c r="I92" s="111">
        <v>0</v>
      </c>
      <c r="J92" s="111">
        <v>0</v>
      </c>
      <c r="K92" s="108">
        <v>0</v>
      </c>
    </row>
    <row r="93" spans="1:11" ht="38.25" customHeight="1" x14ac:dyDescent="0.2">
      <c r="A93" s="218" t="s">
        <v>382</v>
      </c>
      <c r="B93" s="218"/>
      <c r="C93" s="218"/>
      <c r="D93" s="218"/>
      <c r="E93" s="218"/>
      <c r="F93" s="218"/>
      <c r="G93" s="14">
        <v>82</v>
      </c>
      <c r="H93" s="111">
        <v>0</v>
      </c>
      <c r="I93" s="111">
        <v>0</v>
      </c>
      <c r="J93" s="111">
        <v>-22995</v>
      </c>
      <c r="K93" s="108">
        <v>-22995</v>
      </c>
    </row>
    <row r="94" spans="1:11" ht="38.25" customHeight="1" x14ac:dyDescent="0.2">
      <c r="A94" s="218" t="s">
        <v>383</v>
      </c>
      <c r="B94" s="218"/>
      <c r="C94" s="218"/>
      <c r="D94" s="218"/>
      <c r="E94" s="218"/>
      <c r="F94" s="218"/>
      <c r="G94" s="14">
        <v>83</v>
      </c>
      <c r="H94" s="111">
        <v>0</v>
      </c>
      <c r="I94" s="111">
        <v>0</v>
      </c>
      <c r="J94" s="111">
        <v>0</v>
      </c>
      <c r="K94" s="108">
        <v>0</v>
      </c>
    </row>
    <row r="95" spans="1:11" x14ac:dyDescent="0.2">
      <c r="A95" s="218" t="s">
        <v>384</v>
      </c>
      <c r="B95" s="218"/>
      <c r="C95" s="218"/>
      <c r="D95" s="218"/>
      <c r="E95" s="218"/>
      <c r="F95" s="218"/>
      <c r="G95" s="14">
        <v>84</v>
      </c>
      <c r="H95" s="111">
        <v>0</v>
      </c>
      <c r="I95" s="111">
        <v>0</v>
      </c>
      <c r="J95" s="111">
        <v>0</v>
      </c>
      <c r="K95" s="108">
        <v>0</v>
      </c>
    </row>
    <row r="96" spans="1:11" x14ac:dyDescent="0.2">
      <c r="A96" s="218" t="s">
        <v>385</v>
      </c>
      <c r="B96" s="218"/>
      <c r="C96" s="218"/>
      <c r="D96" s="218"/>
      <c r="E96" s="218"/>
      <c r="F96" s="218"/>
      <c r="G96" s="14">
        <v>85</v>
      </c>
      <c r="H96" s="111">
        <v>0</v>
      </c>
      <c r="I96" s="111">
        <v>0</v>
      </c>
      <c r="J96" s="111">
        <v>0</v>
      </c>
      <c r="K96" s="108">
        <v>0</v>
      </c>
    </row>
    <row r="97" spans="1:11" ht="26.25" customHeight="1" x14ac:dyDescent="0.2">
      <c r="A97" s="218" t="s">
        <v>386</v>
      </c>
      <c r="B97" s="218"/>
      <c r="C97" s="218"/>
      <c r="D97" s="218"/>
      <c r="E97" s="218"/>
      <c r="F97" s="218"/>
      <c r="G97" s="14">
        <v>86</v>
      </c>
      <c r="H97" s="111">
        <v>0</v>
      </c>
      <c r="I97" s="111">
        <v>0</v>
      </c>
      <c r="J97" s="111">
        <v>0</v>
      </c>
      <c r="K97" s="108">
        <v>0</v>
      </c>
    </row>
    <row r="98" spans="1:11" ht="25.5" customHeight="1" x14ac:dyDescent="0.2">
      <c r="A98" s="216" t="s">
        <v>437</v>
      </c>
      <c r="B98" s="216"/>
      <c r="C98" s="216"/>
      <c r="D98" s="216"/>
      <c r="E98" s="216"/>
      <c r="F98" s="216"/>
      <c r="G98" s="15">
        <v>87</v>
      </c>
      <c r="H98" s="128">
        <f>SUM(H99:H106)</f>
        <v>3285</v>
      </c>
      <c r="I98" s="128">
        <f>SUM(I99:I106)</f>
        <v>3285</v>
      </c>
      <c r="J98" s="128">
        <f t="shared" ref="J98:K98" si="11">SUM(J99:J106)</f>
        <v>0</v>
      </c>
      <c r="K98" s="128">
        <f t="shared" si="11"/>
        <v>0</v>
      </c>
    </row>
    <row r="99" spans="1:11" x14ac:dyDescent="0.2">
      <c r="A99" s="217" t="s">
        <v>160</v>
      </c>
      <c r="B99" s="217"/>
      <c r="C99" s="217"/>
      <c r="D99" s="217"/>
      <c r="E99" s="217"/>
      <c r="F99" s="217"/>
      <c r="G99" s="14">
        <v>88</v>
      </c>
      <c r="H99" s="111">
        <v>0</v>
      </c>
      <c r="I99" s="111">
        <v>0</v>
      </c>
      <c r="J99" s="111">
        <v>0</v>
      </c>
      <c r="K99" s="108">
        <v>0</v>
      </c>
    </row>
    <row r="100" spans="1:11" ht="36" customHeight="1" x14ac:dyDescent="0.2">
      <c r="A100" s="218" t="s">
        <v>387</v>
      </c>
      <c r="B100" s="218"/>
      <c r="C100" s="218"/>
      <c r="D100" s="218"/>
      <c r="E100" s="218"/>
      <c r="F100" s="218"/>
      <c r="G100" s="14">
        <v>89</v>
      </c>
      <c r="H100" s="111">
        <v>3285</v>
      </c>
      <c r="I100" s="111">
        <v>3285</v>
      </c>
      <c r="J100" s="111">
        <v>0</v>
      </c>
      <c r="K100" s="108">
        <v>0</v>
      </c>
    </row>
    <row r="101" spans="1:11" ht="22.15" customHeight="1" x14ac:dyDescent="0.2">
      <c r="A101" s="217" t="s">
        <v>161</v>
      </c>
      <c r="B101" s="217"/>
      <c r="C101" s="217"/>
      <c r="D101" s="217"/>
      <c r="E101" s="217"/>
      <c r="F101" s="217"/>
      <c r="G101" s="14">
        <v>90</v>
      </c>
      <c r="H101" s="111">
        <v>0</v>
      </c>
      <c r="I101" s="111">
        <v>0</v>
      </c>
      <c r="J101" s="111">
        <v>0</v>
      </c>
      <c r="K101" s="108">
        <v>0</v>
      </c>
    </row>
    <row r="102" spans="1:11" ht="22.15" customHeight="1" x14ac:dyDescent="0.2">
      <c r="A102" s="217" t="s">
        <v>162</v>
      </c>
      <c r="B102" s="217"/>
      <c r="C102" s="217"/>
      <c r="D102" s="217"/>
      <c r="E102" s="217"/>
      <c r="F102" s="217"/>
      <c r="G102" s="14">
        <v>91</v>
      </c>
      <c r="H102" s="111">
        <v>0</v>
      </c>
      <c r="I102" s="111">
        <v>0</v>
      </c>
      <c r="J102" s="111">
        <v>0</v>
      </c>
      <c r="K102" s="108">
        <v>0</v>
      </c>
    </row>
    <row r="103" spans="1:11" ht="22.15" customHeight="1" x14ac:dyDescent="0.2">
      <c r="A103" s="217" t="s">
        <v>163</v>
      </c>
      <c r="B103" s="217"/>
      <c r="C103" s="217"/>
      <c r="D103" s="217"/>
      <c r="E103" s="217"/>
      <c r="F103" s="217"/>
      <c r="G103" s="14">
        <v>92</v>
      </c>
      <c r="H103" s="111">
        <v>0</v>
      </c>
      <c r="I103" s="111">
        <v>0</v>
      </c>
      <c r="J103" s="111">
        <v>0</v>
      </c>
      <c r="K103" s="108">
        <v>0</v>
      </c>
    </row>
    <row r="104" spans="1:11" ht="12.75" customHeight="1" x14ac:dyDescent="0.2">
      <c r="A104" s="218" t="s">
        <v>388</v>
      </c>
      <c r="B104" s="218"/>
      <c r="C104" s="218"/>
      <c r="D104" s="218"/>
      <c r="E104" s="218"/>
      <c r="F104" s="218"/>
      <c r="G104" s="14">
        <v>93</v>
      </c>
      <c r="H104" s="111">
        <v>0</v>
      </c>
      <c r="I104" s="111">
        <v>0</v>
      </c>
      <c r="J104" s="111">
        <v>0</v>
      </c>
      <c r="K104" s="108">
        <v>0</v>
      </c>
    </row>
    <row r="105" spans="1:11" ht="26.25" customHeight="1" x14ac:dyDescent="0.2">
      <c r="A105" s="218" t="s">
        <v>389</v>
      </c>
      <c r="B105" s="218"/>
      <c r="C105" s="218"/>
      <c r="D105" s="218"/>
      <c r="E105" s="218"/>
      <c r="F105" s="218"/>
      <c r="G105" s="14">
        <v>94</v>
      </c>
      <c r="H105" s="111">
        <v>0</v>
      </c>
      <c r="I105" s="111">
        <v>0</v>
      </c>
      <c r="J105" s="111">
        <v>0</v>
      </c>
      <c r="K105" s="108">
        <v>0</v>
      </c>
    </row>
    <row r="106" spans="1:11" x14ac:dyDescent="0.2">
      <c r="A106" s="218" t="s">
        <v>390</v>
      </c>
      <c r="B106" s="218"/>
      <c r="C106" s="218"/>
      <c r="D106" s="218"/>
      <c r="E106" s="218"/>
      <c r="F106" s="218"/>
      <c r="G106" s="14">
        <v>95</v>
      </c>
      <c r="H106" s="111">
        <v>0</v>
      </c>
      <c r="I106" s="111">
        <v>0</v>
      </c>
      <c r="J106" s="111">
        <v>0</v>
      </c>
      <c r="K106" s="108">
        <v>0</v>
      </c>
    </row>
    <row r="107" spans="1:11" ht="24.75" customHeight="1" x14ac:dyDescent="0.2">
      <c r="A107" s="218" t="s">
        <v>391</v>
      </c>
      <c r="B107" s="218"/>
      <c r="C107" s="218"/>
      <c r="D107" s="218"/>
      <c r="E107" s="218"/>
      <c r="F107" s="218"/>
      <c r="G107" s="14">
        <v>96</v>
      </c>
      <c r="H107" s="111">
        <v>0</v>
      </c>
      <c r="I107" s="111">
        <v>0</v>
      </c>
      <c r="J107" s="111">
        <v>0</v>
      </c>
      <c r="K107" s="108">
        <v>0</v>
      </c>
    </row>
    <row r="108" spans="1:11" ht="22.9" customHeight="1" x14ac:dyDescent="0.2">
      <c r="A108" s="195" t="s">
        <v>438</v>
      </c>
      <c r="B108" s="195"/>
      <c r="C108" s="195"/>
      <c r="D108" s="195"/>
      <c r="E108" s="195"/>
      <c r="F108" s="195"/>
      <c r="G108" s="15">
        <v>97</v>
      </c>
      <c r="H108" s="128">
        <f>H91+H98-H107-H97</f>
        <v>3285</v>
      </c>
      <c r="I108" s="128">
        <f>I91+I98-I107-I97</f>
        <v>3285</v>
      </c>
      <c r="J108" s="128">
        <f t="shared" ref="J108:K108" si="12">J91+J98-J107-J97</f>
        <v>-22995</v>
      </c>
      <c r="K108" s="128">
        <f t="shared" si="12"/>
        <v>-22995</v>
      </c>
    </row>
    <row r="109" spans="1:11" ht="12.75" customHeight="1" x14ac:dyDescent="0.2">
      <c r="A109" s="195" t="s">
        <v>392</v>
      </c>
      <c r="B109" s="195"/>
      <c r="C109" s="195"/>
      <c r="D109" s="195"/>
      <c r="E109" s="195"/>
      <c r="F109" s="195"/>
      <c r="G109" s="15">
        <v>98</v>
      </c>
      <c r="H109" s="110">
        <f>H89+H108</f>
        <v>-103169050</v>
      </c>
      <c r="I109" s="110">
        <f>I89+I108</f>
        <v>-65457849</v>
      </c>
      <c r="J109" s="110">
        <f t="shared" ref="J109:K109" si="13">J89+J108</f>
        <v>45594336</v>
      </c>
      <c r="K109" s="110">
        <f t="shared" si="13"/>
        <v>-60598100</v>
      </c>
    </row>
    <row r="110" spans="1:11" x14ac:dyDescent="0.2">
      <c r="A110" s="219" t="s">
        <v>164</v>
      </c>
      <c r="B110" s="219"/>
      <c r="C110" s="219"/>
      <c r="D110" s="219"/>
      <c r="E110" s="219"/>
      <c r="F110" s="219"/>
      <c r="G110" s="220"/>
      <c r="H110" s="220"/>
      <c r="I110" s="220"/>
      <c r="J110" s="221"/>
      <c r="K110" s="221"/>
    </row>
    <row r="111" spans="1:11" ht="12.75" customHeight="1" x14ac:dyDescent="0.2">
      <c r="A111" s="214" t="s">
        <v>393</v>
      </c>
      <c r="B111" s="214"/>
      <c r="C111" s="214"/>
      <c r="D111" s="214"/>
      <c r="E111" s="214"/>
      <c r="F111" s="214"/>
      <c r="G111" s="15">
        <v>99</v>
      </c>
      <c r="H111" s="110">
        <f>H112+H113</f>
        <v>0</v>
      </c>
      <c r="I111" s="110">
        <f>I112+I113</f>
        <v>0</v>
      </c>
      <c r="J111" s="110">
        <f>J112+J113</f>
        <v>0</v>
      </c>
      <c r="K111" s="110">
        <f>K112+K113</f>
        <v>0</v>
      </c>
    </row>
    <row r="112" spans="1:11" ht="12.75" customHeight="1" x14ac:dyDescent="0.2">
      <c r="A112" s="215" t="s">
        <v>113</v>
      </c>
      <c r="B112" s="215"/>
      <c r="C112" s="215"/>
      <c r="D112" s="215"/>
      <c r="E112" s="215"/>
      <c r="F112" s="215"/>
      <c r="G112" s="14">
        <v>100</v>
      </c>
      <c r="H112" s="111">
        <v>0</v>
      </c>
      <c r="I112" s="111">
        <v>0</v>
      </c>
      <c r="J112" s="111">
        <v>0</v>
      </c>
      <c r="K112" s="108">
        <v>0</v>
      </c>
    </row>
    <row r="113" spans="1:11" ht="12.75" customHeight="1" x14ac:dyDescent="0.2">
      <c r="A113" s="215" t="s">
        <v>165</v>
      </c>
      <c r="B113" s="215"/>
      <c r="C113" s="215"/>
      <c r="D113" s="215"/>
      <c r="E113" s="215"/>
      <c r="F113" s="215"/>
      <c r="G113" s="14">
        <v>101</v>
      </c>
      <c r="H113" s="111">
        <v>0</v>
      </c>
      <c r="I113" s="111">
        <v>0</v>
      </c>
      <c r="J113" s="111">
        <v>0</v>
      </c>
      <c r="K113" s="108">
        <v>0</v>
      </c>
    </row>
  </sheetData>
  <mergeCells count="115">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s>
  <dataValidations count="5">
    <dataValidation type="whole" operator="greaterThanOrEqual" allowBlank="1" showInputMessage="1" showErrorMessage="1" errorTitle="Pogrešan upis" error="Dopušten je upis samo pozitivnih cjelobrojnih vrijednosti" sqref="K65 K71:K73 K15 H82:K83 H74:K75 H67:K68 K27:K28 H63:K64 H8:K14 H16:K25 H36:J53 H55:J61 K30:K61 H71:J72 H78:K79 K86:K87 K89 K92:K97 K99:K107 K112:K113">
      <formula1>0</formula1>
    </dataValidation>
    <dataValidation type="whole" operator="notEqual" allowBlank="1" showInputMessage="1" showErrorMessage="1" errorTitle="Pogrešan upis" error="Dopušten je upis samo cjelobrojnih vrijednosti" sqref="K85 H15:J15 K29 K108:K109 H62:K62 H70:K70 K66 H77:K77 H80:K81 H73:J73 H54:J54 H26:J35 K26 H65:J66 H85:J87 H89:J109 K90:K91 K98 H111:J113 K111">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formula1>0</formula1>
    </dataValidation>
  </dataValidations>
  <pageMargins left="0.75" right="0.17" top="1" bottom="1" header="0.5" footer="0.5"/>
  <pageSetup paperSize="9" scale="73" orientation="portrait" r:id="rId1"/>
  <headerFooter alignWithMargins="0"/>
  <rowBreaks count="1" manualBreakCount="1">
    <brk id="68"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view="pageBreakPreview" topLeftCell="A22" zoomScaleNormal="100" zoomScaleSheetLayoutView="100" workbookViewId="0">
      <selection activeCell="K8" sqref="K8"/>
    </sheetView>
  </sheetViews>
  <sheetFormatPr defaultColWidth="9.140625" defaultRowHeight="12.75" x14ac:dyDescent="0.2"/>
  <cols>
    <col min="1" max="7" width="9.140625" style="17"/>
    <col min="8" max="9" width="30.28515625" style="28" customWidth="1"/>
    <col min="10" max="16384" width="9.140625" style="17"/>
  </cols>
  <sheetData>
    <row r="1" spans="1:9" x14ac:dyDescent="0.2">
      <c r="A1" s="250" t="s">
        <v>166</v>
      </c>
      <c r="B1" s="251"/>
      <c r="C1" s="251"/>
      <c r="D1" s="251"/>
      <c r="E1" s="251"/>
      <c r="F1" s="251"/>
      <c r="G1" s="251"/>
      <c r="H1" s="251"/>
      <c r="I1" s="251"/>
    </row>
    <row r="2" spans="1:9" x14ac:dyDescent="0.2">
      <c r="A2" s="252" t="s">
        <v>464</v>
      </c>
      <c r="B2" s="203"/>
      <c r="C2" s="203"/>
      <c r="D2" s="203"/>
      <c r="E2" s="203"/>
      <c r="F2" s="203"/>
      <c r="G2" s="203"/>
      <c r="H2" s="203"/>
      <c r="I2" s="203"/>
    </row>
    <row r="3" spans="1:9" x14ac:dyDescent="0.2">
      <c r="A3" s="254" t="s">
        <v>282</v>
      </c>
      <c r="B3" s="255"/>
      <c r="C3" s="255"/>
      <c r="D3" s="255"/>
      <c r="E3" s="255"/>
      <c r="F3" s="255"/>
      <c r="G3" s="255"/>
      <c r="H3" s="255"/>
      <c r="I3" s="255"/>
    </row>
    <row r="4" spans="1:9" x14ac:dyDescent="0.2">
      <c r="A4" s="253" t="s">
        <v>461</v>
      </c>
      <c r="B4" s="207"/>
      <c r="C4" s="207"/>
      <c r="D4" s="207"/>
      <c r="E4" s="207"/>
      <c r="F4" s="207"/>
      <c r="G4" s="207"/>
      <c r="H4" s="207"/>
      <c r="I4" s="208"/>
    </row>
    <row r="5" spans="1:9" ht="23.25" x14ac:dyDescent="0.2">
      <c r="A5" s="256" t="s">
        <v>2</v>
      </c>
      <c r="B5" s="212"/>
      <c r="C5" s="212"/>
      <c r="D5" s="212"/>
      <c r="E5" s="212"/>
      <c r="F5" s="212"/>
      <c r="G5" s="119" t="s">
        <v>103</v>
      </c>
      <c r="H5" s="120" t="s">
        <v>302</v>
      </c>
      <c r="I5" s="120" t="s">
        <v>279</v>
      </c>
    </row>
    <row r="6" spans="1:9" x14ac:dyDescent="0.2">
      <c r="A6" s="257">
        <v>1</v>
      </c>
      <c r="B6" s="212"/>
      <c r="C6" s="212"/>
      <c r="D6" s="212"/>
      <c r="E6" s="212"/>
      <c r="F6" s="212"/>
      <c r="G6" s="121">
        <v>2</v>
      </c>
      <c r="H6" s="120" t="s">
        <v>167</v>
      </c>
      <c r="I6" s="120" t="s">
        <v>168</v>
      </c>
    </row>
    <row r="7" spans="1:9" x14ac:dyDescent="0.2">
      <c r="A7" s="247" t="s">
        <v>169</v>
      </c>
      <c r="B7" s="247"/>
      <c r="C7" s="247"/>
      <c r="D7" s="247"/>
      <c r="E7" s="247"/>
      <c r="F7" s="247"/>
      <c r="G7" s="247"/>
      <c r="H7" s="247"/>
      <c r="I7" s="247"/>
    </row>
    <row r="8" spans="1:9" ht="12.75" customHeight="1" x14ac:dyDescent="0.2">
      <c r="A8" s="193" t="s">
        <v>170</v>
      </c>
      <c r="B8" s="193"/>
      <c r="C8" s="193"/>
      <c r="D8" s="193"/>
      <c r="E8" s="193"/>
      <c r="F8" s="193"/>
      <c r="G8" s="122">
        <v>1</v>
      </c>
      <c r="H8" s="123">
        <v>-108278216</v>
      </c>
      <c r="I8" s="131">
        <v>13751609</v>
      </c>
    </row>
    <row r="9" spans="1:9" ht="12.75" customHeight="1" x14ac:dyDescent="0.2">
      <c r="A9" s="249" t="s">
        <v>171</v>
      </c>
      <c r="B9" s="249"/>
      <c r="C9" s="249"/>
      <c r="D9" s="249"/>
      <c r="E9" s="249"/>
      <c r="F9" s="249"/>
      <c r="G9" s="124">
        <v>2</v>
      </c>
      <c r="H9" s="125">
        <f>H10+H11+H12+H13+H14+H15+H16+H17</f>
        <v>101198331</v>
      </c>
      <c r="I9" s="125">
        <f>I10+I11+I12+I13+I14+I15+I16+I17</f>
        <v>98900403</v>
      </c>
    </row>
    <row r="10" spans="1:9" ht="12.75" customHeight="1" x14ac:dyDescent="0.2">
      <c r="A10" s="228" t="s">
        <v>172</v>
      </c>
      <c r="B10" s="228"/>
      <c r="C10" s="228"/>
      <c r="D10" s="228"/>
      <c r="E10" s="228"/>
      <c r="F10" s="228"/>
      <c r="G10" s="122">
        <v>3</v>
      </c>
      <c r="H10" s="123">
        <v>69847265</v>
      </c>
      <c r="I10" s="123">
        <v>70764684</v>
      </c>
    </row>
    <row r="11" spans="1:9" ht="22.15" customHeight="1" x14ac:dyDescent="0.2">
      <c r="A11" s="228" t="s">
        <v>173</v>
      </c>
      <c r="B11" s="228"/>
      <c r="C11" s="228"/>
      <c r="D11" s="228"/>
      <c r="E11" s="228"/>
      <c r="F11" s="228"/>
      <c r="G11" s="122">
        <v>4</v>
      </c>
      <c r="H11" s="123">
        <v>11861701</v>
      </c>
      <c r="I11" s="123">
        <v>-8814836</v>
      </c>
    </row>
    <row r="12" spans="1:9" ht="23.45" customHeight="1" x14ac:dyDescent="0.2">
      <c r="A12" s="228" t="s">
        <v>174</v>
      </c>
      <c r="B12" s="228"/>
      <c r="C12" s="228"/>
      <c r="D12" s="228"/>
      <c r="E12" s="228"/>
      <c r="F12" s="228"/>
      <c r="G12" s="122">
        <v>5</v>
      </c>
      <c r="H12" s="123">
        <v>0</v>
      </c>
      <c r="I12" s="123">
        <v>0</v>
      </c>
    </row>
    <row r="13" spans="1:9" ht="12.75" customHeight="1" x14ac:dyDescent="0.2">
      <c r="A13" s="228" t="s">
        <v>175</v>
      </c>
      <c r="B13" s="228"/>
      <c r="C13" s="228"/>
      <c r="D13" s="228"/>
      <c r="E13" s="228"/>
      <c r="F13" s="228"/>
      <c r="G13" s="122">
        <v>6</v>
      </c>
      <c r="H13" s="123">
        <v>-5151128</v>
      </c>
      <c r="I13" s="123">
        <v>-5536616</v>
      </c>
    </row>
    <row r="14" spans="1:9" ht="12.75" customHeight="1" x14ac:dyDescent="0.2">
      <c r="A14" s="228" t="s">
        <v>176</v>
      </c>
      <c r="B14" s="228"/>
      <c r="C14" s="228"/>
      <c r="D14" s="228"/>
      <c r="E14" s="228"/>
      <c r="F14" s="228"/>
      <c r="G14" s="122">
        <v>7</v>
      </c>
      <c r="H14" s="123">
        <v>15945513</v>
      </c>
      <c r="I14" s="123">
        <v>15705313</v>
      </c>
    </row>
    <row r="15" spans="1:9" ht="12.75" customHeight="1" x14ac:dyDescent="0.2">
      <c r="A15" s="228" t="s">
        <v>177</v>
      </c>
      <c r="B15" s="228"/>
      <c r="C15" s="228"/>
      <c r="D15" s="228"/>
      <c r="E15" s="228"/>
      <c r="F15" s="228"/>
      <c r="G15" s="122">
        <v>8</v>
      </c>
      <c r="H15" s="123">
        <v>4038478</v>
      </c>
      <c r="I15" s="123">
        <v>26000000</v>
      </c>
    </row>
    <row r="16" spans="1:9" ht="12.75" customHeight="1" x14ac:dyDescent="0.2">
      <c r="A16" s="228" t="s">
        <v>178</v>
      </c>
      <c r="B16" s="228"/>
      <c r="C16" s="228"/>
      <c r="D16" s="228"/>
      <c r="E16" s="228"/>
      <c r="F16" s="228"/>
      <c r="G16" s="122">
        <v>9</v>
      </c>
      <c r="H16" s="123">
        <v>3303702</v>
      </c>
      <c r="I16" s="123">
        <v>-841502</v>
      </c>
    </row>
    <row r="17" spans="1:9" ht="25.15" customHeight="1" x14ac:dyDescent="0.2">
      <c r="A17" s="228" t="s">
        <v>179</v>
      </c>
      <c r="B17" s="228"/>
      <c r="C17" s="228"/>
      <c r="D17" s="228"/>
      <c r="E17" s="228"/>
      <c r="F17" s="228"/>
      <c r="G17" s="122">
        <v>10</v>
      </c>
      <c r="H17" s="123">
        <v>1352800</v>
      </c>
      <c r="I17" s="123">
        <v>1623360</v>
      </c>
    </row>
    <row r="18" spans="1:9" ht="28.15" customHeight="1" x14ac:dyDescent="0.2">
      <c r="A18" s="245" t="s">
        <v>307</v>
      </c>
      <c r="B18" s="245"/>
      <c r="C18" s="245"/>
      <c r="D18" s="245"/>
      <c r="E18" s="245"/>
      <c r="F18" s="245"/>
      <c r="G18" s="124">
        <v>11</v>
      </c>
      <c r="H18" s="125">
        <f>H8+H9</f>
        <v>-7079885</v>
      </c>
      <c r="I18" s="125">
        <f>I8+I9</f>
        <v>112652012</v>
      </c>
    </row>
    <row r="19" spans="1:9" ht="12.75" customHeight="1" x14ac:dyDescent="0.2">
      <c r="A19" s="249" t="s">
        <v>180</v>
      </c>
      <c r="B19" s="249"/>
      <c r="C19" s="249"/>
      <c r="D19" s="249"/>
      <c r="E19" s="249"/>
      <c r="F19" s="249"/>
      <c r="G19" s="124">
        <v>12</v>
      </c>
      <c r="H19" s="125">
        <f>H20+H21+H22+H23</f>
        <v>-16134841</v>
      </c>
      <c r="I19" s="125">
        <f>I20+I21+I22+I23</f>
        <v>35329790</v>
      </c>
    </row>
    <row r="20" spans="1:9" ht="12.75" customHeight="1" x14ac:dyDescent="0.2">
      <c r="A20" s="228" t="s">
        <v>181</v>
      </c>
      <c r="B20" s="228"/>
      <c r="C20" s="228"/>
      <c r="D20" s="228"/>
      <c r="E20" s="228"/>
      <c r="F20" s="228"/>
      <c r="G20" s="122">
        <v>13</v>
      </c>
      <c r="H20" s="123">
        <v>-13341776</v>
      </c>
      <c r="I20" s="123">
        <v>35172584</v>
      </c>
    </row>
    <row r="21" spans="1:9" ht="12.75" customHeight="1" x14ac:dyDescent="0.2">
      <c r="A21" s="228" t="s">
        <v>182</v>
      </c>
      <c r="B21" s="228"/>
      <c r="C21" s="228"/>
      <c r="D21" s="228"/>
      <c r="E21" s="228"/>
      <c r="F21" s="228"/>
      <c r="G21" s="122">
        <v>14</v>
      </c>
      <c r="H21" s="123">
        <v>591409</v>
      </c>
      <c r="I21" s="123">
        <v>-4311300</v>
      </c>
    </row>
    <row r="22" spans="1:9" ht="12.75" customHeight="1" x14ac:dyDescent="0.2">
      <c r="A22" s="228" t="s">
        <v>183</v>
      </c>
      <c r="B22" s="228"/>
      <c r="C22" s="228"/>
      <c r="D22" s="228"/>
      <c r="E22" s="228"/>
      <c r="F22" s="228"/>
      <c r="G22" s="122">
        <v>15</v>
      </c>
      <c r="H22" s="123">
        <v>-3384474</v>
      </c>
      <c r="I22" s="123">
        <v>4468506</v>
      </c>
    </row>
    <row r="23" spans="1:9" ht="12.75" customHeight="1" x14ac:dyDescent="0.2">
      <c r="A23" s="228" t="s">
        <v>184</v>
      </c>
      <c r="B23" s="228"/>
      <c r="C23" s="228"/>
      <c r="D23" s="228"/>
      <c r="E23" s="228"/>
      <c r="F23" s="228"/>
      <c r="G23" s="122">
        <v>16</v>
      </c>
      <c r="H23" s="123">
        <v>0</v>
      </c>
      <c r="I23" s="123">
        <v>0</v>
      </c>
    </row>
    <row r="24" spans="1:9" ht="12.75" customHeight="1" x14ac:dyDescent="0.2">
      <c r="A24" s="245" t="s">
        <v>185</v>
      </c>
      <c r="B24" s="245"/>
      <c r="C24" s="245"/>
      <c r="D24" s="245"/>
      <c r="E24" s="245"/>
      <c r="F24" s="245"/>
      <c r="G24" s="124">
        <v>17</v>
      </c>
      <c r="H24" s="125">
        <f>H18+H19</f>
        <v>-23214726</v>
      </c>
      <c r="I24" s="125">
        <f>I18+I19</f>
        <v>147981802</v>
      </c>
    </row>
    <row r="25" spans="1:9" ht="12.75" customHeight="1" x14ac:dyDescent="0.2">
      <c r="A25" s="193" t="s">
        <v>186</v>
      </c>
      <c r="B25" s="193"/>
      <c r="C25" s="193"/>
      <c r="D25" s="193"/>
      <c r="E25" s="193"/>
      <c r="F25" s="193"/>
      <c r="G25" s="122">
        <v>18</v>
      </c>
      <c r="H25" s="123">
        <v>-17122051</v>
      </c>
      <c r="I25" s="123">
        <v>-17345343</v>
      </c>
    </row>
    <row r="26" spans="1:9" ht="12.75" customHeight="1" x14ac:dyDescent="0.2">
      <c r="A26" s="193" t="s">
        <v>187</v>
      </c>
      <c r="B26" s="193"/>
      <c r="C26" s="193"/>
      <c r="D26" s="193"/>
      <c r="E26" s="193"/>
      <c r="F26" s="193"/>
      <c r="G26" s="122">
        <v>19</v>
      </c>
      <c r="H26" s="123">
        <v>3134198</v>
      </c>
      <c r="I26" s="123">
        <v>0</v>
      </c>
    </row>
    <row r="27" spans="1:9" ht="25.9" customHeight="1" x14ac:dyDescent="0.2">
      <c r="A27" s="246" t="s">
        <v>188</v>
      </c>
      <c r="B27" s="246"/>
      <c r="C27" s="246"/>
      <c r="D27" s="246"/>
      <c r="E27" s="246"/>
      <c r="F27" s="246"/>
      <c r="G27" s="124">
        <v>20</v>
      </c>
      <c r="H27" s="125">
        <f>H24+H25+H26</f>
        <v>-37202579</v>
      </c>
      <c r="I27" s="125">
        <f>I24+I25+I26</f>
        <v>130636459</v>
      </c>
    </row>
    <row r="28" spans="1:9" x14ac:dyDescent="0.2">
      <c r="A28" s="247" t="s">
        <v>189</v>
      </c>
      <c r="B28" s="247"/>
      <c r="C28" s="247"/>
      <c r="D28" s="247"/>
      <c r="E28" s="247"/>
      <c r="F28" s="247"/>
      <c r="G28" s="247"/>
      <c r="H28" s="247"/>
      <c r="I28" s="247"/>
    </row>
    <row r="29" spans="1:9" ht="30.6" customHeight="1" x14ac:dyDescent="0.2">
      <c r="A29" s="193" t="s">
        <v>190</v>
      </c>
      <c r="B29" s="193"/>
      <c r="C29" s="193"/>
      <c r="D29" s="193"/>
      <c r="E29" s="193"/>
      <c r="F29" s="193"/>
      <c r="G29" s="122">
        <v>21</v>
      </c>
      <c r="H29" s="126">
        <v>2686543</v>
      </c>
      <c r="I29" s="126">
        <v>12329968</v>
      </c>
    </row>
    <row r="30" spans="1:9" ht="12.75" customHeight="1" x14ac:dyDescent="0.2">
      <c r="A30" s="193" t="s">
        <v>191</v>
      </c>
      <c r="B30" s="193"/>
      <c r="C30" s="193"/>
      <c r="D30" s="193"/>
      <c r="E30" s="193"/>
      <c r="F30" s="193"/>
      <c r="G30" s="122">
        <v>22</v>
      </c>
      <c r="H30" s="126">
        <v>0</v>
      </c>
      <c r="I30" s="126">
        <v>0</v>
      </c>
    </row>
    <row r="31" spans="1:9" ht="12.75" customHeight="1" x14ac:dyDescent="0.2">
      <c r="A31" s="193" t="s">
        <v>192</v>
      </c>
      <c r="B31" s="193"/>
      <c r="C31" s="193"/>
      <c r="D31" s="193"/>
      <c r="E31" s="193"/>
      <c r="F31" s="193"/>
      <c r="G31" s="122">
        <v>23</v>
      </c>
      <c r="H31" s="126">
        <v>26391</v>
      </c>
      <c r="I31" s="126">
        <v>0</v>
      </c>
    </row>
    <row r="32" spans="1:9" ht="12.75" customHeight="1" x14ac:dyDescent="0.2">
      <c r="A32" s="193" t="s">
        <v>193</v>
      </c>
      <c r="B32" s="193"/>
      <c r="C32" s="193"/>
      <c r="D32" s="193"/>
      <c r="E32" s="193"/>
      <c r="F32" s="193"/>
      <c r="G32" s="122">
        <v>24</v>
      </c>
      <c r="H32" s="126">
        <v>0</v>
      </c>
      <c r="I32" s="126">
        <v>0</v>
      </c>
    </row>
    <row r="33" spans="1:9" ht="12.75" customHeight="1" x14ac:dyDescent="0.2">
      <c r="A33" s="193" t="s">
        <v>194</v>
      </c>
      <c r="B33" s="193"/>
      <c r="C33" s="193"/>
      <c r="D33" s="193"/>
      <c r="E33" s="193"/>
      <c r="F33" s="193"/>
      <c r="G33" s="122">
        <v>25</v>
      </c>
      <c r="H33" s="126">
        <v>0</v>
      </c>
      <c r="I33" s="126">
        <v>0</v>
      </c>
    </row>
    <row r="34" spans="1:9" ht="12.75" customHeight="1" x14ac:dyDescent="0.2">
      <c r="A34" s="193" t="s">
        <v>195</v>
      </c>
      <c r="B34" s="193"/>
      <c r="C34" s="193"/>
      <c r="D34" s="193"/>
      <c r="E34" s="193"/>
      <c r="F34" s="193"/>
      <c r="G34" s="122">
        <v>26</v>
      </c>
      <c r="H34" s="126">
        <v>0</v>
      </c>
      <c r="I34" s="126">
        <v>0</v>
      </c>
    </row>
    <row r="35" spans="1:9" ht="26.45" customHeight="1" x14ac:dyDescent="0.2">
      <c r="A35" s="245" t="s">
        <v>196</v>
      </c>
      <c r="B35" s="245"/>
      <c r="C35" s="245"/>
      <c r="D35" s="245"/>
      <c r="E35" s="245"/>
      <c r="F35" s="245"/>
      <c r="G35" s="124">
        <v>27</v>
      </c>
      <c r="H35" s="127">
        <f>H29+H30+H31+H32+H33+H34</f>
        <v>2712934</v>
      </c>
      <c r="I35" s="127">
        <f>I29+I30+I31+I32+I33+I34</f>
        <v>12329968</v>
      </c>
    </row>
    <row r="36" spans="1:9" ht="22.9" customHeight="1" x14ac:dyDescent="0.2">
      <c r="A36" s="193" t="s">
        <v>197</v>
      </c>
      <c r="B36" s="193"/>
      <c r="C36" s="193"/>
      <c r="D36" s="193"/>
      <c r="E36" s="193"/>
      <c r="F36" s="193"/>
      <c r="G36" s="122">
        <v>28</v>
      </c>
      <c r="H36" s="126">
        <v>-223256164</v>
      </c>
      <c r="I36" s="126">
        <v>-181079623</v>
      </c>
    </row>
    <row r="37" spans="1:9" ht="12.75" customHeight="1" x14ac:dyDescent="0.2">
      <c r="A37" s="193" t="s">
        <v>198</v>
      </c>
      <c r="B37" s="193"/>
      <c r="C37" s="193"/>
      <c r="D37" s="193"/>
      <c r="E37" s="193"/>
      <c r="F37" s="193"/>
      <c r="G37" s="122">
        <v>29</v>
      </c>
      <c r="H37" s="126">
        <v>0</v>
      </c>
      <c r="I37" s="126">
        <v>0</v>
      </c>
    </row>
    <row r="38" spans="1:9" ht="12.75" customHeight="1" x14ac:dyDescent="0.2">
      <c r="A38" s="193" t="s">
        <v>199</v>
      </c>
      <c r="B38" s="193"/>
      <c r="C38" s="193"/>
      <c r="D38" s="193"/>
      <c r="E38" s="193"/>
      <c r="F38" s="193"/>
      <c r="G38" s="122">
        <v>30</v>
      </c>
      <c r="H38" s="126">
        <v>-5206240</v>
      </c>
      <c r="I38" s="126">
        <v>-99783609</v>
      </c>
    </row>
    <row r="39" spans="1:9" ht="12.75" customHeight="1" x14ac:dyDescent="0.2">
      <c r="A39" s="193" t="s">
        <v>200</v>
      </c>
      <c r="B39" s="193"/>
      <c r="C39" s="193"/>
      <c r="D39" s="193"/>
      <c r="E39" s="193"/>
      <c r="F39" s="193"/>
      <c r="G39" s="122">
        <v>31</v>
      </c>
      <c r="H39" s="126">
        <v>0</v>
      </c>
      <c r="I39" s="126">
        <v>0</v>
      </c>
    </row>
    <row r="40" spans="1:9" ht="12.75" customHeight="1" x14ac:dyDescent="0.2">
      <c r="A40" s="193" t="s">
        <v>201</v>
      </c>
      <c r="B40" s="193"/>
      <c r="C40" s="193"/>
      <c r="D40" s="193"/>
      <c r="E40" s="193"/>
      <c r="F40" s="193"/>
      <c r="G40" s="122">
        <v>32</v>
      </c>
      <c r="H40" s="126">
        <v>-18272112</v>
      </c>
      <c r="I40" s="126">
        <v>-55070630</v>
      </c>
    </row>
    <row r="41" spans="1:9" ht="24" customHeight="1" x14ac:dyDescent="0.2">
      <c r="A41" s="245" t="s">
        <v>202</v>
      </c>
      <c r="B41" s="245"/>
      <c r="C41" s="245"/>
      <c r="D41" s="245"/>
      <c r="E41" s="245"/>
      <c r="F41" s="245"/>
      <c r="G41" s="124">
        <v>33</v>
      </c>
      <c r="H41" s="127">
        <f>H36+H37+H38+H39+H40</f>
        <v>-246734516</v>
      </c>
      <c r="I41" s="127">
        <f>I36+I37+I38+I39+I40</f>
        <v>-335933862</v>
      </c>
    </row>
    <row r="42" spans="1:9" ht="29.45" customHeight="1" x14ac:dyDescent="0.2">
      <c r="A42" s="246" t="s">
        <v>203</v>
      </c>
      <c r="B42" s="246"/>
      <c r="C42" s="246"/>
      <c r="D42" s="246"/>
      <c r="E42" s="246"/>
      <c r="F42" s="246"/>
      <c r="G42" s="124">
        <v>34</v>
      </c>
      <c r="H42" s="127">
        <f>H35+H41</f>
        <v>-244021582</v>
      </c>
      <c r="I42" s="127">
        <f>I35+I41</f>
        <v>-323603894</v>
      </c>
    </row>
    <row r="43" spans="1:9" x14ac:dyDescent="0.2">
      <c r="A43" s="247" t="s">
        <v>204</v>
      </c>
      <c r="B43" s="247"/>
      <c r="C43" s="247"/>
      <c r="D43" s="247"/>
      <c r="E43" s="247"/>
      <c r="F43" s="247"/>
      <c r="G43" s="247"/>
      <c r="H43" s="247"/>
      <c r="I43" s="247"/>
    </row>
    <row r="44" spans="1:9" ht="12.75" customHeight="1" x14ac:dyDescent="0.2">
      <c r="A44" s="193" t="s">
        <v>205</v>
      </c>
      <c r="B44" s="193"/>
      <c r="C44" s="193"/>
      <c r="D44" s="193"/>
      <c r="E44" s="193"/>
      <c r="F44" s="193"/>
      <c r="G44" s="122">
        <v>35</v>
      </c>
      <c r="H44" s="126">
        <v>0</v>
      </c>
      <c r="I44" s="126">
        <v>0</v>
      </c>
    </row>
    <row r="45" spans="1:9" ht="25.15" customHeight="1" x14ac:dyDescent="0.2">
      <c r="A45" s="193" t="s">
        <v>206</v>
      </c>
      <c r="B45" s="193"/>
      <c r="C45" s="193"/>
      <c r="D45" s="193"/>
      <c r="E45" s="193"/>
      <c r="F45" s="193"/>
      <c r="G45" s="122">
        <v>36</v>
      </c>
      <c r="H45" s="126">
        <v>0</v>
      </c>
      <c r="I45" s="126">
        <v>0</v>
      </c>
    </row>
    <row r="46" spans="1:9" ht="12.75" customHeight="1" x14ac:dyDescent="0.2">
      <c r="A46" s="193" t="s">
        <v>207</v>
      </c>
      <c r="B46" s="193"/>
      <c r="C46" s="193"/>
      <c r="D46" s="193"/>
      <c r="E46" s="193"/>
      <c r="F46" s="193"/>
      <c r="G46" s="122">
        <v>37</v>
      </c>
      <c r="H46" s="126">
        <v>93506432</v>
      </c>
      <c r="I46" s="126">
        <v>156175489</v>
      </c>
    </row>
    <row r="47" spans="1:9" ht="12.75" customHeight="1" x14ac:dyDescent="0.2">
      <c r="A47" s="193" t="s">
        <v>208</v>
      </c>
      <c r="B47" s="193"/>
      <c r="C47" s="193"/>
      <c r="D47" s="193"/>
      <c r="E47" s="193"/>
      <c r="F47" s="193"/>
      <c r="G47" s="122">
        <v>38</v>
      </c>
      <c r="H47" s="126">
        <v>0</v>
      </c>
      <c r="I47" s="126">
        <v>0</v>
      </c>
    </row>
    <row r="48" spans="1:9" ht="22.15" customHeight="1" x14ac:dyDescent="0.2">
      <c r="A48" s="245" t="s">
        <v>209</v>
      </c>
      <c r="B48" s="245"/>
      <c r="C48" s="245"/>
      <c r="D48" s="245"/>
      <c r="E48" s="245"/>
      <c r="F48" s="245"/>
      <c r="G48" s="124">
        <v>39</v>
      </c>
      <c r="H48" s="127">
        <f>H44+H45+H46+H47</f>
        <v>93506432</v>
      </c>
      <c r="I48" s="127">
        <f>I44+I45+I46+I47</f>
        <v>156175489</v>
      </c>
    </row>
    <row r="49" spans="1:9" ht="24.6" customHeight="1" x14ac:dyDescent="0.2">
      <c r="A49" s="193" t="s">
        <v>306</v>
      </c>
      <c r="B49" s="193"/>
      <c r="C49" s="193"/>
      <c r="D49" s="193"/>
      <c r="E49" s="193"/>
      <c r="F49" s="193"/>
      <c r="G49" s="122">
        <v>40</v>
      </c>
      <c r="H49" s="126">
        <v>-37937877</v>
      </c>
      <c r="I49" s="126">
        <v>-48595852</v>
      </c>
    </row>
    <row r="50" spans="1:9" ht="12.75" customHeight="1" x14ac:dyDescent="0.2">
      <c r="A50" s="193" t="s">
        <v>210</v>
      </c>
      <c r="B50" s="193"/>
      <c r="C50" s="193"/>
      <c r="D50" s="193"/>
      <c r="E50" s="193"/>
      <c r="F50" s="193"/>
      <c r="G50" s="122">
        <v>41</v>
      </c>
      <c r="H50" s="126">
        <v>0</v>
      </c>
      <c r="I50" s="126">
        <v>0</v>
      </c>
    </row>
    <row r="51" spans="1:9" ht="12.75" customHeight="1" x14ac:dyDescent="0.2">
      <c r="A51" s="193" t="s">
        <v>211</v>
      </c>
      <c r="B51" s="193"/>
      <c r="C51" s="193"/>
      <c r="D51" s="193"/>
      <c r="E51" s="193"/>
      <c r="F51" s="193"/>
      <c r="G51" s="122">
        <v>42</v>
      </c>
      <c r="H51" s="126">
        <v>0</v>
      </c>
      <c r="I51" s="126">
        <v>0</v>
      </c>
    </row>
    <row r="52" spans="1:9" ht="22.9" customHeight="1" x14ac:dyDescent="0.2">
      <c r="A52" s="193" t="s">
        <v>212</v>
      </c>
      <c r="B52" s="193"/>
      <c r="C52" s="193"/>
      <c r="D52" s="193"/>
      <c r="E52" s="193"/>
      <c r="F52" s="193"/>
      <c r="G52" s="122">
        <v>43</v>
      </c>
      <c r="H52" s="126">
        <v>-536619</v>
      </c>
      <c r="I52" s="126">
        <v>0</v>
      </c>
    </row>
    <row r="53" spans="1:9" ht="12.75" customHeight="1" x14ac:dyDescent="0.2">
      <c r="A53" s="193" t="s">
        <v>213</v>
      </c>
      <c r="B53" s="193"/>
      <c r="C53" s="193"/>
      <c r="D53" s="193"/>
      <c r="E53" s="193"/>
      <c r="F53" s="193"/>
      <c r="G53" s="122">
        <v>44</v>
      </c>
      <c r="H53" s="126">
        <v>0</v>
      </c>
      <c r="I53" s="126">
        <v>0</v>
      </c>
    </row>
    <row r="54" spans="1:9" ht="30.6" customHeight="1" x14ac:dyDescent="0.2">
      <c r="A54" s="245" t="s">
        <v>214</v>
      </c>
      <c r="B54" s="245"/>
      <c r="C54" s="245"/>
      <c r="D54" s="245"/>
      <c r="E54" s="245"/>
      <c r="F54" s="245"/>
      <c r="G54" s="124">
        <v>45</v>
      </c>
      <c r="H54" s="127">
        <f>H49+H50+H51+H52+H53</f>
        <v>-38474496</v>
      </c>
      <c r="I54" s="127">
        <f>I49+I50+I51+I52+I53</f>
        <v>-48595852</v>
      </c>
    </row>
    <row r="55" spans="1:9" ht="29.45" customHeight="1" x14ac:dyDescent="0.2">
      <c r="A55" s="246" t="s">
        <v>215</v>
      </c>
      <c r="B55" s="246"/>
      <c r="C55" s="246"/>
      <c r="D55" s="246"/>
      <c r="E55" s="246"/>
      <c r="F55" s="246"/>
      <c r="G55" s="124">
        <v>46</v>
      </c>
      <c r="H55" s="127">
        <f>H48+H54</f>
        <v>55031936</v>
      </c>
      <c r="I55" s="127">
        <f>I48+I54</f>
        <v>107579637</v>
      </c>
    </row>
    <row r="56" spans="1:9" x14ac:dyDescent="0.2">
      <c r="A56" s="193" t="s">
        <v>216</v>
      </c>
      <c r="B56" s="193"/>
      <c r="C56" s="193"/>
      <c r="D56" s="193"/>
      <c r="E56" s="193"/>
      <c r="F56" s="193"/>
      <c r="G56" s="122">
        <v>47</v>
      </c>
      <c r="H56" s="126">
        <v>0</v>
      </c>
      <c r="I56" s="126">
        <v>0</v>
      </c>
    </row>
    <row r="57" spans="1:9" ht="26.45" customHeight="1" x14ac:dyDescent="0.2">
      <c r="A57" s="246" t="s">
        <v>217</v>
      </c>
      <c r="B57" s="246"/>
      <c r="C57" s="246"/>
      <c r="D57" s="246"/>
      <c r="E57" s="246"/>
      <c r="F57" s="246"/>
      <c r="G57" s="124">
        <v>48</v>
      </c>
      <c r="H57" s="127">
        <f>H27+H42+H55+H56</f>
        <v>-226192225</v>
      </c>
      <c r="I57" s="127">
        <f>I27+I42+I55+I56</f>
        <v>-85387798</v>
      </c>
    </row>
    <row r="58" spans="1:9" x14ac:dyDescent="0.2">
      <c r="A58" s="248" t="s">
        <v>218</v>
      </c>
      <c r="B58" s="248"/>
      <c r="C58" s="248"/>
      <c r="D58" s="248"/>
      <c r="E58" s="248"/>
      <c r="F58" s="248"/>
      <c r="G58" s="122">
        <v>49</v>
      </c>
      <c r="H58" s="126">
        <v>597070653</v>
      </c>
      <c r="I58" s="126">
        <v>370878428</v>
      </c>
    </row>
    <row r="59" spans="1:9" ht="31.15" customHeight="1" x14ac:dyDescent="0.2">
      <c r="A59" s="246" t="s">
        <v>219</v>
      </c>
      <c r="B59" s="246"/>
      <c r="C59" s="246"/>
      <c r="D59" s="246"/>
      <c r="E59" s="246"/>
      <c r="F59" s="246"/>
      <c r="G59" s="124">
        <v>50</v>
      </c>
      <c r="H59" s="127">
        <f>H57+H58</f>
        <v>370878428</v>
      </c>
      <c r="I59" s="127">
        <f>I57+I58</f>
        <v>285490630</v>
      </c>
    </row>
  </sheetData>
  <sheetProtection algorithmName="SHA-512" hashValue="fg+9iuepTlTsQiuE9irRbpExyigZ4rMKiutuwHogTv23c+MQQIGsSZNjUpp5QSr08Q5t0VtnUXL0nQdZY4Hp4A==" saltValue="NQ/24Szxf5pbPUII4DMDC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42:I42 H55:I57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29:I35 H14:I14 H44:I48 H58:I59 H10:I10">
      <formula1>0</formula1>
    </dataValidation>
  </dataValidations>
  <pageMargins left="0.75" right="0.75" top="1" bottom="1" header="0.5" footer="0.5"/>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3"/>
  <sheetViews>
    <sheetView view="pageBreakPreview" topLeftCell="A46" zoomScale="110" zoomScaleNormal="100" workbookViewId="0">
      <selection activeCell="C30" sqref="C30"/>
    </sheetView>
  </sheetViews>
  <sheetFormatPr defaultRowHeight="12.75" x14ac:dyDescent="0.2"/>
  <cols>
    <col min="1" max="7" width="9.140625" style="16"/>
    <col min="8" max="9" width="22.140625" style="25" customWidth="1"/>
    <col min="10" max="10" width="12" style="16" bestFit="1" customWidth="1"/>
    <col min="11" max="11" width="10.28515625" style="16" bestFit="1" customWidth="1"/>
    <col min="12" max="12" width="12.28515625" style="16" bestFit="1" customWidth="1"/>
    <col min="13" max="263" width="9.140625" style="16"/>
    <col min="264" max="265" width="9.85546875" style="16" bestFit="1" customWidth="1"/>
    <col min="266" max="266" width="12" style="16" bestFit="1" customWidth="1"/>
    <col min="267" max="267" width="10.28515625" style="16" bestFit="1" customWidth="1"/>
    <col min="268" max="268" width="12.28515625" style="16" bestFit="1" customWidth="1"/>
    <col min="269" max="519" width="9.140625" style="16"/>
    <col min="520" max="521" width="9.85546875" style="16" bestFit="1" customWidth="1"/>
    <col min="522" max="522" width="12" style="16" bestFit="1" customWidth="1"/>
    <col min="523" max="523" width="10.28515625" style="16" bestFit="1" customWidth="1"/>
    <col min="524" max="524" width="12.28515625" style="16" bestFit="1" customWidth="1"/>
    <col min="525" max="775" width="9.140625" style="16"/>
    <col min="776" max="777" width="9.85546875" style="16" bestFit="1" customWidth="1"/>
    <col min="778" max="778" width="12" style="16" bestFit="1" customWidth="1"/>
    <col min="779" max="779" width="10.28515625" style="16" bestFit="1" customWidth="1"/>
    <col min="780" max="780" width="12.28515625" style="16" bestFit="1" customWidth="1"/>
    <col min="781" max="1031" width="9.140625" style="16"/>
    <col min="1032" max="1033" width="9.85546875" style="16" bestFit="1" customWidth="1"/>
    <col min="1034" max="1034" width="12" style="16" bestFit="1" customWidth="1"/>
    <col min="1035" max="1035" width="10.28515625" style="16" bestFit="1" customWidth="1"/>
    <col min="1036" max="1036" width="12.28515625" style="16" bestFit="1" customWidth="1"/>
    <col min="1037" max="1287" width="9.140625" style="16"/>
    <col min="1288" max="1289" width="9.85546875" style="16" bestFit="1" customWidth="1"/>
    <col min="1290" max="1290" width="12" style="16" bestFit="1" customWidth="1"/>
    <col min="1291" max="1291" width="10.28515625" style="16" bestFit="1" customWidth="1"/>
    <col min="1292" max="1292" width="12.28515625" style="16" bestFit="1" customWidth="1"/>
    <col min="1293" max="1543" width="9.140625" style="16"/>
    <col min="1544" max="1545" width="9.85546875" style="16" bestFit="1" customWidth="1"/>
    <col min="1546" max="1546" width="12" style="16" bestFit="1" customWidth="1"/>
    <col min="1547" max="1547" width="10.28515625" style="16" bestFit="1" customWidth="1"/>
    <col min="1548" max="1548" width="12.28515625" style="16" bestFit="1" customWidth="1"/>
    <col min="1549" max="1799" width="9.140625" style="16"/>
    <col min="1800" max="1801" width="9.85546875" style="16" bestFit="1" customWidth="1"/>
    <col min="1802" max="1802" width="12" style="16" bestFit="1" customWidth="1"/>
    <col min="1803" max="1803" width="10.28515625" style="16" bestFit="1" customWidth="1"/>
    <col min="1804" max="1804" width="12.28515625" style="16" bestFit="1" customWidth="1"/>
    <col min="1805" max="2055" width="9.140625" style="16"/>
    <col min="2056" max="2057" width="9.85546875" style="16" bestFit="1" customWidth="1"/>
    <col min="2058" max="2058" width="12" style="16" bestFit="1" customWidth="1"/>
    <col min="2059" max="2059" width="10.28515625" style="16" bestFit="1" customWidth="1"/>
    <col min="2060" max="2060" width="12.28515625" style="16" bestFit="1" customWidth="1"/>
    <col min="2061" max="2311" width="9.140625" style="16"/>
    <col min="2312" max="2313" width="9.85546875" style="16" bestFit="1" customWidth="1"/>
    <col min="2314" max="2314" width="12" style="16" bestFit="1" customWidth="1"/>
    <col min="2315" max="2315" width="10.28515625" style="16" bestFit="1" customWidth="1"/>
    <col min="2316" max="2316" width="12.28515625" style="16" bestFit="1" customWidth="1"/>
    <col min="2317" max="2567" width="9.140625" style="16"/>
    <col min="2568" max="2569" width="9.85546875" style="16" bestFit="1" customWidth="1"/>
    <col min="2570" max="2570" width="12" style="16" bestFit="1" customWidth="1"/>
    <col min="2571" max="2571" width="10.28515625" style="16" bestFit="1" customWidth="1"/>
    <col min="2572" max="2572" width="12.28515625" style="16" bestFit="1" customWidth="1"/>
    <col min="2573" max="2823" width="9.140625" style="16"/>
    <col min="2824" max="2825" width="9.85546875" style="16" bestFit="1" customWidth="1"/>
    <col min="2826" max="2826" width="12" style="16" bestFit="1" customWidth="1"/>
    <col min="2827" max="2827" width="10.28515625" style="16" bestFit="1" customWidth="1"/>
    <col min="2828" max="2828" width="12.28515625" style="16" bestFit="1" customWidth="1"/>
    <col min="2829" max="3079" width="9.140625" style="16"/>
    <col min="3080" max="3081" width="9.85546875" style="16" bestFit="1" customWidth="1"/>
    <col min="3082" max="3082" width="12" style="16" bestFit="1" customWidth="1"/>
    <col min="3083" max="3083" width="10.28515625" style="16" bestFit="1" customWidth="1"/>
    <col min="3084" max="3084" width="12.28515625" style="16" bestFit="1" customWidth="1"/>
    <col min="3085" max="3335" width="9.140625" style="16"/>
    <col min="3336" max="3337" width="9.85546875" style="16" bestFit="1" customWidth="1"/>
    <col min="3338" max="3338" width="12" style="16" bestFit="1" customWidth="1"/>
    <col min="3339" max="3339" width="10.28515625" style="16" bestFit="1" customWidth="1"/>
    <col min="3340" max="3340" width="12.28515625" style="16" bestFit="1" customWidth="1"/>
    <col min="3341" max="3591" width="9.140625" style="16"/>
    <col min="3592" max="3593" width="9.85546875" style="16" bestFit="1" customWidth="1"/>
    <col min="3594" max="3594" width="12" style="16" bestFit="1" customWidth="1"/>
    <col min="3595" max="3595" width="10.28515625" style="16" bestFit="1" customWidth="1"/>
    <col min="3596" max="3596" width="12.28515625" style="16" bestFit="1" customWidth="1"/>
    <col min="3597" max="3847" width="9.140625" style="16"/>
    <col min="3848" max="3849" width="9.85546875" style="16" bestFit="1" customWidth="1"/>
    <col min="3850" max="3850" width="12" style="16" bestFit="1" customWidth="1"/>
    <col min="3851" max="3851" width="10.28515625" style="16" bestFit="1" customWidth="1"/>
    <col min="3852" max="3852" width="12.28515625" style="16" bestFit="1" customWidth="1"/>
    <col min="3853" max="4103" width="9.140625" style="16"/>
    <col min="4104" max="4105" width="9.85546875" style="16" bestFit="1" customWidth="1"/>
    <col min="4106" max="4106" width="12" style="16" bestFit="1" customWidth="1"/>
    <col min="4107" max="4107" width="10.28515625" style="16" bestFit="1" customWidth="1"/>
    <col min="4108" max="4108" width="12.28515625" style="16" bestFit="1" customWidth="1"/>
    <col min="4109" max="4359" width="9.140625" style="16"/>
    <col min="4360" max="4361" width="9.85546875" style="16" bestFit="1" customWidth="1"/>
    <col min="4362" max="4362" width="12" style="16" bestFit="1" customWidth="1"/>
    <col min="4363" max="4363" width="10.28515625" style="16" bestFit="1" customWidth="1"/>
    <col min="4364" max="4364" width="12.28515625" style="16" bestFit="1" customWidth="1"/>
    <col min="4365" max="4615" width="9.140625" style="16"/>
    <col min="4616" max="4617" width="9.85546875" style="16" bestFit="1" customWidth="1"/>
    <col min="4618" max="4618" width="12" style="16" bestFit="1" customWidth="1"/>
    <col min="4619" max="4619" width="10.28515625" style="16" bestFit="1" customWidth="1"/>
    <col min="4620" max="4620" width="12.28515625" style="16" bestFit="1" customWidth="1"/>
    <col min="4621" max="4871" width="9.140625" style="16"/>
    <col min="4872" max="4873" width="9.85546875" style="16" bestFit="1" customWidth="1"/>
    <col min="4874" max="4874" width="12" style="16" bestFit="1" customWidth="1"/>
    <col min="4875" max="4875" width="10.28515625" style="16" bestFit="1" customWidth="1"/>
    <col min="4876" max="4876" width="12.28515625" style="16" bestFit="1" customWidth="1"/>
    <col min="4877" max="5127" width="9.140625" style="16"/>
    <col min="5128" max="5129" width="9.85546875" style="16" bestFit="1" customWidth="1"/>
    <col min="5130" max="5130" width="12" style="16" bestFit="1" customWidth="1"/>
    <col min="5131" max="5131" width="10.28515625" style="16" bestFit="1" customWidth="1"/>
    <col min="5132" max="5132" width="12.28515625" style="16" bestFit="1" customWidth="1"/>
    <col min="5133" max="5383" width="9.140625" style="16"/>
    <col min="5384" max="5385" width="9.85546875" style="16" bestFit="1" customWidth="1"/>
    <col min="5386" max="5386" width="12" style="16" bestFit="1" customWidth="1"/>
    <col min="5387" max="5387" width="10.28515625" style="16" bestFit="1" customWidth="1"/>
    <col min="5388" max="5388" width="12.28515625" style="16" bestFit="1" customWidth="1"/>
    <col min="5389" max="5639" width="9.140625" style="16"/>
    <col min="5640" max="5641" width="9.85546875" style="16" bestFit="1" customWidth="1"/>
    <col min="5642" max="5642" width="12" style="16" bestFit="1" customWidth="1"/>
    <col min="5643" max="5643" width="10.28515625" style="16" bestFit="1" customWidth="1"/>
    <col min="5644" max="5644" width="12.28515625" style="16" bestFit="1" customWidth="1"/>
    <col min="5645" max="5895" width="9.140625" style="16"/>
    <col min="5896" max="5897" width="9.85546875" style="16" bestFit="1" customWidth="1"/>
    <col min="5898" max="5898" width="12" style="16" bestFit="1" customWidth="1"/>
    <col min="5899" max="5899" width="10.28515625" style="16" bestFit="1" customWidth="1"/>
    <col min="5900" max="5900" width="12.28515625" style="16" bestFit="1" customWidth="1"/>
    <col min="5901" max="6151" width="9.140625" style="16"/>
    <col min="6152" max="6153" width="9.85546875" style="16" bestFit="1" customWidth="1"/>
    <col min="6154" max="6154" width="12" style="16" bestFit="1" customWidth="1"/>
    <col min="6155" max="6155" width="10.28515625" style="16" bestFit="1" customWidth="1"/>
    <col min="6156" max="6156" width="12.28515625" style="16" bestFit="1" customWidth="1"/>
    <col min="6157" max="6407" width="9.140625" style="16"/>
    <col min="6408" max="6409" width="9.85546875" style="16" bestFit="1" customWidth="1"/>
    <col min="6410" max="6410" width="12" style="16" bestFit="1" customWidth="1"/>
    <col min="6411" max="6411" width="10.28515625" style="16" bestFit="1" customWidth="1"/>
    <col min="6412" max="6412" width="12.28515625" style="16" bestFit="1" customWidth="1"/>
    <col min="6413" max="6663" width="9.140625" style="16"/>
    <col min="6664" max="6665" width="9.85546875" style="16" bestFit="1" customWidth="1"/>
    <col min="6666" max="6666" width="12" style="16" bestFit="1" customWidth="1"/>
    <col min="6667" max="6667" width="10.28515625" style="16" bestFit="1" customWidth="1"/>
    <col min="6668" max="6668" width="12.28515625" style="16" bestFit="1" customWidth="1"/>
    <col min="6669" max="6919" width="9.140625" style="16"/>
    <col min="6920" max="6921" width="9.85546875" style="16" bestFit="1" customWidth="1"/>
    <col min="6922" max="6922" width="12" style="16" bestFit="1" customWidth="1"/>
    <col min="6923" max="6923" width="10.28515625" style="16" bestFit="1" customWidth="1"/>
    <col min="6924" max="6924" width="12.28515625" style="16" bestFit="1" customWidth="1"/>
    <col min="6925" max="7175" width="9.140625" style="16"/>
    <col min="7176" max="7177" width="9.85546875" style="16" bestFit="1" customWidth="1"/>
    <col min="7178" max="7178" width="12" style="16" bestFit="1" customWidth="1"/>
    <col min="7179" max="7179" width="10.28515625" style="16" bestFit="1" customWidth="1"/>
    <col min="7180" max="7180" width="12.28515625" style="16" bestFit="1" customWidth="1"/>
    <col min="7181" max="7431" width="9.140625" style="16"/>
    <col min="7432" max="7433" width="9.85546875" style="16" bestFit="1" customWidth="1"/>
    <col min="7434" max="7434" width="12" style="16" bestFit="1" customWidth="1"/>
    <col min="7435" max="7435" width="10.28515625" style="16" bestFit="1" customWidth="1"/>
    <col min="7436" max="7436" width="12.28515625" style="16" bestFit="1" customWidth="1"/>
    <col min="7437" max="7687" width="9.140625" style="16"/>
    <col min="7688" max="7689" width="9.85546875" style="16" bestFit="1" customWidth="1"/>
    <col min="7690" max="7690" width="12" style="16" bestFit="1" customWidth="1"/>
    <col min="7691" max="7691" width="10.28515625" style="16" bestFit="1" customWidth="1"/>
    <col min="7692" max="7692" width="12.28515625" style="16" bestFit="1" customWidth="1"/>
    <col min="7693" max="7943" width="9.140625" style="16"/>
    <col min="7944" max="7945" width="9.85546875" style="16" bestFit="1" customWidth="1"/>
    <col min="7946" max="7946" width="12" style="16" bestFit="1" customWidth="1"/>
    <col min="7947" max="7947" width="10.28515625" style="16" bestFit="1" customWidth="1"/>
    <col min="7948" max="7948" width="12.28515625" style="16" bestFit="1" customWidth="1"/>
    <col min="7949" max="8199" width="9.140625" style="16"/>
    <col min="8200" max="8201" width="9.85546875" style="16" bestFit="1" customWidth="1"/>
    <col min="8202" max="8202" width="12" style="16" bestFit="1" customWidth="1"/>
    <col min="8203" max="8203" width="10.28515625" style="16" bestFit="1" customWidth="1"/>
    <col min="8204" max="8204" width="12.28515625" style="16" bestFit="1" customWidth="1"/>
    <col min="8205" max="8455" width="9.140625" style="16"/>
    <col min="8456" max="8457" width="9.85546875" style="16" bestFit="1" customWidth="1"/>
    <col min="8458" max="8458" width="12" style="16" bestFit="1" customWidth="1"/>
    <col min="8459" max="8459" width="10.28515625" style="16" bestFit="1" customWidth="1"/>
    <col min="8460" max="8460" width="12.28515625" style="16" bestFit="1" customWidth="1"/>
    <col min="8461" max="8711" width="9.140625" style="16"/>
    <col min="8712" max="8713" width="9.85546875" style="16" bestFit="1" customWidth="1"/>
    <col min="8714" max="8714" width="12" style="16" bestFit="1" customWidth="1"/>
    <col min="8715" max="8715" width="10.28515625" style="16" bestFit="1" customWidth="1"/>
    <col min="8716" max="8716" width="12.28515625" style="16" bestFit="1" customWidth="1"/>
    <col min="8717" max="8967" width="9.140625" style="16"/>
    <col min="8968" max="8969" width="9.85546875" style="16" bestFit="1" customWidth="1"/>
    <col min="8970" max="8970" width="12" style="16" bestFit="1" customWidth="1"/>
    <col min="8971" max="8971" width="10.28515625" style="16" bestFit="1" customWidth="1"/>
    <col min="8972" max="8972" width="12.28515625" style="16" bestFit="1" customWidth="1"/>
    <col min="8973" max="9223" width="9.140625" style="16"/>
    <col min="9224" max="9225" width="9.85546875" style="16" bestFit="1" customWidth="1"/>
    <col min="9226" max="9226" width="12" style="16" bestFit="1" customWidth="1"/>
    <col min="9227" max="9227" width="10.28515625" style="16" bestFit="1" customWidth="1"/>
    <col min="9228" max="9228" width="12.28515625" style="16" bestFit="1" customWidth="1"/>
    <col min="9229" max="9479" width="9.140625" style="16"/>
    <col min="9480" max="9481" width="9.85546875" style="16" bestFit="1" customWidth="1"/>
    <col min="9482" max="9482" width="12" style="16" bestFit="1" customWidth="1"/>
    <col min="9483" max="9483" width="10.28515625" style="16" bestFit="1" customWidth="1"/>
    <col min="9484" max="9484" width="12.28515625" style="16" bestFit="1" customWidth="1"/>
    <col min="9485" max="9735" width="9.140625" style="16"/>
    <col min="9736" max="9737" width="9.85546875" style="16" bestFit="1" customWidth="1"/>
    <col min="9738" max="9738" width="12" style="16" bestFit="1" customWidth="1"/>
    <col min="9739" max="9739" width="10.28515625" style="16" bestFit="1" customWidth="1"/>
    <col min="9740" max="9740" width="12.28515625" style="16" bestFit="1" customWidth="1"/>
    <col min="9741" max="9991" width="9.140625" style="16"/>
    <col min="9992" max="9993" width="9.85546875" style="16" bestFit="1" customWidth="1"/>
    <col min="9994" max="9994" width="12" style="16" bestFit="1" customWidth="1"/>
    <col min="9995" max="9995" width="10.28515625" style="16" bestFit="1" customWidth="1"/>
    <col min="9996" max="9996" width="12.28515625" style="16" bestFit="1" customWidth="1"/>
    <col min="9997" max="10247" width="9.140625" style="16"/>
    <col min="10248" max="10249" width="9.85546875" style="16" bestFit="1" customWidth="1"/>
    <col min="10250" max="10250" width="12" style="16" bestFit="1" customWidth="1"/>
    <col min="10251" max="10251" width="10.28515625" style="16" bestFit="1" customWidth="1"/>
    <col min="10252" max="10252" width="12.28515625" style="16" bestFit="1" customWidth="1"/>
    <col min="10253" max="10503" width="9.140625" style="16"/>
    <col min="10504" max="10505" width="9.85546875" style="16" bestFit="1" customWidth="1"/>
    <col min="10506" max="10506" width="12" style="16" bestFit="1" customWidth="1"/>
    <col min="10507" max="10507" width="10.28515625" style="16" bestFit="1" customWidth="1"/>
    <col min="10508" max="10508" width="12.28515625" style="16" bestFit="1" customWidth="1"/>
    <col min="10509" max="10759" width="9.140625" style="16"/>
    <col min="10760" max="10761" width="9.85546875" style="16" bestFit="1" customWidth="1"/>
    <col min="10762" max="10762" width="12" style="16" bestFit="1" customWidth="1"/>
    <col min="10763" max="10763" width="10.28515625" style="16" bestFit="1" customWidth="1"/>
    <col min="10764" max="10764" width="12.28515625" style="16" bestFit="1" customWidth="1"/>
    <col min="10765" max="11015" width="9.140625" style="16"/>
    <col min="11016" max="11017" width="9.85546875" style="16" bestFit="1" customWidth="1"/>
    <col min="11018" max="11018" width="12" style="16" bestFit="1" customWidth="1"/>
    <col min="11019" max="11019" width="10.28515625" style="16" bestFit="1" customWidth="1"/>
    <col min="11020" max="11020" width="12.28515625" style="16" bestFit="1" customWidth="1"/>
    <col min="11021" max="11271" width="9.140625" style="16"/>
    <col min="11272" max="11273" width="9.85546875" style="16" bestFit="1" customWidth="1"/>
    <col min="11274" max="11274" width="12" style="16" bestFit="1" customWidth="1"/>
    <col min="11275" max="11275" width="10.28515625" style="16" bestFit="1" customWidth="1"/>
    <col min="11276" max="11276" width="12.28515625" style="16" bestFit="1" customWidth="1"/>
    <col min="11277" max="11527" width="9.140625" style="16"/>
    <col min="11528" max="11529" width="9.85546875" style="16" bestFit="1" customWidth="1"/>
    <col min="11530" max="11530" width="12" style="16" bestFit="1" customWidth="1"/>
    <col min="11531" max="11531" width="10.28515625" style="16" bestFit="1" customWidth="1"/>
    <col min="11532" max="11532" width="12.28515625" style="16" bestFit="1" customWidth="1"/>
    <col min="11533" max="11783" width="9.140625" style="16"/>
    <col min="11784" max="11785" width="9.85546875" style="16" bestFit="1" customWidth="1"/>
    <col min="11786" max="11786" width="12" style="16" bestFit="1" customWidth="1"/>
    <col min="11787" max="11787" width="10.28515625" style="16" bestFit="1" customWidth="1"/>
    <col min="11788" max="11788" width="12.28515625" style="16" bestFit="1" customWidth="1"/>
    <col min="11789" max="12039" width="9.140625" style="16"/>
    <col min="12040" max="12041" width="9.85546875" style="16" bestFit="1" customWidth="1"/>
    <col min="12042" max="12042" width="12" style="16" bestFit="1" customWidth="1"/>
    <col min="12043" max="12043" width="10.28515625" style="16" bestFit="1" customWidth="1"/>
    <col min="12044" max="12044" width="12.28515625" style="16" bestFit="1" customWidth="1"/>
    <col min="12045" max="12295" width="9.140625" style="16"/>
    <col min="12296" max="12297" width="9.85546875" style="16" bestFit="1" customWidth="1"/>
    <col min="12298" max="12298" width="12" style="16" bestFit="1" customWidth="1"/>
    <col min="12299" max="12299" width="10.28515625" style="16" bestFit="1" customWidth="1"/>
    <col min="12300" max="12300" width="12.28515625" style="16" bestFit="1" customWidth="1"/>
    <col min="12301" max="12551" width="9.140625" style="16"/>
    <col min="12552" max="12553" width="9.85546875" style="16" bestFit="1" customWidth="1"/>
    <col min="12554" max="12554" width="12" style="16" bestFit="1" customWidth="1"/>
    <col min="12555" max="12555" width="10.28515625" style="16" bestFit="1" customWidth="1"/>
    <col min="12556" max="12556" width="12.28515625" style="16" bestFit="1" customWidth="1"/>
    <col min="12557" max="12807" width="9.140625" style="16"/>
    <col min="12808" max="12809" width="9.85546875" style="16" bestFit="1" customWidth="1"/>
    <col min="12810" max="12810" width="12" style="16" bestFit="1" customWidth="1"/>
    <col min="12811" max="12811" width="10.28515625" style="16" bestFit="1" customWidth="1"/>
    <col min="12812" max="12812" width="12.28515625" style="16" bestFit="1" customWidth="1"/>
    <col min="12813" max="13063" width="9.140625" style="16"/>
    <col min="13064" max="13065" width="9.85546875" style="16" bestFit="1" customWidth="1"/>
    <col min="13066" max="13066" width="12" style="16" bestFit="1" customWidth="1"/>
    <col min="13067" max="13067" width="10.28515625" style="16" bestFit="1" customWidth="1"/>
    <col min="13068" max="13068" width="12.28515625" style="16" bestFit="1" customWidth="1"/>
    <col min="13069" max="13319" width="9.140625" style="16"/>
    <col min="13320" max="13321" width="9.85546875" style="16" bestFit="1" customWidth="1"/>
    <col min="13322" max="13322" width="12" style="16" bestFit="1" customWidth="1"/>
    <col min="13323" max="13323" width="10.28515625" style="16" bestFit="1" customWidth="1"/>
    <col min="13324" max="13324" width="12.28515625" style="16" bestFit="1" customWidth="1"/>
    <col min="13325" max="13575" width="9.140625" style="16"/>
    <col min="13576" max="13577" width="9.85546875" style="16" bestFit="1" customWidth="1"/>
    <col min="13578" max="13578" width="12" style="16" bestFit="1" customWidth="1"/>
    <col min="13579" max="13579" width="10.28515625" style="16" bestFit="1" customWidth="1"/>
    <col min="13580" max="13580" width="12.28515625" style="16" bestFit="1" customWidth="1"/>
    <col min="13581" max="13831" width="9.140625" style="16"/>
    <col min="13832" max="13833" width="9.85546875" style="16" bestFit="1" customWidth="1"/>
    <col min="13834" max="13834" width="12" style="16" bestFit="1" customWidth="1"/>
    <col min="13835" max="13835" width="10.28515625" style="16" bestFit="1" customWidth="1"/>
    <col min="13836" max="13836" width="12.28515625" style="16" bestFit="1" customWidth="1"/>
    <col min="13837" max="14087" width="9.140625" style="16"/>
    <col min="14088" max="14089" width="9.85546875" style="16" bestFit="1" customWidth="1"/>
    <col min="14090" max="14090" width="12" style="16" bestFit="1" customWidth="1"/>
    <col min="14091" max="14091" width="10.28515625" style="16" bestFit="1" customWidth="1"/>
    <col min="14092" max="14092" width="12.28515625" style="16" bestFit="1" customWidth="1"/>
    <col min="14093" max="14343" width="9.140625" style="16"/>
    <col min="14344" max="14345" width="9.85546875" style="16" bestFit="1" customWidth="1"/>
    <col min="14346" max="14346" width="12" style="16" bestFit="1" customWidth="1"/>
    <col min="14347" max="14347" width="10.28515625" style="16" bestFit="1" customWidth="1"/>
    <col min="14348" max="14348" width="12.28515625" style="16" bestFit="1" customWidth="1"/>
    <col min="14349" max="14599" width="9.140625" style="16"/>
    <col min="14600" max="14601" width="9.85546875" style="16" bestFit="1" customWidth="1"/>
    <col min="14602" max="14602" width="12" style="16" bestFit="1" customWidth="1"/>
    <col min="14603" max="14603" width="10.28515625" style="16" bestFit="1" customWidth="1"/>
    <col min="14604" max="14604" width="12.28515625" style="16" bestFit="1" customWidth="1"/>
    <col min="14605" max="14855" width="9.140625" style="16"/>
    <col min="14856" max="14857" width="9.85546875" style="16" bestFit="1" customWidth="1"/>
    <col min="14858" max="14858" width="12" style="16" bestFit="1" customWidth="1"/>
    <col min="14859" max="14859" width="10.28515625" style="16" bestFit="1" customWidth="1"/>
    <col min="14860" max="14860" width="12.28515625" style="16" bestFit="1" customWidth="1"/>
    <col min="14861" max="15111" width="9.140625" style="16"/>
    <col min="15112" max="15113" width="9.85546875" style="16" bestFit="1" customWidth="1"/>
    <col min="15114" max="15114" width="12" style="16" bestFit="1" customWidth="1"/>
    <col min="15115" max="15115" width="10.28515625" style="16" bestFit="1" customWidth="1"/>
    <col min="15116" max="15116" width="12.28515625" style="16" bestFit="1" customWidth="1"/>
    <col min="15117" max="15367" width="9.140625" style="16"/>
    <col min="15368" max="15369" width="9.85546875" style="16" bestFit="1" customWidth="1"/>
    <col min="15370" max="15370" width="12" style="16" bestFit="1" customWidth="1"/>
    <col min="15371" max="15371" width="10.28515625" style="16" bestFit="1" customWidth="1"/>
    <col min="15372" max="15372" width="12.28515625" style="16" bestFit="1" customWidth="1"/>
    <col min="15373" max="15623" width="9.140625" style="16"/>
    <col min="15624" max="15625" width="9.85546875" style="16" bestFit="1" customWidth="1"/>
    <col min="15626" max="15626" width="12" style="16" bestFit="1" customWidth="1"/>
    <col min="15627" max="15627" width="10.28515625" style="16" bestFit="1" customWidth="1"/>
    <col min="15628" max="15628" width="12.28515625" style="16" bestFit="1" customWidth="1"/>
    <col min="15629" max="15879" width="9.140625" style="16"/>
    <col min="15880" max="15881" width="9.85546875" style="16" bestFit="1" customWidth="1"/>
    <col min="15882" max="15882" width="12" style="16" bestFit="1" customWidth="1"/>
    <col min="15883" max="15883" width="10.28515625" style="16" bestFit="1" customWidth="1"/>
    <col min="15884" max="15884" width="12.28515625" style="16" bestFit="1" customWidth="1"/>
    <col min="15885" max="16135" width="9.140625" style="16"/>
    <col min="16136" max="16137" width="9.85546875" style="16" bestFit="1" customWidth="1"/>
    <col min="16138" max="16138" width="12" style="16" bestFit="1" customWidth="1"/>
    <col min="16139" max="16139" width="10.28515625" style="16" bestFit="1" customWidth="1"/>
    <col min="16140" max="16140" width="12.28515625" style="16" bestFit="1" customWidth="1"/>
    <col min="16141" max="16384" width="9.140625" style="16"/>
  </cols>
  <sheetData>
    <row r="1" spans="1:9" ht="12.75" customHeight="1" x14ac:dyDescent="0.2">
      <c r="A1" s="250" t="s">
        <v>220</v>
      </c>
      <c r="B1" s="251"/>
      <c r="C1" s="251"/>
      <c r="D1" s="251"/>
      <c r="E1" s="251"/>
      <c r="F1" s="251"/>
      <c r="G1" s="251"/>
      <c r="H1" s="251"/>
      <c r="I1" s="251"/>
    </row>
    <row r="2" spans="1:9" ht="12.75" customHeight="1" x14ac:dyDescent="0.2">
      <c r="A2" s="252" t="s">
        <v>463</v>
      </c>
      <c r="B2" s="203"/>
      <c r="C2" s="203"/>
      <c r="D2" s="203"/>
      <c r="E2" s="203"/>
      <c r="F2" s="203"/>
      <c r="G2" s="203"/>
      <c r="H2" s="203"/>
      <c r="I2" s="203"/>
    </row>
    <row r="3" spans="1:9" x14ac:dyDescent="0.2">
      <c r="A3" s="260" t="s">
        <v>282</v>
      </c>
      <c r="B3" s="261"/>
      <c r="C3" s="261"/>
      <c r="D3" s="261"/>
      <c r="E3" s="261"/>
      <c r="F3" s="261"/>
      <c r="G3" s="261"/>
      <c r="H3" s="261"/>
      <c r="I3" s="261"/>
    </row>
    <row r="4" spans="1:9" x14ac:dyDescent="0.2">
      <c r="A4" s="253" t="s">
        <v>461</v>
      </c>
      <c r="B4" s="207"/>
      <c r="C4" s="207"/>
      <c r="D4" s="207"/>
      <c r="E4" s="207"/>
      <c r="F4" s="207"/>
      <c r="G4" s="207"/>
      <c r="H4" s="207"/>
      <c r="I4" s="208"/>
    </row>
    <row r="5" spans="1:9" ht="24" thickBot="1" x14ac:dyDescent="0.25">
      <c r="A5" s="275" t="s">
        <v>2</v>
      </c>
      <c r="B5" s="276"/>
      <c r="C5" s="276"/>
      <c r="D5" s="276"/>
      <c r="E5" s="276"/>
      <c r="F5" s="277"/>
      <c r="G5" s="18" t="s">
        <v>103</v>
      </c>
      <c r="H5" s="26" t="s">
        <v>302</v>
      </c>
      <c r="I5" s="26" t="s">
        <v>279</v>
      </c>
    </row>
    <row r="6" spans="1:9" x14ac:dyDescent="0.2">
      <c r="A6" s="266">
        <v>1</v>
      </c>
      <c r="B6" s="267"/>
      <c r="C6" s="267"/>
      <c r="D6" s="267"/>
      <c r="E6" s="267"/>
      <c r="F6" s="268"/>
      <c r="G6" s="19">
        <v>2</v>
      </c>
      <c r="H6" s="27" t="s">
        <v>167</v>
      </c>
      <c r="I6" s="27" t="s">
        <v>168</v>
      </c>
    </row>
    <row r="7" spans="1:9" x14ac:dyDescent="0.2">
      <c r="A7" s="271" t="s">
        <v>169</v>
      </c>
      <c r="B7" s="272"/>
      <c r="C7" s="272"/>
      <c r="D7" s="272"/>
      <c r="E7" s="272"/>
      <c r="F7" s="272"/>
      <c r="G7" s="272"/>
      <c r="H7" s="272"/>
      <c r="I7" s="273"/>
    </row>
    <row r="8" spans="1:9" x14ac:dyDescent="0.2">
      <c r="A8" s="274" t="s">
        <v>221</v>
      </c>
      <c r="B8" s="274"/>
      <c r="C8" s="274"/>
      <c r="D8" s="274"/>
      <c r="E8" s="274"/>
      <c r="F8" s="274"/>
      <c r="G8" s="20">
        <v>1</v>
      </c>
      <c r="H8" s="29">
        <v>0</v>
      </c>
      <c r="I8" s="29">
        <v>0</v>
      </c>
    </row>
    <row r="9" spans="1:9" x14ac:dyDescent="0.2">
      <c r="A9" s="258" t="s">
        <v>222</v>
      </c>
      <c r="B9" s="258"/>
      <c r="C9" s="258"/>
      <c r="D9" s="258"/>
      <c r="E9" s="258"/>
      <c r="F9" s="258"/>
      <c r="G9" s="21">
        <v>2</v>
      </c>
      <c r="H9" s="30">
        <v>0</v>
      </c>
      <c r="I9" s="30">
        <v>0</v>
      </c>
    </row>
    <row r="10" spans="1:9" x14ac:dyDescent="0.2">
      <c r="A10" s="258" t="s">
        <v>223</v>
      </c>
      <c r="B10" s="258"/>
      <c r="C10" s="258"/>
      <c r="D10" s="258"/>
      <c r="E10" s="258"/>
      <c r="F10" s="258"/>
      <c r="G10" s="21">
        <v>3</v>
      </c>
      <c r="H10" s="30">
        <v>0</v>
      </c>
      <c r="I10" s="30">
        <v>0</v>
      </c>
    </row>
    <row r="11" spans="1:9" x14ac:dyDescent="0.2">
      <c r="A11" s="258" t="s">
        <v>224</v>
      </c>
      <c r="B11" s="258"/>
      <c r="C11" s="258"/>
      <c r="D11" s="258"/>
      <c r="E11" s="258"/>
      <c r="F11" s="258"/>
      <c r="G11" s="21">
        <v>4</v>
      </c>
      <c r="H11" s="30">
        <v>0</v>
      </c>
      <c r="I11" s="30">
        <v>0</v>
      </c>
    </row>
    <row r="12" spans="1:9" x14ac:dyDescent="0.2">
      <c r="A12" s="258" t="s">
        <v>394</v>
      </c>
      <c r="B12" s="258"/>
      <c r="C12" s="258"/>
      <c r="D12" s="258"/>
      <c r="E12" s="258"/>
      <c r="F12" s="258"/>
      <c r="G12" s="21">
        <v>5</v>
      </c>
      <c r="H12" s="30">
        <v>0</v>
      </c>
      <c r="I12" s="30">
        <v>0</v>
      </c>
    </row>
    <row r="13" spans="1:9" x14ac:dyDescent="0.2">
      <c r="A13" s="259" t="s">
        <v>395</v>
      </c>
      <c r="B13" s="259"/>
      <c r="C13" s="259"/>
      <c r="D13" s="259"/>
      <c r="E13" s="259"/>
      <c r="F13" s="259"/>
      <c r="G13" s="112">
        <v>6</v>
      </c>
      <c r="H13" s="115">
        <f>SUM(H8:H12)</f>
        <v>0</v>
      </c>
      <c r="I13" s="115">
        <f>SUM(I8:I12)</f>
        <v>0</v>
      </c>
    </row>
    <row r="14" spans="1:9" ht="12.75" customHeight="1" x14ac:dyDescent="0.2">
      <c r="A14" s="258" t="s">
        <v>396</v>
      </c>
      <c r="B14" s="258"/>
      <c r="C14" s="258"/>
      <c r="D14" s="258"/>
      <c r="E14" s="258"/>
      <c r="F14" s="258"/>
      <c r="G14" s="21">
        <v>7</v>
      </c>
      <c r="H14" s="30">
        <v>0</v>
      </c>
      <c r="I14" s="30">
        <v>0</v>
      </c>
    </row>
    <row r="15" spans="1:9" ht="12.75" customHeight="1" x14ac:dyDescent="0.2">
      <c r="A15" s="258" t="s">
        <v>397</v>
      </c>
      <c r="B15" s="258"/>
      <c r="C15" s="258"/>
      <c r="D15" s="258"/>
      <c r="E15" s="258"/>
      <c r="F15" s="258"/>
      <c r="G15" s="21">
        <v>8</v>
      </c>
      <c r="H15" s="30">
        <v>0</v>
      </c>
      <c r="I15" s="30">
        <v>0</v>
      </c>
    </row>
    <row r="16" spans="1:9" ht="12.75" customHeight="1" x14ac:dyDescent="0.2">
      <c r="A16" s="258" t="s">
        <v>398</v>
      </c>
      <c r="B16" s="258"/>
      <c r="C16" s="258"/>
      <c r="D16" s="258"/>
      <c r="E16" s="258"/>
      <c r="F16" s="258"/>
      <c r="G16" s="21">
        <v>9</v>
      </c>
      <c r="H16" s="30">
        <v>0</v>
      </c>
      <c r="I16" s="30">
        <v>0</v>
      </c>
    </row>
    <row r="17" spans="1:9" ht="12.75" customHeight="1" x14ac:dyDescent="0.2">
      <c r="A17" s="258" t="s">
        <v>399</v>
      </c>
      <c r="B17" s="258"/>
      <c r="C17" s="258"/>
      <c r="D17" s="258"/>
      <c r="E17" s="258"/>
      <c r="F17" s="258"/>
      <c r="G17" s="21">
        <v>10</v>
      </c>
      <c r="H17" s="30">
        <v>0</v>
      </c>
      <c r="I17" s="30">
        <v>0</v>
      </c>
    </row>
    <row r="18" spans="1:9" ht="12.75" customHeight="1" x14ac:dyDescent="0.2">
      <c r="A18" s="258" t="s">
        <v>400</v>
      </c>
      <c r="B18" s="258"/>
      <c r="C18" s="258"/>
      <c r="D18" s="258"/>
      <c r="E18" s="258"/>
      <c r="F18" s="258"/>
      <c r="G18" s="21">
        <v>11</v>
      </c>
      <c r="H18" s="30">
        <v>0</v>
      </c>
      <c r="I18" s="30">
        <v>0</v>
      </c>
    </row>
    <row r="19" spans="1:9" ht="12.75" customHeight="1" x14ac:dyDescent="0.2">
      <c r="A19" s="258" t="s">
        <v>401</v>
      </c>
      <c r="B19" s="258"/>
      <c r="C19" s="258"/>
      <c r="D19" s="258"/>
      <c r="E19" s="258"/>
      <c r="F19" s="258"/>
      <c r="G19" s="21">
        <v>12</v>
      </c>
      <c r="H19" s="30">
        <v>0</v>
      </c>
      <c r="I19" s="30">
        <v>0</v>
      </c>
    </row>
    <row r="20" spans="1:9" ht="26.25" customHeight="1" x14ac:dyDescent="0.2">
      <c r="A20" s="259" t="s">
        <v>402</v>
      </c>
      <c r="B20" s="259"/>
      <c r="C20" s="259"/>
      <c r="D20" s="259"/>
      <c r="E20" s="259"/>
      <c r="F20" s="259"/>
      <c r="G20" s="112">
        <v>13</v>
      </c>
      <c r="H20" s="115">
        <f>SUM(H14:H19)</f>
        <v>0</v>
      </c>
      <c r="I20" s="115">
        <f>SUM(I14:I19)</f>
        <v>0</v>
      </c>
    </row>
    <row r="21" spans="1:9" ht="27.6" customHeight="1" x14ac:dyDescent="0.2">
      <c r="A21" s="270" t="s">
        <v>403</v>
      </c>
      <c r="B21" s="270"/>
      <c r="C21" s="270"/>
      <c r="D21" s="270"/>
      <c r="E21" s="270"/>
      <c r="F21" s="270"/>
      <c r="G21" s="113">
        <v>14</v>
      </c>
      <c r="H21" s="31">
        <f>H13+H20</f>
        <v>0</v>
      </c>
      <c r="I21" s="31">
        <f>I13+I20</f>
        <v>0</v>
      </c>
    </row>
    <row r="22" spans="1:9" x14ac:dyDescent="0.2">
      <c r="A22" s="271" t="s">
        <v>189</v>
      </c>
      <c r="B22" s="272"/>
      <c r="C22" s="272"/>
      <c r="D22" s="272"/>
      <c r="E22" s="272"/>
      <c r="F22" s="272"/>
      <c r="G22" s="272"/>
      <c r="H22" s="272"/>
      <c r="I22" s="273"/>
    </row>
    <row r="23" spans="1:9" ht="26.45" customHeight="1" x14ac:dyDescent="0.2">
      <c r="A23" s="274" t="s">
        <v>225</v>
      </c>
      <c r="B23" s="274"/>
      <c r="C23" s="274"/>
      <c r="D23" s="274"/>
      <c r="E23" s="274"/>
      <c r="F23" s="274"/>
      <c r="G23" s="20">
        <v>15</v>
      </c>
      <c r="H23" s="29">
        <v>0</v>
      </c>
      <c r="I23" s="29">
        <v>0</v>
      </c>
    </row>
    <row r="24" spans="1:9" ht="12.75" customHeight="1" x14ac:dyDescent="0.2">
      <c r="A24" s="258" t="s">
        <v>226</v>
      </c>
      <c r="B24" s="258"/>
      <c r="C24" s="258"/>
      <c r="D24" s="258"/>
      <c r="E24" s="258"/>
      <c r="F24" s="258"/>
      <c r="G24" s="20">
        <v>16</v>
      </c>
      <c r="H24" s="30">
        <v>0</v>
      </c>
      <c r="I24" s="30">
        <v>0</v>
      </c>
    </row>
    <row r="25" spans="1:9" ht="12.75" customHeight="1" x14ac:dyDescent="0.2">
      <c r="A25" s="258" t="s">
        <v>227</v>
      </c>
      <c r="B25" s="258"/>
      <c r="C25" s="258"/>
      <c r="D25" s="258"/>
      <c r="E25" s="258"/>
      <c r="F25" s="258"/>
      <c r="G25" s="20">
        <v>17</v>
      </c>
      <c r="H25" s="30">
        <v>0</v>
      </c>
      <c r="I25" s="30">
        <v>0</v>
      </c>
    </row>
    <row r="26" spans="1:9" ht="12.75" customHeight="1" x14ac:dyDescent="0.2">
      <c r="A26" s="258" t="s">
        <v>228</v>
      </c>
      <c r="B26" s="258"/>
      <c r="C26" s="258"/>
      <c r="D26" s="258"/>
      <c r="E26" s="258"/>
      <c r="F26" s="258"/>
      <c r="G26" s="20">
        <v>18</v>
      </c>
      <c r="H26" s="30">
        <v>0</v>
      </c>
      <c r="I26" s="30">
        <v>0</v>
      </c>
    </row>
    <row r="27" spans="1:9" ht="12.75" customHeight="1" x14ac:dyDescent="0.2">
      <c r="A27" s="258" t="s">
        <v>229</v>
      </c>
      <c r="B27" s="258"/>
      <c r="C27" s="258"/>
      <c r="D27" s="258"/>
      <c r="E27" s="258"/>
      <c r="F27" s="258"/>
      <c r="G27" s="20">
        <v>19</v>
      </c>
      <c r="H27" s="30">
        <v>0</v>
      </c>
      <c r="I27" s="30">
        <v>0</v>
      </c>
    </row>
    <row r="28" spans="1:9" ht="12.75" customHeight="1" x14ac:dyDescent="0.2">
      <c r="A28" s="258" t="s">
        <v>230</v>
      </c>
      <c r="B28" s="258"/>
      <c r="C28" s="258"/>
      <c r="D28" s="258"/>
      <c r="E28" s="258"/>
      <c r="F28" s="258"/>
      <c r="G28" s="20">
        <v>20</v>
      </c>
      <c r="H28" s="30">
        <v>0</v>
      </c>
      <c r="I28" s="30">
        <v>0</v>
      </c>
    </row>
    <row r="29" spans="1:9" ht="24" customHeight="1" x14ac:dyDescent="0.2">
      <c r="A29" s="264" t="s">
        <v>404</v>
      </c>
      <c r="B29" s="264"/>
      <c r="C29" s="264"/>
      <c r="D29" s="264"/>
      <c r="E29" s="264"/>
      <c r="F29" s="264"/>
      <c r="G29" s="112">
        <v>21</v>
      </c>
      <c r="H29" s="116">
        <f>SUM(H23:H28)</f>
        <v>0</v>
      </c>
      <c r="I29" s="116">
        <f>SUM(I23:I28)</f>
        <v>0</v>
      </c>
    </row>
    <row r="30" spans="1:9" ht="27" customHeight="1" x14ac:dyDescent="0.2">
      <c r="A30" s="258" t="s">
        <v>231</v>
      </c>
      <c r="B30" s="258"/>
      <c r="C30" s="258"/>
      <c r="D30" s="258"/>
      <c r="E30" s="258"/>
      <c r="F30" s="258"/>
      <c r="G30" s="21">
        <v>22</v>
      </c>
      <c r="H30" s="30">
        <v>0</v>
      </c>
      <c r="I30" s="30">
        <v>0</v>
      </c>
    </row>
    <row r="31" spans="1:9" ht="12.75" customHeight="1" x14ac:dyDescent="0.2">
      <c r="A31" s="258" t="s">
        <v>232</v>
      </c>
      <c r="B31" s="258"/>
      <c r="C31" s="258"/>
      <c r="D31" s="258"/>
      <c r="E31" s="258"/>
      <c r="F31" s="258"/>
      <c r="G31" s="21">
        <v>23</v>
      </c>
      <c r="H31" s="30">
        <v>0</v>
      </c>
      <c r="I31" s="30">
        <v>0</v>
      </c>
    </row>
    <row r="32" spans="1:9" ht="12.75" customHeight="1" x14ac:dyDescent="0.2">
      <c r="A32" s="258" t="s">
        <v>405</v>
      </c>
      <c r="B32" s="258"/>
      <c r="C32" s="258"/>
      <c r="D32" s="258"/>
      <c r="E32" s="258"/>
      <c r="F32" s="258"/>
      <c r="G32" s="21">
        <v>24</v>
      </c>
      <c r="H32" s="30">
        <v>0</v>
      </c>
      <c r="I32" s="30">
        <v>0</v>
      </c>
    </row>
    <row r="33" spans="1:9" ht="12.75" customHeight="1" x14ac:dyDescent="0.2">
      <c r="A33" s="258" t="s">
        <v>233</v>
      </c>
      <c r="B33" s="258"/>
      <c r="C33" s="258"/>
      <c r="D33" s="258"/>
      <c r="E33" s="258"/>
      <c r="F33" s="258"/>
      <c r="G33" s="21">
        <v>25</v>
      </c>
      <c r="H33" s="30">
        <v>0</v>
      </c>
      <c r="I33" s="30">
        <v>0</v>
      </c>
    </row>
    <row r="34" spans="1:9" ht="12.75" customHeight="1" x14ac:dyDescent="0.2">
      <c r="A34" s="258" t="s">
        <v>234</v>
      </c>
      <c r="B34" s="258"/>
      <c r="C34" s="258"/>
      <c r="D34" s="258"/>
      <c r="E34" s="258"/>
      <c r="F34" s="258"/>
      <c r="G34" s="21">
        <v>26</v>
      </c>
      <c r="H34" s="30">
        <v>0</v>
      </c>
      <c r="I34" s="30">
        <v>0</v>
      </c>
    </row>
    <row r="35" spans="1:9" ht="25.9" customHeight="1" x14ac:dyDescent="0.2">
      <c r="A35" s="264" t="s">
        <v>406</v>
      </c>
      <c r="B35" s="264"/>
      <c r="C35" s="264"/>
      <c r="D35" s="264"/>
      <c r="E35" s="264"/>
      <c r="F35" s="264"/>
      <c r="G35" s="112">
        <v>27</v>
      </c>
      <c r="H35" s="116">
        <f>SUM(H30:H34)</f>
        <v>0</v>
      </c>
      <c r="I35" s="116">
        <f>SUM(I30:I34)</f>
        <v>0</v>
      </c>
    </row>
    <row r="36" spans="1:9" ht="28.15" customHeight="1" x14ac:dyDescent="0.2">
      <c r="A36" s="270" t="s">
        <v>407</v>
      </c>
      <c r="B36" s="270"/>
      <c r="C36" s="270"/>
      <c r="D36" s="270"/>
      <c r="E36" s="270"/>
      <c r="F36" s="270"/>
      <c r="G36" s="113">
        <v>28</v>
      </c>
      <c r="H36" s="117">
        <f>H29+H35</f>
        <v>0</v>
      </c>
      <c r="I36" s="117">
        <f>I29+I35</f>
        <v>0</v>
      </c>
    </row>
    <row r="37" spans="1:9" x14ac:dyDescent="0.2">
      <c r="A37" s="271" t="s">
        <v>204</v>
      </c>
      <c r="B37" s="272"/>
      <c r="C37" s="272"/>
      <c r="D37" s="272"/>
      <c r="E37" s="272"/>
      <c r="F37" s="272"/>
      <c r="G37" s="272">
        <v>0</v>
      </c>
      <c r="H37" s="272"/>
      <c r="I37" s="273"/>
    </row>
    <row r="38" spans="1:9" ht="12.75" customHeight="1" x14ac:dyDescent="0.2">
      <c r="A38" s="278" t="s">
        <v>235</v>
      </c>
      <c r="B38" s="278"/>
      <c r="C38" s="278"/>
      <c r="D38" s="278"/>
      <c r="E38" s="278"/>
      <c r="F38" s="278"/>
      <c r="G38" s="20">
        <v>29</v>
      </c>
      <c r="H38" s="29">
        <v>0</v>
      </c>
      <c r="I38" s="29">
        <v>0</v>
      </c>
    </row>
    <row r="39" spans="1:9" ht="25.15" customHeight="1" x14ac:dyDescent="0.2">
      <c r="A39" s="263" t="s">
        <v>236</v>
      </c>
      <c r="B39" s="263"/>
      <c r="C39" s="263"/>
      <c r="D39" s="263"/>
      <c r="E39" s="263"/>
      <c r="F39" s="263"/>
      <c r="G39" s="21">
        <v>30</v>
      </c>
      <c r="H39" s="30">
        <v>0</v>
      </c>
      <c r="I39" s="30">
        <v>0</v>
      </c>
    </row>
    <row r="40" spans="1:9" ht="12.75" customHeight="1" x14ac:dyDescent="0.2">
      <c r="A40" s="263" t="s">
        <v>237</v>
      </c>
      <c r="B40" s="263"/>
      <c r="C40" s="263"/>
      <c r="D40" s="263"/>
      <c r="E40" s="263"/>
      <c r="F40" s="263"/>
      <c r="G40" s="21">
        <v>31</v>
      </c>
      <c r="H40" s="30">
        <v>0</v>
      </c>
      <c r="I40" s="30">
        <v>0</v>
      </c>
    </row>
    <row r="41" spans="1:9" ht="12.75" customHeight="1" x14ac:dyDescent="0.2">
      <c r="A41" s="263" t="s">
        <v>238</v>
      </c>
      <c r="B41" s="263"/>
      <c r="C41" s="263"/>
      <c r="D41" s="263"/>
      <c r="E41" s="263"/>
      <c r="F41" s="263"/>
      <c r="G41" s="21">
        <v>32</v>
      </c>
      <c r="H41" s="30">
        <v>0</v>
      </c>
      <c r="I41" s="30">
        <v>0</v>
      </c>
    </row>
    <row r="42" spans="1:9" ht="25.9" customHeight="1" x14ac:dyDescent="0.2">
      <c r="A42" s="264" t="s">
        <v>408</v>
      </c>
      <c r="B42" s="264"/>
      <c r="C42" s="264"/>
      <c r="D42" s="264"/>
      <c r="E42" s="264"/>
      <c r="F42" s="264"/>
      <c r="G42" s="112">
        <v>33</v>
      </c>
      <c r="H42" s="116">
        <f>H41+H40+H39+H38</f>
        <v>0</v>
      </c>
      <c r="I42" s="116">
        <f>I41+I40+I39+I38</f>
        <v>0</v>
      </c>
    </row>
    <row r="43" spans="1:9" ht="24.6" customHeight="1" x14ac:dyDescent="0.2">
      <c r="A43" s="263" t="s">
        <v>239</v>
      </c>
      <c r="B43" s="263"/>
      <c r="C43" s="263"/>
      <c r="D43" s="263"/>
      <c r="E43" s="263"/>
      <c r="F43" s="263"/>
      <c r="G43" s="21">
        <v>34</v>
      </c>
      <c r="H43" s="30">
        <v>0</v>
      </c>
      <c r="I43" s="30">
        <v>0</v>
      </c>
    </row>
    <row r="44" spans="1:9" ht="12.75" customHeight="1" x14ac:dyDescent="0.2">
      <c r="A44" s="263" t="s">
        <v>240</v>
      </c>
      <c r="B44" s="263"/>
      <c r="C44" s="263"/>
      <c r="D44" s="263"/>
      <c r="E44" s="263"/>
      <c r="F44" s="263"/>
      <c r="G44" s="21">
        <v>35</v>
      </c>
      <c r="H44" s="30">
        <v>0</v>
      </c>
      <c r="I44" s="30">
        <v>0</v>
      </c>
    </row>
    <row r="45" spans="1:9" ht="12.75" customHeight="1" x14ac:dyDescent="0.2">
      <c r="A45" s="263" t="s">
        <v>241</v>
      </c>
      <c r="B45" s="263"/>
      <c r="C45" s="263"/>
      <c r="D45" s="263"/>
      <c r="E45" s="263"/>
      <c r="F45" s="263"/>
      <c r="G45" s="21">
        <v>36</v>
      </c>
      <c r="H45" s="30">
        <v>0</v>
      </c>
      <c r="I45" s="30">
        <v>0</v>
      </c>
    </row>
    <row r="46" spans="1:9" ht="21" customHeight="1" x14ac:dyDescent="0.2">
      <c r="A46" s="263" t="s">
        <v>242</v>
      </c>
      <c r="B46" s="263"/>
      <c r="C46" s="263"/>
      <c r="D46" s="263"/>
      <c r="E46" s="263"/>
      <c r="F46" s="263"/>
      <c r="G46" s="21">
        <v>37</v>
      </c>
      <c r="H46" s="30">
        <v>0</v>
      </c>
      <c r="I46" s="30">
        <v>0</v>
      </c>
    </row>
    <row r="47" spans="1:9" ht="12.75" customHeight="1" x14ac:dyDescent="0.2">
      <c r="A47" s="263" t="s">
        <v>243</v>
      </c>
      <c r="B47" s="263"/>
      <c r="C47" s="263"/>
      <c r="D47" s="263"/>
      <c r="E47" s="263"/>
      <c r="F47" s="263"/>
      <c r="G47" s="21">
        <v>38</v>
      </c>
      <c r="H47" s="30">
        <v>0</v>
      </c>
      <c r="I47" s="30">
        <v>0</v>
      </c>
    </row>
    <row r="48" spans="1:9" ht="22.9" customHeight="1" x14ac:dyDescent="0.2">
      <c r="A48" s="264" t="s">
        <v>409</v>
      </c>
      <c r="B48" s="264"/>
      <c r="C48" s="264"/>
      <c r="D48" s="264"/>
      <c r="E48" s="264"/>
      <c r="F48" s="264"/>
      <c r="G48" s="112">
        <v>39</v>
      </c>
      <c r="H48" s="116">
        <f>H47+H46+H45+H44+H43</f>
        <v>0</v>
      </c>
      <c r="I48" s="116">
        <f>I47+I46+I45+I44+I43</f>
        <v>0</v>
      </c>
    </row>
    <row r="49" spans="1:9" ht="25.9" customHeight="1" x14ac:dyDescent="0.2">
      <c r="A49" s="265" t="s">
        <v>444</v>
      </c>
      <c r="B49" s="265"/>
      <c r="C49" s="265"/>
      <c r="D49" s="265"/>
      <c r="E49" s="265"/>
      <c r="F49" s="265"/>
      <c r="G49" s="112">
        <v>40</v>
      </c>
      <c r="H49" s="116">
        <f>H48+H42</f>
        <v>0</v>
      </c>
      <c r="I49" s="116">
        <f>I48+I42</f>
        <v>0</v>
      </c>
    </row>
    <row r="50" spans="1:9" ht="12.75" customHeight="1" x14ac:dyDescent="0.2">
      <c r="A50" s="258" t="s">
        <v>244</v>
      </c>
      <c r="B50" s="258"/>
      <c r="C50" s="258"/>
      <c r="D50" s="258"/>
      <c r="E50" s="258"/>
      <c r="F50" s="258"/>
      <c r="G50" s="21">
        <v>41</v>
      </c>
      <c r="H50" s="30">
        <v>0</v>
      </c>
      <c r="I50" s="30">
        <v>0</v>
      </c>
    </row>
    <row r="51" spans="1:9" ht="25.9" customHeight="1" x14ac:dyDescent="0.2">
      <c r="A51" s="265" t="s">
        <v>410</v>
      </c>
      <c r="B51" s="265"/>
      <c r="C51" s="265"/>
      <c r="D51" s="265"/>
      <c r="E51" s="265"/>
      <c r="F51" s="265"/>
      <c r="G51" s="112">
        <v>42</v>
      </c>
      <c r="H51" s="116">
        <f>H21+H36+H49+H50</f>
        <v>0</v>
      </c>
      <c r="I51" s="116">
        <f>I21+I36+I49+I50</f>
        <v>0</v>
      </c>
    </row>
    <row r="52" spans="1:9" ht="12.75" customHeight="1" x14ac:dyDescent="0.2">
      <c r="A52" s="269" t="s">
        <v>218</v>
      </c>
      <c r="B52" s="269"/>
      <c r="C52" s="269"/>
      <c r="D52" s="269"/>
      <c r="E52" s="269"/>
      <c r="F52" s="269"/>
      <c r="G52" s="21">
        <v>43</v>
      </c>
      <c r="H52" s="30">
        <v>0</v>
      </c>
      <c r="I52" s="30">
        <v>0</v>
      </c>
    </row>
    <row r="53" spans="1:9" ht="31.9" customHeight="1" x14ac:dyDescent="0.2">
      <c r="A53" s="262" t="s">
        <v>411</v>
      </c>
      <c r="B53" s="262"/>
      <c r="C53" s="262"/>
      <c r="D53" s="262"/>
      <c r="E53" s="262"/>
      <c r="F53" s="262"/>
      <c r="G53" s="114">
        <v>44</v>
      </c>
      <c r="H53" s="118">
        <f>H52+H51</f>
        <v>0</v>
      </c>
      <c r="I53" s="118">
        <f>I52+I51</f>
        <v>0</v>
      </c>
    </row>
  </sheetData>
  <sheetProtection algorithmName="SHA-512" hashValue="TTIMljX7fj5HRog8wK7ntF0vNNdImD4PTiqjnQMksDtbbJPcRe7FOT6LY9IcdFpqSdDBFaLtQI8rzVIneUa6Ig==" saltValue="rBBoummXLd2/gxFH68t9wQ=="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formula1>9999999999</formula1>
    </dataValidation>
    <dataValidation type="whole" operator="notEqual" allowBlank="1" showInputMessage="1" showErrorMessage="1" errorTitle="Pogrešan upis" error="Dopušten je upis samo cjelobrojnih vrijednosti" sqref="H17:I17 H20:I21 H33:I33 H36:I36 H49:I51">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formula1>0</formula1>
    </dataValidation>
    <dataValidation type="whole" operator="greaterThanOrEqual" allowBlank="1" showInputMessage="1" showErrorMessage="1" errorTitle="Pogrešan upis" error="Dopušten je upis samo pozitivnih cjelobrojnih vrijednosti" sqref="H8:I13 H23:I29 H52:I53 H38:I42">
      <formula1>0</formula1>
    </dataValidation>
  </dataValidations>
  <pageMargins left="0.71" right="0.22" top="1" bottom="1" header="0.5" footer="0.5"/>
  <pageSetup paperSize="9" scale="81"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63"/>
  <sheetViews>
    <sheetView zoomScale="80" zoomScaleNormal="80" zoomScaleSheetLayoutView="80" workbookViewId="0">
      <pane ySplit="5" topLeftCell="A57" activePane="bottomLeft" state="frozen"/>
      <selection activeCell="K8" sqref="K8"/>
      <selection pane="bottomLeft" activeCell="K8" sqref="K8"/>
    </sheetView>
  </sheetViews>
  <sheetFormatPr defaultRowHeight="12.75" x14ac:dyDescent="0.2"/>
  <cols>
    <col min="1" max="4" width="9.140625" style="1"/>
    <col min="5" max="5" width="10.140625" style="1" bestFit="1" customWidth="1"/>
    <col min="6" max="7" width="9.140625" style="1"/>
    <col min="8" max="18" width="13.42578125" style="33" customWidth="1"/>
    <col min="19" max="20" width="13.42578125" style="132" customWidth="1"/>
    <col min="21" max="25" width="13.42578125" style="33"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97" t="s">
        <v>245</v>
      </c>
      <c r="B1" s="298"/>
      <c r="C1" s="298"/>
      <c r="D1" s="298"/>
      <c r="E1" s="298"/>
      <c r="F1" s="298"/>
      <c r="G1" s="298"/>
      <c r="H1" s="298"/>
      <c r="I1" s="298"/>
      <c r="J1" s="298"/>
      <c r="K1" s="32"/>
    </row>
    <row r="2" spans="1:25" ht="15.75" x14ac:dyDescent="0.2">
      <c r="A2" s="2"/>
      <c r="B2" s="3"/>
      <c r="C2" s="299" t="s">
        <v>246</v>
      </c>
      <c r="D2" s="299"/>
      <c r="E2" s="9">
        <v>44197</v>
      </c>
      <c r="F2" s="4" t="s">
        <v>0</v>
      </c>
      <c r="G2" s="9">
        <v>44561</v>
      </c>
      <c r="H2" s="34"/>
      <c r="I2" s="34"/>
      <c r="J2" s="34"/>
      <c r="K2" s="35"/>
      <c r="X2" s="36" t="s">
        <v>282</v>
      </c>
    </row>
    <row r="3" spans="1:25" ht="13.5" customHeight="1" thickBot="1" x14ac:dyDescent="0.25">
      <c r="A3" s="300" t="s">
        <v>247</v>
      </c>
      <c r="B3" s="301"/>
      <c r="C3" s="301"/>
      <c r="D3" s="301"/>
      <c r="E3" s="301"/>
      <c r="F3" s="301"/>
      <c r="G3" s="304" t="s">
        <v>3</v>
      </c>
      <c r="H3" s="288" t="s">
        <v>248</v>
      </c>
      <c r="I3" s="288"/>
      <c r="J3" s="288"/>
      <c r="K3" s="288"/>
      <c r="L3" s="288"/>
      <c r="M3" s="288"/>
      <c r="N3" s="288"/>
      <c r="O3" s="288"/>
      <c r="P3" s="288"/>
      <c r="Q3" s="288"/>
      <c r="R3" s="288"/>
      <c r="S3" s="288"/>
      <c r="T3" s="288"/>
      <c r="U3" s="288"/>
      <c r="V3" s="288"/>
      <c r="W3" s="288"/>
      <c r="X3" s="288" t="s">
        <v>249</v>
      </c>
      <c r="Y3" s="290" t="s">
        <v>250</v>
      </c>
    </row>
    <row r="4" spans="1:25" ht="90.75" thickBot="1" x14ac:dyDescent="0.25">
      <c r="A4" s="302"/>
      <c r="B4" s="303"/>
      <c r="C4" s="303"/>
      <c r="D4" s="303"/>
      <c r="E4" s="303"/>
      <c r="F4" s="303"/>
      <c r="G4" s="305"/>
      <c r="H4" s="37" t="s">
        <v>251</v>
      </c>
      <c r="I4" s="37" t="s">
        <v>252</v>
      </c>
      <c r="J4" s="37" t="s">
        <v>253</v>
      </c>
      <c r="K4" s="37" t="s">
        <v>254</v>
      </c>
      <c r="L4" s="37" t="s">
        <v>255</v>
      </c>
      <c r="M4" s="37" t="s">
        <v>256</v>
      </c>
      <c r="N4" s="37" t="s">
        <v>257</v>
      </c>
      <c r="O4" s="37" t="s">
        <v>258</v>
      </c>
      <c r="P4" s="129" t="s">
        <v>412</v>
      </c>
      <c r="Q4" s="37" t="s">
        <v>259</v>
      </c>
      <c r="R4" s="37" t="s">
        <v>260</v>
      </c>
      <c r="S4" s="129" t="s">
        <v>413</v>
      </c>
      <c r="T4" s="129" t="s">
        <v>414</v>
      </c>
      <c r="U4" s="37" t="s">
        <v>261</v>
      </c>
      <c r="V4" s="37" t="s">
        <v>262</v>
      </c>
      <c r="W4" s="37" t="s">
        <v>263</v>
      </c>
      <c r="X4" s="289"/>
      <c r="Y4" s="291"/>
    </row>
    <row r="5" spans="1:25" ht="22.5" x14ac:dyDescent="0.2">
      <c r="A5" s="292">
        <v>1</v>
      </c>
      <c r="B5" s="293"/>
      <c r="C5" s="293"/>
      <c r="D5" s="293"/>
      <c r="E5" s="293"/>
      <c r="F5" s="293"/>
      <c r="G5" s="5">
        <v>2</v>
      </c>
      <c r="H5" s="38" t="s">
        <v>167</v>
      </c>
      <c r="I5" s="39" t="s">
        <v>168</v>
      </c>
      <c r="J5" s="38" t="s">
        <v>283</v>
      </c>
      <c r="K5" s="39" t="s">
        <v>284</v>
      </c>
      <c r="L5" s="38" t="s">
        <v>285</v>
      </c>
      <c r="M5" s="39" t="s">
        <v>286</v>
      </c>
      <c r="N5" s="38" t="s">
        <v>287</v>
      </c>
      <c r="O5" s="39" t="s">
        <v>288</v>
      </c>
      <c r="P5" s="38" t="s">
        <v>289</v>
      </c>
      <c r="Q5" s="39" t="s">
        <v>290</v>
      </c>
      <c r="R5" s="38" t="s">
        <v>291</v>
      </c>
      <c r="S5" s="38" t="s">
        <v>292</v>
      </c>
      <c r="T5" s="38" t="s">
        <v>293</v>
      </c>
      <c r="U5" s="38" t="s">
        <v>415</v>
      </c>
      <c r="V5" s="38" t="s">
        <v>294</v>
      </c>
      <c r="W5" s="38" t="s">
        <v>416</v>
      </c>
      <c r="X5" s="38">
        <v>19</v>
      </c>
      <c r="Y5" s="40" t="s">
        <v>417</v>
      </c>
    </row>
    <row r="6" spans="1:25" x14ac:dyDescent="0.2">
      <c r="A6" s="294" t="s">
        <v>264</v>
      </c>
      <c r="B6" s="294"/>
      <c r="C6" s="294"/>
      <c r="D6" s="294"/>
      <c r="E6" s="294"/>
      <c r="F6" s="294"/>
      <c r="G6" s="294"/>
      <c r="H6" s="294"/>
      <c r="I6" s="294"/>
      <c r="J6" s="294"/>
      <c r="K6" s="294"/>
      <c r="L6" s="294"/>
      <c r="M6" s="294"/>
      <c r="N6" s="295"/>
      <c r="O6" s="295"/>
      <c r="P6" s="295"/>
      <c r="Q6" s="295"/>
      <c r="R6" s="295"/>
      <c r="S6" s="295"/>
      <c r="T6" s="295"/>
      <c r="U6" s="295"/>
      <c r="V6" s="295"/>
      <c r="W6" s="295"/>
      <c r="X6" s="295"/>
      <c r="Y6" s="296"/>
    </row>
    <row r="7" spans="1:25" x14ac:dyDescent="0.2">
      <c r="A7" s="286" t="s">
        <v>299</v>
      </c>
      <c r="B7" s="286"/>
      <c r="C7" s="286"/>
      <c r="D7" s="286"/>
      <c r="E7" s="286"/>
      <c r="F7" s="286"/>
      <c r="G7" s="6">
        <v>1</v>
      </c>
      <c r="H7" s="41">
        <v>102574420</v>
      </c>
      <c r="I7" s="41">
        <v>1142738633</v>
      </c>
      <c r="J7" s="41">
        <v>5128721</v>
      </c>
      <c r="K7" s="41">
        <v>16334757</v>
      </c>
      <c r="L7" s="41">
        <v>16334757</v>
      </c>
      <c r="M7" s="41">
        <v>0</v>
      </c>
      <c r="N7" s="41">
        <v>551357151</v>
      </c>
      <c r="O7" s="41">
        <v>0</v>
      </c>
      <c r="P7" s="41">
        <v>127020</v>
      </c>
      <c r="Q7" s="41">
        <v>0</v>
      </c>
      <c r="R7" s="41">
        <v>0</v>
      </c>
      <c r="S7" s="41">
        <v>0</v>
      </c>
      <c r="T7" s="41">
        <v>0</v>
      </c>
      <c r="U7" s="41">
        <v>106785102</v>
      </c>
      <c r="V7" s="41">
        <v>124460104</v>
      </c>
      <c r="W7" s="42">
        <f>H7+I7+J7+K7-L7+M7+N7+O7+P7+Q7+R7+U7+V7</f>
        <v>2033171151</v>
      </c>
      <c r="X7" s="41">
        <v>0</v>
      </c>
      <c r="Y7" s="42">
        <f>W7+X7</f>
        <v>2033171151</v>
      </c>
    </row>
    <row r="8" spans="1:25" x14ac:dyDescent="0.2">
      <c r="A8" s="281" t="s">
        <v>265</v>
      </c>
      <c r="B8" s="281"/>
      <c r="C8" s="281"/>
      <c r="D8" s="281"/>
      <c r="E8" s="281"/>
      <c r="F8" s="281"/>
      <c r="G8" s="6">
        <v>2</v>
      </c>
      <c r="H8" s="41">
        <v>0</v>
      </c>
      <c r="I8" s="41">
        <v>0</v>
      </c>
      <c r="J8" s="41">
        <v>0</v>
      </c>
      <c r="K8" s="41">
        <v>0</v>
      </c>
      <c r="L8" s="41">
        <v>0</v>
      </c>
      <c r="M8" s="41">
        <v>0</v>
      </c>
      <c r="N8" s="41">
        <v>0</v>
      </c>
      <c r="O8" s="41">
        <v>0</v>
      </c>
      <c r="P8" s="41">
        <v>0</v>
      </c>
      <c r="Q8" s="41">
        <v>0</v>
      </c>
      <c r="R8" s="41">
        <v>0</v>
      </c>
      <c r="S8" s="41">
        <v>0</v>
      </c>
      <c r="T8" s="41">
        <v>0</v>
      </c>
      <c r="U8" s="41">
        <v>0</v>
      </c>
      <c r="V8" s="41">
        <v>0</v>
      </c>
      <c r="W8" s="42">
        <f t="shared" ref="W8:W9" si="0">H8+I8+J8+K8-L8+M8+N8+O8+P8+Q8+R8+U8+V8</f>
        <v>0</v>
      </c>
      <c r="X8" s="41">
        <v>0</v>
      </c>
      <c r="Y8" s="42">
        <f t="shared" ref="Y8:Y9" si="1">W8+X8</f>
        <v>0</v>
      </c>
    </row>
    <row r="9" spans="1:25" x14ac:dyDescent="0.2">
      <c r="A9" s="281" t="s">
        <v>266</v>
      </c>
      <c r="B9" s="281"/>
      <c r="C9" s="281"/>
      <c r="D9" s="281"/>
      <c r="E9" s="281"/>
      <c r="F9" s="281"/>
      <c r="G9" s="6">
        <v>3</v>
      </c>
      <c r="H9" s="41">
        <v>0</v>
      </c>
      <c r="I9" s="41">
        <v>3380</v>
      </c>
      <c r="J9" s="41">
        <v>0</v>
      </c>
      <c r="K9" s="41">
        <v>0</v>
      </c>
      <c r="L9" s="41">
        <v>0</v>
      </c>
      <c r="M9" s="41">
        <v>0</v>
      </c>
      <c r="N9" s="41">
        <v>-3380</v>
      </c>
      <c r="O9" s="41">
        <v>0</v>
      </c>
      <c r="P9" s="41">
        <v>0</v>
      </c>
      <c r="Q9" s="41">
        <v>0</v>
      </c>
      <c r="R9" s="41">
        <v>0</v>
      </c>
      <c r="S9" s="41">
        <v>0</v>
      </c>
      <c r="T9" s="41">
        <v>0</v>
      </c>
      <c r="U9" s="41">
        <v>0</v>
      </c>
      <c r="V9" s="41">
        <v>0</v>
      </c>
      <c r="W9" s="42">
        <f t="shared" si="0"/>
        <v>0</v>
      </c>
      <c r="X9" s="41">
        <v>0</v>
      </c>
      <c r="Y9" s="42">
        <f t="shared" si="1"/>
        <v>0</v>
      </c>
    </row>
    <row r="10" spans="1:25" ht="24" customHeight="1" x14ac:dyDescent="0.2">
      <c r="A10" s="287" t="s">
        <v>300</v>
      </c>
      <c r="B10" s="287"/>
      <c r="C10" s="287"/>
      <c r="D10" s="287"/>
      <c r="E10" s="287"/>
      <c r="F10" s="287"/>
      <c r="G10" s="7">
        <v>4</v>
      </c>
      <c r="H10" s="42">
        <f>H7+H8+H9</f>
        <v>102574420</v>
      </c>
      <c r="I10" s="42">
        <f t="shared" ref="I10:Y10" si="2">I7+I8+I9</f>
        <v>1142742013</v>
      </c>
      <c r="J10" s="42">
        <f t="shared" si="2"/>
        <v>5128721</v>
      </c>
      <c r="K10" s="42">
        <f>K7+K8+K9</f>
        <v>16334757</v>
      </c>
      <c r="L10" s="42">
        <f t="shared" si="2"/>
        <v>16334757</v>
      </c>
      <c r="M10" s="42">
        <f t="shared" si="2"/>
        <v>0</v>
      </c>
      <c r="N10" s="42">
        <f t="shared" si="2"/>
        <v>551353771</v>
      </c>
      <c r="O10" s="42">
        <f t="shared" si="2"/>
        <v>0</v>
      </c>
      <c r="P10" s="42">
        <f t="shared" si="2"/>
        <v>127020</v>
      </c>
      <c r="Q10" s="42">
        <f t="shared" si="2"/>
        <v>0</v>
      </c>
      <c r="R10" s="42">
        <f t="shared" si="2"/>
        <v>0</v>
      </c>
      <c r="S10" s="42">
        <f>S7+S8+S9</f>
        <v>0</v>
      </c>
      <c r="T10" s="42">
        <f>T7+T8+T9</f>
        <v>0</v>
      </c>
      <c r="U10" s="42">
        <f>U7+U8+U9</f>
        <v>106785102</v>
      </c>
      <c r="V10" s="42">
        <f>V7+V8+V9</f>
        <v>124460104</v>
      </c>
      <c r="W10" s="42">
        <f t="shared" si="2"/>
        <v>2033171151</v>
      </c>
      <c r="X10" s="42">
        <f t="shared" si="2"/>
        <v>0</v>
      </c>
      <c r="Y10" s="42">
        <f t="shared" si="2"/>
        <v>2033171151</v>
      </c>
    </row>
    <row r="11" spans="1:25" x14ac:dyDescent="0.2">
      <c r="A11" s="281" t="s">
        <v>267</v>
      </c>
      <c r="B11" s="281"/>
      <c r="C11" s="281"/>
      <c r="D11" s="281"/>
      <c r="E11" s="281"/>
      <c r="F11" s="281"/>
      <c r="G11" s="6">
        <v>5</v>
      </c>
      <c r="H11" s="43">
        <v>0</v>
      </c>
      <c r="I11" s="43">
        <v>0</v>
      </c>
      <c r="J11" s="43">
        <v>0</v>
      </c>
      <c r="K11" s="43">
        <v>0</v>
      </c>
      <c r="L11" s="43">
        <v>0</v>
      </c>
      <c r="M11" s="43">
        <v>0</v>
      </c>
      <c r="N11" s="43">
        <v>0</v>
      </c>
      <c r="O11" s="43">
        <v>0</v>
      </c>
      <c r="P11" s="43">
        <v>0</v>
      </c>
      <c r="Q11" s="43">
        <v>0</v>
      </c>
      <c r="R11" s="43">
        <v>0</v>
      </c>
      <c r="S11" s="43">
        <v>0</v>
      </c>
      <c r="T11" s="43">
        <v>0</v>
      </c>
      <c r="U11" s="43">
        <v>0</v>
      </c>
      <c r="V11" s="41">
        <v>-103172335</v>
      </c>
      <c r="W11" s="42">
        <f t="shared" ref="W11:W29" si="3">H11+I11+J11+K11-L11+M11+N11+O11+P11+Q11+R11+U11+V11+S11+T11</f>
        <v>-103172335</v>
      </c>
      <c r="X11" s="41">
        <v>0</v>
      </c>
      <c r="Y11" s="42">
        <f t="shared" ref="Y11:Y29" si="4">W11+X11</f>
        <v>-103172335</v>
      </c>
    </row>
    <row r="12" spans="1:25" x14ac:dyDescent="0.2">
      <c r="A12" s="281" t="s">
        <v>268</v>
      </c>
      <c r="B12" s="281"/>
      <c r="C12" s="281"/>
      <c r="D12" s="281"/>
      <c r="E12" s="281"/>
      <c r="F12" s="281"/>
      <c r="G12" s="6">
        <v>6</v>
      </c>
      <c r="H12" s="43">
        <v>0</v>
      </c>
      <c r="I12" s="43">
        <v>0</v>
      </c>
      <c r="J12" s="43">
        <v>0</v>
      </c>
      <c r="K12" s="43">
        <v>0</v>
      </c>
      <c r="L12" s="43">
        <v>0</v>
      </c>
      <c r="M12" s="43">
        <v>0</v>
      </c>
      <c r="N12" s="41">
        <v>0</v>
      </c>
      <c r="O12" s="43">
        <v>0</v>
      </c>
      <c r="P12" s="43">
        <v>0</v>
      </c>
      <c r="Q12" s="43">
        <v>0</v>
      </c>
      <c r="R12" s="43">
        <v>0</v>
      </c>
      <c r="S12" s="43">
        <v>0</v>
      </c>
      <c r="T12" s="43">
        <v>0</v>
      </c>
      <c r="U12" s="43">
        <v>0</v>
      </c>
      <c r="V12" s="43">
        <v>0</v>
      </c>
      <c r="W12" s="42">
        <f t="shared" si="3"/>
        <v>0</v>
      </c>
      <c r="X12" s="41">
        <v>0</v>
      </c>
      <c r="Y12" s="42">
        <f t="shared" si="4"/>
        <v>0</v>
      </c>
    </row>
    <row r="13" spans="1:25" ht="26.25" customHeight="1" x14ac:dyDescent="0.2">
      <c r="A13" s="281" t="s">
        <v>269</v>
      </c>
      <c r="B13" s="281"/>
      <c r="C13" s="281"/>
      <c r="D13" s="281"/>
      <c r="E13" s="281"/>
      <c r="F13" s="281"/>
      <c r="G13" s="6">
        <v>7</v>
      </c>
      <c r="H13" s="43">
        <v>0</v>
      </c>
      <c r="I13" s="43">
        <v>0</v>
      </c>
      <c r="J13" s="43">
        <v>0</v>
      </c>
      <c r="K13" s="43">
        <v>0</v>
      </c>
      <c r="L13" s="43">
        <v>0</v>
      </c>
      <c r="M13" s="43">
        <v>0</v>
      </c>
      <c r="N13" s="43">
        <v>0</v>
      </c>
      <c r="O13" s="41">
        <v>0</v>
      </c>
      <c r="P13" s="43">
        <v>0</v>
      </c>
      <c r="Q13" s="43">
        <v>0</v>
      </c>
      <c r="R13" s="43">
        <v>0</v>
      </c>
      <c r="S13" s="43">
        <v>0</v>
      </c>
      <c r="T13" s="43">
        <v>0</v>
      </c>
      <c r="U13" s="41">
        <v>0</v>
      </c>
      <c r="V13" s="41">
        <v>0</v>
      </c>
      <c r="W13" s="42">
        <f t="shared" si="3"/>
        <v>0</v>
      </c>
      <c r="X13" s="41">
        <v>0</v>
      </c>
      <c r="Y13" s="42">
        <f t="shared" si="4"/>
        <v>0</v>
      </c>
    </row>
    <row r="14" spans="1:25" ht="39" customHeight="1" x14ac:dyDescent="0.2">
      <c r="A14" s="281" t="s">
        <v>418</v>
      </c>
      <c r="B14" s="281"/>
      <c r="C14" s="281"/>
      <c r="D14" s="281"/>
      <c r="E14" s="281"/>
      <c r="F14" s="281"/>
      <c r="G14" s="6">
        <v>8</v>
      </c>
      <c r="H14" s="43">
        <v>0</v>
      </c>
      <c r="I14" s="43">
        <v>0</v>
      </c>
      <c r="J14" s="43">
        <v>0</v>
      </c>
      <c r="K14" s="43">
        <v>0</v>
      </c>
      <c r="L14" s="43">
        <v>0</v>
      </c>
      <c r="M14" s="43">
        <v>0</v>
      </c>
      <c r="N14" s="43">
        <v>0</v>
      </c>
      <c r="O14" s="43">
        <v>0</v>
      </c>
      <c r="P14" s="41">
        <v>3285</v>
      </c>
      <c r="Q14" s="43">
        <v>0</v>
      </c>
      <c r="R14" s="43">
        <v>0</v>
      </c>
      <c r="S14" s="43">
        <v>0</v>
      </c>
      <c r="T14" s="43">
        <v>0</v>
      </c>
      <c r="U14" s="41">
        <v>0</v>
      </c>
      <c r="V14" s="41">
        <v>0</v>
      </c>
      <c r="W14" s="42">
        <f t="shared" si="3"/>
        <v>3285</v>
      </c>
      <c r="X14" s="41">
        <v>0</v>
      </c>
      <c r="Y14" s="42">
        <f t="shared" si="4"/>
        <v>3285</v>
      </c>
    </row>
    <row r="15" spans="1:25" x14ac:dyDescent="0.2">
      <c r="A15" s="281" t="s">
        <v>270</v>
      </c>
      <c r="B15" s="281"/>
      <c r="C15" s="281"/>
      <c r="D15" s="281"/>
      <c r="E15" s="281"/>
      <c r="F15" s="281"/>
      <c r="G15" s="6">
        <v>9</v>
      </c>
      <c r="H15" s="43">
        <v>0</v>
      </c>
      <c r="I15" s="43">
        <v>0</v>
      </c>
      <c r="J15" s="43">
        <v>0</v>
      </c>
      <c r="K15" s="43">
        <v>0</v>
      </c>
      <c r="L15" s="43">
        <v>0</v>
      </c>
      <c r="M15" s="43">
        <v>0</v>
      </c>
      <c r="N15" s="43">
        <v>0</v>
      </c>
      <c r="O15" s="43">
        <v>0</v>
      </c>
      <c r="P15" s="43">
        <v>0</v>
      </c>
      <c r="Q15" s="41">
        <v>0</v>
      </c>
      <c r="R15" s="43">
        <v>0</v>
      </c>
      <c r="S15" s="43">
        <v>0</v>
      </c>
      <c r="T15" s="43">
        <v>0</v>
      </c>
      <c r="U15" s="41">
        <v>0</v>
      </c>
      <c r="V15" s="41">
        <v>0</v>
      </c>
      <c r="W15" s="42">
        <f t="shared" si="3"/>
        <v>0</v>
      </c>
      <c r="X15" s="41">
        <v>0</v>
      </c>
      <c r="Y15" s="42">
        <f t="shared" si="4"/>
        <v>0</v>
      </c>
    </row>
    <row r="16" spans="1:25" ht="28.5" customHeight="1" x14ac:dyDescent="0.2">
      <c r="A16" s="281" t="s">
        <v>271</v>
      </c>
      <c r="B16" s="281"/>
      <c r="C16" s="281"/>
      <c r="D16" s="281"/>
      <c r="E16" s="281"/>
      <c r="F16" s="281"/>
      <c r="G16" s="6">
        <v>10</v>
      </c>
      <c r="H16" s="43">
        <v>0</v>
      </c>
      <c r="I16" s="43">
        <v>0</v>
      </c>
      <c r="J16" s="43">
        <v>0</v>
      </c>
      <c r="K16" s="43">
        <v>0</v>
      </c>
      <c r="L16" s="43">
        <v>0</v>
      </c>
      <c r="M16" s="43">
        <v>0</v>
      </c>
      <c r="N16" s="43">
        <v>0</v>
      </c>
      <c r="O16" s="43">
        <v>0</v>
      </c>
      <c r="P16" s="43">
        <v>0</v>
      </c>
      <c r="Q16" s="43">
        <v>0</v>
      </c>
      <c r="R16" s="41">
        <v>0</v>
      </c>
      <c r="S16" s="41">
        <v>0</v>
      </c>
      <c r="T16" s="41">
        <v>0</v>
      </c>
      <c r="U16" s="41">
        <v>0</v>
      </c>
      <c r="V16" s="41">
        <v>0</v>
      </c>
      <c r="W16" s="42">
        <f t="shared" si="3"/>
        <v>0</v>
      </c>
      <c r="X16" s="41">
        <v>0</v>
      </c>
      <c r="Y16" s="42">
        <f t="shared" si="4"/>
        <v>0</v>
      </c>
    </row>
    <row r="17" spans="1:25" ht="23.25" customHeight="1" x14ac:dyDescent="0.2">
      <c r="A17" s="281" t="s">
        <v>272</v>
      </c>
      <c r="B17" s="281"/>
      <c r="C17" s="281"/>
      <c r="D17" s="281"/>
      <c r="E17" s="281"/>
      <c r="F17" s="281"/>
      <c r="G17" s="6">
        <v>11</v>
      </c>
      <c r="H17" s="43">
        <v>0</v>
      </c>
      <c r="I17" s="43">
        <v>0</v>
      </c>
      <c r="J17" s="43">
        <v>0</v>
      </c>
      <c r="K17" s="43">
        <v>0</v>
      </c>
      <c r="L17" s="43">
        <v>0</v>
      </c>
      <c r="M17" s="43">
        <v>0</v>
      </c>
      <c r="N17" s="41">
        <v>0</v>
      </c>
      <c r="O17" s="41">
        <v>0</v>
      </c>
      <c r="P17" s="41">
        <v>0</v>
      </c>
      <c r="Q17" s="41">
        <v>0</v>
      </c>
      <c r="R17" s="41">
        <v>0</v>
      </c>
      <c r="S17" s="41">
        <v>0</v>
      </c>
      <c r="T17" s="41">
        <v>0</v>
      </c>
      <c r="U17" s="41">
        <v>0</v>
      </c>
      <c r="V17" s="41">
        <v>0</v>
      </c>
      <c r="W17" s="42">
        <f t="shared" si="3"/>
        <v>0</v>
      </c>
      <c r="X17" s="41">
        <v>0</v>
      </c>
      <c r="Y17" s="42">
        <f t="shared" si="4"/>
        <v>0</v>
      </c>
    </row>
    <row r="18" spans="1:25" x14ac:dyDescent="0.2">
      <c r="A18" s="281" t="s">
        <v>273</v>
      </c>
      <c r="B18" s="281"/>
      <c r="C18" s="281"/>
      <c r="D18" s="281"/>
      <c r="E18" s="281"/>
      <c r="F18" s="281"/>
      <c r="G18" s="6">
        <v>12</v>
      </c>
      <c r="H18" s="43">
        <v>0</v>
      </c>
      <c r="I18" s="43">
        <v>0</v>
      </c>
      <c r="J18" s="43">
        <v>0</v>
      </c>
      <c r="K18" s="43">
        <v>0</v>
      </c>
      <c r="L18" s="43">
        <v>0</v>
      </c>
      <c r="M18" s="43">
        <v>0</v>
      </c>
      <c r="N18" s="41">
        <v>0</v>
      </c>
      <c r="O18" s="41">
        <v>0</v>
      </c>
      <c r="P18" s="41">
        <v>0</v>
      </c>
      <c r="Q18" s="41">
        <v>0</v>
      </c>
      <c r="R18" s="41">
        <v>0</v>
      </c>
      <c r="S18" s="41">
        <v>0</v>
      </c>
      <c r="T18" s="41">
        <v>0</v>
      </c>
      <c r="U18" s="41">
        <v>0</v>
      </c>
      <c r="V18" s="41">
        <v>0</v>
      </c>
      <c r="W18" s="42">
        <f t="shared" si="3"/>
        <v>0</v>
      </c>
      <c r="X18" s="41">
        <v>0</v>
      </c>
      <c r="Y18" s="42">
        <f t="shared" si="4"/>
        <v>0</v>
      </c>
    </row>
    <row r="19" spans="1:25" x14ac:dyDescent="0.2">
      <c r="A19" s="281" t="s">
        <v>274</v>
      </c>
      <c r="B19" s="281"/>
      <c r="C19" s="281"/>
      <c r="D19" s="281"/>
      <c r="E19" s="281"/>
      <c r="F19" s="281"/>
      <c r="G19" s="6">
        <v>13</v>
      </c>
      <c r="H19" s="41">
        <v>0</v>
      </c>
      <c r="I19" s="41">
        <v>0</v>
      </c>
      <c r="J19" s="41">
        <v>0</v>
      </c>
      <c r="K19" s="41">
        <v>0</v>
      </c>
      <c r="L19" s="41">
        <v>0</v>
      </c>
      <c r="M19" s="41">
        <v>0</v>
      </c>
      <c r="N19" s="41">
        <v>0</v>
      </c>
      <c r="O19" s="41">
        <v>0</v>
      </c>
      <c r="P19" s="41">
        <v>0</v>
      </c>
      <c r="Q19" s="41">
        <v>0</v>
      </c>
      <c r="R19" s="41">
        <v>0</v>
      </c>
      <c r="S19" s="41">
        <v>0</v>
      </c>
      <c r="T19" s="41">
        <v>0</v>
      </c>
      <c r="U19" s="41">
        <v>0</v>
      </c>
      <c r="V19" s="41">
        <v>0</v>
      </c>
      <c r="W19" s="42">
        <f t="shared" si="3"/>
        <v>0</v>
      </c>
      <c r="X19" s="41">
        <v>0</v>
      </c>
      <c r="Y19" s="42">
        <f t="shared" si="4"/>
        <v>0</v>
      </c>
    </row>
    <row r="20" spans="1:25" x14ac:dyDescent="0.2">
      <c r="A20" s="281" t="s">
        <v>275</v>
      </c>
      <c r="B20" s="281"/>
      <c r="C20" s="281"/>
      <c r="D20" s="281"/>
      <c r="E20" s="281"/>
      <c r="F20" s="281"/>
      <c r="G20" s="6">
        <v>14</v>
      </c>
      <c r="H20" s="43">
        <v>0</v>
      </c>
      <c r="I20" s="43">
        <v>0</v>
      </c>
      <c r="J20" s="43">
        <v>0</v>
      </c>
      <c r="K20" s="43">
        <v>0</v>
      </c>
      <c r="L20" s="43">
        <v>0</v>
      </c>
      <c r="M20" s="43">
        <v>0</v>
      </c>
      <c r="N20" s="41">
        <v>0</v>
      </c>
      <c r="O20" s="41">
        <v>0</v>
      </c>
      <c r="P20" s="41">
        <v>0</v>
      </c>
      <c r="Q20" s="41">
        <v>0</v>
      </c>
      <c r="R20" s="41">
        <v>0</v>
      </c>
      <c r="S20" s="41">
        <v>0</v>
      </c>
      <c r="T20" s="41">
        <v>0</v>
      </c>
      <c r="U20" s="41">
        <v>0</v>
      </c>
      <c r="V20" s="41">
        <v>0</v>
      </c>
      <c r="W20" s="42">
        <f t="shared" si="3"/>
        <v>0</v>
      </c>
      <c r="X20" s="41">
        <v>0</v>
      </c>
      <c r="Y20" s="42">
        <f t="shared" si="4"/>
        <v>0</v>
      </c>
    </row>
    <row r="21" spans="1:25" ht="30.75" customHeight="1" x14ac:dyDescent="0.2">
      <c r="A21" s="281" t="s">
        <v>419</v>
      </c>
      <c r="B21" s="281"/>
      <c r="C21" s="281"/>
      <c r="D21" s="281"/>
      <c r="E21" s="281"/>
      <c r="F21" s="281"/>
      <c r="G21" s="6">
        <v>15</v>
      </c>
      <c r="H21" s="41">
        <v>0</v>
      </c>
      <c r="I21" s="41">
        <v>0</v>
      </c>
      <c r="J21" s="41">
        <v>0</v>
      </c>
      <c r="K21" s="41">
        <v>0</v>
      </c>
      <c r="L21" s="41">
        <v>0</v>
      </c>
      <c r="M21" s="41">
        <v>0</v>
      </c>
      <c r="N21" s="41">
        <v>0</v>
      </c>
      <c r="O21" s="41">
        <v>0</v>
      </c>
      <c r="P21" s="41">
        <v>0</v>
      </c>
      <c r="Q21" s="41">
        <v>0</v>
      </c>
      <c r="R21" s="41">
        <v>0</v>
      </c>
      <c r="S21" s="41">
        <v>0</v>
      </c>
      <c r="T21" s="41">
        <v>0</v>
      </c>
      <c r="U21" s="41">
        <v>0</v>
      </c>
      <c r="V21" s="41">
        <v>0</v>
      </c>
      <c r="W21" s="42">
        <f t="shared" si="3"/>
        <v>0</v>
      </c>
      <c r="X21" s="41">
        <v>0</v>
      </c>
      <c r="Y21" s="42">
        <f t="shared" si="4"/>
        <v>0</v>
      </c>
    </row>
    <row r="22" spans="1:25" ht="28.5" customHeight="1" x14ac:dyDescent="0.2">
      <c r="A22" s="281" t="s">
        <v>420</v>
      </c>
      <c r="B22" s="281"/>
      <c r="C22" s="281"/>
      <c r="D22" s="281"/>
      <c r="E22" s="281"/>
      <c r="F22" s="281"/>
      <c r="G22" s="6">
        <v>16</v>
      </c>
      <c r="H22" s="41">
        <v>0</v>
      </c>
      <c r="I22" s="41">
        <v>0</v>
      </c>
      <c r="J22" s="41">
        <v>0</v>
      </c>
      <c r="K22" s="41">
        <v>0</v>
      </c>
      <c r="L22" s="41">
        <v>0</v>
      </c>
      <c r="M22" s="41">
        <v>0</v>
      </c>
      <c r="N22" s="41">
        <v>0</v>
      </c>
      <c r="O22" s="41">
        <v>0</v>
      </c>
      <c r="P22" s="41">
        <v>0</v>
      </c>
      <c r="Q22" s="41">
        <v>0</v>
      </c>
      <c r="R22" s="41">
        <v>0</v>
      </c>
      <c r="S22" s="41">
        <v>0</v>
      </c>
      <c r="T22" s="41">
        <v>0</v>
      </c>
      <c r="U22" s="41">
        <v>0</v>
      </c>
      <c r="V22" s="41">
        <v>0</v>
      </c>
      <c r="W22" s="42">
        <f t="shared" si="3"/>
        <v>0</v>
      </c>
      <c r="X22" s="41">
        <v>0</v>
      </c>
      <c r="Y22" s="42">
        <f t="shared" si="4"/>
        <v>0</v>
      </c>
    </row>
    <row r="23" spans="1:25" ht="26.25" customHeight="1" x14ac:dyDescent="0.2">
      <c r="A23" s="281" t="s">
        <v>421</v>
      </c>
      <c r="B23" s="281"/>
      <c r="C23" s="281"/>
      <c r="D23" s="281"/>
      <c r="E23" s="281"/>
      <c r="F23" s="281"/>
      <c r="G23" s="6">
        <v>17</v>
      </c>
      <c r="H23" s="41">
        <v>0</v>
      </c>
      <c r="I23" s="41">
        <v>0</v>
      </c>
      <c r="J23" s="41">
        <v>0</v>
      </c>
      <c r="K23" s="41">
        <v>0</v>
      </c>
      <c r="L23" s="41">
        <v>0</v>
      </c>
      <c r="M23" s="41">
        <v>0</v>
      </c>
      <c r="N23" s="41">
        <v>0</v>
      </c>
      <c r="O23" s="41">
        <v>0</v>
      </c>
      <c r="P23" s="41">
        <v>0</v>
      </c>
      <c r="Q23" s="41">
        <v>0</v>
      </c>
      <c r="R23" s="41">
        <v>0</v>
      </c>
      <c r="S23" s="41">
        <v>0</v>
      </c>
      <c r="T23" s="41">
        <v>0</v>
      </c>
      <c r="U23" s="41">
        <v>0</v>
      </c>
      <c r="V23" s="41">
        <v>0</v>
      </c>
      <c r="W23" s="42">
        <f t="shared" si="3"/>
        <v>0</v>
      </c>
      <c r="X23" s="41">
        <v>0</v>
      </c>
      <c r="Y23" s="42">
        <f t="shared" si="4"/>
        <v>0</v>
      </c>
    </row>
    <row r="24" spans="1:25" x14ac:dyDescent="0.2">
      <c r="A24" s="281" t="s">
        <v>276</v>
      </c>
      <c r="B24" s="281"/>
      <c r="C24" s="281"/>
      <c r="D24" s="281"/>
      <c r="E24" s="281"/>
      <c r="F24" s="281"/>
      <c r="G24" s="6">
        <v>18</v>
      </c>
      <c r="H24" s="41">
        <v>0</v>
      </c>
      <c r="I24" s="41">
        <v>0</v>
      </c>
      <c r="J24" s="41">
        <v>0</v>
      </c>
      <c r="K24" s="41">
        <v>536619</v>
      </c>
      <c r="L24" s="41">
        <v>536619</v>
      </c>
      <c r="M24" s="41">
        <v>0</v>
      </c>
      <c r="N24" s="41">
        <v>-536619</v>
      </c>
      <c r="O24" s="41">
        <v>0</v>
      </c>
      <c r="P24" s="41">
        <v>0</v>
      </c>
      <c r="Q24" s="41">
        <v>0</v>
      </c>
      <c r="R24" s="41">
        <v>0</v>
      </c>
      <c r="S24" s="41">
        <v>0</v>
      </c>
      <c r="T24" s="41">
        <v>0</v>
      </c>
      <c r="U24" s="41">
        <v>0</v>
      </c>
      <c r="V24" s="41">
        <v>0</v>
      </c>
      <c r="W24" s="42">
        <f t="shared" si="3"/>
        <v>-536619</v>
      </c>
      <c r="X24" s="41">
        <v>0</v>
      </c>
      <c r="Y24" s="42">
        <f t="shared" si="4"/>
        <v>-536619</v>
      </c>
    </row>
    <row r="25" spans="1:25" x14ac:dyDescent="0.2">
      <c r="A25" s="281" t="s">
        <v>422</v>
      </c>
      <c r="B25" s="281"/>
      <c r="C25" s="281"/>
      <c r="D25" s="281"/>
      <c r="E25" s="281"/>
      <c r="F25" s="281"/>
      <c r="G25" s="6">
        <v>19</v>
      </c>
      <c r="H25" s="41">
        <v>0</v>
      </c>
      <c r="I25" s="41">
        <v>0</v>
      </c>
      <c r="J25" s="41">
        <v>0</v>
      </c>
      <c r="K25" s="41">
        <v>0</v>
      </c>
      <c r="L25" s="41">
        <v>0</v>
      </c>
      <c r="M25" s="41">
        <v>0</v>
      </c>
      <c r="N25" s="41">
        <v>0</v>
      </c>
      <c r="O25" s="41">
        <v>0</v>
      </c>
      <c r="P25" s="41">
        <v>0</v>
      </c>
      <c r="Q25" s="41">
        <v>0</v>
      </c>
      <c r="R25" s="41">
        <v>0</v>
      </c>
      <c r="S25" s="41">
        <v>0</v>
      </c>
      <c r="T25" s="41">
        <v>0</v>
      </c>
      <c r="U25" s="41">
        <v>0</v>
      </c>
      <c r="V25" s="41">
        <v>0</v>
      </c>
      <c r="W25" s="42">
        <f t="shared" si="3"/>
        <v>0</v>
      </c>
      <c r="X25" s="41">
        <v>0</v>
      </c>
      <c r="Y25" s="42">
        <f t="shared" si="4"/>
        <v>0</v>
      </c>
    </row>
    <row r="26" spans="1:25" ht="12.75" customHeight="1" x14ac:dyDescent="0.2">
      <c r="A26" s="281" t="s">
        <v>430</v>
      </c>
      <c r="B26" s="281"/>
      <c r="C26" s="281"/>
      <c r="D26" s="281"/>
      <c r="E26" s="281"/>
      <c r="F26" s="281"/>
      <c r="G26" s="6">
        <v>20</v>
      </c>
      <c r="H26" s="41">
        <v>0</v>
      </c>
      <c r="I26" s="41">
        <v>0</v>
      </c>
      <c r="J26" s="41">
        <v>0</v>
      </c>
      <c r="K26" s="41">
        <v>0</v>
      </c>
      <c r="L26" s="41">
        <v>0</v>
      </c>
      <c r="M26" s="41">
        <v>0</v>
      </c>
      <c r="N26" s="41">
        <v>0</v>
      </c>
      <c r="O26" s="41">
        <v>0</v>
      </c>
      <c r="P26" s="41">
        <v>0</v>
      </c>
      <c r="Q26" s="41">
        <v>0</v>
      </c>
      <c r="R26" s="41">
        <v>0</v>
      </c>
      <c r="S26" s="41">
        <v>0</v>
      </c>
      <c r="T26" s="41">
        <v>0</v>
      </c>
      <c r="U26" s="41">
        <v>0</v>
      </c>
      <c r="V26" s="41">
        <v>0</v>
      </c>
      <c r="W26" s="42">
        <f t="shared" si="3"/>
        <v>0</v>
      </c>
      <c r="X26" s="41">
        <v>0</v>
      </c>
      <c r="Y26" s="42">
        <f t="shared" si="4"/>
        <v>0</v>
      </c>
    </row>
    <row r="27" spans="1:25" ht="12.75" customHeight="1" x14ac:dyDescent="0.2">
      <c r="A27" s="281" t="s">
        <v>423</v>
      </c>
      <c r="B27" s="281"/>
      <c r="C27" s="281"/>
      <c r="D27" s="281"/>
      <c r="E27" s="281"/>
      <c r="F27" s="281"/>
      <c r="G27" s="6">
        <v>21</v>
      </c>
      <c r="H27" s="41">
        <v>0</v>
      </c>
      <c r="I27" s="41">
        <v>0</v>
      </c>
      <c r="J27" s="41">
        <v>0</v>
      </c>
      <c r="K27" s="41">
        <v>0</v>
      </c>
      <c r="L27" s="41">
        <v>0</v>
      </c>
      <c r="M27" s="41">
        <v>0</v>
      </c>
      <c r="N27" s="41">
        <v>1352800</v>
      </c>
      <c r="O27" s="41">
        <v>0</v>
      </c>
      <c r="P27" s="41">
        <v>0</v>
      </c>
      <c r="Q27" s="41">
        <v>0</v>
      </c>
      <c r="R27" s="41">
        <v>0</v>
      </c>
      <c r="S27" s="41">
        <v>0</v>
      </c>
      <c r="T27" s="41">
        <v>0</v>
      </c>
      <c r="U27" s="41">
        <v>0</v>
      </c>
      <c r="V27" s="41">
        <v>0</v>
      </c>
      <c r="W27" s="42">
        <f t="shared" si="3"/>
        <v>1352800</v>
      </c>
      <c r="X27" s="41">
        <v>0</v>
      </c>
      <c r="Y27" s="42">
        <f t="shared" si="4"/>
        <v>1352800</v>
      </c>
    </row>
    <row r="28" spans="1:25" ht="12.75" customHeight="1" x14ac:dyDescent="0.2">
      <c r="A28" s="281" t="s">
        <v>424</v>
      </c>
      <c r="B28" s="281"/>
      <c r="C28" s="281"/>
      <c r="D28" s="281"/>
      <c r="E28" s="281"/>
      <c r="F28" s="281"/>
      <c r="G28" s="6">
        <v>22</v>
      </c>
      <c r="H28" s="41">
        <v>0</v>
      </c>
      <c r="I28" s="41">
        <v>0</v>
      </c>
      <c r="J28" s="41">
        <v>0</v>
      </c>
      <c r="K28" s="41">
        <v>0</v>
      </c>
      <c r="L28" s="41">
        <v>0</v>
      </c>
      <c r="M28" s="41">
        <v>0</v>
      </c>
      <c r="N28" s="41">
        <v>0</v>
      </c>
      <c r="O28" s="41">
        <v>0</v>
      </c>
      <c r="P28" s="41">
        <v>0</v>
      </c>
      <c r="Q28" s="41">
        <v>0</v>
      </c>
      <c r="R28" s="41">
        <v>0</v>
      </c>
      <c r="S28" s="41">
        <v>0</v>
      </c>
      <c r="T28" s="41">
        <v>0</v>
      </c>
      <c r="U28" s="41">
        <v>124460104</v>
      </c>
      <c r="V28" s="41">
        <v>-124460104</v>
      </c>
      <c r="W28" s="42">
        <f t="shared" si="3"/>
        <v>0</v>
      </c>
      <c r="X28" s="41">
        <v>0</v>
      </c>
      <c r="Y28" s="42">
        <f t="shared" si="4"/>
        <v>0</v>
      </c>
    </row>
    <row r="29" spans="1:25" ht="12.75" customHeight="1" x14ac:dyDescent="0.2">
      <c r="A29" s="281" t="s">
        <v>425</v>
      </c>
      <c r="B29" s="281"/>
      <c r="C29" s="281"/>
      <c r="D29" s="281"/>
      <c r="E29" s="281"/>
      <c r="F29" s="281"/>
      <c r="G29" s="6">
        <v>23</v>
      </c>
      <c r="H29" s="41">
        <v>0</v>
      </c>
      <c r="I29" s="41">
        <v>0</v>
      </c>
      <c r="J29" s="41">
        <v>0</v>
      </c>
      <c r="K29" s="41">
        <v>0</v>
      </c>
      <c r="L29" s="41">
        <v>0</v>
      </c>
      <c r="M29" s="41">
        <v>0</v>
      </c>
      <c r="N29" s="41">
        <v>0</v>
      </c>
      <c r="O29" s="41">
        <v>0</v>
      </c>
      <c r="P29" s="41">
        <v>0</v>
      </c>
      <c r="Q29" s="41">
        <v>0</v>
      </c>
      <c r="R29" s="41">
        <v>0</v>
      </c>
      <c r="S29" s="41">
        <v>0</v>
      </c>
      <c r="T29" s="41">
        <v>0</v>
      </c>
      <c r="U29" s="41">
        <v>0</v>
      </c>
      <c r="V29" s="41">
        <v>0</v>
      </c>
      <c r="W29" s="42">
        <f t="shared" si="3"/>
        <v>0</v>
      </c>
      <c r="X29" s="41">
        <v>0</v>
      </c>
      <c r="Y29" s="42">
        <f t="shared" si="4"/>
        <v>0</v>
      </c>
    </row>
    <row r="30" spans="1:25" ht="21.75" customHeight="1" x14ac:dyDescent="0.2">
      <c r="A30" s="282" t="s">
        <v>426</v>
      </c>
      <c r="B30" s="282"/>
      <c r="C30" s="282"/>
      <c r="D30" s="282"/>
      <c r="E30" s="282"/>
      <c r="F30" s="282"/>
      <c r="G30" s="8">
        <v>24</v>
      </c>
      <c r="H30" s="44">
        <f>SUM(H10:H29)</f>
        <v>102574420</v>
      </c>
      <c r="I30" s="44">
        <f t="shared" ref="I30:Y30" si="5">SUM(I10:I29)</f>
        <v>1142742013</v>
      </c>
      <c r="J30" s="44">
        <f t="shared" si="5"/>
        <v>5128721</v>
      </c>
      <c r="K30" s="44">
        <f t="shared" si="5"/>
        <v>16871376</v>
      </c>
      <c r="L30" s="44">
        <f t="shared" si="5"/>
        <v>16871376</v>
      </c>
      <c r="M30" s="44">
        <f t="shared" si="5"/>
        <v>0</v>
      </c>
      <c r="N30" s="44">
        <f t="shared" si="5"/>
        <v>552169952</v>
      </c>
      <c r="O30" s="44">
        <f t="shared" si="5"/>
        <v>0</v>
      </c>
      <c r="P30" s="44">
        <f t="shared" si="5"/>
        <v>130305</v>
      </c>
      <c r="Q30" s="44">
        <f t="shared" si="5"/>
        <v>0</v>
      </c>
      <c r="R30" s="44">
        <f t="shared" si="5"/>
        <v>0</v>
      </c>
      <c r="S30" s="44">
        <f t="shared" si="5"/>
        <v>0</v>
      </c>
      <c r="T30" s="44">
        <f t="shared" si="5"/>
        <v>0</v>
      </c>
      <c r="U30" s="44">
        <f t="shared" si="5"/>
        <v>231245206</v>
      </c>
      <c r="V30" s="44">
        <f t="shared" si="5"/>
        <v>-103172335</v>
      </c>
      <c r="W30" s="44">
        <f t="shared" si="5"/>
        <v>1930818282</v>
      </c>
      <c r="X30" s="44">
        <f t="shared" si="5"/>
        <v>0</v>
      </c>
      <c r="Y30" s="44">
        <f t="shared" si="5"/>
        <v>1930818282</v>
      </c>
    </row>
    <row r="31" spans="1:25" x14ac:dyDescent="0.2">
      <c r="A31" s="283" t="s">
        <v>277</v>
      </c>
      <c r="B31" s="284"/>
      <c r="C31" s="284"/>
      <c r="D31" s="284"/>
      <c r="E31" s="284"/>
      <c r="F31" s="284"/>
      <c r="G31" s="284"/>
      <c r="H31" s="284"/>
      <c r="I31" s="284"/>
      <c r="J31" s="284"/>
      <c r="K31" s="284"/>
      <c r="L31" s="284"/>
      <c r="M31" s="284"/>
      <c r="N31" s="284"/>
      <c r="O31" s="284"/>
      <c r="P31" s="284"/>
      <c r="Q31" s="284"/>
      <c r="R31" s="284"/>
      <c r="S31" s="284"/>
      <c r="T31" s="284"/>
      <c r="U31" s="284"/>
      <c r="V31" s="284"/>
      <c r="W31" s="284"/>
      <c r="X31" s="284"/>
      <c r="Y31" s="284"/>
    </row>
    <row r="32" spans="1:25" ht="36.75" customHeight="1" x14ac:dyDescent="0.2">
      <c r="A32" s="279" t="s">
        <v>278</v>
      </c>
      <c r="B32" s="279"/>
      <c r="C32" s="279"/>
      <c r="D32" s="279"/>
      <c r="E32" s="279"/>
      <c r="F32" s="279"/>
      <c r="G32" s="7">
        <v>25</v>
      </c>
      <c r="H32" s="42">
        <f>SUM(H12:H20)</f>
        <v>0</v>
      </c>
      <c r="I32" s="42">
        <f t="shared" ref="I32:Y32" si="6">SUM(I12:I20)</f>
        <v>0</v>
      </c>
      <c r="J32" s="42">
        <f t="shared" si="6"/>
        <v>0</v>
      </c>
      <c r="K32" s="42">
        <f t="shared" si="6"/>
        <v>0</v>
      </c>
      <c r="L32" s="42">
        <f t="shared" si="6"/>
        <v>0</v>
      </c>
      <c r="M32" s="42">
        <f t="shared" si="6"/>
        <v>0</v>
      </c>
      <c r="N32" s="42">
        <f t="shared" si="6"/>
        <v>0</v>
      </c>
      <c r="O32" s="42">
        <f t="shared" si="6"/>
        <v>0</v>
      </c>
      <c r="P32" s="42">
        <f t="shared" si="6"/>
        <v>3285</v>
      </c>
      <c r="Q32" s="42">
        <f t="shared" si="6"/>
        <v>0</v>
      </c>
      <c r="R32" s="42">
        <f t="shared" si="6"/>
        <v>0</v>
      </c>
      <c r="S32" s="42">
        <f t="shared" ref="S32:T32" si="7">SUM(S12:S20)</f>
        <v>0</v>
      </c>
      <c r="T32" s="42">
        <f t="shared" si="7"/>
        <v>0</v>
      </c>
      <c r="U32" s="42">
        <f t="shared" si="6"/>
        <v>0</v>
      </c>
      <c r="V32" s="42">
        <f t="shared" si="6"/>
        <v>0</v>
      </c>
      <c r="W32" s="42">
        <f t="shared" si="6"/>
        <v>3285</v>
      </c>
      <c r="X32" s="42">
        <f t="shared" si="6"/>
        <v>0</v>
      </c>
      <c r="Y32" s="42">
        <f t="shared" si="6"/>
        <v>3285</v>
      </c>
    </row>
    <row r="33" spans="1:25" ht="31.5" customHeight="1" x14ac:dyDescent="0.2">
      <c r="A33" s="279" t="s">
        <v>427</v>
      </c>
      <c r="B33" s="279"/>
      <c r="C33" s="279"/>
      <c r="D33" s="279"/>
      <c r="E33" s="279"/>
      <c r="F33" s="279"/>
      <c r="G33" s="7">
        <v>26</v>
      </c>
      <c r="H33" s="42">
        <f>H11+H32</f>
        <v>0</v>
      </c>
      <c r="I33" s="42">
        <f t="shared" ref="I33:Y33" si="8">I11+I32</f>
        <v>0</v>
      </c>
      <c r="J33" s="42">
        <f t="shared" si="8"/>
        <v>0</v>
      </c>
      <c r="K33" s="42">
        <f t="shared" si="8"/>
        <v>0</v>
      </c>
      <c r="L33" s="42">
        <f t="shared" si="8"/>
        <v>0</v>
      </c>
      <c r="M33" s="42">
        <f t="shared" si="8"/>
        <v>0</v>
      </c>
      <c r="N33" s="42">
        <f t="shared" si="8"/>
        <v>0</v>
      </c>
      <c r="O33" s="42">
        <f t="shared" si="8"/>
        <v>0</v>
      </c>
      <c r="P33" s="42">
        <f t="shared" si="8"/>
        <v>3285</v>
      </c>
      <c r="Q33" s="42">
        <f t="shared" si="8"/>
        <v>0</v>
      </c>
      <c r="R33" s="42">
        <f t="shared" si="8"/>
        <v>0</v>
      </c>
      <c r="S33" s="42">
        <f t="shared" ref="S33:T33" si="9">S11+S32</f>
        <v>0</v>
      </c>
      <c r="T33" s="42">
        <f t="shared" si="9"/>
        <v>0</v>
      </c>
      <c r="U33" s="42">
        <f t="shared" si="8"/>
        <v>0</v>
      </c>
      <c r="V33" s="42">
        <f t="shared" si="8"/>
        <v>-103172335</v>
      </c>
      <c r="W33" s="42">
        <f t="shared" si="8"/>
        <v>-103169050</v>
      </c>
      <c r="X33" s="42">
        <f t="shared" si="8"/>
        <v>0</v>
      </c>
      <c r="Y33" s="42">
        <f t="shared" si="8"/>
        <v>-103169050</v>
      </c>
    </row>
    <row r="34" spans="1:25" ht="30.75" customHeight="1" x14ac:dyDescent="0.2">
      <c r="A34" s="280" t="s">
        <v>428</v>
      </c>
      <c r="B34" s="280"/>
      <c r="C34" s="280"/>
      <c r="D34" s="280"/>
      <c r="E34" s="280"/>
      <c r="F34" s="280"/>
      <c r="G34" s="8">
        <v>27</v>
      </c>
      <c r="H34" s="44">
        <f>SUM(H21:H29)</f>
        <v>0</v>
      </c>
      <c r="I34" s="44">
        <f t="shared" ref="I34:Y34" si="10">SUM(I21:I29)</f>
        <v>0</v>
      </c>
      <c r="J34" s="44">
        <f t="shared" si="10"/>
        <v>0</v>
      </c>
      <c r="K34" s="44">
        <f t="shared" si="10"/>
        <v>536619</v>
      </c>
      <c r="L34" s="44">
        <f t="shared" si="10"/>
        <v>536619</v>
      </c>
      <c r="M34" s="44">
        <f t="shared" si="10"/>
        <v>0</v>
      </c>
      <c r="N34" s="44">
        <f t="shared" si="10"/>
        <v>816181</v>
      </c>
      <c r="O34" s="44">
        <f t="shared" si="10"/>
        <v>0</v>
      </c>
      <c r="P34" s="44">
        <f t="shared" si="10"/>
        <v>0</v>
      </c>
      <c r="Q34" s="44">
        <f t="shared" si="10"/>
        <v>0</v>
      </c>
      <c r="R34" s="44">
        <f t="shared" si="10"/>
        <v>0</v>
      </c>
      <c r="S34" s="42">
        <f t="shared" ref="S34:T34" si="11">SUM(S21:S29)</f>
        <v>0</v>
      </c>
      <c r="T34" s="42">
        <f t="shared" si="11"/>
        <v>0</v>
      </c>
      <c r="U34" s="44">
        <f t="shared" si="10"/>
        <v>124460104</v>
      </c>
      <c r="V34" s="44">
        <f t="shared" si="10"/>
        <v>-124460104</v>
      </c>
      <c r="W34" s="44">
        <f t="shared" si="10"/>
        <v>816181</v>
      </c>
      <c r="X34" s="44">
        <f t="shared" si="10"/>
        <v>0</v>
      </c>
      <c r="Y34" s="44">
        <f t="shared" si="10"/>
        <v>816181</v>
      </c>
    </row>
    <row r="35" spans="1:25" x14ac:dyDescent="0.2">
      <c r="A35" s="283" t="s">
        <v>279</v>
      </c>
      <c r="B35" s="285"/>
      <c r="C35" s="285"/>
      <c r="D35" s="285"/>
      <c r="E35" s="285"/>
      <c r="F35" s="285"/>
      <c r="G35" s="285"/>
      <c r="H35" s="285"/>
      <c r="I35" s="285"/>
      <c r="J35" s="285"/>
      <c r="K35" s="285"/>
      <c r="L35" s="285"/>
      <c r="M35" s="285"/>
      <c r="N35" s="285"/>
      <c r="O35" s="285"/>
      <c r="P35" s="285"/>
      <c r="Q35" s="285"/>
      <c r="R35" s="285"/>
      <c r="S35" s="285"/>
      <c r="T35" s="285"/>
      <c r="U35" s="285"/>
      <c r="V35" s="285"/>
      <c r="W35" s="285"/>
      <c r="X35" s="285"/>
      <c r="Y35" s="285"/>
    </row>
    <row r="36" spans="1:25" ht="12.75" customHeight="1" x14ac:dyDescent="0.2">
      <c r="A36" s="286" t="s">
        <v>301</v>
      </c>
      <c r="B36" s="286"/>
      <c r="C36" s="286"/>
      <c r="D36" s="286"/>
      <c r="E36" s="286"/>
      <c r="F36" s="286"/>
      <c r="G36" s="6">
        <v>28</v>
      </c>
      <c r="H36" s="41">
        <v>102574420</v>
      </c>
      <c r="I36" s="41">
        <v>1142742013</v>
      </c>
      <c r="J36" s="41">
        <v>5128721</v>
      </c>
      <c r="K36" s="41">
        <v>16871376</v>
      </c>
      <c r="L36" s="41">
        <v>16871376</v>
      </c>
      <c r="M36" s="41">
        <v>0</v>
      </c>
      <c r="N36" s="41">
        <v>552169952</v>
      </c>
      <c r="O36" s="41">
        <v>0</v>
      </c>
      <c r="P36" s="41">
        <v>130305</v>
      </c>
      <c r="Q36" s="41">
        <v>0</v>
      </c>
      <c r="R36" s="41">
        <v>0</v>
      </c>
      <c r="S36" s="41">
        <v>0</v>
      </c>
      <c r="T36" s="41">
        <v>0</v>
      </c>
      <c r="U36" s="41">
        <v>231245206</v>
      </c>
      <c r="V36" s="41">
        <v>-103172335</v>
      </c>
      <c r="W36" s="45">
        <f>H36+I36+J36+K36-L36+M36+N36+O36+P36+Q36+R36+U36+V36+S36+T36</f>
        <v>1930818282</v>
      </c>
      <c r="X36" s="41">
        <v>0</v>
      </c>
      <c r="Y36" s="45">
        <f t="shared" ref="Y36:Y38" si="12">W36+X36</f>
        <v>1930818282</v>
      </c>
    </row>
    <row r="37" spans="1:25" ht="12.75" customHeight="1" x14ac:dyDescent="0.2">
      <c r="A37" s="281" t="s">
        <v>265</v>
      </c>
      <c r="B37" s="281"/>
      <c r="C37" s="281"/>
      <c r="D37" s="281"/>
      <c r="E37" s="281"/>
      <c r="F37" s="281"/>
      <c r="G37" s="6">
        <v>29</v>
      </c>
      <c r="H37" s="41">
        <v>0</v>
      </c>
      <c r="I37" s="41">
        <v>0</v>
      </c>
      <c r="J37" s="41">
        <v>0</v>
      </c>
      <c r="K37" s="41">
        <v>0</v>
      </c>
      <c r="L37" s="41">
        <v>0</v>
      </c>
      <c r="M37" s="41">
        <v>0</v>
      </c>
      <c r="N37" s="41">
        <v>0</v>
      </c>
      <c r="O37" s="41">
        <v>0</v>
      </c>
      <c r="P37" s="41">
        <v>0</v>
      </c>
      <c r="Q37" s="41">
        <v>0</v>
      </c>
      <c r="R37" s="41">
        <v>0</v>
      </c>
      <c r="S37" s="41">
        <v>0</v>
      </c>
      <c r="T37" s="41">
        <v>0</v>
      </c>
      <c r="U37" s="41">
        <v>0</v>
      </c>
      <c r="V37" s="41">
        <v>0</v>
      </c>
      <c r="W37" s="45">
        <f t="shared" ref="W37:W38" si="13">H37+I37+J37+K37-L37+M37+N37+O37+P37+Q37+R37+U37+V37+S37+T37</f>
        <v>0</v>
      </c>
      <c r="X37" s="41">
        <v>0</v>
      </c>
      <c r="Y37" s="45">
        <f t="shared" si="12"/>
        <v>0</v>
      </c>
    </row>
    <row r="38" spans="1:25" ht="12.75" customHeight="1" x14ac:dyDescent="0.2">
      <c r="A38" s="281" t="s">
        <v>266</v>
      </c>
      <c r="B38" s="281"/>
      <c r="C38" s="281"/>
      <c r="D38" s="281"/>
      <c r="E38" s="281"/>
      <c r="F38" s="281"/>
      <c r="G38" s="6">
        <v>30</v>
      </c>
      <c r="H38" s="41">
        <v>0</v>
      </c>
      <c r="I38" s="41">
        <v>0</v>
      </c>
      <c r="J38" s="41">
        <v>0</v>
      </c>
      <c r="K38" s="41">
        <v>0</v>
      </c>
      <c r="L38" s="41">
        <v>0</v>
      </c>
      <c r="M38" s="41">
        <v>0</v>
      </c>
      <c r="N38" s="41">
        <v>0</v>
      </c>
      <c r="O38" s="41">
        <v>0</v>
      </c>
      <c r="P38" s="41">
        <v>0</v>
      </c>
      <c r="Q38" s="41">
        <v>0</v>
      </c>
      <c r="R38" s="41">
        <v>0</v>
      </c>
      <c r="S38" s="41">
        <v>0</v>
      </c>
      <c r="T38" s="41">
        <v>0</v>
      </c>
      <c r="U38" s="41">
        <v>0</v>
      </c>
      <c r="V38" s="41">
        <v>0</v>
      </c>
      <c r="W38" s="45">
        <f t="shared" si="13"/>
        <v>0</v>
      </c>
      <c r="X38" s="41">
        <v>0</v>
      </c>
      <c r="Y38" s="45">
        <f t="shared" si="12"/>
        <v>0</v>
      </c>
    </row>
    <row r="39" spans="1:25" ht="25.5" customHeight="1" x14ac:dyDescent="0.2">
      <c r="A39" s="287" t="s">
        <v>429</v>
      </c>
      <c r="B39" s="287"/>
      <c r="C39" s="287"/>
      <c r="D39" s="287"/>
      <c r="E39" s="287"/>
      <c r="F39" s="287"/>
      <c r="G39" s="7">
        <v>31</v>
      </c>
      <c r="H39" s="42">
        <f>H36+H37+H38</f>
        <v>102574420</v>
      </c>
      <c r="I39" s="42">
        <f t="shared" ref="I39:Y39" si="14">I36+I37+I38</f>
        <v>1142742013</v>
      </c>
      <c r="J39" s="42">
        <f t="shared" si="14"/>
        <v>5128721</v>
      </c>
      <c r="K39" s="42">
        <f t="shared" si="14"/>
        <v>16871376</v>
      </c>
      <c r="L39" s="42">
        <f t="shared" si="14"/>
        <v>16871376</v>
      </c>
      <c r="M39" s="42">
        <f t="shared" si="14"/>
        <v>0</v>
      </c>
      <c r="N39" s="42">
        <f t="shared" si="14"/>
        <v>552169952</v>
      </c>
      <c r="O39" s="42">
        <f t="shared" si="14"/>
        <v>0</v>
      </c>
      <c r="P39" s="42">
        <f t="shared" si="14"/>
        <v>130305</v>
      </c>
      <c r="Q39" s="42">
        <f t="shared" si="14"/>
        <v>0</v>
      </c>
      <c r="R39" s="42">
        <f t="shared" si="14"/>
        <v>0</v>
      </c>
      <c r="S39" s="42">
        <f t="shared" si="14"/>
        <v>0</v>
      </c>
      <c r="T39" s="42">
        <f t="shared" si="14"/>
        <v>0</v>
      </c>
      <c r="U39" s="42">
        <f t="shared" si="14"/>
        <v>231245206</v>
      </c>
      <c r="V39" s="42">
        <f t="shared" si="14"/>
        <v>-103172335</v>
      </c>
      <c r="W39" s="42">
        <f t="shared" si="14"/>
        <v>1930818282</v>
      </c>
      <c r="X39" s="42">
        <f t="shared" si="14"/>
        <v>0</v>
      </c>
      <c r="Y39" s="42">
        <f t="shared" si="14"/>
        <v>1930818282</v>
      </c>
    </row>
    <row r="40" spans="1:25" ht="12.75" customHeight="1" x14ac:dyDescent="0.2">
      <c r="A40" s="281" t="s">
        <v>267</v>
      </c>
      <c r="B40" s="281"/>
      <c r="C40" s="281"/>
      <c r="D40" s="281"/>
      <c r="E40" s="281"/>
      <c r="F40" s="281"/>
      <c r="G40" s="6">
        <v>32</v>
      </c>
      <c r="H40" s="43">
        <v>0</v>
      </c>
      <c r="I40" s="43">
        <v>0</v>
      </c>
      <c r="J40" s="43">
        <v>0</v>
      </c>
      <c r="K40" s="43">
        <v>0</v>
      </c>
      <c r="L40" s="43">
        <v>0</v>
      </c>
      <c r="M40" s="43">
        <v>0</v>
      </c>
      <c r="N40" s="43">
        <v>0</v>
      </c>
      <c r="O40" s="43">
        <v>0</v>
      </c>
      <c r="P40" s="43">
        <v>0</v>
      </c>
      <c r="Q40" s="43">
        <v>0</v>
      </c>
      <c r="R40" s="43">
        <v>0</v>
      </c>
      <c r="S40" s="43">
        <v>0</v>
      </c>
      <c r="T40" s="43">
        <v>0</v>
      </c>
      <c r="U40" s="43">
        <v>0</v>
      </c>
      <c r="V40" s="41">
        <v>45617331</v>
      </c>
      <c r="W40" s="45">
        <f t="shared" ref="W40:W58" si="15">H40+I40+J40+K40-L40+M40+N40+O40+P40+Q40+R40+U40+V40+S40+T40</f>
        <v>45617331</v>
      </c>
      <c r="X40" s="41">
        <v>0</v>
      </c>
      <c r="Y40" s="45">
        <f t="shared" ref="Y40:Y58" si="16">W40+X40</f>
        <v>45617331</v>
      </c>
    </row>
    <row r="41" spans="1:25" ht="12.75" customHeight="1" x14ac:dyDescent="0.2">
      <c r="A41" s="281" t="s">
        <v>268</v>
      </c>
      <c r="B41" s="281"/>
      <c r="C41" s="281"/>
      <c r="D41" s="281"/>
      <c r="E41" s="281"/>
      <c r="F41" s="281"/>
      <c r="G41" s="6">
        <v>33</v>
      </c>
      <c r="H41" s="43">
        <v>0</v>
      </c>
      <c r="I41" s="43">
        <v>0</v>
      </c>
      <c r="J41" s="43">
        <v>0</v>
      </c>
      <c r="K41" s="43">
        <v>0</v>
      </c>
      <c r="L41" s="43">
        <v>0</v>
      </c>
      <c r="M41" s="43">
        <v>0</v>
      </c>
      <c r="N41" s="41">
        <v>0</v>
      </c>
      <c r="O41" s="43">
        <v>0</v>
      </c>
      <c r="P41" s="43">
        <v>0</v>
      </c>
      <c r="Q41" s="43">
        <v>0</v>
      </c>
      <c r="R41" s="43">
        <v>0</v>
      </c>
      <c r="S41" s="43">
        <v>0</v>
      </c>
      <c r="T41" s="43">
        <v>0</v>
      </c>
      <c r="U41" s="43">
        <v>0</v>
      </c>
      <c r="V41" s="43">
        <v>0</v>
      </c>
      <c r="W41" s="45">
        <f t="shared" si="15"/>
        <v>0</v>
      </c>
      <c r="X41" s="41">
        <v>0</v>
      </c>
      <c r="Y41" s="45">
        <f t="shared" si="16"/>
        <v>0</v>
      </c>
    </row>
    <row r="42" spans="1:25" ht="27" customHeight="1" x14ac:dyDescent="0.2">
      <c r="A42" s="281" t="s">
        <v>280</v>
      </c>
      <c r="B42" s="281"/>
      <c r="C42" s="281"/>
      <c r="D42" s="281"/>
      <c r="E42" s="281"/>
      <c r="F42" s="281"/>
      <c r="G42" s="6">
        <v>34</v>
      </c>
      <c r="H42" s="43">
        <v>0</v>
      </c>
      <c r="I42" s="43">
        <v>0</v>
      </c>
      <c r="J42" s="43">
        <v>0</v>
      </c>
      <c r="K42" s="43">
        <v>0</v>
      </c>
      <c r="L42" s="43">
        <v>0</v>
      </c>
      <c r="M42" s="43">
        <v>0</v>
      </c>
      <c r="N42" s="43">
        <v>0</v>
      </c>
      <c r="O42" s="41">
        <v>0</v>
      </c>
      <c r="P42" s="43">
        <v>0</v>
      </c>
      <c r="Q42" s="43">
        <v>0</v>
      </c>
      <c r="R42" s="43">
        <v>0</v>
      </c>
      <c r="S42" s="43">
        <v>0</v>
      </c>
      <c r="T42" s="43">
        <v>0</v>
      </c>
      <c r="U42" s="41">
        <v>0</v>
      </c>
      <c r="V42" s="41">
        <v>0</v>
      </c>
      <c r="W42" s="45">
        <f t="shared" si="15"/>
        <v>0</v>
      </c>
      <c r="X42" s="41">
        <v>0</v>
      </c>
      <c r="Y42" s="45">
        <f t="shared" si="16"/>
        <v>0</v>
      </c>
    </row>
    <row r="43" spans="1:25" ht="20.25" customHeight="1" x14ac:dyDescent="0.2">
      <c r="A43" s="281" t="s">
        <v>418</v>
      </c>
      <c r="B43" s="281"/>
      <c r="C43" s="281"/>
      <c r="D43" s="281"/>
      <c r="E43" s="281"/>
      <c r="F43" s="281"/>
      <c r="G43" s="6">
        <v>35</v>
      </c>
      <c r="H43" s="43">
        <v>0</v>
      </c>
      <c r="I43" s="43">
        <v>0</v>
      </c>
      <c r="J43" s="43">
        <v>0</v>
      </c>
      <c r="K43" s="43">
        <v>0</v>
      </c>
      <c r="L43" s="43">
        <v>0</v>
      </c>
      <c r="M43" s="43">
        <v>0</v>
      </c>
      <c r="N43" s="43">
        <v>0</v>
      </c>
      <c r="O43" s="43">
        <v>0</v>
      </c>
      <c r="P43" s="41">
        <v>-22995</v>
      </c>
      <c r="Q43" s="43">
        <v>0</v>
      </c>
      <c r="R43" s="43">
        <v>0</v>
      </c>
      <c r="S43" s="43">
        <v>0</v>
      </c>
      <c r="T43" s="43">
        <v>0</v>
      </c>
      <c r="U43" s="41">
        <v>0</v>
      </c>
      <c r="V43" s="41">
        <v>0</v>
      </c>
      <c r="W43" s="45">
        <f t="shared" si="15"/>
        <v>-22995</v>
      </c>
      <c r="X43" s="41">
        <v>0</v>
      </c>
      <c r="Y43" s="45">
        <f t="shared" si="16"/>
        <v>-22995</v>
      </c>
    </row>
    <row r="44" spans="1:25" ht="21" customHeight="1" x14ac:dyDescent="0.2">
      <c r="A44" s="281" t="s">
        <v>270</v>
      </c>
      <c r="B44" s="281"/>
      <c r="C44" s="281"/>
      <c r="D44" s="281"/>
      <c r="E44" s="281"/>
      <c r="F44" s="281"/>
      <c r="G44" s="6">
        <v>36</v>
      </c>
      <c r="H44" s="43">
        <v>0</v>
      </c>
      <c r="I44" s="43">
        <v>0</v>
      </c>
      <c r="J44" s="43">
        <v>0</v>
      </c>
      <c r="K44" s="43">
        <v>0</v>
      </c>
      <c r="L44" s="43">
        <v>0</v>
      </c>
      <c r="M44" s="43">
        <v>0</v>
      </c>
      <c r="N44" s="43">
        <v>0</v>
      </c>
      <c r="O44" s="43">
        <v>0</v>
      </c>
      <c r="P44" s="43">
        <v>0</v>
      </c>
      <c r="Q44" s="41">
        <v>0</v>
      </c>
      <c r="R44" s="43">
        <v>0</v>
      </c>
      <c r="S44" s="43">
        <v>0</v>
      </c>
      <c r="T44" s="43">
        <v>0</v>
      </c>
      <c r="U44" s="41">
        <v>0</v>
      </c>
      <c r="V44" s="41">
        <v>0</v>
      </c>
      <c r="W44" s="45">
        <f t="shared" si="15"/>
        <v>0</v>
      </c>
      <c r="X44" s="41">
        <v>0</v>
      </c>
      <c r="Y44" s="45">
        <f t="shared" si="16"/>
        <v>0</v>
      </c>
    </row>
    <row r="45" spans="1:25" ht="29.25" customHeight="1" x14ac:dyDescent="0.2">
      <c r="A45" s="281" t="s">
        <v>271</v>
      </c>
      <c r="B45" s="281"/>
      <c r="C45" s="281"/>
      <c r="D45" s="281"/>
      <c r="E45" s="281"/>
      <c r="F45" s="281"/>
      <c r="G45" s="6">
        <v>37</v>
      </c>
      <c r="H45" s="43">
        <v>0</v>
      </c>
      <c r="I45" s="43">
        <v>0</v>
      </c>
      <c r="J45" s="43">
        <v>0</v>
      </c>
      <c r="K45" s="43">
        <v>0</v>
      </c>
      <c r="L45" s="43">
        <v>0</v>
      </c>
      <c r="M45" s="43">
        <v>0</v>
      </c>
      <c r="N45" s="43">
        <v>0</v>
      </c>
      <c r="O45" s="43">
        <v>0</v>
      </c>
      <c r="P45" s="43">
        <v>0</v>
      </c>
      <c r="Q45" s="43">
        <v>0</v>
      </c>
      <c r="R45" s="41">
        <v>0</v>
      </c>
      <c r="S45" s="41">
        <v>0</v>
      </c>
      <c r="T45" s="41">
        <v>0</v>
      </c>
      <c r="U45" s="41">
        <v>0</v>
      </c>
      <c r="V45" s="41">
        <v>0</v>
      </c>
      <c r="W45" s="45">
        <f t="shared" si="15"/>
        <v>0</v>
      </c>
      <c r="X45" s="41">
        <v>0</v>
      </c>
      <c r="Y45" s="45">
        <f t="shared" si="16"/>
        <v>0</v>
      </c>
    </row>
    <row r="46" spans="1:25" ht="21" customHeight="1" x14ac:dyDescent="0.2">
      <c r="A46" s="281" t="s">
        <v>281</v>
      </c>
      <c r="B46" s="281"/>
      <c r="C46" s="281"/>
      <c r="D46" s="281"/>
      <c r="E46" s="281"/>
      <c r="F46" s="281"/>
      <c r="G46" s="6">
        <v>38</v>
      </c>
      <c r="H46" s="43">
        <v>0</v>
      </c>
      <c r="I46" s="43">
        <v>0</v>
      </c>
      <c r="J46" s="43">
        <v>0</v>
      </c>
      <c r="K46" s="43">
        <v>0</v>
      </c>
      <c r="L46" s="43">
        <v>0</v>
      </c>
      <c r="M46" s="43">
        <v>0</v>
      </c>
      <c r="N46" s="41">
        <v>0</v>
      </c>
      <c r="O46" s="41">
        <v>0</v>
      </c>
      <c r="P46" s="41">
        <v>0</v>
      </c>
      <c r="Q46" s="41">
        <v>0</v>
      </c>
      <c r="R46" s="41">
        <v>0</v>
      </c>
      <c r="S46" s="41">
        <v>0</v>
      </c>
      <c r="T46" s="41">
        <v>0</v>
      </c>
      <c r="U46" s="41">
        <v>0</v>
      </c>
      <c r="V46" s="41">
        <v>0</v>
      </c>
      <c r="W46" s="45">
        <f t="shared" si="15"/>
        <v>0</v>
      </c>
      <c r="X46" s="41">
        <v>0</v>
      </c>
      <c r="Y46" s="45">
        <f t="shared" si="16"/>
        <v>0</v>
      </c>
    </row>
    <row r="47" spans="1:25" ht="12.75" customHeight="1" x14ac:dyDescent="0.2">
      <c r="A47" s="281" t="s">
        <v>273</v>
      </c>
      <c r="B47" s="281"/>
      <c r="C47" s="281"/>
      <c r="D47" s="281"/>
      <c r="E47" s="281"/>
      <c r="F47" s="281"/>
      <c r="G47" s="6">
        <v>39</v>
      </c>
      <c r="H47" s="43">
        <v>0</v>
      </c>
      <c r="I47" s="43">
        <v>0</v>
      </c>
      <c r="J47" s="43">
        <v>0</v>
      </c>
      <c r="K47" s="43">
        <v>0</v>
      </c>
      <c r="L47" s="43">
        <v>0</v>
      </c>
      <c r="M47" s="43">
        <v>0</v>
      </c>
      <c r="N47" s="41">
        <v>0</v>
      </c>
      <c r="O47" s="41">
        <v>0</v>
      </c>
      <c r="P47" s="41">
        <v>0</v>
      </c>
      <c r="Q47" s="41">
        <v>0</v>
      </c>
      <c r="R47" s="41">
        <v>0</v>
      </c>
      <c r="S47" s="41">
        <v>0</v>
      </c>
      <c r="T47" s="41">
        <v>0</v>
      </c>
      <c r="U47" s="41">
        <v>0</v>
      </c>
      <c r="V47" s="41">
        <v>0</v>
      </c>
      <c r="W47" s="45">
        <f t="shared" si="15"/>
        <v>0</v>
      </c>
      <c r="X47" s="41">
        <v>0</v>
      </c>
      <c r="Y47" s="45">
        <f t="shared" si="16"/>
        <v>0</v>
      </c>
    </row>
    <row r="48" spans="1:25" ht="12.75" customHeight="1" x14ac:dyDescent="0.2">
      <c r="A48" s="281" t="s">
        <v>274</v>
      </c>
      <c r="B48" s="281"/>
      <c r="C48" s="281"/>
      <c r="D48" s="281"/>
      <c r="E48" s="281"/>
      <c r="F48" s="281"/>
      <c r="G48" s="6">
        <v>40</v>
      </c>
      <c r="H48" s="41">
        <v>0</v>
      </c>
      <c r="I48" s="41">
        <v>0</v>
      </c>
      <c r="J48" s="41">
        <v>0</v>
      </c>
      <c r="K48" s="41">
        <v>0</v>
      </c>
      <c r="L48" s="41">
        <v>0</v>
      </c>
      <c r="M48" s="41">
        <v>0</v>
      </c>
      <c r="N48" s="41">
        <v>0</v>
      </c>
      <c r="O48" s="41">
        <v>0</v>
      </c>
      <c r="P48" s="41">
        <v>0</v>
      </c>
      <c r="Q48" s="41">
        <v>0</v>
      </c>
      <c r="R48" s="41">
        <v>0</v>
      </c>
      <c r="S48" s="41">
        <v>0</v>
      </c>
      <c r="T48" s="41">
        <v>0</v>
      </c>
      <c r="U48" s="41">
        <v>0</v>
      </c>
      <c r="V48" s="41">
        <v>0</v>
      </c>
      <c r="W48" s="45">
        <f t="shared" si="15"/>
        <v>0</v>
      </c>
      <c r="X48" s="41">
        <v>0</v>
      </c>
      <c r="Y48" s="45">
        <f t="shared" si="16"/>
        <v>0</v>
      </c>
    </row>
    <row r="49" spans="1:25" ht="12.75" customHeight="1" x14ac:dyDescent="0.2">
      <c r="A49" s="281" t="s">
        <v>275</v>
      </c>
      <c r="B49" s="281"/>
      <c r="C49" s="281"/>
      <c r="D49" s="281"/>
      <c r="E49" s="281"/>
      <c r="F49" s="281"/>
      <c r="G49" s="6">
        <v>41</v>
      </c>
      <c r="H49" s="43">
        <v>0</v>
      </c>
      <c r="I49" s="43">
        <v>0</v>
      </c>
      <c r="J49" s="43">
        <v>0</v>
      </c>
      <c r="K49" s="43">
        <v>0</v>
      </c>
      <c r="L49" s="43">
        <v>0</v>
      </c>
      <c r="M49" s="43">
        <v>0</v>
      </c>
      <c r="N49" s="41">
        <v>0</v>
      </c>
      <c r="O49" s="41">
        <v>0</v>
      </c>
      <c r="P49" s="41">
        <v>0</v>
      </c>
      <c r="Q49" s="41">
        <v>0</v>
      </c>
      <c r="R49" s="41">
        <v>0</v>
      </c>
      <c r="S49" s="41">
        <v>0</v>
      </c>
      <c r="T49" s="41">
        <v>0</v>
      </c>
      <c r="U49" s="41">
        <v>0</v>
      </c>
      <c r="V49" s="41">
        <v>0</v>
      </c>
      <c r="W49" s="45">
        <f t="shared" si="15"/>
        <v>0</v>
      </c>
      <c r="X49" s="41">
        <v>0</v>
      </c>
      <c r="Y49" s="45">
        <f t="shared" si="16"/>
        <v>0</v>
      </c>
    </row>
    <row r="50" spans="1:25" ht="24" customHeight="1" x14ac:dyDescent="0.2">
      <c r="A50" s="281" t="s">
        <v>419</v>
      </c>
      <c r="B50" s="281"/>
      <c r="C50" s="281"/>
      <c r="D50" s="281"/>
      <c r="E50" s="281"/>
      <c r="F50" s="281"/>
      <c r="G50" s="6">
        <v>42</v>
      </c>
      <c r="H50" s="41">
        <v>0</v>
      </c>
      <c r="I50" s="41">
        <v>0</v>
      </c>
      <c r="J50" s="41">
        <v>0</v>
      </c>
      <c r="K50" s="41">
        <v>0</v>
      </c>
      <c r="L50" s="41">
        <v>0</v>
      </c>
      <c r="M50" s="41">
        <v>0</v>
      </c>
      <c r="N50" s="41">
        <v>0</v>
      </c>
      <c r="O50" s="41">
        <v>0</v>
      </c>
      <c r="P50" s="41">
        <v>0</v>
      </c>
      <c r="Q50" s="41">
        <v>0</v>
      </c>
      <c r="R50" s="41">
        <v>0</v>
      </c>
      <c r="S50" s="41">
        <v>0</v>
      </c>
      <c r="T50" s="41">
        <v>0</v>
      </c>
      <c r="U50" s="41">
        <v>0</v>
      </c>
      <c r="V50" s="41">
        <v>0</v>
      </c>
      <c r="W50" s="45">
        <f t="shared" si="15"/>
        <v>0</v>
      </c>
      <c r="X50" s="41">
        <v>0</v>
      </c>
      <c r="Y50" s="45">
        <f t="shared" si="16"/>
        <v>0</v>
      </c>
    </row>
    <row r="51" spans="1:25" ht="26.25" customHeight="1" x14ac:dyDescent="0.2">
      <c r="A51" s="281" t="s">
        <v>420</v>
      </c>
      <c r="B51" s="281"/>
      <c r="C51" s="281"/>
      <c r="D51" s="281"/>
      <c r="E51" s="281"/>
      <c r="F51" s="281"/>
      <c r="G51" s="6">
        <v>43</v>
      </c>
      <c r="H51" s="41">
        <v>0</v>
      </c>
      <c r="I51" s="41">
        <v>0</v>
      </c>
      <c r="J51" s="41">
        <v>0</v>
      </c>
      <c r="K51" s="41">
        <v>0</v>
      </c>
      <c r="L51" s="41">
        <v>0</v>
      </c>
      <c r="M51" s="41">
        <v>0</v>
      </c>
      <c r="N51" s="41">
        <v>0</v>
      </c>
      <c r="O51" s="41">
        <v>0</v>
      </c>
      <c r="P51" s="41">
        <v>0</v>
      </c>
      <c r="Q51" s="41">
        <v>0</v>
      </c>
      <c r="R51" s="41">
        <v>0</v>
      </c>
      <c r="S51" s="41">
        <v>0</v>
      </c>
      <c r="T51" s="41">
        <v>0</v>
      </c>
      <c r="U51" s="41">
        <v>0</v>
      </c>
      <c r="V51" s="41">
        <v>0</v>
      </c>
      <c r="W51" s="45">
        <f t="shared" si="15"/>
        <v>0</v>
      </c>
      <c r="X51" s="41">
        <v>0</v>
      </c>
      <c r="Y51" s="45">
        <f t="shared" si="16"/>
        <v>0</v>
      </c>
    </row>
    <row r="52" spans="1:25" ht="22.5" customHeight="1" x14ac:dyDescent="0.2">
      <c r="A52" s="281" t="s">
        <v>421</v>
      </c>
      <c r="B52" s="281"/>
      <c r="C52" s="281"/>
      <c r="D52" s="281"/>
      <c r="E52" s="281"/>
      <c r="F52" s="281"/>
      <c r="G52" s="6">
        <v>44</v>
      </c>
      <c r="H52" s="41">
        <v>0</v>
      </c>
      <c r="I52" s="41">
        <v>0</v>
      </c>
      <c r="J52" s="41">
        <v>0</v>
      </c>
      <c r="K52" s="41">
        <v>0</v>
      </c>
      <c r="L52" s="41">
        <v>0</v>
      </c>
      <c r="M52" s="41">
        <v>0</v>
      </c>
      <c r="N52" s="41">
        <v>0</v>
      </c>
      <c r="O52" s="41">
        <v>0</v>
      </c>
      <c r="P52" s="41">
        <v>0</v>
      </c>
      <c r="Q52" s="41">
        <v>0</v>
      </c>
      <c r="R52" s="41">
        <v>0</v>
      </c>
      <c r="S52" s="41">
        <v>0</v>
      </c>
      <c r="T52" s="41">
        <v>0</v>
      </c>
      <c r="U52" s="41">
        <v>0</v>
      </c>
      <c r="V52" s="41">
        <v>0</v>
      </c>
      <c r="W52" s="45">
        <f t="shared" si="15"/>
        <v>0</v>
      </c>
      <c r="X52" s="41">
        <v>0</v>
      </c>
      <c r="Y52" s="45">
        <f t="shared" si="16"/>
        <v>0</v>
      </c>
    </row>
    <row r="53" spans="1:25" ht="12.75" customHeight="1" x14ac:dyDescent="0.2">
      <c r="A53" s="281" t="s">
        <v>276</v>
      </c>
      <c r="B53" s="281"/>
      <c r="C53" s="281"/>
      <c r="D53" s="281"/>
      <c r="E53" s="281"/>
      <c r="F53" s="281"/>
      <c r="G53" s="6">
        <v>45</v>
      </c>
      <c r="H53" s="41">
        <v>0</v>
      </c>
      <c r="I53" s="41">
        <v>0</v>
      </c>
      <c r="J53" s="41">
        <v>0</v>
      </c>
      <c r="K53" s="41">
        <v>0</v>
      </c>
      <c r="L53" s="41">
        <v>0</v>
      </c>
      <c r="M53" s="41">
        <v>0</v>
      </c>
      <c r="N53" s="41">
        <v>0</v>
      </c>
      <c r="O53" s="41">
        <v>0</v>
      </c>
      <c r="P53" s="41">
        <v>0</v>
      </c>
      <c r="Q53" s="41">
        <v>0</v>
      </c>
      <c r="R53" s="41">
        <v>0</v>
      </c>
      <c r="S53" s="41">
        <v>0</v>
      </c>
      <c r="T53" s="41">
        <v>0</v>
      </c>
      <c r="U53" s="41">
        <v>0</v>
      </c>
      <c r="V53" s="41">
        <v>0</v>
      </c>
      <c r="W53" s="45">
        <f t="shared" si="15"/>
        <v>0</v>
      </c>
      <c r="X53" s="41">
        <v>0</v>
      </c>
      <c r="Y53" s="45">
        <f t="shared" si="16"/>
        <v>0</v>
      </c>
    </row>
    <row r="54" spans="1:25" ht="12.75" customHeight="1" x14ac:dyDescent="0.2">
      <c r="A54" s="281" t="s">
        <v>422</v>
      </c>
      <c r="B54" s="281"/>
      <c r="C54" s="281"/>
      <c r="D54" s="281"/>
      <c r="E54" s="281"/>
      <c r="F54" s="281"/>
      <c r="G54" s="6">
        <v>46</v>
      </c>
      <c r="H54" s="41">
        <v>0</v>
      </c>
      <c r="I54" s="41">
        <v>0</v>
      </c>
      <c r="J54" s="41">
        <v>0</v>
      </c>
      <c r="K54" s="41">
        <v>0</v>
      </c>
      <c r="L54" s="41">
        <v>0</v>
      </c>
      <c r="M54" s="41">
        <v>0</v>
      </c>
      <c r="N54" s="41">
        <v>0</v>
      </c>
      <c r="O54" s="41">
        <v>0</v>
      </c>
      <c r="P54" s="41">
        <v>0</v>
      </c>
      <c r="Q54" s="41">
        <v>0</v>
      </c>
      <c r="R54" s="41">
        <v>0</v>
      </c>
      <c r="S54" s="41">
        <v>0</v>
      </c>
      <c r="T54" s="41">
        <v>0</v>
      </c>
      <c r="U54" s="41">
        <v>0</v>
      </c>
      <c r="V54" s="41">
        <v>0</v>
      </c>
      <c r="W54" s="45">
        <f t="shared" si="15"/>
        <v>0</v>
      </c>
      <c r="X54" s="41">
        <v>0</v>
      </c>
      <c r="Y54" s="45">
        <f t="shared" si="16"/>
        <v>0</v>
      </c>
    </row>
    <row r="55" spans="1:25" ht="12.75" customHeight="1" x14ac:dyDescent="0.2">
      <c r="A55" s="281" t="s">
        <v>430</v>
      </c>
      <c r="B55" s="281"/>
      <c r="C55" s="281"/>
      <c r="D55" s="281"/>
      <c r="E55" s="281"/>
      <c r="F55" s="281"/>
      <c r="G55" s="6">
        <v>47</v>
      </c>
      <c r="H55" s="41">
        <v>0</v>
      </c>
      <c r="I55" s="41">
        <v>0</v>
      </c>
      <c r="J55" s="41">
        <v>0</v>
      </c>
      <c r="K55" s="41">
        <v>0</v>
      </c>
      <c r="L55" s="41">
        <v>0</v>
      </c>
      <c r="M55" s="41">
        <v>0</v>
      </c>
      <c r="N55" s="41">
        <v>0</v>
      </c>
      <c r="O55" s="41">
        <v>0</v>
      </c>
      <c r="P55" s="41">
        <v>0</v>
      </c>
      <c r="Q55" s="41">
        <v>0</v>
      </c>
      <c r="R55" s="41">
        <v>0</v>
      </c>
      <c r="S55" s="41">
        <v>0</v>
      </c>
      <c r="T55" s="41">
        <v>0</v>
      </c>
      <c r="U55" s="41">
        <v>0</v>
      </c>
      <c r="V55" s="41">
        <v>0</v>
      </c>
      <c r="W55" s="45">
        <f t="shared" si="15"/>
        <v>0</v>
      </c>
      <c r="X55" s="41">
        <v>0</v>
      </c>
      <c r="Y55" s="45">
        <f t="shared" si="16"/>
        <v>0</v>
      </c>
    </row>
    <row r="56" spans="1:25" ht="12.75" customHeight="1" x14ac:dyDescent="0.2">
      <c r="A56" s="281" t="s">
        <v>423</v>
      </c>
      <c r="B56" s="281"/>
      <c r="C56" s="281"/>
      <c r="D56" s="281"/>
      <c r="E56" s="281"/>
      <c r="F56" s="281"/>
      <c r="G56" s="6">
        <v>48</v>
      </c>
      <c r="H56" s="41">
        <v>0</v>
      </c>
      <c r="I56" s="41">
        <v>0</v>
      </c>
      <c r="J56" s="41">
        <v>0</v>
      </c>
      <c r="K56" s="41">
        <v>0</v>
      </c>
      <c r="L56" s="41">
        <v>0</v>
      </c>
      <c r="M56" s="41">
        <v>0</v>
      </c>
      <c r="N56" s="41">
        <v>1623358</v>
      </c>
      <c r="O56" s="41">
        <v>0</v>
      </c>
      <c r="P56" s="41">
        <v>0</v>
      </c>
      <c r="Q56" s="41">
        <v>0</v>
      </c>
      <c r="R56" s="41">
        <v>0</v>
      </c>
      <c r="S56" s="41">
        <v>0</v>
      </c>
      <c r="T56" s="41">
        <v>0</v>
      </c>
      <c r="U56" s="41">
        <v>0</v>
      </c>
      <c r="V56" s="41">
        <v>0</v>
      </c>
      <c r="W56" s="45">
        <f t="shared" si="15"/>
        <v>1623358</v>
      </c>
      <c r="X56" s="41">
        <v>0</v>
      </c>
      <c r="Y56" s="45">
        <f t="shared" si="16"/>
        <v>1623358</v>
      </c>
    </row>
    <row r="57" spans="1:25" ht="12.75" customHeight="1" x14ac:dyDescent="0.2">
      <c r="A57" s="281" t="s">
        <v>431</v>
      </c>
      <c r="B57" s="281"/>
      <c r="C57" s="281"/>
      <c r="D57" s="281"/>
      <c r="E57" s="281"/>
      <c r="F57" s="281"/>
      <c r="G57" s="6">
        <v>49</v>
      </c>
      <c r="H57" s="41">
        <v>0</v>
      </c>
      <c r="I57" s="41">
        <v>0</v>
      </c>
      <c r="J57" s="41">
        <v>0</v>
      </c>
      <c r="K57" s="41">
        <v>0</v>
      </c>
      <c r="L57" s="41">
        <v>0</v>
      </c>
      <c r="M57" s="41">
        <v>0</v>
      </c>
      <c r="N57" s="41">
        <v>0</v>
      </c>
      <c r="O57" s="41">
        <v>0</v>
      </c>
      <c r="P57" s="41">
        <v>0</v>
      </c>
      <c r="Q57" s="41">
        <v>0</v>
      </c>
      <c r="R57" s="41">
        <v>0</v>
      </c>
      <c r="S57" s="41">
        <v>0</v>
      </c>
      <c r="T57" s="41">
        <v>0</v>
      </c>
      <c r="U57" s="41">
        <v>-103172335</v>
      </c>
      <c r="V57" s="41">
        <v>103172335</v>
      </c>
      <c r="W57" s="45">
        <f t="shared" si="15"/>
        <v>0</v>
      </c>
      <c r="X57" s="41">
        <v>0</v>
      </c>
      <c r="Y57" s="45">
        <f t="shared" si="16"/>
        <v>0</v>
      </c>
    </row>
    <row r="58" spans="1:25" ht="12.75" customHeight="1" x14ac:dyDescent="0.2">
      <c r="A58" s="281" t="s">
        <v>425</v>
      </c>
      <c r="B58" s="281"/>
      <c r="C58" s="281"/>
      <c r="D58" s="281"/>
      <c r="E58" s="281"/>
      <c r="F58" s="281"/>
      <c r="G58" s="6">
        <v>50</v>
      </c>
      <c r="H58" s="41">
        <v>0</v>
      </c>
      <c r="I58" s="41">
        <v>0</v>
      </c>
      <c r="J58" s="41">
        <v>0</v>
      </c>
      <c r="K58" s="41">
        <v>0</v>
      </c>
      <c r="L58" s="41">
        <v>0</v>
      </c>
      <c r="M58" s="41">
        <v>0</v>
      </c>
      <c r="N58" s="41">
        <v>0</v>
      </c>
      <c r="O58" s="41">
        <v>0</v>
      </c>
      <c r="P58" s="41">
        <v>0</v>
      </c>
      <c r="Q58" s="41">
        <v>0</v>
      </c>
      <c r="R58" s="41">
        <v>0</v>
      </c>
      <c r="S58" s="41">
        <v>0</v>
      </c>
      <c r="T58" s="41">
        <v>0</v>
      </c>
      <c r="U58" s="41">
        <v>0</v>
      </c>
      <c r="V58" s="41">
        <v>0</v>
      </c>
      <c r="W58" s="45">
        <f t="shared" si="15"/>
        <v>0</v>
      </c>
      <c r="X58" s="41">
        <v>0</v>
      </c>
      <c r="Y58" s="45">
        <f t="shared" si="16"/>
        <v>0</v>
      </c>
    </row>
    <row r="59" spans="1:25" ht="25.5" customHeight="1" x14ac:dyDescent="0.2">
      <c r="A59" s="282" t="s">
        <v>432</v>
      </c>
      <c r="B59" s="282"/>
      <c r="C59" s="282"/>
      <c r="D59" s="282"/>
      <c r="E59" s="282"/>
      <c r="F59" s="282"/>
      <c r="G59" s="8">
        <v>51</v>
      </c>
      <c r="H59" s="44">
        <f>SUM(H39:H58)</f>
        <v>102574420</v>
      </c>
      <c r="I59" s="44">
        <f t="shared" ref="I59:Y59" si="17">SUM(I39:I58)</f>
        <v>1142742013</v>
      </c>
      <c r="J59" s="44">
        <f t="shared" si="17"/>
        <v>5128721</v>
      </c>
      <c r="K59" s="44">
        <f t="shared" si="17"/>
        <v>16871376</v>
      </c>
      <c r="L59" s="44">
        <f t="shared" si="17"/>
        <v>16871376</v>
      </c>
      <c r="M59" s="44">
        <f t="shared" si="17"/>
        <v>0</v>
      </c>
      <c r="N59" s="44">
        <f t="shared" si="17"/>
        <v>553793310</v>
      </c>
      <c r="O59" s="44">
        <f t="shared" si="17"/>
        <v>0</v>
      </c>
      <c r="P59" s="44">
        <f t="shared" si="17"/>
        <v>107310</v>
      </c>
      <c r="Q59" s="44">
        <f t="shared" si="17"/>
        <v>0</v>
      </c>
      <c r="R59" s="44">
        <f t="shared" si="17"/>
        <v>0</v>
      </c>
      <c r="S59" s="44">
        <f t="shared" si="17"/>
        <v>0</v>
      </c>
      <c r="T59" s="44">
        <f t="shared" si="17"/>
        <v>0</v>
      </c>
      <c r="U59" s="44">
        <f t="shared" si="17"/>
        <v>128072871</v>
      </c>
      <c r="V59" s="44">
        <f t="shared" si="17"/>
        <v>45617331</v>
      </c>
      <c r="W59" s="44">
        <f t="shared" si="17"/>
        <v>1978035976</v>
      </c>
      <c r="X59" s="44">
        <f t="shared" si="17"/>
        <v>0</v>
      </c>
      <c r="Y59" s="44">
        <f t="shared" si="17"/>
        <v>1978035976</v>
      </c>
    </row>
    <row r="60" spans="1:25" x14ac:dyDescent="0.2">
      <c r="A60" s="283" t="s">
        <v>277</v>
      </c>
      <c r="B60" s="284"/>
      <c r="C60" s="284"/>
      <c r="D60" s="284"/>
      <c r="E60" s="284"/>
      <c r="F60" s="284"/>
      <c r="G60" s="284"/>
      <c r="H60" s="284"/>
      <c r="I60" s="284"/>
      <c r="J60" s="284"/>
      <c r="K60" s="284"/>
      <c r="L60" s="284"/>
      <c r="M60" s="284"/>
      <c r="N60" s="284"/>
      <c r="O60" s="284"/>
      <c r="P60" s="284"/>
      <c r="Q60" s="284"/>
      <c r="R60" s="284"/>
      <c r="S60" s="284"/>
      <c r="T60" s="284"/>
      <c r="U60" s="284"/>
      <c r="V60" s="284"/>
      <c r="W60" s="284"/>
      <c r="X60" s="284"/>
      <c r="Y60" s="284"/>
    </row>
    <row r="61" spans="1:25" ht="31.5" customHeight="1" x14ac:dyDescent="0.2">
      <c r="A61" s="279" t="s">
        <v>433</v>
      </c>
      <c r="B61" s="279"/>
      <c r="C61" s="279"/>
      <c r="D61" s="279"/>
      <c r="E61" s="279"/>
      <c r="F61" s="279"/>
      <c r="G61" s="7">
        <v>52</v>
      </c>
      <c r="H61" s="45">
        <f>SUM(H41:H49)</f>
        <v>0</v>
      </c>
      <c r="I61" s="45">
        <f t="shared" ref="I61:Y61" si="18">SUM(I41:I49)</f>
        <v>0</v>
      </c>
      <c r="J61" s="45">
        <f t="shared" si="18"/>
        <v>0</v>
      </c>
      <c r="K61" s="45">
        <f t="shared" si="18"/>
        <v>0</v>
      </c>
      <c r="L61" s="45">
        <f t="shared" si="18"/>
        <v>0</v>
      </c>
      <c r="M61" s="45">
        <f t="shared" si="18"/>
        <v>0</v>
      </c>
      <c r="N61" s="45">
        <f t="shared" si="18"/>
        <v>0</v>
      </c>
      <c r="O61" s="45">
        <f t="shared" si="18"/>
        <v>0</v>
      </c>
      <c r="P61" s="45">
        <f t="shared" si="18"/>
        <v>-22995</v>
      </c>
      <c r="Q61" s="45">
        <f t="shared" si="18"/>
        <v>0</v>
      </c>
      <c r="R61" s="45">
        <f t="shared" si="18"/>
        <v>0</v>
      </c>
      <c r="S61" s="45">
        <f t="shared" ref="S61:T61" si="19">SUM(S41:S49)</f>
        <v>0</v>
      </c>
      <c r="T61" s="45">
        <f t="shared" si="19"/>
        <v>0</v>
      </c>
      <c r="U61" s="45">
        <f t="shared" si="18"/>
        <v>0</v>
      </c>
      <c r="V61" s="45">
        <f t="shared" si="18"/>
        <v>0</v>
      </c>
      <c r="W61" s="45">
        <f t="shared" si="18"/>
        <v>-22995</v>
      </c>
      <c r="X61" s="45">
        <f t="shared" si="18"/>
        <v>0</v>
      </c>
      <c r="Y61" s="45">
        <f t="shared" si="18"/>
        <v>-22995</v>
      </c>
    </row>
    <row r="62" spans="1:25" ht="27.75" customHeight="1" x14ac:dyDescent="0.2">
      <c r="A62" s="279" t="s">
        <v>434</v>
      </c>
      <c r="B62" s="279"/>
      <c r="C62" s="279"/>
      <c r="D62" s="279"/>
      <c r="E62" s="279"/>
      <c r="F62" s="279"/>
      <c r="G62" s="7">
        <v>53</v>
      </c>
      <c r="H62" s="45">
        <f>H40+H61</f>
        <v>0</v>
      </c>
      <c r="I62" s="45">
        <f t="shared" ref="I62:Y62" si="20">I40+I61</f>
        <v>0</v>
      </c>
      <c r="J62" s="45">
        <f t="shared" si="20"/>
        <v>0</v>
      </c>
      <c r="K62" s="45">
        <f t="shared" si="20"/>
        <v>0</v>
      </c>
      <c r="L62" s="45">
        <f t="shared" si="20"/>
        <v>0</v>
      </c>
      <c r="M62" s="45">
        <f t="shared" si="20"/>
        <v>0</v>
      </c>
      <c r="N62" s="45">
        <f t="shared" si="20"/>
        <v>0</v>
      </c>
      <c r="O62" s="45">
        <f t="shared" si="20"/>
        <v>0</v>
      </c>
      <c r="P62" s="45">
        <f t="shared" si="20"/>
        <v>-22995</v>
      </c>
      <c r="Q62" s="45">
        <f t="shared" si="20"/>
        <v>0</v>
      </c>
      <c r="R62" s="45">
        <f t="shared" si="20"/>
        <v>0</v>
      </c>
      <c r="S62" s="45">
        <f t="shared" ref="S62:T62" si="21">S40+S61</f>
        <v>0</v>
      </c>
      <c r="T62" s="45">
        <f t="shared" si="21"/>
        <v>0</v>
      </c>
      <c r="U62" s="45">
        <f t="shared" si="20"/>
        <v>0</v>
      </c>
      <c r="V62" s="45">
        <f t="shared" si="20"/>
        <v>45617331</v>
      </c>
      <c r="W62" s="45">
        <f t="shared" si="20"/>
        <v>45594336</v>
      </c>
      <c r="X62" s="45">
        <f t="shared" si="20"/>
        <v>0</v>
      </c>
      <c r="Y62" s="45">
        <f t="shared" si="20"/>
        <v>45594336</v>
      </c>
    </row>
    <row r="63" spans="1:25" ht="29.25" customHeight="1" x14ac:dyDescent="0.2">
      <c r="A63" s="280" t="s">
        <v>435</v>
      </c>
      <c r="B63" s="280"/>
      <c r="C63" s="280"/>
      <c r="D63" s="280"/>
      <c r="E63" s="280"/>
      <c r="F63" s="280"/>
      <c r="G63" s="8">
        <v>54</v>
      </c>
      <c r="H63" s="46">
        <f>SUM(H50:H58)</f>
        <v>0</v>
      </c>
      <c r="I63" s="46">
        <f t="shared" ref="I63:Y63" si="22">SUM(I50:I58)</f>
        <v>0</v>
      </c>
      <c r="J63" s="46">
        <f t="shared" si="22"/>
        <v>0</v>
      </c>
      <c r="K63" s="46">
        <f t="shared" si="22"/>
        <v>0</v>
      </c>
      <c r="L63" s="46">
        <f t="shared" si="22"/>
        <v>0</v>
      </c>
      <c r="M63" s="46">
        <f t="shared" si="22"/>
        <v>0</v>
      </c>
      <c r="N63" s="46">
        <f t="shared" si="22"/>
        <v>1623358</v>
      </c>
      <c r="O63" s="46">
        <f t="shared" si="22"/>
        <v>0</v>
      </c>
      <c r="P63" s="46">
        <f t="shared" si="22"/>
        <v>0</v>
      </c>
      <c r="Q63" s="46">
        <f t="shared" si="22"/>
        <v>0</v>
      </c>
      <c r="R63" s="46">
        <f t="shared" si="22"/>
        <v>0</v>
      </c>
      <c r="S63" s="46">
        <f t="shared" ref="S63:T63" si="23">SUM(S50:S58)</f>
        <v>0</v>
      </c>
      <c r="T63" s="46">
        <f t="shared" si="23"/>
        <v>0</v>
      </c>
      <c r="U63" s="46">
        <f t="shared" si="22"/>
        <v>-103172335</v>
      </c>
      <c r="V63" s="46">
        <f t="shared" si="22"/>
        <v>103172335</v>
      </c>
      <c r="W63" s="46">
        <f t="shared" si="22"/>
        <v>1623358</v>
      </c>
      <c r="X63" s="46">
        <f t="shared" si="22"/>
        <v>0</v>
      </c>
      <c r="Y63" s="46">
        <f t="shared" si="22"/>
        <v>1623358</v>
      </c>
    </row>
  </sheetData>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formula1>9999999999</formula1>
    </dataValidation>
    <dataValidation type="whole" operator="notEqual" allowBlank="1" showInputMessage="1" showErrorMessage="1" errorTitle="Nedopušten upis" error="Dopušten je upis samo cjelobrojnih zaokruženih vrijednosti (pozitivnih ili negativnih) te nule." sqref="H32:Y34 H7:Y30 H36:Y59 H61:Y63">
      <formula1>9999999999</formula1>
    </dataValidation>
  </dataValidations>
  <pageMargins left="0.74803149606299213" right="0.74803149606299213" top="0.98425196850393704" bottom="0.98425196850393704" header="0.51181102362204722" footer="0.51181102362204722"/>
  <pageSetup paperSize="9" scale="42" orientation="landscape" r:id="rId1"/>
  <headerFooter alignWithMargins="0"/>
  <rowBreaks count="2" manualBreakCount="2">
    <brk id="34" max="24" man="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0"/>
  <sheetViews>
    <sheetView view="pageBreakPreview" topLeftCell="A16" zoomScale="90" zoomScaleNormal="66" zoomScaleSheetLayoutView="90" workbookViewId="0">
      <selection activeCell="K8" sqref="K8"/>
    </sheetView>
  </sheetViews>
  <sheetFormatPr defaultRowHeight="12.75" x14ac:dyDescent="0.2"/>
  <cols>
    <col min="9" max="9" width="95" customWidth="1"/>
  </cols>
  <sheetData>
    <row r="1" spans="1:9" s="133" customFormat="1" ht="30.75" customHeight="1" x14ac:dyDescent="0.2">
      <c r="A1" s="306" t="s">
        <v>465</v>
      </c>
      <c r="B1" s="307"/>
      <c r="C1" s="307"/>
      <c r="D1" s="307"/>
      <c r="E1" s="307"/>
      <c r="F1" s="307"/>
      <c r="G1" s="307"/>
      <c r="H1" s="307"/>
      <c r="I1" s="307"/>
    </row>
    <row r="2" spans="1:9" s="133" customFormat="1" ht="30.75" customHeight="1" x14ac:dyDescent="0.2">
      <c r="A2" s="307"/>
      <c r="B2" s="307"/>
      <c r="C2" s="307"/>
      <c r="D2" s="307"/>
      <c r="E2" s="307"/>
      <c r="F2" s="307"/>
      <c r="G2" s="307"/>
      <c r="H2" s="307"/>
      <c r="I2" s="307"/>
    </row>
    <row r="3" spans="1:9" s="133" customFormat="1" ht="30.75" customHeight="1" x14ac:dyDescent="0.2">
      <c r="A3" s="307"/>
      <c r="B3" s="307"/>
      <c r="C3" s="307"/>
      <c r="D3" s="307"/>
      <c r="E3" s="307"/>
      <c r="F3" s="307"/>
      <c r="G3" s="307"/>
      <c r="H3" s="307"/>
      <c r="I3" s="307"/>
    </row>
    <row r="4" spans="1:9" s="133" customFormat="1" ht="30.75" customHeight="1" x14ac:dyDescent="0.2">
      <c r="A4" s="307"/>
      <c r="B4" s="307"/>
      <c r="C4" s="307"/>
      <c r="D4" s="307"/>
      <c r="E4" s="307"/>
      <c r="F4" s="307"/>
      <c r="G4" s="307"/>
      <c r="H4" s="307"/>
      <c r="I4" s="307"/>
    </row>
    <row r="5" spans="1:9" s="133" customFormat="1" ht="30.75" customHeight="1" x14ac:dyDescent="0.2">
      <c r="A5" s="307"/>
      <c r="B5" s="307"/>
      <c r="C5" s="307"/>
      <c r="D5" s="307"/>
      <c r="E5" s="307"/>
      <c r="F5" s="307"/>
      <c r="G5" s="307"/>
      <c r="H5" s="307"/>
      <c r="I5" s="307"/>
    </row>
    <row r="6" spans="1:9" s="133" customFormat="1" ht="30.75" customHeight="1" x14ac:dyDescent="0.2">
      <c r="A6" s="307"/>
      <c r="B6" s="307"/>
      <c r="C6" s="307"/>
      <c r="D6" s="307"/>
      <c r="E6" s="307"/>
      <c r="F6" s="307"/>
      <c r="G6" s="307"/>
      <c r="H6" s="307"/>
      <c r="I6" s="307"/>
    </row>
    <row r="7" spans="1:9" s="133" customFormat="1" ht="30.75" customHeight="1" x14ac:dyDescent="0.2">
      <c r="A7" s="307"/>
      <c r="B7" s="307"/>
      <c r="C7" s="307"/>
      <c r="D7" s="307"/>
      <c r="E7" s="307"/>
      <c r="F7" s="307"/>
      <c r="G7" s="307"/>
      <c r="H7" s="307"/>
      <c r="I7" s="307"/>
    </row>
    <row r="8" spans="1:9" s="133" customFormat="1" ht="30.75" customHeight="1" x14ac:dyDescent="0.2">
      <c r="A8" s="307"/>
      <c r="B8" s="307"/>
      <c r="C8" s="307"/>
      <c r="D8" s="307"/>
      <c r="E8" s="307"/>
      <c r="F8" s="307"/>
      <c r="G8" s="307"/>
      <c r="H8" s="307"/>
      <c r="I8" s="307"/>
    </row>
    <row r="9" spans="1:9" s="133" customFormat="1" ht="30.75" customHeight="1" x14ac:dyDescent="0.2">
      <c r="A9" s="307"/>
      <c r="B9" s="307"/>
      <c r="C9" s="307"/>
      <c r="D9" s="307"/>
      <c r="E9" s="307"/>
      <c r="F9" s="307"/>
      <c r="G9" s="307"/>
      <c r="H9" s="307"/>
      <c r="I9" s="307"/>
    </row>
    <row r="10" spans="1:9" s="133" customFormat="1" ht="30.75" customHeight="1" x14ac:dyDescent="0.2">
      <c r="A10" s="307"/>
      <c r="B10" s="307"/>
      <c r="C10" s="307"/>
      <c r="D10" s="307"/>
      <c r="E10" s="307"/>
      <c r="F10" s="307"/>
      <c r="G10" s="307"/>
      <c r="H10" s="307"/>
      <c r="I10" s="307"/>
    </row>
    <row r="11" spans="1:9" s="133" customFormat="1" ht="30.75" customHeight="1" x14ac:dyDescent="0.2">
      <c r="A11" s="307"/>
      <c r="B11" s="307"/>
      <c r="C11" s="307"/>
      <c r="D11" s="307"/>
      <c r="E11" s="307"/>
      <c r="F11" s="307"/>
      <c r="G11" s="307"/>
      <c r="H11" s="307"/>
      <c r="I11" s="307"/>
    </row>
    <row r="12" spans="1:9" s="133" customFormat="1" ht="30.75" customHeight="1" x14ac:dyDescent="0.2">
      <c r="A12" s="307"/>
      <c r="B12" s="307"/>
      <c r="C12" s="307"/>
      <c r="D12" s="307"/>
      <c r="E12" s="307"/>
      <c r="F12" s="307"/>
      <c r="G12" s="307"/>
      <c r="H12" s="307"/>
      <c r="I12" s="307"/>
    </row>
    <row r="13" spans="1:9" s="133" customFormat="1" ht="30.75" customHeight="1" x14ac:dyDescent="0.2">
      <c r="A13" s="307"/>
      <c r="B13" s="307"/>
      <c r="C13" s="307"/>
      <c r="D13" s="307"/>
      <c r="E13" s="307"/>
      <c r="F13" s="307"/>
      <c r="G13" s="307"/>
      <c r="H13" s="307"/>
      <c r="I13" s="307"/>
    </row>
    <row r="14" spans="1:9" s="133" customFormat="1" ht="30.75" customHeight="1" x14ac:dyDescent="0.2">
      <c r="A14" s="307"/>
      <c r="B14" s="307"/>
      <c r="C14" s="307"/>
      <c r="D14" s="307"/>
      <c r="E14" s="307"/>
      <c r="F14" s="307"/>
      <c r="G14" s="307"/>
      <c r="H14" s="307"/>
      <c r="I14" s="307"/>
    </row>
    <row r="15" spans="1:9" s="133" customFormat="1" ht="30.75" customHeight="1" x14ac:dyDescent="0.2">
      <c r="A15" s="307"/>
      <c r="B15" s="307"/>
      <c r="C15" s="307"/>
      <c r="D15" s="307"/>
      <c r="E15" s="307"/>
      <c r="F15" s="307"/>
      <c r="G15" s="307"/>
      <c r="H15" s="307"/>
      <c r="I15" s="307"/>
    </row>
    <row r="16" spans="1:9" s="133" customFormat="1" ht="30.75" customHeight="1" x14ac:dyDescent="0.2">
      <c r="A16" s="307"/>
      <c r="B16" s="307"/>
      <c r="C16" s="307"/>
      <c r="D16" s="307"/>
      <c r="E16" s="307"/>
      <c r="F16" s="307"/>
      <c r="G16" s="307"/>
      <c r="H16" s="307"/>
      <c r="I16" s="307"/>
    </row>
    <row r="17" spans="1:9" s="133" customFormat="1" ht="30.75" customHeight="1" x14ac:dyDescent="0.2">
      <c r="A17" s="307"/>
      <c r="B17" s="307"/>
      <c r="C17" s="307"/>
      <c r="D17" s="307"/>
      <c r="E17" s="307"/>
      <c r="F17" s="307"/>
      <c r="G17" s="307"/>
      <c r="H17" s="307"/>
      <c r="I17" s="307"/>
    </row>
    <row r="18" spans="1:9" s="133" customFormat="1" ht="30.75" customHeight="1" x14ac:dyDescent="0.2">
      <c r="A18" s="307"/>
      <c r="B18" s="307"/>
      <c r="C18" s="307"/>
      <c r="D18" s="307"/>
      <c r="E18" s="307"/>
      <c r="F18" s="307"/>
      <c r="G18" s="307"/>
      <c r="H18" s="307"/>
      <c r="I18" s="307"/>
    </row>
    <row r="19" spans="1:9" s="133" customFormat="1" ht="30.75" customHeight="1" x14ac:dyDescent="0.2">
      <c r="A19" s="307"/>
      <c r="B19" s="307"/>
      <c r="C19" s="307"/>
      <c r="D19" s="307"/>
      <c r="E19" s="307"/>
      <c r="F19" s="307"/>
      <c r="G19" s="307"/>
      <c r="H19" s="307"/>
      <c r="I19" s="307"/>
    </row>
    <row r="20" spans="1:9" s="133" customFormat="1" ht="30.75" customHeight="1" x14ac:dyDescent="0.2">
      <c r="A20" s="307"/>
      <c r="B20" s="307"/>
      <c r="C20" s="307"/>
      <c r="D20" s="307"/>
      <c r="E20" s="307"/>
      <c r="F20" s="307"/>
      <c r="G20" s="307"/>
      <c r="H20" s="307"/>
      <c r="I20" s="307"/>
    </row>
    <row r="21" spans="1:9" s="133" customFormat="1" ht="30.75" customHeight="1" x14ac:dyDescent="0.2">
      <c r="A21" s="307"/>
      <c r="B21" s="307"/>
      <c r="C21" s="307"/>
      <c r="D21" s="307"/>
      <c r="E21" s="307"/>
      <c r="F21" s="307"/>
      <c r="G21" s="307"/>
      <c r="H21" s="307"/>
      <c r="I21" s="307"/>
    </row>
    <row r="22" spans="1:9" s="133" customFormat="1" ht="30.75" customHeight="1" x14ac:dyDescent="0.2">
      <c r="A22" s="307"/>
      <c r="B22" s="307"/>
      <c r="C22" s="307"/>
      <c r="D22" s="307"/>
      <c r="E22" s="307"/>
      <c r="F22" s="307"/>
      <c r="G22" s="307"/>
      <c r="H22" s="307"/>
      <c r="I22" s="307"/>
    </row>
    <row r="23" spans="1:9" s="133" customFormat="1" ht="30.75" customHeight="1" x14ac:dyDescent="0.2">
      <c r="A23" s="307"/>
      <c r="B23" s="307"/>
      <c r="C23" s="307"/>
      <c r="D23" s="307"/>
      <c r="E23" s="307"/>
      <c r="F23" s="307"/>
      <c r="G23" s="307"/>
      <c r="H23" s="307"/>
      <c r="I23" s="307"/>
    </row>
    <row r="24" spans="1:9" s="133" customFormat="1" ht="30.75" customHeight="1" x14ac:dyDescent="0.2">
      <c r="A24" s="307"/>
      <c r="B24" s="307"/>
      <c r="C24" s="307"/>
      <c r="D24" s="307"/>
      <c r="E24" s="307"/>
      <c r="F24" s="307"/>
      <c r="G24" s="307"/>
      <c r="H24" s="307"/>
      <c r="I24" s="307"/>
    </row>
    <row r="25" spans="1:9" s="133" customFormat="1" ht="30.75" customHeight="1" x14ac:dyDescent="0.2">
      <c r="A25" s="307"/>
      <c r="B25" s="307"/>
      <c r="C25" s="307"/>
      <c r="D25" s="307"/>
      <c r="E25" s="307"/>
      <c r="F25" s="307"/>
      <c r="G25" s="307"/>
      <c r="H25" s="307"/>
      <c r="I25" s="307"/>
    </row>
    <row r="26" spans="1:9" s="133" customFormat="1" ht="30.75" customHeight="1" x14ac:dyDescent="0.2">
      <c r="A26" s="307"/>
      <c r="B26" s="307"/>
      <c r="C26" s="307"/>
      <c r="D26" s="307"/>
      <c r="E26" s="307"/>
      <c r="F26" s="307"/>
      <c r="G26" s="307"/>
      <c r="H26" s="307"/>
      <c r="I26" s="307"/>
    </row>
    <row r="27" spans="1:9" s="133" customFormat="1" ht="30.75" customHeight="1" x14ac:dyDescent="0.2">
      <c r="A27" s="307"/>
      <c r="B27" s="307"/>
      <c r="C27" s="307"/>
      <c r="D27" s="307"/>
      <c r="E27" s="307"/>
      <c r="F27" s="307"/>
      <c r="G27" s="307"/>
      <c r="H27" s="307"/>
      <c r="I27" s="307"/>
    </row>
    <row r="28" spans="1:9" s="133" customFormat="1" ht="30.75" customHeight="1" x14ac:dyDescent="0.2">
      <c r="A28" s="307"/>
      <c r="B28" s="307"/>
      <c r="C28" s="307"/>
      <c r="D28" s="307"/>
      <c r="E28" s="307"/>
      <c r="F28" s="307"/>
      <c r="G28" s="307"/>
      <c r="H28" s="307"/>
      <c r="I28" s="307"/>
    </row>
    <row r="29" spans="1:9" s="133" customFormat="1" ht="30.75" customHeight="1" x14ac:dyDescent="0.2">
      <c r="A29" s="307"/>
      <c r="B29" s="307"/>
      <c r="C29" s="307"/>
      <c r="D29" s="307"/>
      <c r="E29" s="307"/>
      <c r="F29" s="307"/>
      <c r="G29" s="307"/>
      <c r="H29" s="307"/>
      <c r="I29" s="307"/>
    </row>
    <row r="30" spans="1:9" s="133" customFormat="1" ht="30.75" customHeight="1" x14ac:dyDescent="0.2">
      <c r="A30" s="307"/>
      <c r="B30" s="307"/>
      <c r="C30" s="307"/>
      <c r="D30" s="307"/>
      <c r="E30" s="307"/>
      <c r="F30" s="307"/>
      <c r="G30" s="307"/>
      <c r="H30" s="307"/>
      <c r="I30" s="307"/>
    </row>
    <row r="31" spans="1:9" s="133" customFormat="1" ht="30.75" customHeight="1" x14ac:dyDescent="0.2">
      <c r="A31" s="307"/>
      <c r="B31" s="307"/>
      <c r="C31" s="307"/>
      <c r="D31" s="307"/>
      <c r="E31" s="307"/>
      <c r="F31" s="307"/>
      <c r="G31" s="307"/>
      <c r="H31" s="307"/>
      <c r="I31" s="307"/>
    </row>
    <row r="32" spans="1:9" s="133" customFormat="1" ht="30.75" customHeight="1" x14ac:dyDescent="0.2">
      <c r="A32" s="307"/>
      <c r="B32" s="307"/>
      <c r="C32" s="307"/>
      <c r="D32" s="307"/>
      <c r="E32" s="307"/>
      <c r="F32" s="307"/>
      <c r="G32" s="307"/>
      <c r="H32" s="307"/>
      <c r="I32" s="307"/>
    </row>
    <row r="33" spans="1:9" s="133" customFormat="1" ht="30.75" customHeight="1" x14ac:dyDescent="0.2">
      <c r="A33" s="307"/>
      <c r="B33" s="307"/>
      <c r="C33" s="307"/>
      <c r="D33" s="307"/>
      <c r="E33" s="307"/>
      <c r="F33" s="307"/>
      <c r="G33" s="307"/>
      <c r="H33" s="307"/>
      <c r="I33" s="307"/>
    </row>
    <row r="34" spans="1:9" s="133" customFormat="1" ht="30.75" customHeight="1" x14ac:dyDescent="0.2">
      <c r="A34" s="307"/>
      <c r="B34" s="307"/>
      <c r="C34" s="307"/>
      <c r="D34" s="307"/>
      <c r="E34" s="307"/>
      <c r="F34" s="307"/>
      <c r="G34" s="307"/>
      <c r="H34" s="307"/>
      <c r="I34" s="307"/>
    </row>
    <row r="35" spans="1:9" s="133" customFormat="1" ht="30.75" customHeight="1" x14ac:dyDescent="0.2">
      <c r="A35" s="307"/>
      <c r="B35" s="307"/>
      <c r="C35" s="307"/>
      <c r="D35" s="307"/>
      <c r="E35" s="307"/>
      <c r="F35" s="307"/>
      <c r="G35" s="307"/>
      <c r="H35" s="307"/>
      <c r="I35" s="307"/>
    </row>
    <row r="36" spans="1:9" s="133" customFormat="1" ht="30.75" customHeight="1" x14ac:dyDescent="0.2">
      <c r="A36" s="307"/>
      <c r="B36" s="307"/>
      <c r="C36" s="307"/>
      <c r="D36" s="307"/>
      <c r="E36" s="307"/>
      <c r="F36" s="307"/>
      <c r="G36" s="307"/>
      <c r="H36" s="307"/>
      <c r="I36" s="307"/>
    </row>
    <row r="37" spans="1:9" s="133" customFormat="1" ht="30.75" customHeight="1" x14ac:dyDescent="0.2">
      <c r="A37" s="307"/>
      <c r="B37" s="307"/>
      <c r="C37" s="307"/>
      <c r="D37" s="307"/>
      <c r="E37" s="307"/>
      <c r="F37" s="307"/>
      <c r="G37" s="307"/>
      <c r="H37" s="307"/>
      <c r="I37" s="307"/>
    </row>
    <row r="38" spans="1:9" s="133" customFormat="1" ht="30.75" customHeight="1" x14ac:dyDescent="0.2">
      <c r="A38" s="307"/>
      <c r="B38" s="307"/>
      <c r="C38" s="307"/>
      <c r="D38" s="307"/>
      <c r="E38" s="307"/>
      <c r="F38" s="307"/>
      <c r="G38" s="307"/>
      <c r="H38" s="307"/>
      <c r="I38" s="307"/>
    </row>
    <row r="39" spans="1:9" s="133" customFormat="1" ht="159.75" customHeight="1" x14ac:dyDescent="0.2">
      <c r="A39" s="307"/>
      <c r="B39" s="307"/>
      <c r="C39" s="307"/>
      <c r="D39" s="307"/>
      <c r="E39" s="307"/>
      <c r="F39" s="307"/>
      <c r="G39" s="307"/>
      <c r="H39" s="307"/>
      <c r="I39" s="307"/>
    </row>
    <row r="40" spans="1:9" s="133" customFormat="1" ht="30.75" customHeight="1" x14ac:dyDescent="0.2">
      <c r="A40" s="307"/>
      <c r="B40" s="307"/>
      <c r="C40" s="307"/>
      <c r="D40" s="307"/>
      <c r="E40" s="307"/>
      <c r="F40" s="307"/>
      <c r="G40" s="307"/>
      <c r="H40" s="307"/>
      <c r="I40" s="307"/>
    </row>
  </sheetData>
  <mergeCells count="1">
    <mergeCell ref="A1:I40"/>
  </mergeCells>
  <pageMargins left="0.70866141732283472" right="0.70866141732283472" top="0.74803149606299213" bottom="0.74803149606299213" header="0.31496062992125984" footer="0.31496062992125984"/>
  <pageSetup paperSize="9" scale="53"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81DF4A76-605D-40F1-9D34-630BCD81426F}">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2090b57c-2e4d-4ed9-b313-510fc704fe75"/>
    <ds:schemaRef ds:uri="http://purl.org/dc/elements/1.1/"/>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Radni listovi</vt:lpstr>
      </vt:variant>
      <vt:variant>
        <vt:i4>7</vt:i4>
      </vt:variant>
      <vt:variant>
        <vt:lpstr>Imenovani rasponi</vt:lpstr>
      </vt:variant>
      <vt:variant>
        <vt:i4>5</vt:i4>
      </vt:variant>
    </vt:vector>
  </HeadingPairs>
  <TitlesOfParts>
    <vt:vector size="12" baseType="lpstr">
      <vt:lpstr>Opći podaci</vt:lpstr>
      <vt:lpstr>Bilanca</vt:lpstr>
      <vt:lpstr>RDG</vt:lpstr>
      <vt:lpstr>NT_I</vt:lpstr>
      <vt:lpstr>NT_D</vt:lpstr>
      <vt:lpstr>PK</vt:lpstr>
      <vt:lpstr>Bilješke</vt:lpstr>
      <vt:lpstr>Bilanca!Podrucje_ispisa</vt:lpstr>
      <vt:lpstr>NT_D!Podrucje_ispisa</vt:lpstr>
      <vt:lpstr>NT_I!Podrucje_ispisa</vt:lpstr>
      <vt:lpstr>'Opći podaci'!Podrucje_ispisa</vt:lpstr>
      <vt:lpstr>PK!Podrucje_ispisa</vt:lpstr>
    </vt:vector>
  </TitlesOfParts>
  <Company>HANFA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Mijo Jozić</dc:creator>
  <cp:lastModifiedBy>Damir Veizović</cp:lastModifiedBy>
  <cp:lastPrinted>2022-02-25T16:19:09Z</cp:lastPrinted>
  <dcterms:created xsi:type="dcterms:W3CDTF">2008-10-17T11:51:54Z</dcterms:created>
  <dcterms:modified xsi:type="dcterms:W3CDTF">2022-02-26T10:50:03Z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