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irekcija propisanih izvjesca\Eksterna izvjesca\Ostala izvjesca\GFI KI\GFI-KI 2015\Nekonsolidirnao\za potpise\"/>
    </mc:Choice>
  </mc:AlternateContent>
  <bookViews>
    <workbookView xWindow="3525" yWindow="1485" windowWidth="17955" windowHeight="10890" activeTab="5"/>
  </bookViews>
  <sheets>
    <sheet name="OPĆI PODACI" sheetId="20" r:id="rId1"/>
    <sheet name="BILANCA" sheetId="29" r:id="rId2"/>
    <sheet name="RDG" sheetId="22" r:id="rId3"/>
    <sheet name="NT_I" sheetId="23" r:id="rId4"/>
    <sheet name="NT_D" sheetId="24" state="hidden" r:id="rId5"/>
    <sheet name="PK" sheetId="25" r:id="rId6"/>
    <sheet name="BILJEŠKE" sheetId="27" r:id="rId7"/>
  </sheets>
  <definedNames>
    <definedName name="_xlnm.Print_Area" localSheetId="1">BILANCA!$A$1:$K$58</definedName>
    <definedName name="_xlnm.Print_Area" localSheetId="6">BILJEŠKE!$A$1:$C$217</definedName>
    <definedName name="_xlnm.Print_Area" localSheetId="0">'OPĆI PODACI'!$A$1:$I$66</definedName>
    <definedName name="_xlnm.Print_Area" localSheetId="5">PK!$A$1:$L$25</definedName>
    <definedName name="_xlnm.Print_Area" localSheetId="2">RDG!$A$1:$K$36</definedName>
    <definedName name="_xlnm.Print_Titles" localSheetId="6">BILJEŠKE!$1:$5</definedName>
  </definedNames>
  <calcPr calcId="152511"/>
</workbook>
</file>

<file path=xl/calcChain.xml><?xml version="1.0" encoding="utf-8"?>
<calcChain xmlns="http://schemas.openxmlformats.org/spreadsheetml/2006/main">
  <c r="K58" i="29" l="1"/>
  <c r="J58" i="29"/>
  <c r="K53" i="29"/>
  <c r="J53" i="29"/>
  <c r="K38" i="29"/>
  <c r="J38" i="29"/>
  <c r="K34" i="29"/>
  <c r="J34" i="29"/>
  <c r="K30" i="29"/>
  <c r="J30" i="29"/>
  <c r="K27" i="29"/>
  <c r="J27" i="29"/>
  <c r="K9" i="29"/>
  <c r="K25" i="29" s="1"/>
  <c r="J9" i="29"/>
  <c r="J25" i="29" s="1"/>
  <c r="J44" i="29" l="1"/>
  <c r="J54" i="29" s="1"/>
  <c r="K44" i="29"/>
  <c r="K54" i="29" s="1"/>
  <c r="C214" i="27"/>
  <c r="B214" i="27"/>
  <c r="C184" i="27"/>
  <c r="B184" i="27"/>
  <c r="C177" i="27"/>
  <c r="B177" i="27"/>
  <c r="B84" i="27"/>
  <c r="B79" i="27"/>
  <c r="B208" i="27" l="1"/>
  <c r="C208" i="27"/>
  <c r="C202" i="27"/>
  <c r="B85" i="27"/>
  <c r="C84" i="27"/>
  <c r="C79" i="27"/>
  <c r="J10" i="22"/>
  <c r="J13" i="22"/>
  <c r="J27" i="22" l="1"/>
  <c r="J29" i="22" s="1"/>
  <c r="J31" i="22" s="1"/>
  <c r="B202" i="27" l="1"/>
  <c r="B192" i="27"/>
  <c r="B185" i="27"/>
  <c r="B178" i="27"/>
  <c r="B171" i="27"/>
  <c r="B161" i="27"/>
  <c r="B153" i="27"/>
  <c r="B145" i="27"/>
  <c r="B136" i="27"/>
  <c r="B127" i="27"/>
  <c r="B117" i="27"/>
  <c r="B107" i="27"/>
  <c r="B97" i="27"/>
  <c r="B67" i="27"/>
  <c r="B58" i="27"/>
  <c r="B49" i="27"/>
  <c r="B40" i="27"/>
  <c r="B31" i="27"/>
  <c r="B15" i="27"/>
  <c r="B19" i="27" s="1"/>
  <c r="B11" i="27"/>
  <c r="J34" i="23"/>
  <c r="J41" i="23"/>
  <c r="J25" i="23"/>
  <c r="J16" i="23"/>
  <c r="J9" i="23"/>
  <c r="J30" i="23" s="1"/>
  <c r="J32" i="23" s="1"/>
  <c r="B21" i="27" l="1"/>
  <c r="J48" i="23"/>
  <c r="J50" i="23" s="1"/>
  <c r="J52" i="23" s="1"/>
  <c r="C161" i="27" l="1"/>
  <c r="L14" i="25" l="1"/>
  <c r="L13" i="25"/>
  <c r="L12" i="25"/>
  <c r="C97" i="27" l="1"/>
  <c r="C67" i="27" l="1"/>
  <c r="L8" i="25" l="1"/>
  <c r="L22" i="25"/>
  <c r="L21" i="25"/>
  <c r="L20" i="25"/>
  <c r="L19" i="25"/>
  <c r="L18" i="25"/>
  <c r="L16" i="25"/>
  <c r="L11" i="25"/>
  <c r="L9" i="25"/>
  <c r="C127" i="27"/>
  <c r="C192" i="27"/>
  <c r="C178" i="27"/>
  <c r="C171" i="27"/>
  <c r="C153" i="27"/>
  <c r="L23" i="25" l="1"/>
  <c r="C117" i="27"/>
  <c r="C145" i="27"/>
  <c r="C49" i="27"/>
  <c r="C31" i="27"/>
  <c r="C58" i="27"/>
  <c r="C136" i="27"/>
  <c r="C19" i="27"/>
  <c r="C40" i="27"/>
  <c r="C107" i="27"/>
  <c r="C85" i="27" l="1"/>
  <c r="L10" i="25" l="1"/>
  <c r="J6" i="24"/>
  <c r="J15" i="24"/>
  <c r="J29" i="24" s="1"/>
  <c r="J31" i="24" s="1"/>
  <c r="K10" i="25"/>
  <c r="K15" i="25"/>
  <c r="K17" i="25" s="1"/>
  <c r="K23" i="25"/>
  <c r="J10" i="25"/>
  <c r="J15" i="25"/>
  <c r="J17" i="25" s="1"/>
  <c r="J23" i="25"/>
  <c r="I10" i="25"/>
  <c r="I15" i="25"/>
  <c r="I23" i="25"/>
  <c r="H10" i="25"/>
  <c r="H15" i="25"/>
  <c r="H17" i="25" s="1"/>
  <c r="H23" i="25"/>
  <c r="G10" i="25"/>
  <c r="G15" i="25"/>
  <c r="G17" i="25" s="1"/>
  <c r="G23" i="25"/>
  <c r="F10" i="25"/>
  <c r="F15" i="25"/>
  <c r="F17" i="25" s="1"/>
  <c r="F23" i="25"/>
  <c r="E10" i="25"/>
  <c r="E15" i="25"/>
  <c r="E23" i="25"/>
  <c r="K6" i="24"/>
  <c r="K15" i="24"/>
  <c r="K24" i="24"/>
  <c r="K33" i="24"/>
  <c r="K40" i="24"/>
  <c r="J24" i="24"/>
  <c r="J33" i="24"/>
  <c r="J40" i="24"/>
  <c r="K10" i="22"/>
  <c r="K13" i="22"/>
  <c r="J47" i="24" l="1"/>
  <c r="J49" i="24" s="1"/>
  <c r="J51" i="24" s="1"/>
  <c r="K29" i="24"/>
  <c r="K31" i="24" s="1"/>
  <c r="H24" i="25"/>
  <c r="K47" i="24"/>
  <c r="K49" i="24" s="1"/>
  <c r="K51" i="24" s="1"/>
  <c r="G24" i="25"/>
  <c r="F24" i="25"/>
  <c r="J24" i="25"/>
  <c r="E17" i="25"/>
  <c r="E24" i="25" s="1"/>
  <c r="L15" i="25"/>
  <c r="L17" i="25" s="1"/>
  <c r="K24" i="25"/>
  <c r="K27" i="22"/>
  <c r="K29" i="22" s="1"/>
  <c r="K31" i="22" s="1"/>
  <c r="K36" i="22" s="1"/>
  <c r="I17" i="25"/>
  <c r="I24" i="25" s="1"/>
  <c r="L24" i="25" l="1"/>
  <c r="J36" i="22"/>
  <c r="K41" i="23" l="1"/>
  <c r="K25" i="23"/>
  <c r="K9" i="23" l="1"/>
  <c r="K34" i="23" l="1"/>
  <c r="K16" i="23" l="1"/>
  <c r="K30" i="23" l="1"/>
  <c r="C185" i="27"/>
  <c r="K32" i="23" l="1"/>
  <c r="K48" i="23" s="1"/>
  <c r="K50" i="23" l="1"/>
  <c r="K52" i="23" l="1"/>
  <c r="C11" i="27" l="1"/>
  <c r="C21" i="27" l="1"/>
</calcChain>
</file>

<file path=xl/sharedStrings.xml><?xml version="1.0" encoding="utf-8"?>
<sst xmlns="http://schemas.openxmlformats.org/spreadsheetml/2006/main" count="501" uniqueCount="388">
  <si>
    <t>Banke koje sastavljaju konsolidirane godišnje financijske izvještaje zasebno prikazuju promjene manjinskog udjela po odgovarajućim stavkama kapitala.</t>
  </si>
  <si>
    <t>Prezime i ime:</t>
  </si>
  <si>
    <t>Prethodna godina</t>
  </si>
  <si>
    <t>Tekuća godina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</si>
  <si>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</si>
  <si>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</si>
  <si>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</si>
  <si>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</si>
  <si>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</si>
  <si>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</si>
  <si>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</si>
  <si>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</si>
  <si>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</si>
  <si>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</si>
  <si>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</si>
  <si>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</si>
  <si>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</si>
  <si>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</si>
  <si>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</si>
  <si>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</si>
  <si>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</si>
  <si>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</si>
  <si>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</si>
  <si>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</si>
  <si>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</si>
  <si>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</si>
  <si>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</si>
  <si>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</si>
  <si>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</si>
  <si>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</si>
  <si>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</si>
  <si>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</si>
  <si>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</si>
  <si>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</si>
  <si>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</si>
  <si>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</si>
  <si>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</si>
  <si>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</si>
  <si>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</si>
  <si>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1. Neto novčani tijek iz poslovnih aktivnosti (002 do 009)</t>
  </si>
  <si>
    <t xml:space="preserve">      1.1. Naplaćena kamata i slični primici</t>
  </si>
  <si>
    <t xml:space="preserve">      1.2. Naplaćene naknade i provizije</t>
  </si>
  <si>
    <t xml:space="preserve">      1.3. Plaćena kamata i slični izdaci</t>
  </si>
  <si>
    <t xml:space="preserve">      1.4. Plaćene naknade i provizije</t>
  </si>
  <si>
    <t xml:space="preserve">      1.5. Plaćeni troškovi poslovanja</t>
  </si>
  <si>
    <t xml:space="preserve">      1.7. Ostali primici</t>
  </si>
  <si>
    <t xml:space="preserve">      1.8. Ostali izdaci</t>
  </si>
  <si>
    <t xml:space="preserve">  2. Neto povećanje /smanjenje poslovne imovine (011 do 018)</t>
  </si>
  <si>
    <t xml:space="preserve">      2.6. Vrijednosni papiri i drugi financijski instrumenti raspoloživi za prodaju</t>
  </si>
  <si>
    <t xml:space="preserve">      2.8. Ostala imovina</t>
  </si>
  <si>
    <t xml:space="preserve">  3. Neto povećanje / smanjenje poslovnih obveza (020 do 023)</t>
  </si>
  <si>
    <t xml:space="preserve">  4. Neto priljev / odljev gotovine iz poslovnih aktivnosti prije 
      plaćanja poreza na dobit (001+010+019)</t>
  </si>
  <si>
    <t xml:space="preserve">      2.7. Vrijednosni papiri i drugi financijski instrumenti kojima se aktivno ne 
              trguje, a vrednuju se prema fer vrijednosti kroz RDG</t>
  </si>
  <si>
    <t xml:space="preserve">      2.5. Vrijednosni papiri i drugi financijski instrumenti koji se drže radi 
              trgovanja</t>
  </si>
  <si>
    <t xml:space="preserve">  7. Neto priljev / odljev gotovine iz ulagačkih aktivnosti (028 do 032)</t>
  </si>
  <si>
    <t xml:space="preserve">      7.5. Ostali primici / plaćanja iz ulagačkih aktivnosti</t>
  </si>
  <si>
    <t xml:space="preserve">      7.1. Primici od prodaje / plaćanja za kupnju materijalne  i nematerijalne 
              imovine</t>
  </si>
  <si>
    <t xml:space="preserve">      7.2. Primici od prodaje / plaćanja za kupnju ulaganja u podružnice, 
              pridružena društva i zajedničke pothvate</t>
  </si>
  <si>
    <t xml:space="preserve">      7.3. Primici od naplate / plaćanja za kupnju vrijednosnih papira
              i drugih financijskih instrumenata koji se drže do dospijeća</t>
  </si>
  <si>
    <t xml:space="preserve">  8. Neto priljev / odljev gotovine iz financijskih aktivnosti (034 do 039)</t>
  </si>
  <si>
    <t xml:space="preserve">      8.1. Neto povećanje / smanjenje primljenih kredita</t>
  </si>
  <si>
    <t xml:space="preserve">      8.2. Neto povećanje / smanjenje izdanih dužničkih vrijednosnih papira</t>
  </si>
  <si>
    <t xml:space="preserve">      8.3. Neto povećanje / smanjenje podređenih i hibridnih instrumenata</t>
  </si>
  <si>
    <t xml:space="preserve">      8.6. Ostali primici /plaćanja iz  financijskih aktivnosti</t>
  </si>
  <si>
    <t xml:space="preserve">  9. Neto priljev /odljev gotovine (026+027+033)</t>
  </si>
  <si>
    <t>10. Učinci promjene tečaja stranih valuta na gotovinu i ekvivalente gotovine</t>
  </si>
  <si>
    <t>11. Neto povećanje / smanjenje gotovine i ekvivalenata gotovine (040+041)</t>
  </si>
  <si>
    <t xml:space="preserve">12. Gotovina i ekvivalenti gotovine na početku godine </t>
  </si>
  <si>
    <t>13. Gotovina i ekvivalenti gotovine na kraju godine  (042+043)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</si>
  <si>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</si>
  <si>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</si>
  <si>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</si>
  <si>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</si>
  <si>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</si>
  <si>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</si>
  <si>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</si>
  <si>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</si>
  <si>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</si>
  <si>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</si>
  <si>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</si>
  <si>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</si>
  <si>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</si>
  <si>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</si>
  <si>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</si>
  <si>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</si>
  <si>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</si>
  <si>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</si>
  <si>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</si>
  <si>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</si>
  <si>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</si>
  <si>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</si>
  <si>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</si>
  <si>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</si>
  <si>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</si>
  <si>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</si>
  <si>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</si>
  <si>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</si>
  <si>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(024+025)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</si>
  <si>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</si>
  <si>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</si>
  <si>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</si>
  <si>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</si>
  <si>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</si>
  <si>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</si>
  <si>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</si>
  <si>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</si>
  <si>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</si>
  <si>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</si>
  <si>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</si>
  <si>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</si>
  <si>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</si>
  <si>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</si>
  <si>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</si>
  <si>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</si>
  <si>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</si>
  <si>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</si>
  <si>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</si>
  <si>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</si>
  <si>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</si>
  <si>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</si>
  <si>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</si>
  <si>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</si>
  <si>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</si>
  <si>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</si>
  <si>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</si>
  <si>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</si>
  <si>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</si>
  <si>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</si>
  <si>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</si>
  <si>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</si>
  <si>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</si>
  <si>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</si>
  <si>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</si>
  <si>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</si>
  <si>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</si>
  <si>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</si>
  <si>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</si>
  <si>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</si>
  <si>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</si>
  <si>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</si>
  <si>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</si>
  <si>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</si>
  <si>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</si>
  <si>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</si>
  <si>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</si>
  <si>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</si>
  <si>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</si>
  <si>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</si>
  <si>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</si>
  <si>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</si>
  <si>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</si>
  <si>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</si>
  <si>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</si>
  <si>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</si>
  <si>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</si>
  <si>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</si>
  <si>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</si>
  <si>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</si>
  <si>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</si>
  <si>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</si>
  <si>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</si>
  <si>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</si>
  <si>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</si>
  <si>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</si>
  <si>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</si>
  <si>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</si>
  <si>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</si>
  <si>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</si>
  <si>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>DODATAK BILANCI (popunjavju banke koje sastavljaju konsolidirani godišnji financijski izvještaj)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</si>
  <si>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</si>
  <si>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</si>
  <si>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</si>
  <si>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</si>
  <si>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</si>
  <si>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</si>
  <si>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</si>
  <si>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</si>
  <si>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</si>
  <si>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</si>
  <si>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</si>
  <si>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</si>
  <si>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</si>
  <si>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</si>
  <si>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</si>
  <si>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</si>
  <si>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</si>
  <si>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</si>
  <si>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</si>
  <si>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</si>
  <si>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</si>
  <si>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 xml:space="preserve">      1.6. Neto dobici / gubici od financijskih instrumenata po fer vrijednosti 
              u računu dobiti i gubitka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</si>
  <si>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</si>
  <si>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</si>
  <si>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</si>
  <si>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</si>
  <si>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</si>
  <si>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</si>
  <si>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</si>
  <si>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</si>
  <si>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</si>
  <si>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</si>
  <si>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</si>
  <si>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</si>
  <si>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</si>
  <si>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</si>
  <si>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</si>
  <si>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</si>
  <si>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 xml:space="preserve">Stanje na dan 31.12. tekuće godine                 (003+010+011+012+013+016) </t>
  </si>
  <si>
    <t>Dionički kapital</t>
  </si>
  <si>
    <t>* Primici s osnove kamata i dividendi mogu se razvrstati kao i poslovne aktivnosti (MRS 7 Dodatak A)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</si>
  <si>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</si>
  <si>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</si>
  <si>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</si>
  <si>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</si>
  <si>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</si>
  <si>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</si>
  <si>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</si>
  <si>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</si>
  <si>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</si>
  <si>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</si>
  <si>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</si>
  <si>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</si>
  <si>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>IZVJEŠTAJ O NOVČANOM TIJEKU-DIREKTNA METODA</t>
  </si>
  <si>
    <t xml:space="preserve"> za razdoblje od </t>
  </si>
  <si>
    <t>Bilješke uz financijske izvještaje</t>
  </si>
  <si>
    <t>1. Revidirani godišnji financijski izvještaji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</si>
  <si>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</si>
  <si>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</si>
  <si>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</si>
  <si>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</si>
  <si>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</si>
  <si>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</si>
  <si>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</si>
  <si>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</si>
  <si>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</si>
  <si>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Godišnji financijski izvještaj za kreditne institucije GFI-KI</t>
  </si>
  <si>
    <t>Prilog 3.</t>
  </si>
  <si>
    <t>2. Izvještaj poslovodstva</t>
  </si>
  <si>
    <t>3. Izjava osoba odgovornih za sastavljanje godišnjeg izvještaja,</t>
  </si>
  <si>
    <t>u PDF formatu</t>
  </si>
  <si>
    <t>a) Kamatni prihodi od odobrenih kredita ostalim komitentima</t>
  </si>
  <si>
    <t>UKUPNO</t>
  </si>
  <si>
    <t>b) Kamatni troškovi po primljenim kreditima</t>
  </si>
  <si>
    <t>a) Prihodi od provizija i naknada za usluge platnog prometa</t>
  </si>
  <si>
    <t>b) Prihodi od provizija i naknada za ostale bankovne usluge</t>
  </si>
  <si>
    <t>a) Dobit/(gubitak) od trgovanja vrijednosnim papirima</t>
  </si>
  <si>
    <t>b) Dobit/(gubitak) od trgovanja devizama</t>
  </si>
  <si>
    <t>c) Dobit/(gubitak) od trgovanja kunskom efektivom</t>
  </si>
  <si>
    <t>a) Realizirani dobitak/(gubitak)</t>
  </si>
  <si>
    <t>a) Primljene dividende</t>
  </si>
  <si>
    <t>a) Troškovi vrijednosnog usklađenja i rezerviranja za gubitke</t>
  </si>
  <si>
    <t>a.1.) Troškovi vrijednosnog usklađenja po kreditima</t>
  </si>
  <si>
    <t>a) GOTOVINA</t>
  </si>
  <si>
    <t>a.1.) Gotovina u blagajni</t>
  </si>
  <si>
    <t>a.2.) Čekovi i drugi instrumenti plaćanja</t>
  </si>
  <si>
    <t>b) DEPOZITI KOD HNB-a</t>
  </si>
  <si>
    <t>b.1.) Žiroračun kod HNB-a</t>
  </si>
  <si>
    <t>b.2.) Obvezna pričuva</t>
  </si>
  <si>
    <t>- u kunama</t>
  </si>
  <si>
    <t>- u stranoj valuti</t>
  </si>
  <si>
    <t>b.3.) Rezerviranja za identificirane gubitke na skupnoj osnovi</t>
  </si>
  <si>
    <t>a) Domaće banke</t>
  </si>
  <si>
    <t>b) HBOR</t>
  </si>
  <si>
    <t>c) Strane banke</t>
  </si>
  <si>
    <t>d) Rezerviranja za identificane gubitke na skupnoj osnovi</t>
  </si>
  <si>
    <t>a) Trezorski zapisi koji se drže radi trgovanja</t>
  </si>
  <si>
    <t>c) Rezerviranja na skupnoj osnovi</t>
  </si>
  <si>
    <t>a) Dužnički vrijednosni papiri</t>
  </si>
  <si>
    <t xml:space="preserve">b) Udjeli u investicijskim fondovima </t>
  </si>
  <si>
    <t>c) Vlasnički vrijednosni papiri</t>
  </si>
  <si>
    <t>b) Vlasnički vrijednosni papiri</t>
  </si>
  <si>
    <t>b) Rezerviranja na skupnoj osnovi</t>
  </si>
  <si>
    <t>a) Krediti primljeni od domaćih banaka</t>
  </si>
  <si>
    <t>b) Krediti primljeni od HBOR-a</t>
  </si>
  <si>
    <t>c) Krediti primljeni od ostalih bankarskih institucija</t>
  </si>
  <si>
    <t>d) Krediti primljeni od stranih financijskih institucija</t>
  </si>
  <si>
    <t>UKUPNO BRUTO KREDITI</t>
  </si>
  <si>
    <t>UKUPNO ISPRAVCI VRIJEDNOSTI I REZERVIRANJA</t>
  </si>
  <si>
    <t>u tome: stambeni krediti</t>
  </si>
  <si>
    <t>a) Ograničeni depoziti</t>
  </si>
  <si>
    <t>b) Obveze po kamatama i naknadama</t>
  </si>
  <si>
    <t>c) Posebne rezerve za izvanbilančne stavke</t>
  </si>
  <si>
    <t>d) Ostalo</t>
  </si>
  <si>
    <t>a) Troškovi od provizija i naknada za usluge platnog prometa</t>
  </si>
  <si>
    <t>b) Troškovi provizija i naknada za ostale bankovne usluge</t>
  </si>
  <si>
    <t>a) Opći i administrativni troškovi</t>
  </si>
  <si>
    <t>b) Troškovi rezerviranja za identificirane gubitke na skupnoj osnovi</t>
  </si>
  <si>
    <t>AOP
oznaka</t>
  </si>
  <si>
    <t>d) Dobit/(gubitak) od trgovanja derivativima</t>
  </si>
  <si>
    <t>DODATAK RAČUNU DOBITI I GUBITKA (popunjavaju banke koje sastavljaju konsolidirani godišnji financijski izvještaj)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</si>
  <si>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</si>
  <si>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</si>
  <si>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</si>
  <si>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</si>
  <si>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</si>
  <si>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</si>
  <si>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</si>
  <si>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</si>
  <si>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</si>
  <si>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(krajem izvještajnog razdoblja)</t>
  </si>
  <si>
    <t>NE</t>
  </si>
  <si>
    <t>6419</t>
  </si>
  <si>
    <t>014804594</t>
  </si>
  <si>
    <t>AOP 048</t>
  </si>
  <si>
    <t>AOP 049</t>
  </si>
  <si>
    <t>AOP 051</t>
  </si>
  <si>
    <t>AOP 052</t>
  </si>
  <si>
    <t>AOP 055</t>
  </si>
  <si>
    <t>AOP 058</t>
  </si>
  <si>
    <t>AOP 062</t>
  </si>
  <si>
    <t>AOP 063</t>
  </si>
  <si>
    <t>AOP 068</t>
  </si>
  <si>
    <t>a.2.) Troškovi/(prihodi od ukidanja) rezerviranja po ostalim plasmanima</t>
  </si>
  <si>
    <t>a.3.) Rezerviranja za identificirane gubitke po potencijalnim obvezama</t>
  </si>
  <si>
    <t>AOP 001</t>
  </si>
  <si>
    <t>UKUPNO GOTOVINA (AOP 002)</t>
  </si>
  <si>
    <t>UKUPNO DEPOZITI KOD HNB-a (AOP 003)</t>
  </si>
  <si>
    <t>AOP 004</t>
  </si>
  <si>
    <t>AOP 005</t>
  </si>
  <si>
    <t>b) Trezorski zapisi u portfelju vrijednosnica raspoloživih za prodaju</t>
  </si>
  <si>
    <t>c) Rezerviranja za identificirane gubitke na skupnoj osnovi</t>
  </si>
  <si>
    <t>AOP 006</t>
  </si>
  <si>
    <t>AOP 007</t>
  </si>
  <si>
    <t>AOP 008</t>
  </si>
  <si>
    <t>BRUTO</t>
  </si>
  <si>
    <t>a) Krediti financijskim institucijama</t>
  </si>
  <si>
    <t>b) Krediti trgovačkim društvima</t>
  </si>
  <si>
    <t>c) Krediti stanovništvu</t>
  </si>
  <si>
    <t>d) Ostali krediti</t>
  </si>
  <si>
    <t>a) Depoziti trgovačkih društava</t>
  </si>
  <si>
    <t>b) Depoziti stanovništva</t>
  </si>
  <si>
    <t>c) Depoziti financijskih institucija</t>
  </si>
  <si>
    <t>d) Ostali depoziti</t>
  </si>
  <si>
    <t>a) Novac i potraživanja od banaka</t>
  </si>
  <si>
    <t>b) Obvezna pričuva kod Hrvatske narodne banke</t>
  </si>
  <si>
    <t>c) Plasmani bankama s izvornim rokom dospijeća do 90 dana</t>
  </si>
  <si>
    <t>d) Instrumenti u postupku naplate</t>
  </si>
  <si>
    <t>1) GOTOVINA I DEPOZITI KOD HNB-a</t>
  </si>
  <si>
    <t>2) DEPOZITI KOD BANKARSKIH INSTITUCIJA</t>
  </si>
  <si>
    <t>3) TREZORSKI ZAPISI MF-a i BLAGAJNIČKI ZAPISI HNB-a</t>
  </si>
  <si>
    <t>4) VRIJEDNOSNI PAPIRI I DRUGI FINANCIJSKI INSTRUMENTI KOJI SE DRŽE RADI TRGOVANJA</t>
  </si>
  <si>
    <t>5) VRIJEDNOSNI PAPIRI I DRUGI FINANCIJSKI INSTRUMENTI RASPOLOŽIVI ZA PRODAJU</t>
  </si>
  <si>
    <t>6) VRIJEDNOSNI PAPIRI I DRUGI FINANCIJSKI INSTRUMENTI KOJI SE DRŽE DO DOSPIJEĆA</t>
  </si>
  <si>
    <t>7) DANI KREDITI</t>
  </si>
  <si>
    <t>8) OBVEZE PO KREDITIMA</t>
  </si>
  <si>
    <t>9) PRIMLJENI DEPOZITI</t>
  </si>
  <si>
    <t>12) KAMATNI PRIHODI</t>
  </si>
  <si>
    <t>13) KAMATNI TROŠKOVI</t>
  </si>
  <si>
    <t>14) PRIHODI OD PROVIZIJA I NAKNADA</t>
  </si>
  <si>
    <t>15) TROŠKOVI OD PROVIZIJA I NAKNADA</t>
  </si>
  <si>
    <t>16) DOBIT/(GUBITAK) OD AKTIVNOSTI TRGOVANJA</t>
  </si>
  <si>
    <t>17) DOBIT/(GUBITAK) U KATEGORIJI IMOVINE RASPOLOŽIVE ZA PRODAJU</t>
  </si>
  <si>
    <t>18) PRIHODI OD OSTALIH VLASNIČKIH ULAGANJA</t>
  </si>
  <si>
    <t>19) DOBIT/(GUBITAK) OD OBRAČUNATIH TEČAJNIH RAZLIKA</t>
  </si>
  <si>
    <t>21) TROŠKOVI VRIJEDNOSNIH USKLAĐIVANJA I REZERVIRANJA ZA GUBITKE</t>
  </si>
  <si>
    <t>11) GOTOVINA I EKVIVALENTI GOTOVINE</t>
  </si>
  <si>
    <t>10) OSTALE OBVEZE</t>
  </si>
  <si>
    <t>AOP 042</t>
  </si>
  <si>
    <t>AOP 034</t>
  </si>
  <si>
    <t>AOP 021</t>
  </si>
  <si>
    <t>AOP 018 i AOP 025</t>
  </si>
  <si>
    <t>AOP 011 i AOP 012</t>
  </si>
  <si>
    <t>Tomašek David</t>
  </si>
  <si>
    <t>014804900</t>
  </si>
  <si>
    <t>david.tomasek@hpb.hr</t>
  </si>
  <si>
    <t>c) Odgođena naplaćena naknada</t>
  </si>
  <si>
    <t>e) Odgođena plaćena naknada</t>
  </si>
  <si>
    <t>a) Kamatni troškovi po primljenim depozitima</t>
  </si>
  <si>
    <t>c) Kamatni troškovi po osnovi hibridnih instrumenata</t>
  </si>
  <si>
    <t>OBVEZNI BLAGAJNIČKI ZAPISI HNB-a (AOP 003)</t>
  </si>
  <si>
    <t>e) Odgođena naplaćena naknada</t>
  </si>
  <si>
    <t>31.12.2014.</t>
  </si>
  <si>
    <t>I. - XII. 2014.</t>
  </si>
  <si>
    <t>Vuić Tomislav</t>
  </si>
  <si>
    <t>31.12.2015.</t>
  </si>
  <si>
    <t>01.01.2015.</t>
  </si>
  <si>
    <t>I. - XII. 2015.</t>
  </si>
  <si>
    <t>c) Kamatni prihodi od dužničkih vrijednosnih papira</t>
  </si>
  <si>
    <t>b) Kamatni prihodi od danih depozita</t>
  </si>
  <si>
    <t>f) Ispravci vrijednosti</t>
  </si>
  <si>
    <t>g) Rezerviranja na skupnoj osnovi</t>
  </si>
  <si>
    <t>a) Dobit/(gubitak) od svođenja deviznih pozicija i pozicija s valutnom klauzulom bilance na srednji tečaj HNB ili ugovoreni tečaj</t>
  </si>
  <si>
    <t>b) Premije za osiguranje štednih uloga</t>
  </si>
  <si>
    <t>c) Amortizacija</t>
  </si>
  <si>
    <t>d) Ostali troškovi</t>
  </si>
  <si>
    <t>c) Ostala rezerviranja</t>
  </si>
  <si>
    <t>20) OPERATIVNI TROŠKOVI</t>
  </si>
  <si>
    <t>AOP 065 &amp; AOP 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</si>
</sst>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#,##0;\(#,##0\)"/>
    <numFmt numFmtId="166" formatCode="0.0%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sz val="10"/>
      <color theme="1"/>
      <name val="Verdana"/>
      <family val="2"/>
      <charset val="238"/>
    </font>
    <font>
      <sz val="10"/>
      <color theme="0"/>
      <name val="Verdana"/>
      <family val="2"/>
      <charset val="238"/>
    </font>
    <font>
      <sz val="10"/>
      <color rgb="FF9C0006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0"/>
      <color rgb="FFFA7D00"/>
      <name val="Verdana"/>
      <family val="2"/>
      <charset val="238"/>
    </font>
    <font>
      <b/>
      <sz val="10"/>
      <color theme="0"/>
      <name val="Verdana"/>
      <family val="2"/>
      <charset val="238"/>
    </font>
    <font>
      <i/>
      <sz val="10"/>
      <color rgb="FF7F7F7F"/>
      <name val="Verdana"/>
      <family val="2"/>
      <charset val="238"/>
    </font>
    <font>
      <sz val="10"/>
      <color rgb="FF006100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5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3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b/>
      <sz val="11"/>
      <color theme="3"/>
      <name val="Verdana"/>
      <family val="2"/>
      <charset val="238"/>
    </font>
    <font>
      <sz val="10"/>
      <color rgb="FF3F3F76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0"/>
      <color rgb="FFFA7D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sz val="10"/>
      <color rgb="FF9C6500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0"/>
      <color rgb="FF3F3F3F"/>
      <name val="Verdana"/>
      <family val="2"/>
      <charset val="238"/>
    </font>
    <font>
      <b/>
      <sz val="18"/>
      <color indexed="62"/>
      <name val="Cambria"/>
      <family val="2"/>
      <charset val="238"/>
      <scheme val="major"/>
    </font>
    <font>
      <b/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</fonts>
  <fills count="53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64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704">
    <xf numFmtId="0" fontId="0" fillId="0" borderId="0"/>
    <xf numFmtId="43" fontId="1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2" fillId="0" borderId="0">
      <alignment vertical="top"/>
    </xf>
    <xf numFmtId="0" fontId="21" fillId="0" borderId="0">
      <alignment vertical="top"/>
    </xf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9" fontId="2" fillId="0" borderId="0" applyFont="0" applyFill="0" applyBorder="0" applyAlignment="0" applyProtection="0"/>
    <xf numFmtId="0" fontId="23" fillId="0" borderId="0">
      <alignment vertical="top"/>
    </xf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3" applyNumberFormat="0" applyFill="0" applyAlignment="0" applyProtection="0"/>
    <xf numFmtId="0" fontId="30" fillId="0" borderId="64" applyNumberFormat="0" applyFill="0" applyAlignment="0" applyProtection="0"/>
    <xf numFmtId="0" fontId="31" fillId="0" borderId="65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5" fillId="11" borderId="66" applyNumberFormat="0" applyAlignment="0" applyProtection="0"/>
    <xf numFmtId="0" fontId="36" fillId="12" borderId="67" applyNumberFormat="0" applyAlignment="0" applyProtection="0"/>
    <xf numFmtId="0" fontId="37" fillId="12" borderId="66" applyNumberFormat="0" applyAlignment="0" applyProtection="0"/>
    <xf numFmtId="0" fontId="38" fillId="0" borderId="68" applyNumberFormat="0" applyFill="0" applyAlignment="0" applyProtection="0"/>
    <xf numFmtId="0" fontId="39" fillId="13" borderId="6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71" applyNumberFormat="0" applyFill="0" applyAlignment="0" applyProtection="0"/>
    <xf numFmtId="0" fontId="4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46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0" borderId="0" applyNumberFormat="0" applyBorder="0" applyAlignment="0" applyProtection="0"/>
    <xf numFmtId="0" fontId="1" fillId="41" borderId="0" applyNumberFormat="0" applyBorder="0" applyAlignment="0" applyProtection="0"/>
    <xf numFmtId="0" fontId="1" fillId="20" borderId="0" applyNumberFormat="0" applyBorder="0" applyAlignment="0" applyProtection="0"/>
    <xf numFmtId="0" fontId="46" fillId="2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4" borderId="0" applyNumberFormat="0" applyBorder="0" applyAlignment="0" applyProtection="0"/>
    <xf numFmtId="0" fontId="1" fillId="42" borderId="0" applyNumberFormat="0" applyBorder="0" applyAlignment="0" applyProtection="0"/>
    <xf numFmtId="0" fontId="1" fillId="24" borderId="0" applyNumberFormat="0" applyBorder="0" applyAlignment="0" applyProtection="0"/>
    <xf numFmtId="0" fontId="46" fillId="24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44" borderId="0" applyNumberFormat="0" applyBorder="0" applyAlignment="0" applyProtection="0"/>
    <xf numFmtId="0" fontId="1" fillId="28" borderId="0" applyNumberFormat="0" applyBorder="0" applyAlignment="0" applyProtection="0"/>
    <xf numFmtId="0" fontId="46" fillId="28" borderId="0" applyNumberFormat="0" applyBorder="0" applyAlignment="0" applyProtection="0"/>
    <xf numFmtId="0" fontId="1" fillId="44" borderId="0" applyNumberFormat="0" applyBorder="0" applyAlignment="0" applyProtection="0"/>
    <xf numFmtId="0" fontId="1" fillId="32" borderId="0" applyNumberFormat="0" applyBorder="0" applyAlignment="0" applyProtection="0"/>
    <xf numFmtId="0" fontId="46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6" borderId="0" applyNumberFormat="0" applyBorder="0" applyAlignment="0" applyProtection="0"/>
    <xf numFmtId="0" fontId="46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7" borderId="0" applyNumberFormat="0" applyBorder="0" applyAlignment="0" applyProtection="0"/>
    <xf numFmtId="0" fontId="1" fillId="45" borderId="0" applyNumberFormat="0" applyBorder="0" applyAlignment="0" applyProtection="0"/>
    <xf numFmtId="0" fontId="1" fillId="17" borderId="0" applyNumberFormat="0" applyBorder="0" applyAlignment="0" applyProtection="0"/>
    <xf numFmtId="0" fontId="46" fillId="17" borderId="0" applyNumberFormat="0" applyBorder="0" applyAlignment="0" applyProtection="0"/>
    <xf numFmtId="0" fontId="1" fillId="45" borderId="0" applyNumberFormat="0" applyBorder="0" applyAlignment="0" applyProtection="0"/>
    <xf numFmtId="0" fontId="1" fillId="21" borderId="0" applyNumberFormat="0" applyBorder="0" applyAlignment="0" applyProtection="0"/>
    <xf numFmtId="0" fontId="46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5" borderId="0" applyNumberFormat="0" applyBorder="0" applyAlignment="0" applyProtection="0"/>
    <xf numFmtId="0" fontId="1" fillId="46" borderId="0" applyNumberFormat="0" applyBorder="0" applyAlignment="0" applyProtection="0"/>
    <xf numFmtId="0" fontId="1" fillId="25" borderId="0" applyNumberFormat="0" applyBorder="0" applyAlignment="0" applyProtection="0"/>
    <xf numFmtId="0" fontId="46" fillId="25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46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45" borderId="0" applyNumberFormat="0" applyBorder="0" applyAlignment="0" applyProtection="0"/>
    <xf numFmtId="0" fontId="1" fillId="33" borderId="0" applyNumberFormat="0" applyBorder="0" applyAlignment="0" applyProtection="0"/>
    <xf numFmtId="0" fontId="46" fillId="33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46" fillId="37" borderId="0" applyNumberFormat="0" applyBorder="0" applyAlignment="0" applyProtection="0"/>
    <xf numFmtId="0" fontId="1" fillId="42" borderId="0" applyNumberFormat="0" applyBorder="0" applyAlignment="0" applyProtection="0"/>
    <xf numFmtId="0" fontId="43" fillId="45" borderId="0" applyNumberFormat="0" applyBorder="0" applyAlignment="0" applyProtection="0"/>
    <xf numFmtId="0" fontId="47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45" borderId="0" applyNumberFormat="0" applyBorder="0" applyAlignment="0" applyProtection="0"/>
    <xf numFmtId="0" fontId="43" fillId="48" borderId="0" applyNumberFormat="0" applyBorder="0" applyAlignment="0" applyProtection="0"/>
    <xf numFmtId="0" fontId="47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48" borderId="0" applyNumberFormat="0" applyBorder="0" applyAlignment="0" applyProtection="0"/>
    <xf numFmtId="0" fontId="43" fillId="47" borderId="0" applyNumberFormat="0" applyBorder="0" applyAlignment="0" applyProtection="0"/>
    <xf numFmtId="0" fontId="47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47" borderId="0" applyNumberFormat="0" applyBorder="0" applyAlignment="0" applyProtection="0"/>
    <xf numFmtId="0" fontId="43" fillId="40" borderId="0" applyNumberFormat="0" applyBorder="0" applyAlignment="0" applyProtection="0"/>
    <xf numFmtId="0" fontId="47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40" borderId="0" applyNumberFormat="0" applyBorder="0" applyAlignment="0" applyProtection="0"/>
    <xf numFmtId="0" fontId="43" fillId="45" borderId="0" applyNumberFormat="0" applyBorder="0" applyAlignment="0" applyProtection="0"/>
    <xf numFmtId="0" fontId="47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45" borderId="0" applyNumberFormat="0" applyBorder="0" applyAlignment="0" applyProtection="0"/>
    <xf numFmtId="0" fontId="43" fillId="41" borderId="0" applyNumberFormat="0" applyBorder="0" applyAlignment="0" applyProtection="0"/>
    <xf numFmtId="0" fontId="47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41" borderId="0" applyNumberFormat="0" applyBorder="0" applyAlignment="0" applyProtection="0"/>
    <xf numFmtId="0" fontId="43" fillId="49" borderId="0" applyNumberFormat="0" applyBorder="0" applyAlignment="0" applyProtection="0"/>
    <xf numFmtId="0" fontId="47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49" borderId="0" applyNumberFormat="0" applyBorder="0" applyAlignment="0" applyProtection="0"/>
    <xf numFmtId="0" fontId="43" fillId="48" borderId="0" applyNumberFormat="0" applyBorder="0" applyAlignment="0" applyProtection="0"/>
    <xf numFmtId="0" fontId="47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48" borderId="0" applyNumberFormat="0" applyBorder="0" applyAlignment="0" applyProtection="0"/>
    <xf numFmtId="0" fontId="43" fillId="47" borderId="0" applyNumberFormat="0" applyBorder="0" applyAlignment="0" applyProtection="0"/>
    <xf numFmtId="0" fontId="47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47" borderId="0" applyNumberFormat="0" applyBorder="0" applyAlignment="0" applyProtection="0"/>
    <xf numFmtId="0" fontId="43" fillId="51" borderId="0" applyNumberFormat="0" applyBorder="0" applyAlignment="0" applyProtection="0"/>
    <xf numFmtId="0" fontId="47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51" borderId="0" applyNumberFormat="0" applyBorder="0" applyAlignment="0" applyProtection="0"/>
    <xf numFmtId="0" fontId="47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50" borderId="0" applyNumberFormat="0" applyBorder="0" applyAlignment="0" applyProtection="0"/>
    <xf numFmtId="0" fontId="47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50" borderId="0" applyNumberFormat="0" applyBorder="0" applyAlignment="0" applyProtection="0"/>
    <xf numFmtId="0" fontId="33" fillId="43" borderId="0" applyNumberFormat="0" applyBorder="0" applyAlignment="0" applyProtection="0"/>
    <xf numFmtId="0" fontId="48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43" borderId="0" applyNumberFormat="0" applyBorder="0" applyAlignment="0" applyProtection="0"/>
    <xf numFmtId="0" fontId="49" fillId="52" borderId="66" applyNumberFormat="0" applyAlignment="0" applyProtection="0"/>
    <xf numFmtId="0" fontId="50" fillId="12" borderId="66" applyNumberFormat="0" applyAlignment="0" applyProtection="0"/>
    <xf numFmtId="0" fontId="37" fillId="12" borderId="66" applyNumberFormat="0" applyAlignment="0" applyProtection="0"/>
    <xf numFmtId="0" fontId="49" fillId="52" borderId="66" applyNumberFormat="0" applyAlignment="0" applyProtection="0"/>
    <xf numFmtId="0" fontId="51" fillId="13" borderId="69" applyNumberFormat="0" applyAlignment="0" applyProtection="0"/>
    <xf numFmtId="0" fontId="39" fillId="13" borderId="6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2" fillId="45" borderId="0" applyNumberFormat="0" applyBorder="0" applyAlignment="0" applyProtection="0"/>
    <xf numFmtId="0" fontId="53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45" borderId="0" applyNumberFormat="0" applyBorder="0" applyAlignment="0" applyProtection="0"/>
    <xf numFmtId="0" fontId="54" fillId="0" borderId="72" applyNumberFormat="0" applyFill="0" applyAlignment="0" applyProtection="0"/>
    <xf numFmtId="0" fontId="55" fillId="0" borderId="63" applyNumberFormat="0" applyFill="0" applyAlignment="0" applyProtection="0"/>
    <xf numFmtId="0" fontId="29" fillId="0" borderId="63" applyNumberFormat="0" applyFill="0" applyAlignment="0" applyProtection="0"/>
    <xf numFmtId="0" fontId="54" fillId="0" borderId="72" applyNumberFormat="0" applyFill="0" applyAlignment="0" applyProtection="0"/>
    <xf numFmtId="0" fontId="56" fillId="0" borderId="73" applyNumberFormat="0" applyFill="0" applyAlignment="0" applyProtection="0"/>
    <xf numFmtId="0" fontId="57" fillId="0" borderId="64" applyNumberFormat="0" applyFill="0" applyAlignment="0" applyProtection="0"/>
    <xf numFmtId="0" fontId="30" fillId="0" borderId="64" applyNumberFormat="0" applyFill="0" applyAlignment="0" applyProtection="0"/>
    <xf numFmtId="0" fontId="56" fillId="0" borderId="73" applyNumberFormat="0" applyFill="0" applyAlignment="0" applyProtection="0"/>
    <xf numFmtId="0" fontId="58" fillId="0" borderId="74" applyNumberFormat="0" applyFill="0" applyAlignment="0" applyProtection="0"/>
    <xf numFmtId="0" fontId="59" fillId="0" borderId="65" applyNumberFormat="0" applyFill="0" applyAlignment="0" applyProtection="0"/>
    <xf numFmtId="0" fontId="31" fillId="0" borderId="65" applyNumberFormat="0" applyFill="0" applyAlignment="0" applyProtection="0"/>
    <xf numFmtId="0" fontId="58" fillId="0" borderId="7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46" borderId="66" applyNumberFormat="0" applyAlignment="0" applyProtection="0"/>
    <xf numFmtId="0" fontId="60" fillId="11" borderId="66" applyNumberFormat="0" applyAlignment="0" applyProtection="0"/>
    <xf numFmtId="0" fontId="35" fillId="11" borderId="66" applyNumberFormat="0" applyAlignment="0" applyProtection="0"/>
    <xf numFmtId="0" fontId="35" fillId="46" borderId="66" applyNumberFormat="0" applyAlignment="0" applyProtection="0"/>
    <xf numFmtId="0" fontId="61" fillId="0" borderId="75" applyNumberFormat="0" applyFill="0" applyAlignment="0" applyProtection="0"/>
    <xf numFmtId="0" fontId="62" fillId="0" borderId="68" applyNumberFormat="0" applyFill="0" applyAlignment="0" applyProtection="0"/>
    <xf numFmtId="0" fontId="38" fillId="0" borderId="68" applyNumberFormat="0" applyFill="0" applyAlignment="0" applyProtection="0"/>
    <xf numFmtId="0" fontId="61" fillId="0" borderId="75" applyNumberFormat="0" applyFill="0" applyAlignment="0" applyProtection="0"/>
    <xf numFmtId="0" fontId="63" fillId="10" borderId="0" applyNumberFormat="0" applyBorder="0" applyAlignment="0" applyProtection="0"/>
    <xf numFmtId="0" fontId="64" fillId="10" borderId="0" applyNumberFormat="0" applyBorder="0" applyAlignment="0" applyProtection="0"/>
    <xf numFmtId="0" fontId="34" fillId="10" borderId="0" applyNumberFormat="0" applyBorder="0" applyAlignment="0" applyProtection="0"/>
    <xf numFmtId="0" fontId="63" fillId="10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5" fillId="0" borderId="0"/>
    <xf numFmtId="0" fontId="45" fillId="0" borderId="0"/>
    <xf numFmtId="0" fontId="1" fillId="0" borderId="0"/>
    <xf numFmtId="0" fontId="45" fillId="0" borderId="0"/>
    <xf numFmtId="0" fontId="1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5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14" borderId="70" applyNumberFormat="0" applyFont="0" applyAlignment="0" applyProtection="0"/>
    <xf numFmtId="0" fontId="44" fillId="14" borderId="70" applyNumberFormat="0" applyFont="0" applyAlignment="0" applyProtection="0"/>
    <xf numFmtId="0" fontId="1" fillId="14" borderId="70" applyNumberFormat="0" applyFont="0" applyAlignment="0" applyProtection="0"/>
    <xf numFmtId="0" fontId="1" fillId="14" borderId="70" applyNumberFormat="0" applyFont="0" applyAlignment="0" applyProtection="0"/>
    <xf numFmtId="0" fontId="1" fillId="14" borderId="70" applyNumberFormat="0" applyFont="0" applyAlignment="0" applyProtection="0"/>
    <xf numFmtId="0" fontId="44" fillId="14" borderId="70" applyNumberFormat="0" applyFont="0" applyAlignment="0" applyProtection="0"/>
    <xf numFmtId="0" fontId="44" fillId="14" borderId="70" applyNumberFormat="0" applyFont="0" applyAlignment="0" applyProtection="0"/>
    <xf numFmtId="0" fontId="1" fillId="14" borderId="70" applyNumberFormat="0" applyFont="0" applyAlignment="0" applyProtection="0"/>
    <xf numFmtId="0" fontId="1" fillId="14" borderId="70" applyNumberFormat="0" applyFont="0" applyAlignment="0" applyProtection="0"/>
    <xf numFmtId="0" fontId="1" fillId="14" borderId="70" applyNumberFormat="0" applyFont="0" applyAlignment="0" applyProtection="0"/>
    <xf numFmtId="0" fontId="46" fillId="14" borderId="70" applyNumberFormat="0" applyFont="0" applyAlignment="0" applyProtection="0"/>
    <xf numFmtId="0" fontId="1" fillId="14" borderId="70" applyNumberFormat="0" applyFont="0" applyAlignment="0" applyProtection="0"/>
    <xf numFmtId="0" fontId="36" fillId="52" borderId="67" applyNumberFormat="0" applyAlignment="0" applyProtection="0"/>
    <xf numFmtId="0" fontId="66" fillId="12" borderId="67" applyNumberFormat="0" applyAlignment="0" applyProtection="0"/>
    <xf numFmtId="0" fontId="36" fillId="12" borderId="67" applyNumberFormat="0" applyAlignment="0" applyProtection="0"/>
    <xf numFmtId="0" fontId="36" fillId="52" borderId="67" applyNumberFormat="0" applyAlignment="0" applyProtection="0"/>
    <xf numFmtId="9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2" fillId="0" borderId="76" applyNumberFormat="0" applyFill="0" applyAlignment="0" applyProtection="0"/>
    <xf numFmtId="0" fontId="68" fillId="0" borderId="71" applyNumberFormat="0" applyFill="0" applyAlignment="0" applyProtection="0"/>
    <xf numFmtId="0" fontId="42" fillId="0" borderId="71" applyNumberFormat="0" applyFill="0" applyAlignment="0" applyProtection="0"/>
    <xf numFmtId="0" fontId="42" fillId="0" borderId="76" applyNumberFormat="0" applyFill="0" applyAlignment="0" applyProtection="0"/>
    <xf numFmtId="0" fontId="6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396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6" fillId="2" borderId="5" xfId="0" applyNumberFormat="1" applyFont="1" applyFill="1" applyBorder="1" applyAlignment="1" applyProtection="1">
      <alignment horizontal="right" vertical="center" shrinkToFit="1"/>
      <protection hidden="1"/>
    </xf>
    <xf numFmtId="3" fontId="6" fillId="2" borderId="4" xfId="0" applyNumberFormat="1" applyFont="1" applyFill="1" applyBorder="1" applyAlignment="1" applyProtection="1">
      <alignment horizontal="right" vertical="center" shrinkToFit="1"/>
      <protection hidden="1"/>
    </xf>
    <xf numFmtId="3" fontId="6" fillId="2" borderId="1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" xfId="0" applyNumberFormat="1" applyFont="1" applyFill="1" applyBorder="1" applyAlignment="1" applyProtection="1">
      <alignment vertical="center" shrinkToFit="1"/>
      <protection locked="0"/>
    </xf>
    <xf numFmtId="3" fontId="6" fillId="2" borderId="1" xfId="0" applyNumberFormat="1" applyFont="1" applyFill="1" applyBorder="1" applyAlignment="1" applyProtection="1">
      <alignment vertical="center" shrinkToFit="1"/>
      <protection hidden="1"/>
    </xf>
    <xf numFmtId="3" fontId="6" fillId="2" borderId="4" xfId="0" applyNumberFormat="1" applyFont="1" applyFill="1" applyBorder="1" applyAlignment="1" applyProtection="1">
      <alignment vertical="center" shrinkToFit="1"/>
      <protection hidden="1"/>
    </xf>
    <xf numFmtId="3" fontId="6" fillId="0" borderId="4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4" applyFont="1" applyAlignment="1"/>
    <xf numFmtId="0" fontId="14" fillId="0" borderId="0" xfId="4" applyFont="1" applyAlignment="1" applyProtection="1">
      <alignment horizontal="left"/>
      <protection hidden="1"/>
    </xf>
    <xf numFmtId="0" fontId="14" fillId="0" borderId="0" xfId="4" applyFont="1">
      <alignment vertical="top"/>
    </xf>
    <xf numFmtId="0" fontId="11" fillId="0" borderId="0" xfId="4" applyFont="1" applyFill="1" applyBorder="1" applyAlignment="1" applyProtection="1">
      <alignment horizontal="left" vertical="center" wrapText="1"/>
      <protection hidden="1"/>
    </xf>
    <xf numFmtId="0" fontId="11" fillId="0" borderId="0" xfId="4" applyFont="1" applyFill="1" applyBorder="1" applyAlignment="1" applyProtection="1">
      <alignment vertical="center"/>
      <protection hidden="1"/>
    </xf>
    <xf numFmtId="0" fontId="11" fillId="0" borderId="0" xfId="4" applyFont="1" applyFill="1" applyBorder="1" applyAlignment="1" applyProtection="1">
      <alignment horizontal="center" vertical="center" wrapText="1"/>
      <protection hidden="1"/>
    </xf>
    <xf numFmtId="0" fontId="14" fillId="0" borderId="0" xfId="4" applyFont="1" applyBorder="1" applyAlignment="1" applyProtection="1">
      <alignment horizontal="left" vertical="center" wrapText="1"/>
      <protection hidden="1"/>
    </xf>
    <xf numFmtId="0" fontId="14" fillId="0" borderId="0" xfId="4" applyFont="1" applyBorder="1" applyProtection="1">
      <alignment vertical="top"/>
      <protection hidden="1"/>
    </xf>
    <xf numFmtId="0" fontId="14" fillId="0" borderId="0" xfId="4" applyFont="1" applyBorder="1" applyAlignment="1" applyProtection="1">
      <protection hidden="1"/>
    </xf>
    <xf numFmtId="0" fontId="14" fillId="0" borderId="0" xfId="4" applyFont="1" applyAlignment="1" applyProtection="1">
      <protection hidden="1"/>
    </xf>
    <xf numFmtId="0" fontId="17" fillId="0" borderId="0" xfId="4" applyFont="1" applyBorder="1" applyAlignment="1" applyProtection="1">
      <alignment horizontal="right" vertical="center" wrapText="1"/>
      <protection hidden="1"/>
    </xf>
    <xf numFmtId="0" fontId="17" fillId="0" borderId="0" xfId="4" applyFont="1" applyAlignment="1" applyProtection="1">
      <alignment horizontal="right"/>
      <protection hidden="1"/>
    </xf>
    <xf numFmtId="0" fontId="17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4" applyFont="1" applyFill="1" applyBorder="1" applyAlignment="1" applyProtection="1">
      <alignment horizontal="left" vertical="center"/>
      <protection hidden="1"/>
    </xf>
    <xf numFmtId="0" fontId="14" fillId="0" borderId="0" xfId="4" applyFont="1" applyFill="1" applyBorder="1" applyAlignment="1" applyProtection="1">
      <protection hidden="1"/>
    </xf>
    <xf numFmtId="0" fontId="14" fillId="0" borderId="0" xfId="4" applyFont="1" applyAlignment="1" applyProtection="1">
      <alignment horizontal="right"/>
      <protection hidden="1"/>
    </xf>
    <xf numFmtId="0" fontId="14" fillId="0" borderId="0" xfId="4" applyFont="1" applyProtection="1">
      <alignment vertical="top"/>
      <protection hidden="1"/>
    </xf>
    <xf numFmtId="0" fontId="14" fillId="0" borderId="0" xfId="4" applyFont="1" applyBorder="1" applyAlignment="1" applyProtection="1">
      <alignment horizontal="left"/>
      <protection hidden="1"/>
    </xf>
    <xf numFmtId="0" fontId="14" fillId="0" borderId="0" xfId="4" applyFont="1" applyBorder="1" applyAlignment="1" applyProtection="1">
      <alignment vertical="top"/>
      <protection hidden="1"/>
    </xf>
    <xf numFmtId="0" fontId="14" fillId="0" borderId="0" xfId="4" applyFont="1" applyBorder="1" applyAlignment="1" applyProtection="1">
      <alignment horizontal="center"/>
      <protection hidden="1"/>
    </xf>
    <xf numFmtId="0" fontId="14" fillId="0" borderId="0" xfId="4" applyFont="1" applyBorder="1" applyAlignment="1" applyProtection="1">
      <alignment horizontal="right"/>
      <protection hidden="1"/>
    </xf>
    <xf numFmtId="0" fontId="15" fillId="0" borderId="0" xfId="4" applyFont="1" applyFill="1" applyBorder="1" applyAlignment="1" applyProtection="1">
      <alignment horizontal="right" vertical="center"/>
      <protection locked="0" hidden="1"/>
    </xf>
    <xf numFmtId="0" fontId="11" fillId="0" borderId="0" xfId="4" applyFont="1" applyAlignment="1" applyProtection="1">
      <protection hidden="1"/>
    </xf>
    <xf numFmtId="0" fontId="14" fillId="0" borderId="0" xfId="4" applyFont="1" applyBorder="1" applyAlignment="1" applyProtection="1">
      <alignment horizontal="left" vertical="top" wrapText="1"/>
      <protection hidden="1"/>
    </xf>
    <xf numFmtId="0" fontId="14" fillId="0" borderId="0" xfId="4" applyFont="1" applyFill="1" applyBorder="1" applyProtection="1">
      <alignment vertical="top"/>
      <protection hidden="1"/>
    </xf>
    <xf numFmtId="0" fontId="14" fillId="0" borderId="0" xfId="4" applyFont="1" applyBorder="1" applyAlignment="1" applyProtection="1">
      <alignment horizontal="center" vertical="center"/>
      <protection locked="0" hidden="1"/>
    </xf>
    <xf numFmtId="0" fontId="14" fillId="0" borderId="0" xfId="4" applyFont="1" applyBorder="1" applyAlignment="1" applyProtection="1">
      <alignment vertical="top" wrapText="1"/>
      <protection hidden="1"/>
    </xf>
    <xf numFmtId="0" fontId="14" fillId="0" borderId="0" xfId="4" applyFont="1" applyBorder="1" applyAlignment="1" applyProtection="1">
      <alignment wrapText="1"/>
      <protection hidden="1"/>
    </xf>
    <xf numFmtId="0" fontId="14" fillId="0" borderId="0" xfId="4" applyFont="1" applyAlignment="1" applyProtection="1">
      <alignment horizontal="left" vertical="top" indent="2"/>
      <protection hidden="1"/>
    </xf>
    <xf numFmtId="0" fontId="14" fillId="0" borderId="0" xfId="4" applyFont="1" applyAlignment="1" applyProtection="1">
      <alignment horizontal="left" vertical="top" wrapText="1" indent="2"/>
      <protection hidden="1"/>
    </xf>
    <xf numFmtId="0" fontId="14" fillId="0" borderId="0" xfId="4" applyFont="1" applyBorder="1" applyAlignment="1" applyProtection="1">
      <alignment horizontal="right" vertical="top"/>
      <protection hidden="1"/>
    </xf>
    <xf numFmtId="0" fontId="14" fillId="0" borderId="0" xfId="4" applyFont="1" applyBorder="1" applyAlignment="1" applyProtection="1">
      <alignment horizontal="center" vertical="top"/>
      <protection hidden="1"/>
    </xf>
    <xf numFmtId="0" fontId="14" fillId="0" borderId="0" xfId="4" applyFont="1" applyBorder="1" applyAlignment="1" applyProtection="1">
      <alignment horizontal="left" vertical="top"/>
      <protection hidden="1"/>
    </xf>
    <xf numFmtId="0" fontId="14" fillId="0" borderId="9" xfId="4" applyFont="1" applyBorder="1" applyProtection="1">
      <alignment vertical="top"/>
      <protection hidden="1"/>
    </xf>
    <xf numFmtId="0" fontId="14" fillId="0" borderId="0" xfId="4" applyFont="1" applyBorder="1" applyAlignment="1" applyProtection="1">
      <alignment vertical="center"/>
      <protection hidden="1"/>
    </xf>
    <xf numFmtId="0" fontId="14" fillId="0" borderId="0" xfId="4" applyFont="1" applyFill="1" applyBorder="1" applyAlignment="1" applyProtection="1">
      <alignment vertical="center"/>
      <protection hidden="1"/>
    </xf>
    <xf numFmtId="0" fontId="15" fillId="0" borderId="0" xfId="4" applyFont="1" applyAlignment="1" applyProtection="1">
      <alignment vertical="center"/>
      <protection hidden="1"/>
    </xf>
    <xf numFmtId="0" fontId="14" fillId="0" borderId="10" xfId="4" applyFont="1" applyBorder="1" applyProtection="1">
      <alignment vertical="top"/>
      <protection hidden="1"/>
    </xf>
    <xf numFmtId="0" fontId="14" fillId="0" borderId="10" xfId="4" applyFont="1" applyBorder="1">
      <alignment vertical="top"/>
    </xf>
    <xf numFmtId="0" fontId="14" fillId="0" borderId="0" xfId="4" applyFont="1" applyFill="1" applyBorder="1" applyAlignment="1" applyProtection="1">
      <alignment horizontal="right" vertical="top" wrapText="1"/>
      <protection hidden="1"/>
    </xf>
    <xf numFmtId="0" fontId="10" fillId="0" borderId="0" xfId="0" applyFont="1" applyAlignment="1">
      <alignment horizontal="center"/>
    </xf>
    <xf numFmtId="0" fontId="14" fillId="0" borderId="0" xfId="6" applyFont="1" applyBorder="1" applyAlignment="1" applyProtection="1">
      <alignment vertical="center"/>
      <protection hidden="1"/>
    </xf>
    <xf numFmtId="0" fontId="19" fillId="0" borderId="0" xfId="0" applyFont="1"/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9" fillId="3" borderId="11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9" fillId="0" borderId="0" xfId="0" applyFont="1" applyAlignment="1">
      <alignment horizontal="center"/>
    </xf>
    <xf numFmtId="0" fontId="20" fillId="3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/>
    </xf>
    <xf numFmtId="0" fontId="2" fillId="0" borderId="0" xfId="6" applyFont="1" applyAlignment="1"/>
    <xf numFmtId="0" fontId="14" fillId="0" borderId="0" xfId="4" applyFont="1" applyBorder="1">
      <alignment vertical="top"/>
    </xf>
    <xf numFmtId="0" fontId="14" fillId="0" borderId="0" xfId="4" applyFont="1" applyFill="1" applyBorder="1" applyAlignment="1"/>
    <xf numFmtId="49" fontId="15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4" fillId="0" borderId="0" xfId="6" applyFont="1" applyBorder="1" applyAlignment="1" applyProtection="1">
      <protection hidden="1"/>
    </xf>
    <xf numFmtId="0" fontId="14" fillId="0" borderId="0" xfId="6" applyFont="1" applyAlignment="1" applyProtection="1">
      <protection hidden="1"/>
    </xf>
    <xf numFmtId="166" fontId="19" fillId="0" borderId="0" xfId="9" applyNumberFormat="1" applyFont="1"/>
    <xf numFmtId="0" fontId="19" fillId="6" borderId="0" xfId="0" applyFont="1" applyFill="1"/>
    <xf numFmtId="164" fontId="9" fillId="0" borderId="3" xfId="0" applyNumberFormat="1" applyFont="1" applyFill="1" applyBorder="1" applyAlignment="1" applyProtection="1">
      <alignment horizontal="center" vertical="center"/>
      <protection hidden="1"/>
    </xf>
    <xf numFmtId="3" fontId="3" fillId="2" borderId="5" xfId="0" applyNumberFormat="1" applyFont="1" applyFill="1" applyBorder="1" applyAlignment="1" applyProtection="1">
      <alignment horizontal="right" vertical="center" shrinkToFit="1"/>
      <protection hidden="1"/>
    </xf>
    <xf numFmtId="164" fontId="9" fillId="0" borderId="1" xfId="0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64" fontId="9" fillId="0" borderId="2" xfId="0" applyNumberFormat="1" applyFont="1" applyFill="1" applyBorder="1" applyAlignment="1" applyProtection="1">
      <alignment horizontal="center" vertical="center"/>
      <protection hidden="1"/>
    </xf>
    <xf numFmtId="3" fontId="3" fillId="2" borderId="4" xfId="0" applyNumberFormat="1" applyFont="1" applyFill="1" applyBorder="1" applyAlignment="1" applyProtection="1">
      <alignment horizontal="right" vertical="center" shrinkToFit="1"/>
      <protection hidden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/>
    </xf>
    <xf numFmtId="165" fontId="6" fillId="2" borderId="5" xfId="0" applyNumberFormat="1" applyFont="1" applyFill="1" applyBorder="1" applyAlignment="1" applyProtection="1">
      <alignment vertical="center" shrinkToFit="1"/>
      <protection hidden="1"/>
    </xf>
    <xf numFmtId="165" fontId="6" fillId="2" borderId="1" xfId="0" applyNumberFormat="1" applyFont="1" applyFill="1" applyBorder="1" applyAlignment="1" applyProtection="1">
      <alignment vertical="center" shrinkToFit="1"/>
      <protection hidden="1"/>
    </xf>
    <xf numFmtId="165" fontId="6" fillId="2" borderId="4" xfId="0" applyNumberFormat="1" applyFont="1" applyFill="1" applyBorder="1" applyAlignment="1" applyProtection="1">
      <alignment vertical="center" shrinkToFit="1"/>
      <protection hidden="1"/>
    </xf>
    <xf numFmtId="0" fontId="14" fillId="0" borderId="0" xfId="4" applyFont="1" applyAlignment="1" applyProtection="1">
      <alignment horizontal="right" wrapText="1"/>
      <protection hidden="1"/>
    </xf>
    <xf numFmtId="14" fontId="15" fillId="7" borderId="6" xfId="4" applyNumberFormat="1" applyFont="1" applyFill="1" applyBorder="1" applyAlignment="1" applyProtection="1">
      <alignment horizontal="center" vertical="center"/>
      <protection locked="0" hidden="1"/>
    </xf>
    <xf numFmtId="0" fontId="14" fillId="6" borderId="7" xfId="4" applyFont="1" applyFill="1" applyBorder="1" applyAlignment="1" applyProtection="1">
      <alignment horizontal="center" vertical="center"/>
      <protection locked="0" hidden="1"/>
    </xf>
    <xf numFmtId="0" fontId="15" fillId="6" borderId="0" xfId="4" applyFont="1" applyFill="1" applyBorder="1" applyAlignment="1" applyProtection="1">
      <alignment horizontal="left" vertical="center"/>
      <protection hidden="1"/>
    </xf>
    <xf numFmtId="0" fontId="14" fillId="6" borderId="0" xfId="4" applyFont="1" applyFill="1" applyBorder="1" applyProtection="1">
      <alignment vertical="top"/>
      <protection hidden="1"/>
    </xf>
    <xf numFmtId="0" fontId="14" fillId="6" borderId="0" xfId="4" applyFont="1" applyFill="1" applyAlignment="1" applyProtection="1">
      <alignment wrapText="1"/>
      <protection hidden="1"/>
    </xf>
    <xf numFmtId="0" fontId="11" fillId="6" borderId="0" xfId="5" applyFont="1" applyFill="1" applyBorder="1" applyProtection="1">
      <alignment vertical="top"/>
      <protection hidden="1"/>
    </xf>
    <xf numFmtId="0" fontId="14" fillId="6" borderId="0" xfId="4" applyFont="1" applyFill="1" applyProtection="1">
      <alignment vertical="top"/>
      <protection hidden="1"/>
    </xf>
    <xf numFmtId="0" fontId="11" fillId="6" borderId="0" xfId="5" applyFont="1" applyFill="1" applyBorder="1" applyAlignment="1" applyProtection="1">
      <alignment horizontal="left"/>
      <protection hidden="1"/>
    </xf>
    <xf numFmtId="0" fontId="11" fillId="6" borderId="0" xfId="5" applyFont="1" applyFill="1" applyBorder="1" applyAlignment="1" applyProtection="1">
      <alignment vertical="top"/>
      <protection hidden="1"/>
    </xf>
    <xf numFmtId="1" fontId="15" fillId="6" borderId="8" xfId="5" applyNumberFormat="1" applyFont="1" applyFill="1" applyBorder="1" applyAlignment="1" applyProtection="1">
      <alignment horizontal="center" vertical="center"/>
      <protection locked="0" hidden="1"/>
    </xf>
    <xf numFmtId="0" fontId="15" fillId="6" borderId="0" xfId="5" applyFont="1" applyFill="1" applyBorder="1" applyAlignment="1" applyProtection="1">
      <alignment horizontal="right" vertical="center"/>
      <protection locked="0" hidden="1"/>
    </xf>
    <xf numFmtId="0" fontId="11" fillId="6" borderId="0" xfId="5" applyFont="1" applyFill="1" applyBorder="1" applyAlignment="1" applyProtection="1">
      <alignment horizontal="right" vertical="center"/>
      <protection hidden="1"/>
    </xf>
    <xf numFmtId="3" fontId="15" fillId="6" borderId="26" xfId="5" applyNumberFormat="1" applyFont="1" applyFill="1" applyBorder="1" applyAlignment="1" applyProtection="1">
      <alignment horizontal="right" vertical="center"/>
      <protection locked="0" hidden="1"/>
    </xf>
    <xf numFmtId="0" fontId="11" fillId="6" borderId="0" xfId="5" applyFont="1" applyFill="1" applyBorder="1" applyAlignment="1" applyProtection="1">
      <alignment horizontal="right"/>
      <protection hidden="1"/>
    </xf>
    <xf numFmtId="0" fontId="15" fillId="6" borderId="8" xfId="5" applyFont="1" applyFill="1" applyBorder="1" applyAlignment="1" applyProtection="1">
      <alignment horizontal="center" vertical="center"/>
      <protection locked="0" hidden="1"/>
    </xf>
    <xf numFmtId="0" fontId="15" fillId="6" borderId="0" xfId="5" applyFont="1" applyFill="1" applyBorder="1" applyAlignment="1" applyProtection="1">
      <alignment vertical="top"/>
      <protection hidden="1"/>
    </xf>
    <xf numFmtId="0" fontId="11" fillId="6" borderId="0" xfId="5" applyFont="1" applyFill="1" applyBorder="1">
      <alignment vertical="top"/>
    </xf>
    <xf numFmtId="0" fontId="11" fillId="6" borderId="0" xfId="5" applyFont="1" applyFill="1" applyBorder="1" applyAlignment="1" applyProtection="1">
      <protection hidden="1"/>
    </xf>
    <xf numFmtId="49" fontId="15" fillId="6" borderId="26" xfId="5" applyNumberFormat="1" applyFont="1" applyFill="1" applyBorder="1" applyAlignment="1" applyProtection="1">
      <alignment horizontal="right" vertical="center"/>
      <protection locked="0" hidden="1"/>
    </xf>
    <xf numFmtId="0" fontId="14" fillId="6" borderId="0" xfId="4" applyFont="1" applyFill="1" applyAlignment="1" applyProtection="1">
      <alignment vertical="top"/>
      <protection hidden="1"/>
    </xf>
    <xf numFmtId="165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165" fontId="6" fillId="2" borderId="1" xfId="0" applyNumberFormat="1" applyFont="1" applyFill="1" applyBorder="1" applyAlignment="1" applyProtection="1">
      <alignment horizontal="right" vertical="center" shrinkToFit="1"/>
      <protection hidden="1"/>
    </xf>
    <xf numFmtId="165" fontId="6" fillId="2" borderId="4" xfId="0" applyNumberFormat="1" applyFont="1" applyFill="1" applyBorder="1" applyAlignment="1" applyProtection="1">
      <alignment horizontal="right" vertical="center" shrinkToFit="1"/>
      <protection hidden="1"/>
    </xf>
    <xf numFmtId="165" fontId="6" fillId="0" borderId="5" xfId="13" applyNumberFormat="1" applyFont="1" applyFill="1" applyBorder="1" applyAlignment="1" applyProtection="1">
      <alignment horizontal="right" vertical="center" shrinkToFit="1"/>
      <protection locked="0"/>
    </xf>
    <xf numFmtId="165" fontId="6" fillId="0" borderId="1" xfId="13" applyNumberFormat="1" applyFont="1" applyFill="1" applyBorder="1" applyAlignment="1" applyProtection="1">
      <alignment horizontal="right" vertical="center" shrinkToFit="1"/>
      <protection locked="0"/>
    </xf>
    <xf numFmtId="165" fontId="6" fillId="0" borderId="51" xfId="0" applyNumberFormat="1" applyFont="1" applyFill="1" applyBorder="1" applyAlignment="1" applyProtection="1">
      <alignment horizontal="right" vertical="center" shrinkToFit="1"/>
      <protection locked="0"/>
    </xf>
    <xf numFmtId="0" fontId="25" fillId="6" borderId="0" xfId="10" applyFont="1" applyFill="1" applyAlignment="1"/>
    <xf numFmtId="165" fontId="19" fillId="6" borderId="0" xfId="0" applyNumberFormat="1" applyFont="1" applyFill="1"/>
    <xf numFmtId="3" fontId="19" fillId="0" borderId="0" xfId="0" applyNumberFormat="1" applyFont="1"/>
    <xf numFmtId="43" fontId="6" fillId="0" borderId="1" xfId="14" applyFont="1" applyFill="1" applyBorder="1" applyAlignment="1" applyProtection="1">
      <alignment horizontal="right" vertical="center" shrinkToFit="1"/>
      <protection locked="0"/>
    </xf>
    <xf numFmtId="0" fontId="6" fillId="6" borderId="0" xfId="5" applyFont="1" applyFill="1">
      <alignment vertical="top"/>
    </xf>
    <xf numFmtId="0" fontId="2" fillId="6" borderId="0" xfId="10" applyFont="1" applyFill="1" applyAlignment="1"/>
    <xf numFmtId="0" fontId="5" fillId="6" borderId="0" xfId="5" applyFont="1" applyFill="1" applyAlignment="1"/>
    <xf numFmtId="0" fontId="5" fillId="6" borderId="0" xfId="5" applyFont="1" applyFill="1">
      <alignment vertical="top"/>
    </xf>
    <xf numFmtId="4" fontId="2" fillId="6" borderId="0" xfId="10" applyNumberFormat="1" applyFont="1" applyFill="1" applyAlignment="1"/>
    <xf numFmtId="0" fontId="5" fillId="6" borderId="61" xfId="3" applyFont="1" applyFill="1" applyBorder="1" applyAlignment="1">
      <alignment horizontal="left" vertical="center"/>
    </xf>
    <xf numFmtId="0" fontId="5" fillId="6" borderId="14" xfId="3" applyFont="1" applyFill="1" applyBorder="1" applyAlignment="1">
      <alignment horizontal="center" vertical="center"/>
    </xf>
    <xf numFmtId="0" fontId="5" fillId="6" borderId="16" xfId="3" applyFont="1" applyFill="1" applyBorder="1" applyAlignment="1">
      <alignment horizontal="center" vertical="center"/>
    </xf>
    <xf numFmtId="0" fontId="5" fillId="6" borderId="17" xfId="3" applyFont="1" applyFill="1" applyBorder="1" applyAlignment="1">
      <alignment horizontal="left" vertical="center"/>
    </xf>
    <xf numFmtId="0" fontId="5" fillId="6" borderId="15" xfId="3" applyFont="1" applyFill="1" applyBorder="1" applyAlignment="1">
      <alignment horizontal="center" vertical="center"/>
    </xf>
    <xf numFmtId="0" fontId="6" fillId="6" borderId="17" xfId="3" applyFont="1" applyFill="1" applyBorder="1" applyAlignment="1">
      <alignment horizontal="left" wrapText="1" indent="1"/>
    </xf>
    <xf numFmtId="165" fontId="6" fillId="6" borderId="18" xfId="3" applyNumberFormat="1" applyFont="1" applyFill="1" applyBorder="1" applyAlignment="1" applyProtection="1">
      <alignment vertical="center" shrinkToFit="1"/>
      <protection locked="0"/>
    </xf>
    <xf numFmtId="0" fontId="5" fillId="6" borderId="20" xfId="3" applyFont="1" applyFill="1" applyBorder="1" applyAlignment="1">
      <alignment wrapText="1"/>
    </xf>
    <xf numFmtId="0" fontId="6" fillId="6" borderId="17" xfId="3" applyFont="1" applyFill="1" applyBorder="1" applyAlignment="1">
      <alignment wrapText="1"/>
    </xf>
    <xf numFmtId="0" fontId="5" fillId="6" borderId="17" xfId="3" applyFont="1" applyFill="1" applyBorder="1" applyAlignment="1">
      <alignment wrapText="1"/>
    </xf>
    <xf numFmtId="0" fontId="6" fillId="6" borderId="17" xfId="3" quotePrefix="1" applyFont="1" applyFill="1" applyBorder="1" applyAlignment="1">
      <alignment horizontal="left" wrapText="1" indent="3"/>
    </xf>
    <xf numFmtId="0" fontId="6" fillId="6" borderId="22" xfId="3" applyFont="1" applyFill="1" applyBorder="1" applyAlignment="1">
      <alignment horizontal="left" wrapText="1" indent="1"/>
    </xf>
    <xf numFmtId="165" fontId="5" fillId="6" borderId="23" xfId="3" applyNumberFormat="1" applyFont="1" applyFill="1" applyBorder="1" applyAlignment="1" applyProtection="1">
      <alignment vertical="center" shrinkToFit="1"/>
      <protection locked="0"/>
    </xf>
    <xf numFmtId="0" fontId="5" fillId="6" borderId="61" xfId="3" applyFont="1" applyFill="1" applyBorder="1"/>
    <xf numFmtId="0" fontId="6" fillId="6" borderId="0" xfId="5" applyFont="1" applyFill="1" applyAlignment="1"/>
    <xf numFmtId="3" fontId="6" fillId="6" borderId="0" xfId="5" applyNumberFormat="1" applyFont="1" applyFill="1" applyAlignment="1"/>
    <xf numFmtId="0" fontId="6" fillId="6" borderId="17" xfId="3" applyFont="1" applyFill="1" applyBorder="1" applyAlignment="1">
      <alignment horizontal="left" vertical="center"/>
    </xf>
    <xf numFmtId="0" fontId="6" fillId="6" borderId="17" xfId="3" applyFont="1" applyFill="1" applyBorder="1" applyAlignment="1">
      <alignment horizontal="left" wrapText="1"/>
    </xf>
    <xf numFmtId="3" fontId="5" fillId="6" borderId="14" xfId="3" applyNumberFormat="1" applyFont="1" applyFill="1" applyBorder="1" applyAlignment="1" applyProtection="1">
      <alignment vertical="center" shrinkToFit="1"/>
      <protection locked="0"/>
    </xf>
    <xf numFmtId="0" fontId="5" fillId="6" borderId="14" xfId="3" applyFont="1" applyFill="1" applyBorder="1" applyAlignment="1">
      <alignment horizontal="left" vertical="center"/>
    </xf>
    <xf numFmtId="43" fontId="6" fillId="6" borderId="18" xfId="11" applyFont="1" applyFill="1" applyBorder="1" applyAlignment="1" applyProtection="1">
      <alignment vertical="center" shrinkToFit="1"/>
      <protection locked="0"/>
    </xf>
    <xf numFmtId="43" fontId="6" fillId="6" borderId="18" xfId="1" applyFont="1" applyFill="1" applyBorder="1" applyAlignment="1" applyProtection="1">
      <alignment vertical="center" shrinkToFit="1"/>
      <protection locked="0"/>
    </xf>
    <xf numFmtId="0" fontId="5" fillId="6" borderId="14" xfId="3" applyFont="1" applyFill="1" applyBorder="1"/>
    <xf numFmtId="0" fontId="5" fillId="6" borderId="17" xfId="3" applyFont="1" applyFill="1" applyBorder="1" applyAlignment="1">
      <alignment horizontal="left" wrapText="1"/>
    </xf>
    <xf numFmtId="0" fontId="6" fillId="6" borderId="15" xfId="5" applyFont="1" applyFill="1" applyBorder="1" applyAlignment="1"/>
    <xf numFmtId="3" fontId="6" fillId="6" borderId="18" xfId="5" applyNumberFormat="1" applyFont="1" applyFill="1" applyBorder="1" applyAlignment="1"/>
    <xf numFmtId="0" fontId="27" fillId="6" borderId="17" xfId="3" applyFont="1" applyFill="1" applyBorder="1" applyAlignment="1">
      <alignment horizontal="left" wrapText="1" indent="1"/>
    </xf>
    <xf numFmtId="3" fontId="27" fillId="6" borderId="18" xfId="5" applyNumberFormat="1" applyFont="1" applyFill="1" applyBorder="1" applyAlignment="1"/>
    <xf numFmtId="0" fontId="5" fillId="6" borderId="20" xfId="3" applyFont="1" applyFill="1" applyBorder="1" applyAlignment="1">
      <alignment horizontal="left" wrapText="1"/>
    </xf>
    <xf numFmtId="0" fontId="5" fillId="6" borderId="10" xfId="3" applyFont="1" applyFill="1" applyBorder="1" applyAlignment="1">
      <alignment horizontal="left" vertical="center"/>
    </xf>
    <xf numFmtId="3" fontId="6" fillId="6" borderId="15" xfId="3" applyNumberFormat="1" applyFont="1" applyFill="1" applyBorder="1" applyAlignment="1" applyProtection="1">
      <alignment vertical="center" shrinkToFit="1"/>
      <protection locked="0"/>
    </xf>
    <xf numFmtId="3" fontId="6" fillId="6" borderId="18" xfId="3" applyNumberFormat="1" applyFont="1" applyFill="1" applyBorder="1" applyAlignment="1" applyProtection="1">
      <alignment vertical="center" shrinkToFit="1"/>
      <protection locked="0"/>
    </xf>
    <xf numFmtId="165" fontId="6" fillId="6" borderId="15" xfId="3" applyNumberFormat="1" applyFont="1" applyFill="1" applyBorder="1" applyAlignment="1" applyProtection="1">
      <alignment vertical="center" shrinkToFit="1"/>
      <protection locked="0"/>
    </xf>
    <xf numFmtId="165" fontId="5" fillId="6" borderId="14" xfId="3" applyNumberFormat="1" applyFont="1" applyFill="1" applyBorder="1" applyAlignment="1" applyProtection="1">
      <alignment vertical="center" shrinkToFit="1"/>
      <protection locked="0"/>
    </xf>
    <xf numFmtId="0" fontId="6" fillId="6" borderId="17" xfId="3" applyFont="1" applyFill="1" applyBorder="1" applyAlignment="1">
      <alignment horizontal="left"/>
    </xf>
    <xf numFmtId="0" fontId="5" fillId="6" borderId="17" xfId="3" applyFont="1" applyFill="1" applyBorder="1" applyAlignment="1"/>
    <xf numFmtId="3" fontId="19" fillId="6" borderId="0" xfId="0" applyNumberFormat="1" applyFont="1" applyFill="1"/>
    <xf numFmtId="3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165" fontId="6" fillId="0" borderId="1" xfId="0" applyNumberFormat="1" applyFont="1" applyFill="1" applyBorder="1" applyAlignment="1" applyProtection="1">
      <alignment vertical="center" shrinkToFit="1"/>
      <protection locked="0"/>
    </xf>
    <xf numFmtId="165" fontId="19" fillId="0" borderId="0" xfId="0" applyNumberFormat="1" applyFont="1"/>
    <xf numFmtId="0" fontId="0" fillId="6" borderId="0" xfId="0" applyFill="1"/>
    <xf numFmtId="165" fontId="6" fillId="6" borderId="18" xfId="3" applyNumberFormat="1" applyFont="1" applyFill="1" applyBorder="1" applyAlignment="1" applyProtection="1">
      <alignment shrinkToFit="1"/>
      <protection locked="0"/>
    </xf>
    <xf numFmtId="165" fontId="5" fillId="6" borderId="21" xfId="3" applyNumberFormat="1" applyFont="1" applyFill="1" applyBorder="1" applyAlignment="1" applyProtection="1">
      <alignment shrinkToFit="1"/>
      <protection locked="0"/>
    </xf>
    <xf numFmtId="165" fontId="6" fillId="6" borderId="21" xfId="3" applyNumberFormat="1" applyFont="1" applyFill="1" applyBorder="1" applyAlignment="1" applyProtection="1">
      <alignment shrinkToFit="1"/>
      <protection locked="0"/>
    </xf>
    <xf numFmtId="165" fontId="5" fillId="6" borderId="23" xfId="3" applyNumberFormat="1" applyFont="1" applyFill="1" applyBorder="1" applyAlignment="1" applyProtection="1">
      <alignment shrinkToFit="1"/>
      <protection locked="0"/>
    </xf>
    <xf numFmtId="165" fontId="5" fillId="6" borderId="24" xfId="3" applyNumberFormat="1" applyFont="1" applyFill="1" applyBorder="1" applyAlignment="1" applyProtection="1">
      <alignment shrinkToFit="1"/>
      <protection locked="0"/>
    </xf>
    <xf numFmtId="3" fontId="5" fillId="6" borderId="19" xfId="3" applyNumberFormat="1" applyFont="1" applyFill="1" applyBorder="1" applyAlignment="1" applyProtection="1">
      <alignment shrinkToFit="1"/>
      <protection locked="0"/>
    </xf>
    <xf numFmtId="43" fontId="6" fillId="2" borderId="1" xfId="14" applyFont="1" applyFill="1" applyBorder="1" applyAlignment="1" applyProtection="1">
      <alignment horizontal="right" vertical="center" shrinkToFit="1"/>
      <protection hidden="1"/>
    </xf>
    <xf numFmtId="43" fontId="6" fillId="0" borderId="5" xfId="14" applyFont="1" applyFill="1" applyBorder="1" applyAlignment="1" applyProtection="1">
      <alignment horizontal="right" vertical="center" shrinkToFit="1"/>
      <protection locked="0"/>
    </xf>
    <xf numFmtId="43" fontId="6" fillId="2" borderId="4" xfId="14" applyFont="1" applyFill="1" applyBorder="1" applyAlignment="1" applyProtection="1">
      <alignment horizontal="right" vertical="center" shrinkToFit="1"/>
      <protection hidden="1"/>
    </xf>
    <xf numFmtId="165" fontId="6" fillId="6" borderId="25" xfId="3" applyNumberFormat="1" applyFont="1" applyFill="1" applyBorder="1" applyAlignment="1" applyProtection="1">
      <alignment shrinkToFit="1"/>
      <protection locked="0"/>
    </xf>
    <xf numFmtId="0" fontId="3" fillId="6" borderId="0" xfId="0" applyFont="1" applyFill="1"/>
    <xf numFmtId="43" fontId="6" fillId="6" borderId="18" xfId="14" applyFont="1" applyFill="1" applyBorder="1" applyAlignment="1" applyProtection="1">
      <alignment vertical="center" shrinkToFit="1"/>
      <protection locked="0"/>
    </xf>
    <xf numFmtId="43" fontId="5" fillId="6" borderId="14" xfId="14" applyFont="1" applyFill="1" applyBorder="1" applyAlignment="1" applyProtection="1">
      <alignment vertical="center" shrinkToFit="1"/>
      <protection locked="0"/>
    </xf>
    <xf numFmtId="43" fontId="6" fillId="6" borderId="19" xfId="14" applyFont="1" applyFill="1" applyBorder="1" applyAlignment="1" applyProtection="1">
      <alignment vertical="center" shrinkToFit="1"/>
      <protection locked="0"/>
    </xf>
    <xf numFmtId="43" fontId="6" fillId="6" borderId="21" xfId="14" applyFont="1" applyFill="1" applyBorder="1" applyAlignment="1" applyProtection="1">
      <alignment vertical="center" shrinkToFit="1"/>
      <protection locked="0"/>
    </xf>
    <xf numFmtId="43" fontId="6" fillId="6" borderId="62" xfId="14" applyFont="1" applyFill="1" applyBorder="1" applyAlignment="1" applyProtection="1">
      <alignment shrinkToFit="1"/>
      <protection locked="0"/>
    </xf>
    <xf numFmtId="165" fontId="5" fillId="6" borderId="18" xfId="3" applyNumberFormat="1" applyFont="1" applyFill="1" applyBorder="1" applyAlignment="1" applyProtection="1">
      <alignment shrinkToFit="1"/>
      <protection locked="0"/>
    </xf>
    <xf numFmtId="165" fontId="6" fillId="6" borderId="19" xfId="3" applyNumberFormat="1" applyFont="1" applyFill="1" applyBorder="1" applyAlignment="1" applyProtection="1">
      <alignment shrinkToFi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165" fontId="6" fillId="0" borderId="1" xfId="14" applyNumberFormat="1" applyFont="1" applyFill="1" applyBorder="1" applyAlignment="1" applyProtection="1">
      <alignment horizontal="right" vertical="center" shrinkToFit="1"/>
      <protection locked="0"/>
    </xf>
    <xf numFmtId="0" fontId="6" fillId="6" borderId="17" xfId="625" applyFont="1" applyFill="1" applyBorder="1" applyAlignment="1">
      <alignment wrapText="1"/>
    </xf>
    <xf numFmtId="3" fontId="5" fillId="6" borderId="14" xfId="625" applyNumberFormat="1" applyFont="1" applyFill="1" applyBorder="1" applyAlignment="1" applyProtection="1">
      <alignment vertical="center" shrinkToFit="1"/>
      <protection locked="0"/>
    </xf>
    <xf numFmtId="165" fontId="6" fillId="6" borderId="15" xfId="625" applyNumberFormat="1" applyFont="1" applyFill="1" applyBorder="1" applyAlignment="1" applyProtection="1">
      <alignment vertical="center" shrinkToFit="1"/>
      <protection locked="0"/>
    </xf>
    <xf numFmtId="166" fontId="0" fillId="6" borderId="0" xfId="9" applyNumberFormat="1" applyFont="1" applyFill="1"/>
    <xf numFmtId="0" fontId="14" fillId="0" borderId="0" xfId="4" applyFont="1" applyAlignment="1" applyProtection="1">
      <alignment horizontal="right" vertical="center"/>
      <protection hidden="1"/>
    </xf>
    <xf numFmtId="0" fontId="14" fillId="0" borderId="29" xfId="4" applyFont="1" applyBorder="1" applyAlignment="1" applyProtection="1">
      <alignment horizontal="right" vertical="center"/>
      <protection hidden="1"/>
    </xf>
    <xf numFmtId="0" fontId="15" fillId="6" borderId="26" xfId="5" applyFont="1" applyFill="1" applyBorder="1" applyAlignment="1" applyProtection="1">
      <alignment horizontal="left" vertical="center"/>
      <protection locked="0" hidden="1"/>
    </xf>
    <xf numFmtId="0" fontId="11" fillId="6" borderId="27" xfId="5" applyFont="1" applyFill="1" applyBorder="1" applyAlignment="1">
      <alignment horizontal="left" vertical="center"/>
    </xf>
    <xf numFmtId="0" fontId="15" fillId="0" borderId="0" xfId="4" applyFont="1" applyFill="1" applyBorder="1" applyAlignment="1" applyProtection="1">
      <alignment horizontal="left" vertical="center" wrapText="1"/>
      <protection hidden="1"/>
    </xf>
    <xf numFmtId="0" fontId="15" fillId="0" borderId="29" xfId="4" applyFont="1" applyFill="1" applyBorder="1" applyAlignment="1" applyProtection="1">
      <alignment horizontal="left" vertical="center" wrapText="1"/>
      <protection hidden="1"/>
    </xf>
    <xf numFmtId="0" fontId="16" fillId="0" borderId="0" xfId="4" applyFont="1" applyBorder="1" applyAlignment="1" applyProtection="1">
      <alignment horizontal="center" vertical="center" wrapText="1"/>
      <protection hidden="1"/>
    </xf>
    <xf numFmtId="49" fontId="15" fillId="6" borderId="26" xfId="5" applyNumberFormat="1" applyFont="1" applyFill="1" applyBorder="1" applyAlignment="1" applyProtection="1">
      <alignment horizontal="center" vertical="center"/>
      <protection locked="0" hidden="1"/>
    </xf>
    <xf numFmtId="49" fontId="15" fillId="6" borderId="28" xfId="5" applyNumberFormat="1" applyFont="1" applyFill="1" applyBorder="1" applyAlignment="1" applyProtection="1">
      <alignment horizontal="center" vertical="center"/>
      <protection locked="0" hidden="1"/>
    </xf>
    <xf numFmtId="0" fontId="14" fillId="6" borderId="0" xfId="4" applyFont="1" applyFill="1" applyAlignment="1" applyProtection="1">
      <alignment wrapText="1"/>
      <protection hidden="1"/>
    </xf>
    <xf numFmtId="0" fontId="6" fillId="0" borderId="0" xfId="4" applyFont="1" applyBorder="1" applyAlignment="1" applyProtection="1">
      <alignment horizontal="left" vertical="center" wrapText="1"/>
      <protection hidden="1"/>
    </xf>
    <xf numFmtId="0" fontId="6" fillId="0" borderId="29" xfId="4" applyFont="1" applyBorder="1" applyAlignment="1" applyProtection="1">
      <alignment horizontal="left" vertical="center" wrapText="1"/>
      <protection hidden="1"/>
    </xf>
    <xf numFmtId="0" fontId="11" fillId="6" borderId="27" xfId="5" applyFont="1" applyFill="1" applyBorder="1" applyAlignment="1">
      <alignment horizontal="left"/>
    </xf>
    <xf numFmtId="0" fontId="11" fillId="6" borderId="28" xfId="5" applyFont="1" applyFill="1" applyBorder="1" applyAlignment="1">
      <alignment horizontal="left"/>
    </xf>
    <xf numFmtId="0" fontId="11" fillId="6" borderId="7" xfId="5" applyFont="1" applyFill="1" applyBorder="1" applyAlignment="1" applyProtection="1">
      <alignment horizontal="right" vertical="center"/>
      <protection hidden="1"/>
    </xf>
    <xf numFmtId="0" fontId="11" fillId="6" borderId="0" xfId="5" applyFont="1" applyFill="1" applyBorder="1" applyAlignment="1" applyProtection="1">
      <alignment horizontal="right"/>
      <protection hidden="1"/>
    </xf>
    <xf numFmtId="0" fontId="14" fillId="0" borderId="0" xfId="4" applyFont="1" applyBorder="1" applyAlignment="1" applyProtection="1">
      <alignment horizontal="right" vertical="center" wrapText="1"/>
      <protection hidden="1"/>
    </xf>
    <xf numFmtId="1" fontId="15" fillId="6" borderId="26" xfId="5" applyNumberFormat="1" applyFont="1" applyFill="1" applyBorder="1" applyAlignment="1" applyProtection="1">
      <alignment horizontal="center" vertical="center"/>
      <protection locked="0" hidden="1"/>
    </xf>
    <xf numFmtId="1" fontId="15" fillId="6" borderId="28" xfId="5" applyNumberFormat="1" applyFont="1" applyFill="1" applyBorder="1" applyAlignment="1" applyProtection="1">
      <alignment horizontal="center" vertical="center"/>
      <protection locked="0" hidden="1"/>
    </xf>
    <xf numFmtId="0" fontId="22" fillId="6" borderId="26" xfId="2" applyFont="1" applyFill="1" applyBorder="1" applyAlignment="1" applyProtection="1">
      <protection locked="0" hidden="1"/>
    </xf>
    <xf numFmtId="0" fontId="15" fillId="6" borderId="27" xfId="5" applyFont="1" applyFill="1" applyBorder="1" applyAlignment="1" applyProtection="1">
      <protection locked="0" hidden="1"/>
    </xf>
    <xf numFmtId="0" fontId="15" fillId="2" borderId="26" xfId="4" applyFont="1" applyFill="1" applyBorder="1" applyAlignment="1" applyProtection="1">
      <alignment horizontal="right" vertical="center"/>
      <protection locked="0" hidden="1"/>
    </xf>
    <xf numFmtId="0" fontId="14" fillId="0" borderId="27" xfId="4" applyFont="1" applyBorder="1" applyAlignment="1"/>
    <xf numFmtId="0" fontId="14" fillId="0" borderId="28" xfId="4" applyFont="1" applyBorder="1" applyAlignment="1"/>
    <xf numFmtId="49" fontId="15" fillId="2" borderId="26" xfId="4" applyNumberFormat="1" applyFont="1" applyFill="1" applyBorder="1" applyAlignment="1" applyProtection="1">
      <alignment horizontal="center" vertical="center"/>
      <protection locked="0" hidden="1"/>
    </xf>
    <xf numFmtId="49" fontId="15" fillId="0" borderId="28" xfId="4" applyNumberFormat="1" applyFont="1" applyBorder="1" applyAlignment="1" applyProtection="1">
      <alignment horizontal="center" vertical="center"/>
      <protection locked="0" hidden="1"/>
    </xf>
    <xf numFmtId="0" fontId="11" fillId="6" borderId="0" xfId="5" applyFont="1" applyFill="1" applyBorder="1" applyAlignment="1" applyProtection="1">
      <alignment horizontal="right" vertical="center"/>
      <protection hidden="1"/>
    </xf>
    <xf numFmtId="0" fontId="11" fillId="6" borderId="29" xfId="5" applyFont="1" applyFill="1" applyBorder="1" applyAlignment="1" applyProtection="1">
      <alignment horizontal="right"/>
      <protection hidden="1"/>
    </xf>
    <xf numFmtId="0" fontId="11" fillId="0" borderId="0" xfId="4" applyFont="1" applyAlignment="1" applyProtection="1">
      <alignment horizontal="center" vertical="center"/>
      <protection hidden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horizontal="center"/>
    </xf>
    <xf numFmtId="0" fontId="14" fillId="0" borderId="0" xfId="4" applyFont="1" applyBorder="1" applyAlignment="1" applyProtection="1">
      <alignment horizontal="center" vertical="top"/>
      <protection hidden="1"/>
    </xf>
    <xf numFmtId="0" fontId="14" fillId="0" borderId="0" xfId="4" applyFont="1" applyBorder="1" applyAlignment="1" applyProtection="1">
      <alignment horizontal="center"/>
      <protection hidden="1"/>
    </xf>
    <xf numFmtId="0" fontId="13" fillId="0" borderId="0" xfId="4" applyFont="1" applyFill="1" applyBorder="1" applyAlignment="1">
      <alignment vertical="top"/>
    </xf>
    <xf numFmtId="0" fontId="14" fillId="0" borderId="0" xfId="4" applyFont="1" applyBorder="1" applyAlignment="1" applyProtection="1">
      <alignment vertical="top" wrapText="1"/>
      <protection hidden="1"/>
    </xf>
    <xf numFmtId="0" fontId="14" fillId="0" borderId="0" xfId="4" applyFont="1" applyBorder="1" applyAlignment="1" applyProtection="1">
      <alignment wrapText="1"/>
      <protection hidden="1"/>
    </xf>
    <xf numFmtId="0" fontId="14" fillId="0" borderId="0" xfId="4" applyFont="1" applyAlignment="1" applyProtection="1">
      <alignment horizontal="right" vertical="center" wrapText="1"/>
      <protection hidden="1"/>
    </xf>
    <xf numFmtId="0" fontId="14" fillId="0" borderId="29" xfId="4" applyFont="1" applyBorder="1" applyAlignment="1" applyProtection="1">
      <alignment horizontal="right" wrapText="1"/>
      <protection hidden="1"/>
    </xf>
    <xf numFmtId="49" fontId="15" fillId="2" borderId="28" xfId="4" applyNumberFormat="1" applyFont="1" applyFill="1" applyBorder="1" applyAlignment="1" applyProtection="1">
      <alignment horizontal="center" vertical="center"/>
      <protection locked="0" hidden="1"/>
    </xf>
    <xf numFmtId="0" fontId="15" fillId="2" borderId="26" xfId="4" applyFont="1" applyFill="1" applyBorder="1" applyAlignment="1" applyProtection="1">
      <alignment horizontal="left" vertical="center"/>
      <protection locked="0" hidden="1"/>
    </xf>
    <xf numFmtId="0" fontId="15" fillId="2" borderId="27" xfId="4" applyFont="1" applyFill="1" applyBorder="1" applyAlignment="1" applyProtection="1">
      <alignment horizontal="left" vertical="center"/>
      <protection locked="0" hidden="1"/>
    </xf>
    <xf numFmtId="0" fontId="15" fillId="2" borderId="28" xfId="4" applyFont="1" applyFill="1" applyBorder="1" applyAlignment="1" applyProtection="1">
      <alignment horizontal="left" vertical="center"/>
      <protection locked="0" hidden="1"/>
    </xf>
    <xf numFmtId="49" fontId="15" fillId="6" borderId="26" xfId="5" applyNumberFormat="1" applyFont="1" applyFill="1" applyBorder="1" applyAlignment="1" applyProtection="1">
      <alignment horizontal="left" vertical="center"/>
      <protection locked="0" hidden="1"/>
    </xf>
    <xf numFmtId="49" fontId="15" fillId="6" borderId="27" xfId="5" applyNumberFormat="1" applyFont="1" applyFill="1" applyBorder="1" applyAlignment="1" applyProtection="1">
      <alignment horizontal="left" vertical="center"/>
      <protection locked="0" hidden="1"/>
    </xf>
    <xf numFmtId="49" fontId="15" fillId="6" borderId="28" xfId="5" applyNumberFormat="1" applyFont="1" applyFill="1" applyBorder="1" applyAlignment="1" applyProtection="1">
      <alignment horizontal="left" vertical="center"/>
      <protection locked="0" hidden="1"/>
    </xf>
    <xf numFmtId="0" fontId="14" fillId="0" borderId="9" xfId="4" applyFont="1" applyBorder="1" applyAlignment="1" applyProtection="1">
      <alignment horizontal="center" vertical="top"/>
      <protection hidden="1"/>
    </xf>
    <xf numFmtId="0" fontId="15" fillId="6" borderId="27" xfId="5" applyFont="1" applyFill="1" applyBorder="1" applyAlignment="1" applyProtection="1">
      <alignment horizontal="left" vertical="center"/>
      <protection locked="0" hidden="1"/>
    </xf>
    <xf numFmtId="0" fontId="14" fillId="0" borderId="0" xfId="4" applyFont="1" applyFill="1" applyBorder="1" applyAlignment="1" applyProtection="1">
      <alignment horizontal="center" vertical="top"/>
      <protection hidden="1"/>
    </xf>
    <xf numFmtId="0" fontId="14" fillId="0" borderId="0" xfId="4" applyFont="1" applyFill="1" applyBorder="1" applyAlignment="1" applyProtection="1">
      <alignment horizontal="center"/>
      <protection hidden="1"/>
    </xf>
    <xf numFmtId="49" fontId="7" fillId="6" borderId="26" xfId="2" applyNumberFormat="1" applyFill="1" applyBorder="1" applyAlignment="1" applyProtection="1">
      <alignment horizontal="left" vertical="center"/>
      <protection locked="0" hidden="1"/>
    </xf>
    <xf numFmtId="0" fontId="14" fillId="0" borderId="29" xfId="4" applyFont="1" applyBorder="1" applyAlignment="1" applyProtection="1">
      <alignment horizontal="right"/>
      <protection hidden="1"/>
    </xf>
    <xf numFmtId="0" fontId="15" fillId="0" borderId="0" xfId="6" applyFont="1" applyAlignment="1" applyProtection="1">
      <alignment horizontal="left"/>
      <protection hidden="1"/>
    </xf>
    <xf numFmtId="0" fontId="10" fillId="0" borderId="0" xfId="6" applyFont="1" applyAlignment="1"/>
    <xf numFmtId="0" fontId="14" fillId="0" borderId="0" xfId="4" applyFont="1" applyAlignment="1" applyProtection="1">
      <alignment horizontal="left"/>
      <protection hidden="1"/>
    </xf>
    <xf numFmtId="0" fontId="2" fillId="0" borderId="0" xfId="4" applyFont="1" applyAlignment="1"/>
    <xf numFmtId="0" fontId="14" fillId="0" borderId="0" xfId="4" applyFont="1" applyBorder="1" applyAlignment="1" applyProtection="1">
      <alignment horizontal="left" vertical="center"/>
      <protection hidden="1"/>
    </xf>
    <xf numFmtId="0" fontId="14" fillId="0" borderId="30" xfId="4" applyFont="1" applyBorder="1" applyAlignment="1" applyProtection="1">
      <alignment horizontal="center" vertical="top"/>
      <protection hidden="1"/>
    </xf>
    <xf numFmtId="0" fontId="14" fillId="0" borderId="30" xfId="4" applyFont="1" applyBorder="1" applyAlignment="1">
      <alignment horizontal="center"/>
    </xf>
    <xf numFmtId="0" fontId="14" fillId="0" borderId="30" xfId="4" applyFont="1" applyBorder="1" applyAlignment="1"/>
    <xf numFmtId="0" fontId="14" fillId="0" borderId="0" xfId="4" applyFont="1" applyBorder="1" applyAlignment="1" applyProtection="1">
      <alignment vertical="center"/>
      <protection hidden="1"/>
    </xf>
    <xf numFmtId="49" fontId="3" fillId="0" borderId="34" xfId="0" applyNumberFormat="1" applyFont="1" applyBorder="1" applyAlignment="1" applyProtection="1">
      <alignment horizontal="left" vertical="center" wrapText="1"/>
      <protection hidden="1"/>
    </xf>
    <xf numFmtId="49" fontId="3" fillId="0" borderId="35" xfId="0" applyNumberFormat="1" applyFont="1" applyBorder="1" applyAlignment="1" applyProtection="1">
      <alignment horizontal="left" vertical="center" wrapText="1"/>
      <protection hidden="1"/>
    </xf>
    <xf numFmtId="49" fontId="3" fillId="0" borderId="36" xfId="0" applyNumberFormat="1" applyFont="1" applyBorder="1" applyAlignment="1" applyProtection="1">
      <alignment horizontal="left" vertical="center" wrapText="1"/>
      <protection hidden="1"/>
    </xf>
    <xf numFmtId="0" fontId="9" fillId="6" borderId="0" xfId="0" applyFont="1" applyFill="1" applyAlignment="1">
      <alignment horizontal="center" wrapText="1"/>
    </xf>
    <xf numFmtId="0" fontId="9" fillId="6" borderId="27" xfId="0" applyFont="1" applyFill="1" applyBorder="1" applyAlignment="1">
      <alignment horizontal="center" wrapText="1"/>
    </xf>
    <xf numFmtId="0" fontId="9" fillId="6" borderId="28" xfId="0" applyFont="1" applyFill="1" applyBorder="1" applyAlignment="1">
      <alignment horizontal="center" wrapText="1"/>
    </xf>
    <xf numFmtId="49" fontId="9" fillId="6" borderId="40" xfId="8" applyNumberFormat="1" applyFont="1" applyFill="1" applyBorder="1" applyAlignment="1" applyProtection="1">
      <alignment horizontal="center" vertical="center"/>
      <protection locked="0" hidden="1"/>
    </xf>
    <xf numFmtId="49" fontId="9" fillId="6" borderId="42" xfId="8" applyNumberFormat="1" applyFont="1" applyFill="1" applyBorder="1" applyAlignment="1" applyProtection="1">
      <alignment horizontal="center" vertical="center"/>
      <protection locked="0" hidden="1"/>
    </xf>
    <xf numFmtId="0" fontId="3" fillId="6" borderId="27" xfId="0" applyFont="1" applyFill="1" applyBorder="1" applyAlignment="1">
      <alignment horizontal="center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9" fillId="3" borderId="46" xfId="0" applyFont="1" applyFill="1" applyBorder="1" applyAlignment="1" applyProtection="1">
      <alignment horizontal="center" vertical="center" wrapText="1"/>
      <protection hidden="1"/>
    </xf>
    <xf numFmtId="0" fontId="9" fillId="3" borderId="47" xfId="0" applyFont="1" applyFill="1" applyBorder="1" applyAlignment="1" applyProtection="1">
      <alignment horizontal="center" vertical="center" wrapText="1"/>
      <protection hidden="1"/>
    </xf>
    <xf numFmtId="0" fontId="9" fillId="3" borderId="53" xfId="0" applyFont="1" applyFill="1" applyBorder="1" applyAlignment="1" applyProtection="1">
      <alignment horizontal="center" vertical="center" wrapText="1"/>
      <protection hidden="1"/>
    </xf>
    <xf numFmtId="0" fontId="9" fillId="3" borderId="54" xfId="0" applyFont="1" applyFill="1" applyBorder="1" applyAlignment="1" applyProtection="1">
      <alignment horizontal="center" vertical="center" wrapText="1"/>
      <protection hidden="1"/>
    </xf>
    <xf numFmtId="0" fontId="9" fillId="3" borderId="55" xfId="0" applyFont="1" applyFill="1" applyBorder="1" applyAlignment="1" applyProtection="1">
      <alignment horizontal="center" vertical="center" wrapText="1"/>
      <protection hidden="1"/>
    </xf>
    <xf numFmtId="0" fontId="9" fillId="4" borderId="40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4" borderId="42" xfId="0" applyFont="1" applyFill="1" applyBorder="1" applyAlignment="1">
      <alignment horizontal="left" vertical="center" wrapText="1"/>
    </xf>
    <xf numFmtId="49" fontId="3" fillId="0" borderId="31" xfId="0" applyNumberFormat="1" applyFont="1" applyBorder="1" applyAlignment="1" applyProtection="1">
      <alignment horizontal="left" vertical="center" wrapText="1"/>
      <protection hidden="1"/>
    </xf>
    <xf numFmtId="49" fontId="3" fillId="0" borderId="32" xfId="0" applyNumberFormat="1" applyFont="1" applyBorder="1" applyAlignment="1" applyProtection="1">
      <alignment horizontal="left" vertical="center" wrapText="1"/>
      <protection hidden="1"/>
    </xf>
    <xf numFmtId="49" fontId="3" fillId="0" borderId="33" xfId="0" applyNumberFormat="1" applyFont="1" applyBorder="1" applyAlignment="1" applyProtection="1">
      <alignment horizontal="left" vertical="center" wrapText="1"/>
      <protection hidden="1"/>
    </xf>
    <xf numFmtId="49" fontId="9" fillId="0" borderId="43" xfId="0" applyNumberFormat="1" applyFont="1" applyBorder="1" applyAlignment="1" applyProtection="1">
      <alignment horizontal="left" vertical="center" wrapText="1"/>
      <protection hidden="1"/>
    </xf>
    <xf numFmtId="49" fontId="9" fillId="0" borderId="44" xfId="0" applyNumberFormat="1" applyFont="1" applyBorder="1" applyAlignment="1" applyProtection="1">
      <alignment horizontal="left" vertical="center" wrapText="1"/>
      <protection hidden="1"/>
    </xf>
    <xf numFmtId="49" fontId="9" fillId="0" borderId="45" xfId="0" applyNumberFormat="1" applyFont="1" applyBorder="1" applyAlignment="1" applyProtection="1">
      <alignment horizontal="left" vertical="center" wrapText="1"/>
      <protection hidden="1"/>
    </xf>
    <xf numFmtId="49" fontId="3" fillId="0" borderId="34" xfId="0" applyNumberFormat="1" applyFont="1" applyBorder="1" applyAlignment="1" applyProtection="1">
      <alignment horizontal="left" vertical="center" shrinkToFit="1"/>
      <protection hidden="1"/>
    </xf>
    <xf numFmtId="49" fontId="3" fillId="0" borderId="35" xfId="0" applyNumberFormat="1" applyFont="1" applyBorder="1" applyAlignment="1" applyProtection="1">
      <alignment horizontal="left" vertical="center" shrinkToFit="1"/>
      <protection hidden="1"/>
    </xf>
    <xf numFmtId="49" fontId="3" fillId="0" borderId="36" xfId="0" applyNumberFormat="1" applyFont="1" applyBorder="1" applyAlignment="1" applyProtection="1">
      <alignment horizontal="left" vertical="center" shrinkToFit="1"/>
      <protection hidden="1"/>
    </xf>
    <xf numFmtId="49" fontId="3" fillId="0" borderId="34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horizontal="left" vertical="center" wrapText="1"/>
    </xf>
    <xf numFmtId="49" fontId="3" fillId="0" borderId="32" xfId="0" applyNumberFormat="1" applyFont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left" vertical="center" wrapText="1"/>
    </xf>
    <xf numFmtId="49" fontId="9" fillId="0" borderId="43" xfId="0" applyNumberFormat="1" applyFont="1" applyBorder="1" applyAlignment="1">
      <alignment horizontal="left" vertical="center" wrapText="1"/>
    </xf>
    <xf numFmtId="49" fontId="9" fillId="0" borderId="44" xfId="0" applyNumberFormat="1" applyFont="1" applyBorder="1" applyAlignment="1">
      <alignment horizontal="left" vertical="center" wrapText="1"/>
    </xf>
    <xf numFmtId="49" fontId="9" fillId="0" borderId="45" xfId="0" applyNumberFormat="1" applyFont="1" applyBorder="1" applyAlignment="1">
      <alignment horizontal="left" vertical="center" wrapText="1"/>
    </xf>
    <xf numFmtId="49" fontId="9" fillId="0" borderId="31" xfId="0" applyNumberFormat="1" applyFont="1" applyBorder="1" applyAlignment="1">
      <alignment horizontal="left" vertical="center" wrapText="1"/>
    </xf>
    <xf numFmtId="49" fontId="9" fillId="0" borderId="32" xfId="0" applyNumberFormat="1" applyFont="1" applyBorder="1" applyAlignment="1">
      <alignment horizontal="left" vertical="center" wrapText="1"/>
    </xf>
    <xf numFmtId="49" fontId="9" fillId="0" borderId="33" xfId="0" applyNumberFormat="1" applyFont="1" applyBorder="1" applyAlignment="1">
      <alignment horizontal="left" vertical="center" wrapText="1"/>
    </xf>
    <xf numFmtId="49" fontId="3" fillId="0" borderId="43" xfId="0" applyNumberFormat="1" applyFont="1" applyBorder="1" applyAlignment="1">
      <alignment horizontal="left" vertical="center" wrapText="1"/>
    </xf>
    <xf numFmtId="49" fontId="3" fillId="0" borderId="44" xfId="0" applyNumberFormat="1" applyFont="1" applyBorder="1" applyAlignment="1">
      <alignment horizontal="left" vertical="center" wrapText="1"/>
    </xf>
    <xf numFmtId="49" fontId="3" fillId="0" borderId="45" xfId="0" applyNumberFormat="1" applyFont="1" applyBorder="1" applyAlignment="1">
      <alignment horizontal="left" vertical="center" wrapText="1"/>
    </xf>
    <xf numFmtId="49" fontId="9" fillId="0" borderId="34" xfId="0" applyNumberFormat="1" applyFont="1" applyBorder="1" applyAlignment="1">
      <alignment horizontal="left" vertical="center" wrapText="1"/>
    </xf>
    <xf numFmtId="49" fontId="9" fillId="0" borderId="35" xfId="0" applyNumberFormat="1" applyFont="1" applyBorder="1" applyAlignment="1">
      <alignment horizontal="left" vertical="center" wrapText="1"/>
    </xf>
    <xf numFmtId="49" fontId="9" fillId="0" borderId="36" xfId="0" applyNumberFormat="1" applyFont="1" applyBorder="1" applyAlignment="1">
      <alignment horizontal="left" vertical="center" wrapText="1"/>
    </xf>
    <xf numFmtId="49" fontId="6" fillId="0" borderId="34" xfId="0" applyNumberFormat="1" applyFont="1" applyBorder="1" applyAlignment="1">
      <alignment horizontal="left" vertical="center" wrapText="1"/>
    </xf>
    <xf numFmtId="49" fontId="6" fillId="0" borderId="35" xfId="0" applyNumberFormat="1" applyFont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left" vertical="center" wrapText="1"/>
    </xf>
    <xf numFmtId="49" fontId="5" fillId="0" borderId="34" xfId="0" applyNumberFormat="1" applyFont="1" applyBorder="1" applyAlignment="1">
      <alignment horizontal="left" vertical="center" wrapText="1"/>
    </xf>
    <xf numFmtId="49" fontId="5" fillId="0" borderId="35" xfId="0" applyNumberFormat="1" applyFont="1" applyBorder="1" applyAlignment="1">
      <alignment horizontal="left" vertical="center" wrapText="1"/>
    </xf>
    <xf numFmtId="49" fontId="5" fillId="0" borderId="36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49" fontId="5" fillId="2" borderId="40" xfId="8" applyNumberFormat="1" applyFont="1" applyFill="1" applyBorder="1" applyAlignment="1" applyProtection="1">
      <alignment horizontal="center" vertical="center"/>
      <protection locked="0" hidden="1"/>
    </xf>
    <xf numFmtId="49" fontId="5" fillId="0" borderId="42" xfId="8" applyNumberFormat="1" applyFont="1" applyBorder="1" applyAlignment="1" applyProtection="1">
      <alignment horizontal="center" vertical="center"/>
      <protection locked="0" hidden="1"/>
    </xf>
    <xf numFmtId="0" fontId="19" fillId="6" borderId="26" xfId="0" applyFont="1" applyFill="1" applyBorder="1" applyAlignment="1">
      <alignment horizontal="center"/>
    </xf>
    <xf numFmtId="0" fontId="19" fillId="6" borderId="27" xfId="0" applyFont="1" applyFill="1" applyBorder="1" applyAlignment="1">
      <alignment horizontal="center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49" fontId="6" fillId="0" borderId="31" xfId="0" applyNumberFormat="1" applyFont="1" applyBorder="1" applyAlignment="1">
      <alignment horizontal="left" vertical="center" wrapText="1"/>
    </xf>
    <xf numFmtId="49" fontId="6" fillId="0" borderId="32" xfId="0" applyNumberFormat="1" applyFont="1" applyBorder="1" applyAlignment="1">
      <alignment horizontal="left" vertical="center" wrapText="1"/>
    </xf>
    <xf numFmtId="49" fontId="6" fillId="0" borderId="33" xfId="0" applyNumberFormat="1" applyFont="1" applyBorder="1" applyAlignment="1">
      <alignment horizontal="left" vertical="center" wrapText="1"/>
    </xf>
    <xf numFmtId="49" fontId="5" fillId="0" borderId="31" xfId="0" applyNumberFormat="1" applyFont="1" applyFill="1" applyBorder="1" applyAlignment="1">
      <alignment horizontal="left" vertical="center" wrapText="1"/>
    </xf>
    <xf numFmtId="49" fontId="5" fillId="0" borderId="34" xfId="0" applyNumberFormat="1" applyFont="1" applyFill="1" applyBorder="1" applyAlignment="1">
      <alignment horizontal="left" vertical="center" wrapText="1"/>
    </xf>
    <xf numFmtId="49" fontId="5" fillId="0" borderId="43" xfId="0" applyNumberFormat="1" applyFont="1" applyFill="1" applyBorder="1" applyAlignment="1">
      <alignment horizontal="left" vertical="center" wrapText="1"/>
    </xf>
    <xf numFmtId="49" fontId="6" fillId="0" borderId="44" xfId="0" applyNumberFormat="1" applyFont="1" applyBorder="1" applyAlignment="1">
      <alignment horizontal="left" vertical="center" wrapText="1"/>
    </xf>
    <xf numFmtId="49" fontId="6" fillId="0" borderId="45" xfId="0" applyNumberFormat="1" applyFont="1" applyBorder="1" applyAlignment="1">
      <alignment horizontal="left" vertical="center" wrapText="1"/>
    </xf>
    <xf numFmtId="0" fontId="5" fillId="4" borderId="40" xfId="0" applyFont="1" applyFill="1" applyBorder="1" applyAlignment="1">
      <alignment horizontal="left"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6" fillId="4" borderId="41" xfId="0" applyFont="1" applyFill="1" applyBorder="1" applyAlignment="1">
      <alignment horizontal="left" vertical="center" wrapText="1"/>
    </xf>
    <xf numFmtId="0" fontId="6" fillId="4" borderId="42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10" fillId="6" borderId="29" xfId="0" applyFont="1" applyFill="1" applyBorder="1" applyAlignment="1">
      <alignment horizontal="center" wrapText="1"/>
    </xf>
    <xf numFmtId="0" fontId="5" fillId="5" borderId="40" xfId="0" applyFont="1" applyFill="1" applyBorder="1" applyAlignment="1">
      <alignment horizontal="left" vertical="center" wrapText="1"/>
    </xf>
    <xf numFmtId="0" fontId="5" fillId="5" borderId="41" xfId="0" applyFont="1" applyFill="1" applyBorder="1" applyAlignment="1">
      <alignment horizontal="left" vertical="center" wrapText="1"/>
    </xf>
    <xf numFmtId="0" fontId="6" fillId="5" borderId="41" xfId="0" applyFont="1" applyFill="1" applyBorder="1" applyAlignment="1">
      <alignment vertical="center" wrapText="1"/>
    </xf>
    <xf numFmtId="0" fontId="6" fillId="5" borderId="42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5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34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5" borderId="41" xfId="0" applyFont="1" applyFill="1" applyBorder="1" applyAlignment="1">
      <alignment vertical="center" wrapText="1"/>
    </xf>
    <xf numFmtId="0" fontId="19" fillId="5" borderId="42" xfId="0" applyFont="1" applyFill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18" fillId="6" borderId="0" xfId="0" applyFont="1" applyFill="1" applyAlignment="1">
      <alignment horizontal="center" wrapText="1"/>
    </xf>
    <xf numFmtId="0" fontId="19" fillId="6" borderId="0" xfId="0" applyFont="1" applyFill="1" applyAlignment="1">
      <alignment horizontal="center" wrapText="1"/>
    </xf>
    <xf numFmtId="0" fontId="19" fillId="6" borderId="29" xfId="0" applyFont="1" applyFill="1" applyBorder="1" applyAlignment="1">
      <alignment horizont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49" fontId="9" fillId="3" borderId="53" xfId="0" applyNumberFormat="1" applyFont="1" applyFill="1" applyBorder="1" applyAlignment="1">
      <alignment horizontal="center" vertical="center" wrapText="1"/>
    </xf>
    <xf numFmtId="49" fontId="9" fillId="3" borderId="54" xfId="0" applyNumberFormat="1" applyFont="1" applyFill="1" applyBorder="1" applyAlignment="1">
      <alignment horizontal="center" vertical="center" wrapText="1"/>
    </xf>
    <xf numFmtId="49" fontId="9" fillId="3" borderId="55" xfId="0" applyNumberFormat="1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</cellXfs>
  <cellStyles count="704">
    <cellStyle name="20% - Accent1" xfId="32" builtinId="30" customBuiltin="1"/>
    <cellStyle name="20% - Accent1 2" xfId="55"/>
    <cellStyle name="20% - Accent1 2 2" xfId="56"/>
    <cellStyle name="20% - Accent1 2 2 2" xfId="57"/>
    <cellStyle name="20% - Accent1 2 3" xfId="58"/>
    <cellStyle name="20% - Accent1 2 4" xfId="59"/>
    <cellStyle name="20% - Accent1 2 5" xfId="60"/>
    <cellStyle name="20% - Accent1 3" xfId="61"/>
    <cellStyle name="20% - Accent2" xfId="36" builtinId="34" customBuiltin="1"/>
    <cellStyle name="20% - Accent2 2" xfId="62"/>
    <cellStyle name="20% - Accent2 2 2" xfId="63"/>
    <cellStyle name="20% - Accent2 2 2 2" xfId="64"/>
    <cellStyle name="20% - Accent2 2 3" xfId="65"/>
    <cellStyle name="20% - Accent2 2 4" xfId="66"/>
    <cellStyle name="20% - Accent2 2 5" xfId="67"/>
    <cellStyle name="20% - Accent2 3" xfId="68"/>
    <cellStyle name="20% - Accent3" xfId="40" builtinId="38" customBuiltin="1"/>
    <cellStyle name="20% - Accent3 2" xfId="69"/>
    <cellStyle name="20% - Accent3 2 2" xfId="70"/>
    <cellStyle name="20% - Accent3 2 2 2" xfId="71"/>
    <cellStyle name="20% - Accent3 2 3" xfId="72"/>
    <cellStyle name="20% - Accent3 2 4" xfId="73"/>
    <cellStyle name="20% - Accent3 2 5" xfId="74"/>
    <cellStyle name="20% - Accent3 3" xfId="75"/>
    <cellStyle name="20% - Accent4" xfId="44" builtinId="42" customBuiltin="1"/>
    <cellStyle name="20% - Accent4 2" xfId="76"/>
    <cellStyle name="20% - Accent4 2 2" xfId="77"/>
    <cellStyle name="20% - Accent4 2 2 2" xfId="78"/>
    <cellStyle name="20% - Accent4 2 3" xfId="79"/>
    <cellStyle name="20% - Accent4 2 4" xfId="80"/>
    <cellStyle name="20% - Accent4 2 5" xfId="81"/>
    <cellStyle name="20% - Accent4 3" xfId="82"/>
    <cellStyle name="20% - Accent5" xfId="48" builtinId="46" customBuiltin="1"/>
    <cellStyle name="20% - Accent5 2" xfId="83"/>
    <cellStyle name="20% - Accent5 2 2" xfId="84"/>
    <cellStyle name="20% - Accent5 2 2 2" xfId="85"/>
    <cellStyle name="20% - Accent6" xfId="52" builtinId="50" customBuiltin="1"/>
    <cellStyle name="20% - Accent6 2" xfId="86"/>
    <cellStyle name="20% - Accent6 2 2" xfId="87"/>
    <cellStyle name="20% - Accent6 2 2 2" xfId="88"/>
    <cellStyle name="20% - Accent6 2 3" xfId="89"/>
    <cellStyle name="20% - Accent6 2 4" xfId="90"/>
    <cellStyle name="20% - Accent6 2 5" xfId="91"/>
    <cellStyle name="20% - Accent6 3" xfId="92"/>
    <cellStyle name="40% - Accent1" xfId="33" builtinId="31" customBuiltin="1"/>
    <cellStyle name="40% - Accent1 2" xfId="93"/>
    <cellStyle name="40% - Accent1 2 2" xfId="94"/>
    <cellStyle name="40% - Accent1 2 2 2" xfId="95"/>
    <cellStyle name="40% - Accent1 2 3" xfId="96"/>
    <cellStyle name="40% - Accent1 2 4" xfId="97"/>
    <cellStyle name="40% - Accent1 2 5" xfId="98"/>
    <cellStyle name="40% - Accent1 3" xfId="99"/>
    <cellStyle name="40% - Accent2" xfId="37" builtinId="35" customBuiltin="1"/>
    <cellStyle name="40% - Accent2 2" xfId="100"/>
    <cellStyle name="40% - Accent2 2 2" xfId="101"/>
    <cellStyle name="40% - Accent2 2 2 2" xfId="102"/>
    <cellStyle name="40% - Accent3" xfId="41" builtinId="39" customBuiltin="1"/>
    <cellStyle name="40% - Accent3 2" xfId="103"/>
    <cellStyle name="40% - Accent3 2 2" xfId="104"/>
    <cellStyle name="40% - Accent3 2 2 2" xfId="105"/>
    <cellStyle name="40% - Accent3 2 3" xfId="106"/>
    <cellStyle name="40% - Accent3 2 4" xfId="107"/>
    <cellStyle name="40% - Accent3 2 5" xfId="108"/>
    <cellStyle name="40% - Accent3 3" xfId="109"/>
    <cellStyle name="40% - Accent4" xfId="45" builtinId="43" customBuiltin="1"/>
    <cellStyle name="40% - Accent4 2" xfId="110"/>
    <cellStyle name="40% - Accent4 2 2" xfId="111"/>
    <cellStyle name="40% - Accent4 2 2 2" xfId="112"/>
    <cellStyle name="40% - Accent4 2 3" xfId="113"/>
    <cellStyle name="40% - Accent4 2 4" xfId="114"/>
    <cellStyle name="40% - Accent4 2 5" xfId="115"/>
    <cellStyle name="40% - Accent4 3" xfId="116"/>
    <cellStyle name="40% - Accent5" xfId="49" builtinId="47" customBuiltin="1"/>
    <cellStyle name="40% - Accent5 2" xfId="117"/>
    <cellStyle name="40% - Accent5 2 2" xfId="118"/>
    <cellStyle name="40% - Accent5 2 2 2" xfId="119"/>
    <cellStyle name="40% - Accent5 2 3" xfId="120"/>
    <cellStyle name="40% - Accent5 2 4" xfId="121"/>
    <cellStyle name="40% - Accent5 2 5" xfId="122"/>
    <cellStyle name="40% - Accent5 3" xfId="123"/>
    <cellStyle name="40% - Accent6" xfId="53" builtinId="51" customBuiltin="1"/>
    <cellStyle name="40% - Accent6 2" xfId="124"/>
    <cellStyle name="40% - Accent6 2 2" xfId="125"/>
    <cellStyle name="40% - Accent6 2 2 2" xfId="126"/>
    <cellStyle name="40% - Accent6 2 3" xfId="127"/>
    <cellStyle name="40% - Accent6 2 4" xfId="128"/>
    <cellStyle name="40% - Accent6 2 5" xfId="129"/>
    <cellStyle name="40% - Accent6 3" xfId="130"/>
    <cellStyle name="60% - Accent1" xfId="34" builtinId="32" customBuiltin="1"/>
    <cellStyle name="60% - Accent1 2" xfId="131"/>
    <cellStyle name="60% - Accent1 2 2" xfId="132"/>
    <cellStyle name="60% - Accent1 2 2 2" xfId="133"/>
    <cellStyle name="60% - Accent1 3" xfId="134"/>
    <cellStyle name="60% - Accent2" xfId="38" builtinId="36" customBuiltin="1"/>
    <cellStyle name="60% - Accent2 2" xfId="135"/>
    <cellStyle name="60% - Accent2 2 2" xfId="136"/>
    <cellStyle name="60% - Accent2 2 2 2" xfId="137"/>
    <cellStyle name="60% - Accent2 3" xfId="138"/>
    <cellStyle name="60% - Accent3" xfId="42" builtinId="40" customBuiltin="1"/>
    <cellStyle name="60% - Accent3 2" xfId="139"/>
    <cellStyle name="60% - Accent3 2 2" xfId="140"/>
    <cellStyle name="60% - Accent3 2 2 2" xfId="141"/>
    <cellStyle name="60% - Accent3 3" xfId="142"/>
    <cellStyle name="60% - Accent4" xfId="46" builtinId="44" customBuiltin="1"/>
    <cellStyle name="60% - Accent4 2" xfId="143"/>
    <cellStyle name="60% - Accent4 2 2" xfId="144"/>
    <cellStyle name="60% - Accent4 2 2 2" xfId="145"/>
    <cellStyle name="60% - Accent4 3" xfId="146"/>
    <cellStyle name="60% - Accent5" xfId="50" builtinId="48" customBuiltin="1"/>
    <cellStyle name="60% - Accent5 2" xfId="147"/>
    <cellStyle name="60% - Accent5 2 2" xfId="148"/>
    <cellStyle name="60% - Accent5 2 2 2" xfId="149"/>
    <cellStyle name="60% - Accent5 3" xfId="150"/>
    <cellStyle name="60% - Accent6" xfId="54" builtinId="52" customBuiltin="1"/>
    <cellStyle name="60% - Accent6 2" xfId="151"/>
    <cellStyle name="60% - Accent6 2 2" xfId="152"/>
    <cellStyle name="60% - Accent6 2 2 2" xfId="153"/>
    <cellStyle name="60% - Accent6 3" xfId="154"/>
    <cellStyle name="Accent1" xfId="31" builtinId="29" customBuiltin="1"/>
    <cellStyle name="Accent1 2" xfId="155"/>
    <cellStyle name="Accent1 2 2" xfId="156"/>
    <cellStyle name="Accent1 2 2 2" xfId="157"/>
    <cellStyle name="Accent1 3" xfId="158"/>
    <cellStyle name="Accent2" xfId="35" builtinId="33" customBuiltin="1"/>
    <cellStyle name="Accent2 2" xfId="159"/>
    <cellStyle name="Accent2 2 2" xfId="160"/>
    <cellStyle name="Accent2 2 2 2" xfId="161"/>
    <cellStyle name="Accent2 3" xfId="162"/>
    <cellStyle name="Accent3" xfId="39" builtinId="37" customBuiltin="1"/>
    <cellStyle name="Accent3 2" xfId="163"/>
    <cellStyle name="Accent3 2 2" xfId="164"/>
    <cellStyle name="Accent3 2 2 2" xfId="165"/>
    <cellStyle name="Accent3 3" xfId="166"/>
    <cellStyle name="Accent4" xfId="43" builtinId="41" customBuiltin="1"/>
    <cellStyle name="Accent4 2" xfId="167"/>
    <cellStyle name="Accent4 2 2" xfId="168"/>
    <cellStyle name="Accent4 2 2 2" xfId="169"/>
    <cellStyle name="Accent4 3" xfId="170"/>
    <cellStyle name="Accent5" xfId="47" builtinId="45" customBuiltin="1"/>
    <cellStyle name="Accent5 2" xfId="171"/>
    <cellStyle name="Accent5 2 2" xfId="172"/>
    <cellStyle name="Accent6" xfId="51" builtinId="49" customBuiltin="1"/>
    <cellStyle name="Accent6 2" xfId="173"/>
    <cellStyle name="Accent6 2 2" xfId="174"/>
    <cellStyle name="Accent6 2 2 2" xfId="175"/>
    <cellStyle name="Accent6 3" xfId="176"/>
    <cellStyle name="Bad" xfId="21" builtinId="27" customBuiltin="1"/>
    <cellStyle name="Bad 2" xfId="177"/>
    <cellStyle name="Bad 2 2" xfId="178"/>
    <cellStyle name="Bad 2 2 2" xfId="179"/>
    <cellStyle name="Bad 3" xfId="180"/>
    <cellStyle name="Calculation" xfId="25" builtinId="22" customBuiltin="1"/>
    <cellStyle name="Calculation 2" xfId="181"/>
    <cellStyle name="Calculation 2 2" xfId="182"/>
    <cellStyle name="Calculation 2 2 2" xfId="183"/>
    <cellStyle name="Calculation 3" xfId="184"/>
    <cellStyle name="Check Cell" xfId="27" builtinId="23" customBuiltin="1"/>
    <cellStyle name="Check Cell 2" xfId="185"/>
    <cellStyle name="Check Cell 2 2" xfId="186"/>
    <cellStyle name="Comma" xfId="14" builtinId="3"/>
    <cellStyle name="Comma 2" xfId="1"/>
    <cellStyle name="Comma 2 2" xfId="187"/>
    <cellStyle name="Comma 3" xfId="11"/>
    <cellStyle name="Comma 3 2" xfId="188"/>
    <cellStyle name="Explanatory Text" xfId="29" builtinId="53" customBuiltin="1"/>
    <cellStyle name="Explanatory Text 2" xfId="189"/>
    <cellStyle name="Explanatory Text 2 2" xfId="190"/>
    <cellStyle name="Good" xfId="20" builtinId="26" customBuiltin="1"/>
    <cellStyle name="Good 2" xfId="191"/>
    <cellStyle name="Good 2 2" xfId="192"/>
    <cellStyle name="Good 2 2 2" xfId="193"/>
    <cellStyle name="Good 3" xfId="194"/>
    <cellStyle name="Heading 1" xfId="16" builtinId="16" customBuiltin="1"/>
    <cellStyle name="Heading 1 2" xfId="195"/>
    <cellStyle name="Heading 1 2 2" xfId="196"/>
    <cellStyle name="Heading 1 2 2 2" xfId="197"/>
    <cellStyle name="Heading 1 3" xfId="198"/>
    <cellStyle name="Heading 2" xfId="17" builtinId="17" customBuiltin="1"/>
    <cellStyle name="Heading 2 2" xfId="199"/>
    <cellStyle name="Heading 2 2 2" xfId="200"/>
    <cellStyle name="Heading 2 2 2 2" xfId="201"/>
    <cellStyle name="Heading 2 3" xfId="202"/>
    <cellStyle name="Heading 3" xfId="18" builtinId="18" customBuiltin="1"/>
    <cellStyle name="Heading 3 2" xfId="203"/>
    <cellStyle name="Heading 3 2 2" xfId="204"/>
    <cellStyle name="Heading 3 2 2 2" xfId="205"/>
    <cellStyle name="Heading 3 3" xfId="206"/>
    <cellStyle name="Heading 4" xfId="19" builtinId="19" customBuiltin="1"/>
    <cellStyle name="Heading 4 2" xfId="207"/>
    <cellStyle name="Heading 4 2 2" xfId="208"/>
    <cellStyle name="Heading 4 2 2 2" xfId="209"/>
    <cellStyle name="Heading 4 3" xfId="210"/>
    <cellStyle name="Hyperlink" xfId="2" builtinId="8"/>
    <cellStyle name="Input" xfId="23" builtinId="20" customBuiltin="1"/>
    <cellStyle name="Input 2" xfId="211"/>
    <cellStyle name="Input 2 2" xfId="212"/>
    <cellStyle name="Input 2 2 2" xfId="213"/>
    <cellStyle name="Input 3" xfId="214"/>
    <cellStyle name="Linked Cell" xfId="26" builtinId="24" customBuiltin="1"/>
    <cellStyle name="Linked Cell 2" xfId="215"/>
    <cellStyle name="Linked Cell 2 2" xfId="216"/>
    <cellStyle name="Linked Cell 2 2 2" xfId="217"/>
    <cellStyle name="Linked Cell 3" xfId="218"/>
    <cellStyle name="Neutral" xfId="22" builtinId="28" customBuiltin="1"/>
    <cellStyle name="Neutral 2" xfId="219"/>
    <cellStyle name="Neutral 2 2" xfId="220"/>
    <cellStyle name="Neutral 2 2 2" xfId="221"/>
    <cellStyle name="Neutral 3" xfId="222"/>
    <cellStyle name="Normal" xfId="0" builtinId="0"/>
    <cellStyle name="Normal 10" xfId="223"/>
    <cellStyle name="Normal 10 10" xfId="224"/>
    <cellStyle name="Normal 10 11" xfId="225"/>
    <cellStyle name="Normal 10 12" xfId="226"/>
    <cellStyle name="Normal 10 13" xfId="227"/>
    <cellStyle name="Normal 10 14" xfId="228"/>
    <cellStyle name="Normal 10 15" xfId="229"/>
    <cellStyle name="Normal 10 16" xfId="230"/>
    <cellStyle name="Normal 10 17" xfId="231"/>
    <cellStyle name="Normal 10 18" xfId="232"/>
    <cellStyle name="Normal 10 19" xfId="233"/>
    <cellStyle name="Normal 10 2" xfId="234"/>
    <cellStyle name="Normal 10 2 2" xfId="235"/>
    <cellStyle name="Normal 10 2 3" xfId="236"/>
    <cellStyle name="Normal 10 2 4" xfId="237"/>
    <cellStyle name="Normal 10 20" xfId="238"/>
    <cellStyle name="Normal 10 21" xfId="239"/>
    <cellStyle name="Normal 10 22" xfId="240"/>
    <cellStyle name="Normal 10 23" xfId="241"/>
    <cellStyle name="Normal 10 24" xfId="242"/>
    <cellStyle name="Normal 10 25" xfId="243"/>
    <cellStyle name="Normal 10 26" xfId="244"/>
    <cellStyle name="Normal 10 27" xfId="245"/>
    <cellStyle name="Normal 10 28" xfId="246"/>
    <cellStyle name="Normal 10 29" xfId="247"/>
    <cellStyle name="Normal 10 3" xfId="248"/>
    <cellStyle name="Normal 10 30" xfId="249"/>
    <cellStyle name="Normal 10 31" xfId="250"/>
    <cellStyle name="Normal 10 32" xfId="251"/>
    <cellStyle name="Normal 10 33" xfId="252"/>
    <cellStyle name="Normal 10 34" xfId="253"/>
    <cellStyle name="Normal 10 35" xfId="254"/>
    <cellStyle name="Normal 10 36" xfId="255"/>
    <cellStyle name="Normal 10 37" xfId="256"/>
    <cellStyle name="Normal 10 38" xfId="257"/>
    <cellStyle name="Normal 10 39" xfId="258"/>
    <cellStyle name="Normal 10 4" xfId="259"/>
    <cellStyle name="Normal 10 40" xfId="260"/>
    <cellStyle name="Normal 10 41" xfId="261"/>
    <cellStyle name="Normal 10 42" xfId="262"/>
    <cellStyle name="Normal 10 43" xfId="263"/>
    <cellStyle name="Normal 10 44" xfId="264"/>
    <cellStyle name="Normal 10 45" xfId="265"/>
    <cellStyle name="Normal 10 46" xfId="266"/>
    <cellStyle name="Normal 10 47" xfId="267"/>
    <cellStyle name="Normal 10 48" xfId="268"/>
    <cellStyle name="Normal 10 49" xfId="269"/>
    <cellStyle name="Normal 10 5" xfId="270"/>
    <cellStyle name="Normal 10 50" xfId="271"/>
    <cellStyle name="Normal 10 51" xfId="272"/>
    <cellStyle name="Normal 10 52" xfId="273"/>
    <cellStyle name="Normal 10 53" xfId="274"/>
    <cellStyle name="Normal 10 54" xfId="275"/>
    <cellStyle name="Normal 10 55" xfId="276"/>
    <cellStyle name="Normal 10 56" xfId="277"/>
    <cellStyle name="Normal 10 57" xfId="278"/>
    <cellStyle name="Normal 10 58" xfId="279"/>
    <cellStyle name="Normal 10 59" xfId="280"/>
    <cellStyle name="Normal 10 6" xfId="281"/>
    <cellStyle name="Normal 10 60" xfId="282"/>
    <cellStyle name="Normal 10 61" xfId="283"/>
    <cellStyle name="Normal 10 62" xfId="284"/>
    <cellStyle name="Normal 10 63" xfId="285"/>
    <cellStyle name="Normal 10 64" xfId="286"/>
    <cellStyle name="Normal 10 65" xfId="287"/>
    <cellStyle name="Normal 10 66" xfId="288"/>
    <cellStyle name="Normal 10 67" xfId="289"/>
    <cellStyle name="Normal 10 68" xfId="290"/>
    <cellStyle name="Normal 10 69" xfId="291"/>
    <cellStyle name="Normal 10 7" xfId="292"/>
    <cellStyle name="Normal 10 70" xfId="293"/>
    <cellStyle name="Normal 10 71" xfId="294"/>
    <cellStyle name="Normal 10 72" xfId="295"/>
    <cellStyle name="Normal 10 73" xfId="296"/>
    <cellStyle name="Normal 10 8" xfId="297"/>
    <cellStyle name="Normal 10 9" xfId="298"/>
    <cellStyle name="Normal 11" xfId="299"/>
    <cellStyle name="Normal 11 2" xfId="300"/>
    <cellStyle name="Normal 11 2 2" xfId="301"/>
    <cellStyle name="Normal 11 2 2 2" xfId="302"/>
    <cellStyle name="Normal 11 2 3" xfId="303"/>
    <cellStyle name="Normal 11 2 4" xfId="304"/>
    <cellStyle name="Normal 11 2 5" xfId="305"/>
    <cellStyle name="Normal 11 3" xfId="306"/>
    <cellStyle name="Normal 11 3 2" xfId="307"/>
    <cellStyle name="Normal 11 4" xfId="308"/>
    <cellStyle name="Normal 11 4 2" xfId="309"/>
    <cellStyle name="Normal 11 5" xfId="310"/>
    <cellStyle name="Normal 11 6" xfId="311"/>
    <cellStyle name="Normal 12" xfId="312"/>
    <cellStyle name="Normal 12 2" xfId="313"/>
    <cellStyle name="Normal 12 2 2" xfId="314"/>
    <cellStyle name="Normal 12 2 3" xfId="315"/>
    <cellStyle name="Normal 12 2 4" xfId="316"/>
    <cellStyle name="Normal 12 2 5" xfId="317"/>
    <cellStyle name="Normal 12 3" xfId="318"/>
    <cellStyle name="Normal 12 4" xfId="319"/>
    <cellStyle name="Normal 12 5" xfId="320"/>
    <cellStyle name="Normal 12 6" xfId="321"/>
    <cellStyle name="Normal 13" xfId="322"/>
    <cellStyle name="Normal 14" xfId="323"/>
    <cellStyle name="Normal 14 2" xfId="324"/>
    <cellStyle name="Normal 15" xfId="325"/>
    <cellStyle name="Normal 15 2" xfId="326"/>
    <cellStyle name="Normal 16" xfId="327"/>
    <cellStyle name="Normal 2" xfId="13"/>
    <cellStyle name="Normal 2 10" xfId="329"/>
    <cellStyle name="Normal 2 11" xfId="330"/>
    <cellStyle name="Normal 2 12" xfId="331"/>
    <cellStyle name="Normal 2 13" xfId="332"/>
    <cellStyle name="Normal 2 14" xfId="333"/>
    <cellStyle name="Normal 2 15" xfId="334"/>
    <cellStyle name="Normal 2 16" xfId="335"/>
    <cellStyle name="Normal 2 17" xfId="336"/>
    <cellStyle name="Normal 2 18" xfId="337"/>
    <cellStyle name="Normal 2 19" xfId="338"/>
    <cellStyle name="Normal 2 2" xfId="339"/>
    <cellStyle name="Normal 2 2 10" xfId="340"/>
    <cellStyle name="Normal 2 2 11" xfId="341"/>
    <cellStyle name="Normal 2 2 12" xfId="342"/>
    <cellStyle name="Normal 2 2 13" xfId="343"/>
    <cellStyle name="Normal 2 2 14" xfId="344"/>
    <cellStyle name="Normal 2 2 15" xfId="345"/>
    <cellStyle name="Normal 2 2 16" xfId="346"/>
    <cellStyle name="Normal 2 2 17" xfId="347"/>
    <cellStyle name="Normal 2 2 18" xfId="348"/>
    <cellStyle name="Normal 2 2 19" xfId="349"/>
    <cellStyle name="Normal 2 2 2" xfId="350"/>
    <cellStyle name="Normal 2 2 2 10" xfId="351"/>
    <cellStyle name="Normal 2 2 2 11" xfId="352"/>
    <cellStyle name="Normal 2 2 2 12" xfId="353"/>
    <cellStyle name="Normal 2 2 2 13" xfId="354"/>
    <cellStyle name="Normal 2 2 2 14" xfId="355"/>
    <cellStyle name="Normal 2 2 2 15" xfId="356"/>
    <cellStyle name="Normal 2 2 2 16" xfId="357"/>
    <cellStyle name="Normal 2 2 2 17" xfId="358"/>
    <cellStyle name="Normal 2 2 2 18" xfId="359"/>
    <cellStyle name="Normal 2 2 2 19" xfId="360"/>
    <cellStyle name="Normal 2 2 2 2" xfId="361"/>
    <cellStyle name="Normal 2 2 2 20" xfId="362"/>
    <cellStyle name="Normal 2 2 2 21" xfId="363"/>
    <cellStyle name="Normal 2 2 2 22" xfId="364"/>
    <cellStyle name="Normal 2 2 2 23" xfId="365"/>
    <cellStyle name="Normal 2 2 2 24" xfId="366"/>
    <cellStyle name="Normal 2 2 2 25" xfId="367"/>
    <cellStyle name="Normal 2 2 2 26" xfId="368"/>
    <cellStyle name="Normal 2 2 2 27" xfId="369"/>
    <cellStyle name="Normal 2 2 2 28" xfId="370"/>
    <cellStyle name="Normal 2 2 2 29" xfId="371"/>
    <cellStyle name="Normal 2 2 2 3" xfId="372"/>
    <cellStyle name="Normal 2 2 2 30" xfId="373"/>
    <cellStyle name="Normal 2 2 2 31" xfId="374"/>
    <cellStyle name="Normal 2 2 2 32" xfId="375"/>
    <cellStyle name="Normal 2 2 2 33" xfId="376"/>
    <cellStyle name="Normal 2 2 2 34" xfId="377"/>
    <cellStyle name="Normal 2 2 2 35" xfId="378"/>
    <cellStyle name="Normal 2 2 2 36" xfId="379"/>
    <cellStyle name="Normal 2 2 2 37" xfId="380"/>
    <cellStyle name="Normal 2 2 2 38" xfId="381"/>
    <cellStyle name="Normal 2 2 2 39" xfId="382"/>
    <cellStyle name="Normal 2 2 2 4" xfId="383"/>
    <cellStyle name="Normal 2 2 2 40" xfId="384"/>
    <cellStyle name="Normal 2 2 2 41" xfId="385"/>
    <cellStyle name="Normal 2 2 2 42" xfId="386"/>
    <cellStyle name="Normal 2 2 2 43" xfId="387"/>
    <cellStyle name="Normal 2 2 2 44" xfId="388"/>
    <cellStyle name="Normal 2 2 2 45" xfId="389"/>
    <cellStyle name="Normal 2 2 2 46" xfId="390"/>
    <cellStyle name="Normal 2 2 2 47" xfId="391"/>
    <cellStyle name="Normal 2 2 2 48" xfId="392"/>
    <cellStyle name="Normal 2 2 2 49" xfId="393"/>
    <cellStyle name="Normal 2 2 2 5" xfId="394"/>
    <cellStyle name="Normal 2 2 2 50" xfId="395"/>
    <cellStyle name="Normal 2 2 2 51" xfId="396"/>
    <cellStyle name="Normal 2 2 2 52" xfId="397"/>
    <cellStyle name="Normal 2 2 2 53" xfId="398"/>
    <cellStyle name="Normal 2 2 2 54" xfId="399"/>
    <cellStyle name="Normal 2 2 2 55" xfId="400"/>
    <cellStyle name="Normal 2 2 2 56" xfId="401"/>
    <cellStyle name="Normal 2 2 2 57" xfId="402"/>
    <cellStyle name="Normal 2 2 2 58" xfId="403"/>
    <cellStyle name="Normal 2 2 2 59" xfId="404"/>
    <cellStyle name="Normal 2 2 2 6" xfId="405"/>
    <cellStyle name="Normal 2 2 2 60" xfId="406"/>
    <cellStyle name="Normal 2 2 2 61" xfId="407"/>
    <cellStyle name="Normal 2 2 2 62" xfId="408"/>
    <cellStyle name="Normal 2 2 2 63" xfId="409"/>
    <cellStyle name="Normal 2 2 2 64" xfId="410"/>
    <cellStyle name="Normal 2 2 2 65" xfId="411"/>
    <cellStyle name="Normal 2 2 2 66" xfId="412"/>
    <cellStyle name="Normal 2 2 2 67" xfId="413"/>
    <cellStyle name="Normal 2 2 2 68" xfId="414"/>
    <cellStyle name="Normal 2 2 2 69" xfId="415"/>
    <cellStyle name="Normal 2 2 2 7" xfId="416"/>
    <cellStyle name="Normal 2 2 2 70" xfId="417"/>
    <cellStyle name="Normal 2 2 2 71" xfId="418"/>
    <cellStyle name="Normal 2 2 2 72" xfId="419"/>
    <cellStyle name="Normal 2 2 2 8" xfId="420"/>
    <cellStyle name="Normal 2 2 2 9" xfId="421"/>
    <cellStyle name="Normal 2 2 20" xfId="422"/>
    <cellStyle name="Normal 2 2 21" xfId="423"/>
    <cellStyle name="Normal 2 2 22" xfId="424"/>
    <cellStyle name="Normal 2 2 23" xfId="425"/>
    <cellStyle name="Normal 2 2 24" xfId="426"/>
    <cellStyle name="Normal 2 2 25" xfId="427"/>
    <cellStyle name="Normal 2 2 26" xfId="428"/>
    <cellStyle name="Normal 2 2 27" xfId="429"/>
    <cellStyle name="Normal 2 2 28" xfId="430"/>
    <cellStyle name="Normal 2 2 29" xfId="431"/>
    <cellStyle name="Normal 2 2 3" xfId="432"/>
    <cellStyle name="Normal 2 2 30" xfId="433"/>
    <cellStyle name="Normal 2 2 31" xfId="434"/>
    <cellStyle name="Normal 2 2 32" xfId="435"/>
    <cellStyle name="Normal 2 2 33" xfId="436"/>
    <cellStyle name="Normal 2 2 34" xfId="437"/>
    <cellStyle name="Normal 2 2 35" xfId="438"/>
    <cellStyle name="Normal 2 2 36" xfId="439"/>
    <cellStyle name="Normal 2 2 37" xfId="440"/>
    <cellStyle name="Normal 2 2 38" xfId="441"/>
    <cellStyle name="Normal 2 2 39" xfId="442"/>
    <cellStyle name="Normal 2 2 4" xfId="443"/>
    <cellStyle name="Normal 2 2 4 2" xfId="444"/>
    <cellStyle name="Normal 2 2 40" xfId="445"/>
    <cellStyle name="Normal 2 2 41" xfId="446"/>
    <cellStyle name="Normal 2 2 42" xfId="447"/>
    <cellStyle name="Normal 2 2 43" xfId="448"/>
    <cellStyle name="Normal 2 2 44" xfId="449"/>
    <cellStyle name="Normal 2 2 45" xfId="450"/>
    <cellStyle name="Normal 2 2 46" xfId="451"/>
    <cellStyle name="Normal 2 2 47" xfId="452"/>
    <cellStyle name="Normal 2 2 48" xfId="453"/>
    <cellStyle name="Normal 2 2 49" xfId="454"/>
    <cellStyle name="Normal 2 2 5" xfId="455"/>
    <cellStyle name="Normal 2 2 5 2" xfId="456"/>
    <cellStyle name="Normal 2 2 50" xfId="457"/>
    <cellStyle name="Normal 2 2 51" xfId="458"/>
    <cellStyle name="Normal 2 2 52" xfId="459"/>
    <cellStyle name="Normal 2 2 53" xfId="460"/>
    <cellStyle name="Normal 2 2 54" xfId="461"/>
    <cellStyle name="Normal 2 2 55" xfId="462"/>
    <cellStyle name="Normal 2 2 56" xfId="463"/>
    <cellStyle name="Normal 2 2 57" xfId="464"/>
    <cellStyle name="Normal 2 2 58" xfId="465"/>
    <cellStyle name="Normal 2 2 59" xfId="466"/>
    <cellStyle name="Normal 2 2 6" xfId="467"/>
    <cellStyle name="Normal 2 2 6 2" xfId="468"/>
    <cellStyle name="Normal 2 2 60" xfId="469"/>
    <cellStyle name="Normal 2 2 61" xfId="470"/>
    <cellStyle name="Normal 2 2 62" xfId="471"/>
    <cellStyle name="Normal 2 2 63" xfId="472"/>
    <cellStyle name="Normal 2 2 64" xfId="473"/>
    <cellStyle name="Normal 2 2 65" xfId="474"/>
    <cellStyle name="Normal 2 2 66" xfId="475"/>
    <cellStyle name="Normal 2 2 67" xfId="476"/>
    <cellStyle name="Normal 2 2 68" xfId="477"/>
    <cellStyle name="Normal 2 2 69" xfId="478"/>
    <cellStyle name="Normal 2 2 7" xfId="479"/>
    <cellStyle name="Normal 2 2 7 2" xfId="480"/>
    <cellStyle name="Normal 2 2 70" xfId="481"/>
    <cellStyle name="Normal 2 2 71" xfId="482"/>
    <cellStyle name="Normal 2 2 72" xfId="483"/>
    <cellStyle name="Normal 2 2 8" xfId="484"/>
    <cellStyle name="Normal 2 2 9" xfId="485"/>
    <cellStyle name="Normal 2 20" xfId="486"/>
    <cellStyle name="Normal 2 21" xfId="487"/>
    <cellStyle name="Normal 2 22" xfId="488"/>
    <cellStyle name="Normal 2 23" xfId="489"/>
    <cellStyle name="Normal 2 24" xfId="490"/>
    <cellStyle name="Normal 2 25" xfId="491"/>
    <cellStyle name="Normal 2 26" xfId="492"/>
    <cellStyle name="Normal 2 27" xfId="493"/>
    <cellStyle name="Normal 2 28" xfId="494"/>
    <cellStyle name="Normal 2 29" xfId="495"/>
    <cellStyle name="Normal 2 3" xfId="496"/>
    <cellStyle name="Normal 2 3 2" xfId="497"/>
    <cellStyle name="Normal 2 3 2 2" xfId="498"/>
    <cellStyle name="Normal 2 3 3" xfId="499"/>
    <cellStyle name="Normal 2 30" xfId="500"/>
    <cellStyle name="Normal 2 31" xfId="501"/>
    <cellStyle name="Normal 2 32" xfId="502"/>
    <cellStyle name="Normal 2 33" xfId="503"/>
    <cellStyle name="Normal 2 34" xfId="504"/>
    <cellStyle name="Normal 2 35" xfId="505"/>
    <cellStyle name="Normal 2 36" xfId="506"/>
    <cellStyle name="Normal 2 37" xfId="507"/>
    <cellStyle name="Normal 2 38" xfId="508"/>
    <cellStyle name="Normal 2 39" xfId="509"/>
    <cellStyle name="Normal 2 4" xfId="510"/>
    <cellStyle name="Normal 2 4 2" xfId="511"/>
    <cellStyle name="Normal 2 4 2 2" xfId="512"/>
    <cellStyle name="Normal 2 4 3" xfId="513"/>
    <cellStyle name="Normal 2 40" xfId="514"/>
    <cellStyle name="Normal 2 41" xfId="515"/>
    <cellStyle name="Normal 2 42" xfId="516"/>
    <cellStyle name="Normal 2 43" xfId="517"/>
    <cellStyle name="Normal 2 44" xfId="518"/>
    <cellStyle name="Normal 2 45" xfId="519"/>
    <cellStyle name="Normal 2 46" xfId="520"/>
    <cellStyle name="Normal 2 47" xfId="521"/>
    <cellStyle name="Normal 2 48" xfId="522"/>
    <cellStyle name="Normal 2 49" xfId="523"/>
    <cellStyle name="Normal 2 5" xfId="524"/>
    <cellStyle name="Normal 2 5 2" xfId="525"/>
    <cellStyle name="Normal 2 5 2 2" xfId="526"/>
    <cellStyle name="Normal 2 5 3" xfId="527"/>
    <cellStyle name="Normal 2 50" xfId="528"/>
    <cellStyle name="Normal 2 51" xfId="529"/>
    <cellStyle name="Normal 2 52" xfId="530"/>
    <cellStyle name="Normal 2 53" xfId="531"/>
    <cellStyle name="Normal 2 54" xfId="532"/>
    <cellStyle name="Normal 2 55" xfId="533"/>
    <cellStyle name="Normal 2 56" xfId="534"/>
    <cellStyle name="Normal 2 57" xfId="535"/>
    <cellStyle name="Normal 2 58" xfId="536"/>
    <cellStyle name="Normal 2 59" xfId="537"/>
    <cellStyle name="Normal 2 6" xfId="538"/>
    <cellStyle name="Normal 2 6 2" xfId="539"/>
    <cellStyle name="Normal 2 6 2 2" xfId="540"/>
    <cellStyle name="Normal 2 6 3" xfId="541"/>
    <cellStyle name="Normal 2 60" xfId="542"/>
    <cellStyle name="Normal 2 61" xfId="543"/>
    <cellStyle name="Normal 2 62" xfId="544"/>
    <cellStyle name="Normal 2 63" xfId="545"/>
    <cellStyle name="Normal 2 64" xfId="546"/>
    <cellStyle name="Normal 2 65" xfId="547"/>
    <cellStyle name="Normal 2 66" xfId="548"/>
    <cellStyle name="Normal 2 67" xfId="549"/>
    <cellStyle name="Normal 2 68" xfId="550"/>
    <cellStyle name="Normal 2 69" xfId="551"/>
    <cellStyle name="Normal 2 7" xfId="552"/>
    <cellStyle name="Normal 2 7 2" xfId="553"/>
    <cellStyle name="Normal 2 7 2 2" xfId="554"/>
    <cellStyle name="Normal 2 70" xfId="555"/>
    <cellStyle name="Normal 2 71" xfId="556"/>
    <cellStyle name="Normal 2 72" xfId="557"/>
    <cellStyle name="Normal 2 73" xfId="558"/>
    <cellStyle name="Normal 2 74" xfId="328"/>
    <cellStyle name="Normal 2 8" xfId="559"/>
    <cellStyle name="Normal 2 8 2" xfId="560"/>
    <cellStyle name="Normal 2 9" xfId="561"/>
    <cellStyle name="Normal 2 9 2" xfId="562"/>
    <cellStyle name="Normal 23" xfId="563"/>
    <cellStyle name="Normal 23 2" xfId="564"/>
    <cellStyle name="Normal 23 3" xfId="565"/>
    <cellStyle name="Normal 23 4" xfId="566"/>
    <cellStyle name="Normal 23 5" xfId="567"/>
    <cellStyle name="Normal 23 6" xfId="568"/>
    <cellStyle name="Normal 23 7" xfId="569"/>
    <cellStyle name="Normal 23 8" xfId="570"/>
    <cellStyle name="Normal 3" xfId="571"/>
    <cellStyle name="Normal 3 2" xfId="572"/>
    <cellStyle name="Normal 3 3" xfId="573"/>
    <cellStyle name="Normal 3 4" xfId="574"/>
    <cellStyle name="Normal 32" xfId="575"/>
    <cellStyle name="Normal 32 2" xfId="576"/>
    <cellStyle name="Normal 32 3" xfId="577"/>
    <cellStyle name="Normal 32 4" xfId="578"/>
    <cellStyle name="Normal 32 5" xfId="579"/>
    <cellStyle name="Normal 32 6" xfId="580"/>
    <cellStyle name="Normal 32 7" xfId="581"/>
    <cellStyle name="Normal 32 8" xfId="582"/>
    <cellStyle name="Normal 4" xfId="583"/>
    <cellStyle name="Normal 4 2" xfId="584"/>
    <cellStyle name="Normal 4 3" xfId="585"/>
    <cellStyle name="Normal 4 4" xfId="586"/>
    <cellStyle name="Normal 4 4 2" xfId="587"/>
    <cellStyle name="Normal 41" xfId="588"/>
    <cellStyle name="Normal 41 2" xfId="589"/>
    <cellStyle name="Normal 41 3" xfId="590"/>
    <cellStyle name="Normal 41 4" xfId="591"/>
    <cellStyle name="Normal 41 5" xfId="592"/>
    <cellStyle name="Normal 41 6" xfId="593"/>
    <cellStyle name="Normal 41 7" xfId="594"/>
    <cellStyle name="Normal 41 8" xfId="595"/>
    <cellStyle name="Normal 5" xfId="596"/>
    <cellStyle name="Normal 5 2" xfId="597"/>
    <cellStyle name="Normal 5 2 2" xfId="598"/>
    <cellStyle name="Normal 5 3" xfId="599"/>
    <cellStyle name="Normal 5 4" xfId="600"/>
    <cellStyle name="Normal 5 5" xfId="601"/>
    <cellStyle name="Normal 5 6" xfId="602"/>
    <cellStyle name="Normal 50" xfId="603"/>
    <cellStyle name="Normal 50 2" xfId="604"/>
    <cellStyle name="Normal 50 3" xfId="605"/>
    <cellStyle name="Normal 50 4" xfId="606"/>
    <cellStyle name="Normal 50 5" xfId="607"/>
    <cellStyle name="Normal 50 6" xfId="608"/>
    <cellStyle name="Normal 50 7" xfId="609"/>
    <cellStyle name="Normal 50 8" xfId="610"/>
    <cellStyle name="Normal 59" xfId="611"/>
    <cellStyle name="Normal 59 2" xfId="612"/>
    <cellStyle name="Normal 59 3" xfId="613"/>
    <cellStyle name="Normal 59 4" xfId="614"/>
    <cellStyle name="Normal 59 5" xfId="615"/>
    <cellStyle name="Normal 59 6" xfId="616"/>
    <cellStyle name="Normal 59 7" xfId="617"/>
    <cellStyle name="Normal 59 8" xfId="618"/>
    <cellStyle name="Normal 6" xfId="3"/>
    <cellStyle name="Normal 6 2" xfId="620"/>
    <cellStyle name="Normal 6 2 2" xfId="621"/>
    <cellStyle name="Normal 6 3" xfId="622"/>
    <cellStyle name="Normal 6 3 2" xfId="623"/>
    <cellStyle name="Normal 6 4" xfId="624"/>
    <cellStyle name="Normal 6 5" xfId="625"/>
    <cellStyle name="Normal 6 6" xfId="619"/>
    <cellStyle name="Normal 68" xfId="626"/>
    <cellStyle name="Normal 68 2" xfId="627"/>
    <cellStyle name="Normal 68 3" xfId="628"/>
    <cellStyle name="Normal 68 4" xfId="629"/>
    <cellStyle name="Normal 68 5" xfId="630"/>
    <cellStyle name="Normal 68 6" xfId="631"/>
    <cellStyle name="Normal 68 7" xfId="632"/>
    <cellStyle name="Normal 68 8" xfId="633"/>
    <cellStyle name="Normal 7" xfId="634"/>
    <cellStyle name="Normal 7 2" xfId="635"/>
    <cellStyle name="Normal 7 3" xfId="636"/>
    <cellStyle name="Normal 77" xfId="637"/>
    <cellStyle name="Normal 77 2" xfId="638"/>
    <cellStyle name="Normal 77 3" xfId="639"/>
    <cellStyle name="Normal 77 4" xfId="640"/>
    <cellStyle name="Normal 77 5" xfId="641"/>
    <cellStyle name="Normal 77 6" xfId="642"/>
    <cellStyle name="Normal 77 7" xfId="643"/>
    <cellStyle name="Normal 77 8" xfId="644"/>
    <cellStyle name="Normal 8" xfId="645"/>
    <cellStyle name="Normal 8 2" xfId="646"/>
    <cellStyle name="Normal 8 3" xfId="647"/>
    <cellStyle name="Normal 8 4" xfId="648"/>
    <cellStyle name="Normal 8 5" xfId="649"/>
    <cellStyle name="Normal 8 6" xfId="650"/>
    <cellStyle name="Normal 8 7" xfId="651"/>
    <cellStyle name="Normal 8 8" xfId="652"/>
    <cellStyle name="Normal 9" xfId="653"/>
    <cellStyle name="Normal 9 2" xfId="654"/>
    <cellStyle name="Normal 9 2 2" xfId="655"/>
    <cellStyle name="Normal 9 2 2 2" xfId="656"/>
    <cellStyle name="Normal 9 2 3" xfId="657"/>
    <cellStyle name="Normal 9 2 4" xfId="658"/>
    <cellStyle name="Normal 9 2 5" xfId="659"/>
    <cellStyle name="Normal 9 3" xfId="660"/>
    <cellStyle name="Normal 9 3 2" xfId="661"/>
    <cellStyle name="Normal 9 4" xfId="662"/>
    <cellStyle name="Normal 9 4 2" xfId="663"/>
    <cellStyle name="Normal 9 5" xfId="664"/>
    <cellStyle name="Normal 9 6" xfId="665"/>
    <cellStyle name="Normal_TFI-KI" xfId="4"/>
    <cellStyle name="Normal_TFI-KI 2" xfId="5"/>
    <cellStyle name="Normal_TFI-KI 3" xfId="10"/>
    <cellStyle name="Normal_TFI-POD" xfId="6"/>
    <cellStyle name="Note 2" xfId="666"/>
    <cellStyle name="Note 2 2" xfId="667"/>
    <cellStyle name="Note 2 2 2" xfId="668"/>
    <cellStyle name="Note 2 3" xfId="669"/>
    <cellStyle name="Note 2 4" xfId="670"/>
    <cellStyle name="Note 3" xfId="671"/>
    <cellStyle name="Note 3 2" xfId="672"/>
    <cellStyle name="Note 3 2 2" xfId="673"/>
    <cellStyle name="Note 3 2 3" xfId="674"/>
    <cellStyle name="Note 3 3" xfId="675"/>
    <cellStyle name="Note 3 4" xfId="676"/>
    <cellStyle name="Note 4" xfId="677"/>
    <cellStyle name="Obično_Knjiga2" xfId="7"/>
    <cellStyle name="Output" xfId="24" builtinId="21" customBuiltin="1"/>
    <cellStyle name="Output 2" xfId="678"/>
    <cellStyle name="Output 2 2" xfId="679"/>
    <cellStyle name="Output 2 2 2" xfId="680"/>
    <cellStyle name="Output 3" xfId="681"/>
    <cellStyle name="Percent" xfId="9" builtinId="5"/>
    <cellStyle name="Percent 2" xfId="12"/>
    <cellStyle name="Percent 2 2" xfId="683"/>
    <cellStyle name="Percent 2 3" xfId="684"/>
    <cellStyle name="Percent 2 4" xfId="685"/>
    <cellStyle name="Percent 2 5" xfId="686"/>
    <cellStyle name="Percent 2 6" xfId="687"/>
    <cellStyle name="Percent 2 7" xfId="682"/>
    <cellStyle name="Style 1" xfId="8"/>
    <cellStyle name="Style 1 2" xfId="688"/>
    <cellStyle name="Style 1 3" xfId="689"/>
    <cellStyle name="Style 1 4" xfId="690"/>
    <cellStyle name="Style 1 5" xfId="691"/>
    <cellStyle name="Style 1 6" xfId="692"/>
    <cellStyle name="Style 1 7" xfId="693"/>
    <cellStyle name="Style 1 8" xfId="694"/>
    <cellStyle name="Style 1 9" xfId="695"/>
    <cellStyle name="Title" xfId="15" builtinId="15" customBuiltin="1"/>
    <cellStyle name="Title 2" xfId="696"/>
    <cellStyle name="Title 3" xfId="697"/>
    <cellStyle name="Total" xfId="30" builtinId="25" customBuiltin="1"/>
    <cellStyle name="Total 2" xfId="698"/>
    <cellStyle name="Total 2 2" xfId="699"/>
    <cellStyle name="Total 2 2 2" xfId="700"/>
    <cellStyle name="Total 3" xfId="701"/>
    <cellStyle name="Warning Text" xfId="28" builtinId="11" customBuiltin="1"/>
    <cellStyle name="Warning Text 2" xfId="702"/>
    <cellStyle name="Warning Text 2 2" xfId="703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FF00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523875</xdr:colOff>
      <xdr:row>2</xdr:row>
      <xdr:rowOff>129020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1114425" cy="43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523875</xdr:colOff>
      <xdr:row>2</xdr:row>
      <xdr:rowOff>90920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1114425" cy="395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</xdr:col>
      <xdr:colOff>533400</xdr:colOff>
      <xdr:row>2</xdr:row>
      <xdr:rowOff>100445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1114425" cy="395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176645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04775"/>
          <a:ext cx="1114425" cy="395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0</xdr:col>
      <xdr:colOff>1152525</xdr:colOff>
      <xdr:row>2</xdr:row>
      <xdr:rowOff>123825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7150"/>
          <a:ext cx="11144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66"/>
  <sheetViews>
    <sheetView showGridLines="0" zoomScaleNormal="100" zoomScaleSheetLayoutView="110" workbookViewId="0">
      <selection activeCell="A4" sqref="A4:I4"/>
    </sheetView>
  </sheetViews>
  <sheetFormatPr defaultColWidth="9.140625" defaultRowHeight="12.75" x14ac:dyDescent="0.2"/>
  <cols>
    <col min="1" max="1" width="9.140625" style="14"/>
    <col min="2" max="2" width="14.140625" style="14" customWidth="1"/>
    <col min="3" max="3" width="9.140625" style="14"/>
    <col min="4" max="4" width="11.140625" style="14" customWidth="1"/>
    <col min="5" max="5" width="10.7109375" style="14" customWidth="1"/>
    <col min="6" max="6" width="11.28515625" style="14" customWidth="1"/>
    <col min="7" max="7" width="12.5703125" style="14" customWidth="1"/>
    <col min="8" max="8" width="19" style="14" customWidth="1"/>
    <col min="9" max="9" width="22.28515625" style="14" customWidth="1"/>
    <col min="10" max="16384" width="9.140625" style="14"/>
  </cols>
  <sheetData>
    <row r="1" spans="1:10" ht="15.75" x14ac:dyDescent="0.2">
      <c r="A1" s="225" t="s">
        <v>236</v>
      </c>
      <c r="B1" s="225"/>
      <c r="C1" s="70"/>
      <c r="D1" s="70"/>
      <c r="E1" s="16"/>
      <c r="F1" s="16"/>
      <c r="G1" s="16"/>
      <c r="H1" s="16"/>
      <c r="I1" s="16"/>
      <c r="J1" s="16"/>
    </row>
    <row r="2" spans="1:10" x14ac:dyDescent="0.2">
      <c r="A2" s="196" t="s">
        <v>215</v>
      </c>
      <c r="B2" s="196"/>
      <c r="C2" s="196"/>
      <c r="D2" s="197"/>
      <c r="E2" s="91" t="s">
        <v>375</v>
      </c>
      <c r="F2" s="92"/>
      <c r="G2" s="93" t="s">
        <v>103</v>
      </c>
      <c r="H2" s="91" t="s">
        <v>374</v>
      </c>
      <c r="I2" s="17"/>
      <c r="J2" s="16"/>
    </row>
    <row r="3" spans="1:10" ht="9" customHeight="1" x14ac:dyDescent="0.2">
      <c r="A3" s="18"/>
      <c r="B3" s="18"/>
      <c r="C3" s="18"/>
      <c r="D3" s="18"/>
      <c r="E3" s="19"/>
      <c r="F3" s="19"/>
      <c r="G3" s="18"/>
      <c r="H3" s="18"/>
      <c r="I3" s="20"/>
      <c r="J3" s="16"/>
    </row>
    <row r="4" spans="1:10" ht="14.25" customHeight="1" x14ac:dyDescent="0.2">
      <c r="A4" s="198" t="s">
        <v>235</v>
      </c>
      <c r="B4" s="198"/>
      <c r="C4" s="198"/>
      <c r="D4" s="198"/>
      <c r="E4" s="198"/>
      <c r="F4" s="198"/>
      <c r="G4" s="198"/>
      <c r="H4" s="198"/>
      <c r="I4" s="198"/>
      <c r="J4" s="16"/>
    </row>
    <row r="5" spans="1:10" ht="9" customHeight="1" x14ac:dyDescent="0.2">
      <c r="A5" s="21"/>
      <c r="B5" s="22"/>
      <c r="C5" s="22"/>
      <c r="D5" s="23"/>
      <c r="E5" s="24"/>
      <c r="F5" s="25"/>
      <c r="G5" s="26"/>
      <c r="H5" s="27"/>
      <c r="I5" s="28"/>
      <c r="J5" s="16"/>
    </row>
    <row r="6" spans="1:10" x14ac:dyDescent="0.2">
      <c r="A6" s="192" t="s">
        <v>189</v>
      </c>
      <c r="B6" s="193"/>
      <c r="C6" s="199" t="s">
        <v>290</v>
      </c>
      <c r="D6" s="200"/>
      <c r="E6" s="201"/>
      <c r="F6" s="201"/>
      <c r="G6" s="201"/>
      <c r="H6" s="201"/>
      <c r="I6" s="95"/>
      <c r="J6" s="16"/>
    </row>
    <row r="7" spans="1:10" ht="9" customHeight="1" x14ac:dyDescent="0.2">
      <c r="A7" s="29"/>
      <c r="B7" s="29"/>
      <c r="C7" s="96"/>
      <c r="D7" s="96"/>
      <c r="E7" s="201"/>
      <c r="F7" s="201"/>
      <c r="G7" s="201"/>
      <c r="H7" s="201"/>
      <c r="I7" s="95"/>
      <c r="J7" s="16"/>
    </row>
    <row r="8" spans="1:10" ht="12.75" customHeight="1" x14ac:dyDescent="0.2">
      <c r="A8" s="202" t="s">
        <v>10</v>
      </c>
      <c r="B8" s="203"/>
      <c r="C8" s="199" t="s">
        <v>291</v>
      </c>
      <c r="D8" s="200"/>
      <c r="E8" s="201"/>
      <c r="F8" s="201"/>
      <c r="G8" s="201"/>
      <c r="H8" s="201"/>
      <c r="I8" s="97"/>
      <c r="J8" s="16"/>
    </row>
    <row r="9" spans="1:10" ht="9" customHeight="1" x14ac:dyDescent="0.2">
      <c r="A9" s="90"/>
      <c r="B9" s="90"/>
      <c r="C9" s="98"/>
      <c r="D9" s="96"/>
      <c r="E9" s="94"/>
      <c r="F9" s="94"/>
      <c r="G9" s="94"/>
      <c r="H9" s="94"/>
      <c r="I9" s="94"/>
      <c r="J9" s="16"/>
    </row>
    <row r="10" spans="1:10" ht="12.75" customHeight="1" x14ac:dyDescent="0.2">
      <c r="A10" s="208" t="s">
        <v>102</v>
      </c>
      <c r="B10" s="208"/>
      <c r="C10" s="199" t="s">
        <v>292</v>
      </c>
      <c r="D10" s="200"/>
      <c r="E10" s="94"/>
      <c r="F10" s="94"/>
      <c r="G10" s="94"/>
      <c r="H10" s="94"/>
      <c r="I10" s="94"/>
      <c r="J10" s="16"/>
    </row>
    <row r="11" spans="1:10" ht="12.75" customHeight="1" x14ac:dyDescent="0.2">
      <c r="A11" s="208"/>
      <c r="B11" s="208"/>
      <c r="C11" s="94"/>
      <c r="D11" s="94"/>
      <c r="E11" s="94"/>
      <c r="F11" s="94"/>
      <c r="G11" s="94"/>
      <c r="H11" s="94"/>
      <c r="I11" s="94"/>
      <c r="J11" s="16"/>
    </row>
    <row r="12" spans="1:10" x14ac:dyDescent="0.2">
      <c r="A12" s="192" t="s">
        <v>11</v>
      </c>
      <c r="B12" s="193"/>
      <c r="C12" s="194" t="s">
        <v>293</v>
      </c>
      <c r="D12" s="195"/>
      <c r="E12" s="195"/>
      <c r="F12" s="195"/>
      <c r="G12" s="195"/>
      <c r="H12" s="195"/>
      <c r="I12" s="195"/>
      <c r="J12" s="16"/>
    </row>
    <row r="13" spans="1:10" ht="9" customHeight="1" x14ac:dyDescent="0.2">
      <c r="A13" s="29"/>
      <c r="B13" s="29"/>
      <c r="C13" s="99"/>
      <c r="D13" s="96"/>
      <c r="E13" s="96"/>
      <c r="F13" s="96"/>
      <c r="G13" s="96"/>
      <c r="H13" s="96"/>
      <c r="I13" s="96"/>
      <c r="J13" s="16"/>
    </row>
    <row r="14" spans="1:10" x14ac:dyDescent="0.2">
      <c r="A14" s="192" t="s">
        <v>32</v>
      </c>
      <c r="B14" s="193"/>
      <c r="C14" s="209">
        <v>10000</v>
      </c>
      <c r="D14" s="210"/>
      <c r="E14" s="96"/>
      <c r="F14" s="194" t="s">
        <v>294</v>
      </c>
      <c r="G14" s="195"/>
      <c r="H14" s="195"/>
      <c r="I14" s="195"/>
      <c r="J14" s="16"/>
    </row>
    <row r="15" spans="1:10" ht="9" customHeight="1" x14ac:dyDescent="0.2">
      <c r="A15" s="29"/>
      <c r="B15" s="29"/>
      <c r="C15" s="96"/>
      <c r="D15" s="96"/>
      <c r="E15" s="96"/>
      <c r="F15" s="96"/>
      <c r="G15" s="96"/>
      <c r="H15" s="96"/>
      <c r="I15" s="96"/>
      <c r="J15" s="16"/>
    </row>
    <row r="16" spans="1:10" x14ac:dyDescent="0.2">
      <c r="A16" s="192" t="s">
        <v>33</v>
      </c>
      <c r="B16" s="193"/>
      <c r="C16" s="194" t="s">
        <v>295</v>
      </c>
      <c r="D16" s="195"/>
      <c r="E16" s="195"/>
      <c r="F16" s="195"/>
      <c r="G16" s="195"/>
      <c r="H16" s="195"/>
      <c r="I16" s="195"/>
      <c r="J16" s="16"/>
    </row>
    <row r="17" spans="1:10" ht="9" customHeight="1" x14ac:dyDescent="0.2">
      <c r="A17" s="29"/>
      <c r="B17" s="29"/>
      <c r="C17" s="96"/>
      <c r="D17" s="96"/>
      <c r="E17" s="96"/>
      <c r="F17" s="96"/>
      <c r="G17" s="96"/>
      <c r="H17" s="96"/>
      <c r="I17" s="96"/>
      <c r="J17" s="16"/>
    </row>
    <row r="18" spans="1:10" x14ac:dyDescent="0.2">
      <c r="A18" s="192" t="s">
        <v>34</v>
      </c>
      <c r="B18" s="193"/>
      <c r="C18" s="211" t="s">
        <v>296</v>
      </c>
      <c r="D18" s="212"/>
      <c r="E18" s="212"/>
      <c r="F18" s="212"/>
      <c r="G18" s="212"/>
      <c r="H18" s="212"/>
      <c r="I18" s="212"/>
      <c r="J18" s="16"/>
    </row>
    <row r="19" spans="1:10" ht="9" customHeight="1" x14ac:dyDescent="0.2">
      <c r="A19" s="29"/>
      <c r="B19" s="29"/>
      <c r="C19" s="99"/>
      <c r="D19" s="96"/>
      <c r="E19" s="96"/>
      <c r="F19" s="96"/>
      <c r="G19" s="96"/>
      <c r="H19" s="96"/>
      <c r="I19" s="96"/>
      <c r="J19" s="16"/>
    </row>
    <row r="20" spans="1:10" x14ac:dyDescent="0.2">
      <c r="A20" s="192" t="s">
        <v>35</v>
      </c>
      <c r="B20" s="193"/>
      <c r="C20" s="211" t="s">
        <v>297</v>
      </c>
      <c r="D20" s="212"/>
      <c r="E20" s="212"/>
      <c r="F20" s="212"/>
      <c r="G20" s="212"/>
      <c r="H20" s="212"/>
      <c r="I20" s="212"/>
      <c r="J20" s="16"/>
    </row>
    <row r="21" spans="1:10" ht="9" customHeight="1" x14ac:dyDescent="0.2">
      <c r="A21" s="29"/>
      <c r="B21" s="29"/>
      <c r="C21" s="99"/>
      <c r="D21" s="96"/>
      <c r="E21" s="96"/>
      <c r="F21" s="96"/>
      <c r="G21" s="96"/>
      <c r="H21" s="96"/>
      <c r="I21" s="96"/>
      <c r="J21" s="16"/>
    </row>
    <row r="22" spans="1:10" x14ac:dyDescent="0.2">
      <c r="A22" s="192" t="s">
        <v>12</v>
      </c>
      <c r="B22" s="193"/>
      <c r="C22" s="100">
        <v>133</v>
      </c>
      <c r="D22" s="194" t="s">
        <v>294</v>
      </c>
      <c r="E22" s="204"/>
      <c r="F22" s="205"/>
      <c r="G22" s="206"/>
      <c r="H22" s="207"/>
      <c r="I22" s="101"/>
      <c r="J22" s="16"/>
    </row>
    <row r="23" spans="1:10" ht="9" customHeight="1" x14ac:dyDescent="0.2">
      <c r="A23" s="29"/>
      <c r="B23" s="29"/>
      <c r="C23" s="96"/>
      <c r="D23" s="96"/>
      <c r="E23" s="96"/>
      <c r="F23" s="96"/>
      <c r="G23" s="96"/>
      <c r="H23" s="96"/>
      <c r="I23" s="96"/>
      <c r="J23" s="16"/>
    </row>
    <row r="24" spans="1:10" x14ac:dyDescent="0.2">
      <c r="A24" s="192" t="s">
        <v>13</v>
      </c>
      <c r="B24" s="193"/>
      <c r="C24" s="100">
        <v>21</v>
      </c>
      <c r="D24" s="194" t="s">
        <v>298</v>
      </c>
      <c r="E24" s="204"/>
      <c r="F24" s="204"/>
      <c r="G24" s="205"/>
      <c r="H24" s="102" t="s">
        <v>14</v>
      </c>
      <c r="I24" s="103">
        <v>1067</v>
      </c>
      <c r="J24" s="16"/>
    </row>
    <row r="25" spans="1:10" ht="11.25" customHeight="1" x14ac:dyDescent="0.2">
      <c r="A25" s="29"/>
      <c r="B25" s="29"/>
      <c r="C25" s="96"/>
      <c r="D25" s="96"/>
      <c r="E25" s="96"/>
      <c r="F25" s="96"/>
      <c r="G25" s="104"/>
      <c r="H25" s="104" t="s">
        <v>299</v>
      </c>
      <c r="I25" s="99"/>
      <c r="J25" s="16"/>
    </row>
    <row r="26" spans="1:10" x14ac:dyDescent="0.2">
      <c r="A26" s="192" t="s">
        <v>37</v>
      </c>
      <c r="B26" s="193"/>
      <c r="C26" s="105" t="s">
        <v>300</v>
      </c>
      <c r="D26" s="106"/>
      <c r="E26" s="107"/>
      <c r="F26" s="108"/>
      <c r="G26" s="218" t="s">
        <v>36</v>
      </c>
      <c r="H26" s="219"/>
      <c r="I26" s="109" t="s">
        <v>301</v>
      </c>
      <c r="J26" s="16"/>
    </row>
    <row r="27" spans="1:10" ht="9" customHeight="1" x14ac:dyDescent="0.2">
      <c r="A27" s="29"/>
      <c r="B27" s="29"/>
      <c r="C27" s="21"/>
      <c r="D27" s="36"/>
      <c r="E27" s="36"/>
      <c r="F27" s="36"/>
      <c r="G27" s="36"/>
      <c r="H27" s="21"/>
      <c r="I27" s="37"/>
      <c r="J27" s="16"/>
    </row>
    <row r="28" spans="1:10" x14ac:dyDescent="0.2">
      <c r="A28" s="220" t="s">
        <v>15</v>
      </c>
      <c r="B28" s="220"/>
      <c r="C28" s="220"/>
      <c r="D28" s="220"/>
      <c r="E28" s="221" t="s">
        <v>16</v>
      </c>
      <c r="F28" s="221"/>
      <c r="G28" s="221"/>
      <c r="H28" s="222" t="s">
        <v>17</v>
      </c>
      <c r="I28" s="222"/>
      <c r="J28" s="16"/>
    </row>
    <row r="29" spans="1:10" ht="9" customHeight="1" x14ac:dyDescent="0.2">
      <c r="A29" s="16"/>
      <c r="B29" s="16"/>
      <c r="C29" s="16"/>
      <c r="D29" s="38"/>
      <c r="E29" s="21"/>
      <c r="F29" s="21"/>
      <c r="G29" s="21"/>
      <c r="H29" s="39"/>
      <c r="I29" s="37"/>
      <c r="J29" s="16"/>
    </row>
    <row r="30" spans="1:10" ht="9" customHeight="1" x14ac:dyDescent="0.2">
      <c r="A30" s="213"/>
      <c r="B30" s="214"/>
      <c r="C30" s="214"/>
      <c r="D30" s="215"/>
      <c r="E30" s="213"/>
      <c r="F30" s="214"/>
      <c r="G30" s="214"/>
      <c r="H30" s="216"/>
      <c r="I30" s="217"/>
      <c r="J30" s="16"/>
    </row>
    <row r="31" spans="1:10" ht="9" customHeight="1" x14ac:dyDescent="0.2">
      <c r="A31" s="34"/>
      <c r="B31" s="34"/>
      <c r="C31" s="32"/>
      <c r="D31" s="226"/>
      <c r="E31" s="226"/>
      <c r="F31" s="226"/>
      <c r="G31" s="227"/>
      <c r="H31" s="21"/>
      <c r="I31" s="42"/>
      <c r="J31" s="16"/>
    </row>
    <row r="32" spans="1:10" ht="9" customHeight="1" x14ac:dyDescent="0.2">
      <c r="A32" s="213"/>
      <c r="B32" s="214"/>
      <c r="C32" s="214"/>
      <c r="D32" s="215"/>
      <c r="E32" s="213"/>
      <c r="F32" s="214"/>
      <c r="G32" s="214"/>
      <c r="H32" s="216"/>
      <c r="I32" s="217"/>
      <c r="J32" s="16"/>
    </row>
    <row r="33" spans="1:10" ht="9" customHeight="1" x14ac:dyDescent="0.2">
      <c r="A33" s="34"/>
      <c r="B33" s="34"/>
      <c r="C33" s="32"/>
      <c r="D33" s="40"/>
      <c r="E33" s="40"/>
      <c r="F33" s="40"/>
      <c r="G33" s="41"/>
      <c r="H33" s="21"/>
      <c r="I33" s="43"/>
      <c r="J33" s="16"/>
    </row>
    <row r="34" spans="1:10" ht="9" customHeight="1" x14ac:dyDescent="0.2">
      <c r="A34" s="213"/>
      <c r="B34" s="214"/>
      <c r="C34" s="214"/>
      <c r="D34" s="215"/>
      <c r="E34" s="213"/>
      <c r="F34" s="214"/>
      <c r="G34" s="214"/>
      <c r="H34" s="216"/>
      <c r="I34" s="217"/>
      <c r="J34" s="16"/>
    </row>
    <row r="35" spans="1:10" ht="9" customHeight="1" x14ac:dyDescent="0.2">
      <c r="A35" s="34"/>
      <c r="B35" s="34"/>
      <c r="C35" s="32"/>
      <c r="D35" s="40"/>
      <c r="E35" s="40"/>
      <c r="F35" s="40"/>
      <c r="G35" s="41"/>
      <c r="H35" s="21"/>
      <c r="I35" s="43"/>
      <c r="J35" s="16"/>
    </row>
    <row r="36" spans="1:10" ht="9" customHeight="1" x14ac:dyDescent="0.2">
      <c r="A36" s="213"/>
      <c r="B36" s="214"/>
      <c r="C36" s="214"/>
      <c r="D36" s="215"/>
      <c r="E36" s="213"/>
      <c r="F36" s="214"/>
      <c r="G36" s="214"/>
      <c r="H36" s="216"/>
      <c r="I36" s="217"/>
      <c r="J36" s="16"/>
    </row>
    <row r="37" spans="1:10" ht="9" customHeight="1" x14ac:dyDescent="0.2">
      <c r="A37" s="44"/>
      <c r="B37" s="44"/>
      <c r="C37" s="223"/>
      <c r="D37" s="224"/>
      <c r="E37" s="21"/>
      <c r="F37" s="223"/>
      <c r="G37" s="224"/>
      <c r="H37" s="21"/>
      <c r="I37" s="21"/>
      <c r="J37" s="16"/>
    </row>
    <row r="38" spans="1:10" ht="9" customHeight="1" x14ac:dyDescent="0.2">
      <c r="A38" s="213"/>
      <c r="B38" s="214"/>
      <c r="C38" s="214"/>
      <c r="D38" s="215"/>
      <c r="E38" s="213"/>
      <c r="F38" s="214"/>
      <c r="G38" s="214"/>
      <c r="H38" s="216"/>
      <c r="I38" s="217"/>
      <c r="J38" s="16"/>
    </row>
    <row r="39" spans="1:10" ht="9" customHeight="1" x14ac:dyDescent="0.2">
      <c r="A39" s="44"/>
      <c r="B39" s="44"/>
      <c r="C39" s="45"/>
      <c r="D39" s="33"/>
      <c r="E39" s="21"/>
      <c r="F39" s="45"/>
      <c r="G39" s="33"/>
      <c r="H39" s="21"/>
      <c r="I39" s="21"/>
      <c r="J39" s="16"/>
    </row>
    <row r="40" spans="1:10" ht="9" customHeight="1" x14ac:dyDescent="0.2">
      <c r="A40" s="213"/>
      <c r="B40" s="214"/>
      <c r="C40" s="214"/>
      <c r="D40" s="215"/>
      <c r="E40" s="213"/>
      <c r="F40" s="214"/>
      <c r="G40" s="214"/>
      <c r="H40" s="216"/>
      <c r="I40" s="217"/>
      <c r="J40" s="16"/>
    </row>
    <row r="41" spans="1:10" ht="9" customHeight="1" x14ac:dyDescent="0.2">
      <c r="A41" s="35"/>
      <c r="B41" s="71"/>
      <c r="C41" s="71"/>
      <c r="D41" s="71"/>
      <c r="E41" s="35"/>
      <c r="F41" s="71"/>
      <c r="G41" s="71"/>
      <c r="H41" s="72"/>
      <c r="I41" s="72"/>
      <c r="J41" s="16"/>
    </row>
    <row r="42" spans="1:10" ht="9" customHeight="1" x14ac:dyDescent="0.2">
      <c r="A42" s="44"/>
      <c r="B42" s="44"/>
      <c r="C42" s="45"/>
      <c r="D42" s="33"/>
      <c r="E42" s="21"/>
      <c r="F42" s="45"/>
      <c r="G42" s="33"/>
      <c r="H42" s="21"/>
      <c r="I42" s="21"/>
      <c r="J42" s="16"/>
    </row>
    <row r="43" spans="1:10" ht="9" customHeight="1" x14ac:dyDescent="0.2">
      <c r="A43" s="46"/>
      <c r="B43" s="46"/>
      <c r="C43" s="46"/>
      <c r="D43" s="31"/>
      <c r="E43" s="31"/>
      <c r="F43" s="46"/>
      <c r="G43" s="31"/>
      <c r="H43" s="31"/>
      <c r="I43" s="31"/>
      <c r="J43" s="16"/>
    </row>
    <row r="44" spans="1:10" x14ac:dyDescent="0.2">
      <c r="A44" s="228" t="s">
        <v>96</v>
      </c>
      <c r="B44" s="229"/>
      <c r="C44" s="216"/>
      <c r="D44" s="230"/>
      <c r="E44" s="30"/>
      <c r="F44" s="231"/>
      <c r="G44" s="232"/>
      <c r="H44" s="232"/>
      <c r="I44" s="233"/>
      <c r="J44" s="16"/>
    </row>
    <row r="45" spans="1:10" ht="9" customHeight="1" x14ac:dyDescent="0.2">
      <c r="A45" s="44"/>
      <c r="B45" s="44"/>
      <c r="C45" s="237"/>
      <c r="D45" s="237"/>
      <c r="E45" s="21"/>
      <c r="F45" s="237"/>
      <c r="G45" s="237"/>
      <c r="H45" s="47"/>
      <c r="I45" s="47"/>
      <c r="J45" s="16"/>
    </row>
    <row r="46" spans="1:10" x14ac:dyDescent="0.2">
      <c r="A46" s="228" t="s">
        <v>18</v>
      </c>
      <c r="B46" s="229"/>
      <c r="C46" s="194" t="s">
        <v>362</v>
      </c>
      <c r="D46" s="238"/>
      <c r="E46" s="238"/>
      <c r="F46" s="238"/>
      <c r="G46" s="238"/>
      <c r="H46" s="238"/>
      <c r="I46" s="238"/>
      <c r="J46" s="16"/>
    </row>
    <row r="47" spans="1:10" x14ac:dyDescent="0.2">
      <c r="A47" s="29"/>
      <c r="B47" s="29"/>
      <c r="C47" s="110" t="s">
        <v>210</v>
      </c>
      <c r="D47" s="97"/>
      <c r="E47" s="97"/>
      <c r="F47" s="97"/>
      <c r="G47" s="97"/>
      <c r="H47" s="97"/>
      <c r="I47" s="97"/>
      <c r="J47" s="16"/>
    </row>
    <row r="48" spans="1:10" x14ac:dyDescent="0.2">
      <c r="A48" s="228" t="s">
        <v>211</v>
      </c>
      <c r="B48" s="229"/>
      <c r="C48" s="234" t="s">
        <v>363</v>
      </c>
      <c r="D48" s="235"/>
      <c r="E48" s="236"/>
      <c r="F48" s="96"/>
      <c r="G48" s="102" t="s">
        <v>212</v>
      </c>
      <c r="H48" s="234" t="s">
        <v>302</v>
      </c>
      <c r="I48" s="235"/>
      <c r="J48" s="16"/>
    </row>
    <row r="49" spans="1:10" ht="9" customHeight="1" x14ac:dyDescent="0.2">
      <c r="A49" s="29"/>
      <c r="B49" s="29"/>
      <c r="C49" s="110"/>
      <c r="D49" s="97"/>
      <c r="E49" s="97"/>
      <c r="F49" s="97"/>
      <c r="G49" s="97"/>
      <c r="H49" s="97"/>
      <c r="I49" s="97"/>
      <c r="J49" s="16"/>
    </row>
    <row r="50" spans="1:10" x14ac:dyDescent="0.2">
      <c r="A50" s="228" t="s">
        <v>34</v>
      </c>
      <c r="B50" s="229"/>
      <c r="C50" s="241" t="s">
        <v>364</v>
      </c>
      <c r="D50" s="235"/>
      <c r="E50" s="235"/>
      <c r="F50" s="235"/>
      <c r="G50" s="235"/>
      <c r="H50" s="235"/>
      <c r="I50" s="235"/>
      <c r="J50" s="16"/>
    </row>
    <row r="51" spans="1:10" ht="9" customHeight="1" x14ac:dyDescent="0.2">
      <c r="A51" s="29"/>
      <c r="B51" s="29"/>
      <c r="C51" s="96"/>
      <c r="D51" s="96"/>
      <c r="E51" s="96"/>
      <c r="F51" s="96"/>
      <c r="G51" s="96"/>
      <c r="H51" s="96"/>
      <c r="I51" s="96"/>
      <c r="J51" s="16"/>
    </row>
    <row r="52" spans="1:10" x14ac:dyDescent="0.2">
      <c r="A52" s="192" t="s">
        <v>1</v>
      </c>
      <c r="B52" s="242"/>
      <c r="C52" s="194" t="s">
        <v>373</v>
      </c>
      <c r="D52" s="238"/>
      <c r="E52" s="238"/>
      <c r="F52" s="238"/>
      <c r="G52" s="238"/>
      <c r="H52" s="238"/>
      <c r="I52" s="238"/>
      <c r="J52" s="16"/>
    </row>
    <row r="53" spans="1:10" x14ac:dyDescent="0.2">
      <c r="A53" s="15"/>
      <c r="B53" s="15"/>
      <c r="C53" s="251" t="s">
        <v>152</v>
      </c>
      <c r="D53" s="251"/>
      <c r="E53" s="251"/>
      <c r="F53" s="251"/>
      <c r="G53" s="251"/>
      <c r="H53" s="251"/>
      <c r="I53" s="49"/>
      <c r="J53" s="16"/>
    </row>
    <row r="54" spans="1:10" ht="9" customHeight="1" x14ac:dyDescent="0.2">
      <c r="A54" s="15"/>
      <c r="B54" s="15"/>
      <c r="C54" s="48"/>
      <c r="D54" s="48"/>
      <c r="E54" s="48"/>
      <c r="F54" s="48"/>
      <c r="G54" s="48"/>
      <c r="I54" s="48"/>
      <c r="J54" s="16"/>
    </row>
    <row r="55" spans="1:10" ht="9" customHeight="1" x14ac:dyDescent="0.2">
      <c r="A55" s="15"/>
      <c r="B55" s="15"/>
      <c r="C55" s="48"/>
      <c r="D55" s="48"/>
      <c r="E55" s="48"/>
      <c r="F55" s="48"/>
      <c r="G55" s="48"/>
      <c r="H55" s="48"/>
      <c r="I55" s="48"/>
      <c r="J55" s="16"/>
    </row>
    <row r="56" spans="1:10" x14ac:dyDescent="0.2">
      <c r="A56" s="15"/>
      <c r="B56" s="243" t="s">
        <v>19</v>
      </c>
      <c r="C56" s="244"/>
      <c r="D56" s="244"/>
      <c r="E56" s="244"/>
      <c r="F56" s="55"/>
      <c r="G56" s="55"/>
      <c r="H56" s="48"/>
      <c r="I56" s="48"/>
      <c r="J56" s="16"/>
    </row>
    <row r="57" spans="1:10" x14ac:dyDescent="0.2">
      <c r="A57" s="15"/>
      <c r="B57" s="73" t="s">
        <v>225</v>
      </c>
      <c r="C57" s="69"/>
      <c r="D57" s="69"/>
      <c r="E57" s="69"/>
      <c r="F57" s="69"/>
      <c r="G57" s="69"/>
      <c r="H57" s="247" t="s">
        <v>239</v>
      </c>
      <c r="I57" s="247"/>
      <c r="J57" s="16"/>
    </row>
    <row r="58" spans="1:10" x14ac:dyDescent="0.2">
      <c r="A58" s="15"/>
      <c r="B58" s="73" t="s">
        <v>237</v>
      </c>
      <c r="C58" s="69"/>
      <c r="D58" s="69"/>
      <c r="E58" s="69"/>
      <c r="F58" s="69"/>
      <c r="G58" s="69"/>
      <c r="H58" s="247"/>
      <c r="I58" s="247"/>
      <c r="J58" s="16"/>
    </row>
    <row r="59" spans="1:10" x14ac:dyDescent="0.2">
      <c r="A59" s="15"/>
      <c r="B59" s="73" t="s">
        <v>238</v>
      </c>
      <c r="C59" s="69"/>
      <c r="D59" s="69"/>
      <c r="E59" s="69"/>
      <c r="F59" s="69"/>
      <c r="G59" s="69"/>
      <c r="H59" s="247"/>
      <c r="I59" s="247"/>
      <c r="J59" s="16"/>
    </row>
    <row r="60" spans="1:10" ht="9" customHeight="1" x14ac:dyDescent="0.2">
      <c r="A60" s="15"/>
      <c r="B60" s="73"/>
      <c r="C60" s="74"/>
      <c r="D60" s="74"/>
      <c r="E60" s="74"/>
      <c r="F60" s="74"/>
      <c r="G60" s="74"/>
      <c r="H60" s="247"/>
      <c r="I60" s="247"/>
      <c r="J60" s="16"/>
    </row>
    <row r="61" spans="1:10" ht="9" customHeight="1" x14ac:dyDescent="0.2">
      <c r="A61" s="15"/>
      <c r="B61" s="73"/>
      <c r="C61" s="74"/>
      <c r="D61" s="74"/>
      <c r="E61" s="74"/>
      <c r="F61" s="74"/>
      <c r="G61" s="74"/>
      <c r="H61" s="247"/>
      <c r="I61" s="247"/>
      <c r="J61" s="16"/>
    </row>
    <row r="62" spans="1:10" ht="9" customHeight="1" x14ac:dyDescent="0.2">
      <c r="A62" s="15"/>
      <c r="B62" s="245"/>
      <c r="C62" s="246"/>
      <c r="D62" s="246"/>
      <c r="E62" s="246"/>
      <c r="F62" s="246"/>
      <c r="G62" s="246"/>
      <c r="H62" s="246"/>
      <c r="I62" s="246"/>
      <c r="J62" s="16"/>
    </row>
    <row r="63" spans="1:10" ht="9" customHeight="1" x14ac:dyDescent="0.2">
      <c r="A63" s="15"/>
      <c r="B63" s="15"/>
      <c r="J63" s="16"/>
    </row>
    <row r="64" spans="1:10" ht="9" customHeight="1" thickBot="1" x14ac:dyDescent="0.25">
      <c r="A64" s="50" t="s">
        <v>20</v>
      </c>
      <c r="B64" s="30"/>
      <c r="C64" s="30"/>
      <c r="D64" s="30"/>
      <c r="E64" s="30"/>
      <c r="F64" s="30"/>
      <c r="G64" s="51"/>
      <c r="H64" s="52"/>
      <c r="I64" s="51"/>
      <c r="J64" s="16"/>
    </row>
    <row r="65" spans="1:10" x14ac:dyDescent="0.2">
      <c r="A65" s="30"/>
      <c r="B65" s="30"/>
      <c r="C65" s="30"/>
      <c r="D65" s="30"/>
      <c r="E65" s="15" t="s">
        <v>213</v>
      </c>
      <c r="F65" s="16"/>
      <c r="G65" s="248" t="s">
        <v>214</v>
      </c>
      <c r="H65" s="249"/>
      <c r="I65" s="250"/>
      <c r="J65" s="16"/>
    </row>
    <row r="66" spans="1:10" ht="9" customHeight="1" x14ac:dyDescent="0.2">
      <c r="A66" s="53"/>
      <c r="B66" s="53"/>
      <c r="C66" s="38"/>
      <c r="D66" s="38"/>
      <c r="E66" s="38"/>
      <c r="F66" s="38"/>
      <c r="G66" s="239"/>
      <c r="H66" s="240"/>
      <c r="I66" s="38"/>
      <c r="J66" s="16"/>
    </row>
  </sheetData>
  <protectedRanges>
    <protectedRange sqref="E2 H2" name="Range1_2"/>
    <protectedRange sqref="C6:D6" name="Range1_3"/>
    <protectedRange sqref="C10:D10" name="Range1_4"/>
    <protectedRange sqref="I24" name="Range1_1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2">
    <mergeCell ref="G66:H66"/>
    <mergeCell ref="A50:B50"/>
    <mergeCell ref="C50:I50"/>
    <mergeCell ref="A52:B52"/>
    <mergeCell ref="C52:I52"/>
    <mergeCell ref="B56:E56"/>
    <mergeCell ref="B62:I62"/>
    <mergeCell ref="H57:I61"/>
    <mergeCell ref="G65:I65"/>
    <mergeCell ref="C53:H53"/>
    <mergeCell ref="A44:B44"/>
    <mergeCell ref="C44:D44"/>
    <mergeCell ref="F44:I44"/>
    <mergeCell ref="A48:B48"/>
    <mergeCell ref="C48:E48"/>
    <mergeCell ref="H48:I48"/>
    <mergeCell ref="C45:D45"/>
    <mergeCell ref="F45:G45"/>
    <mergeCell ref="A46:B46"/>
    <mergeCell ref="C46:I46"/>
    <mergeCell ref="C37:D37"/>
    <mergeCell ref="F37:G37"/>
    <mergeCell ref="H38:I38"/>
    <mergeCell ref="A40:D40"/>
    <mergeCell ref="A1:B1"/>
    <mergeCell ref="A36:D36"/>
    <mergeCell ref="A38:D38"/>
    <mergeCell ref="E38:G38"/>
    <mergeCell ref="E40:G40"/>
    <mergeCell ref="H40:I40"/>
    <mergeCell ref="A30:D30"/>
    <mergeCell ref="E30:G30"/>
    <mergeCell ref="H30:I30"/>
    <mergeCell ref="D31:G31"/>
    <mergeCell ref="E36:G36"/>
    <mergeCell ref="H36:I36"/>
    <mergeCell ref="A26:B26"/>
    <mergeCell ref="G26:H26"/>
    <mergeCell ref="A28:D28"/>
    <mergeCell ref="E28:G28"/>
    <mergeCell ref="H28:I28"/>
    <mergeCell ref="A32:D32"/>
    <mergeCell ref="E32:G32"/>
    <mergeCell ref="H32:I32"/>
    <mergeCell ref="A34:D34"/>
    <mergeCell ref="E34:G34"/>
    <mergeCell ref="H34:I34"/>
    <mergeCell ref="D22:F22"/>
    <mergeCell ref="G22:H22"/>
    <mergeCell ref="A24:B24"/>
    <mergeCell ref="D24:G24"/>
    <mergeCell ref="A10:B11"/>
    <mergeCell ref="C10:D10"/>
    <mergeCell ref="A12:B12"/>
    <mergeCell ref="C12:I12"/>
    <mergeCell ref="A14:B14"/>
    <mergeCell ref="C14:D14"/>
    <mergeCell ref="A18:B18"/>
    <mergeCell ref="C18:I18"/>
    <mergeCell ref="A20:B20"/>
    <mergeCell ref="C20:I20"/>
    <mergeCell ref="A22:B22"/>
    <mergeCell ref="F14:I14"/>
    <mergeCell ref="A16:B16"/>
    <mergeCell ref="C16:I16"/>
    <mergeCell ref="A2:D2"/>
    <mergeCell ref="A4:I4"/>
    <mergeCell ref="A6:B6"/>
    <mergeCell ref="C6:D6"/>
    <mergeCell ref="E6:H8"/>
    <mergeCell ref="A8:B8"/>
    <mergeCell ref="C8:D8"/>
  </mergeCells>
  <phoneticPr fontId="4" type="noConversion"/>
  <conditionalFormatting sqref="H29">
    <cfRule type="cellIs" dxfId="12" priority="2" stopIfTrue="1" operator="equal">
      <formula>"DA"</formula>
    </cfRule>
  </conditionalFormatting>
  <conditionalFormatting sqref="H2">
    <cfRule type="cellIs" dxfId="11" priority="3" stopIfTrue="1" operator="lessThan">
      <formula>#REF!</formula>
    </cfRule>
  </conditionalFormatting>
  <conditionalFormatting sqref="H2">
    <cfRule type="cellIs" dxfId="10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4803149606299213" right="0.74803149606299213" top="0.98425196850393704" bottom="0.98425196850393704" header="0.51181102362204722" footer="0.51181102362204722"/>
  <pageSetup paperSize="9" scale="72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2"/>
  <sheetViews>
    <sheetView topLeftCell="A40" zoomScaleNormal="100" workbookViewId="0">
      <selection activeCell="L19" sqref="L19:L27"/>
    </sheetView>
  </sheetViews>
  <sheetFormatPr defaultRowHeight="12.75" x14ac:dyDescent="0.2"/>
  <cols>
    <col min="6" max="8" width="5.7109375" customWidth="1"/>
    <col min="10" max="11" width="15.7109375" customWidth="1"/>
    <col min="12" max="41" width="9.140625" style="166"/>
  </cols>
  <sheetData>
    <row r="1" spans="1:11" x14ac:dyDescent="0.2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x14ac:dyDescent="0.2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x14ac:dyDescent="0.2">
      <c r="A4" s="255" t="s">
        <v>153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</row>
    <row r="5" spans="1:11" ht="12.75" customHeight="1" x14ac:dyDescent="0.2">
      <c r="A5" s="177"/>
      <c r="B5" s="177"/>
      <c r="C5" s="177"/>
      <c r="D5" s="256" t="s">
        <v>216</v>
      </c>
      <c r="E5" s="257"/>
      <c r="F5" s="258" t="s">
        <v>374</v>
      </c>
      <c r="G5" s="259"/>
      <c r="H5" s="177"/>
      <c r="I5" s="177"/>
      <c r="J5" s="260" t="s">
        <v>227</v>
      </c>
      <c r="K5" s="260"/>
    </row>
    <row r="6" spans="1:11" ht="23.25" thickBot="1" x14ac:dyDescent="0.25">
      <c r="A6" s="261" t="s">
        <v>188</v>
      </c>
      <c r="B6" s="262"/>
      <c r="C6" s="262"/>
      <c r="D6" s="262"/>
      <c r="E6" s="262"/>
      <c r="F6" s="262"/>
      <c r="G6" s="262"/>
      <c r="H6" s="263"/>
      <c r="I6" s="58" t="s">
        <v>287</v>
      </c>
      <c r="J6" s="185" t="s">
        <v>2</v>
      </c>
      <c r="K6" s="58" t="s">
        <v>3</v>
      </c>
    </row>
    <row r="7" spans="1:11" x14ac:dyDescent="0.2">
      <c r="A7" s="264">
        <v>1</v>
      </c>
      <c r="B7" s="265"/>
      <c r="C7" s="265"/>
      <c r="D7" s="265"/>
      <c r="E7" s="265"/>
      <c r="F7" s="265"/>
      <c r="G7" s="265"/>
      <c r="H7" s="266"/>
      <c r="I7" s="60">
        <v>2</v>
      </c>
      <c r="J7" s="186">
        <v>3</v>
      </c>
      <c r="K7" s="186">
        <v>4</v>
      </c>
    </row>
    <row r="8" spans="1:11" x14ac:dyDescent="0.2">
      <c r="A8" s="267" t="s">
        <v>155</v>
      </c>
      <c r="B8" s="268"/>
      <c r="C8" s="268"/>
      <c r="D8" s="268"/>
      <c r="E8" s="268"/>
      <c r="F8" s="268"/>
      <c r="G8" s="268"/>
      <c r="H8" s="268"/>
      <c r="I8" s="268"/>
      <c r="J8" s="268"/>
      <c r="K8" s="269"/>
    </row>
    <row r="9" spans="1:11" ht="12.75" customHeight="1" x14ac:dyDescent="0.2">
      <c r="A9" s="270" t="s">
        <v>112</v>
      </c>
      <c r="B9" s="271"/>
      <c r="C9" s="271"/>
      <c r="D9" s="271"/>
      <c r="E9" s="271"/>
      <c r="F9" s="271"/>
      <c r="G9" s="271"/>
      <c r="H9" s="272"/>
      <c r="I9" s="77">
        <v>1</v>
      </c>
      <c r="J9" s="7">
        <f>SUM(J10:J11)</f>
        <v>2494250467</v>
      </c>
      <c r="K9" s="7">
        <f>SUM(K10:K11)</f>
        <v>2179809734</v>
      </c>
    </row>
    <row r="10" spans="1:11" ht="12.75" customHeight="1" x14ac:dyDescent="0.2">
      <c r="A10" s="252" t="s">
        <v>156</v>
      </c>
      <c r="B10" s="253"/>
      <c r="C10" s="253"/>
      <c r="D10" s="253"/>
      <c r="E10" s="253"/>
      <c r="F10" s="253"/>
      <c r="G10" s="253"/>
      <c r="H10" s="254"/>
      <c r="I10" s="79">
        <v>2</v>
      </c>
      <c r="J10" s="163">
        <v>361121698</v>
      </c>
      <c r="K10" s="163">
        <v>412197218</v>
      </c>
    </row>
    <row r="11" spans="1:11" ht="12.75" customHeight="1" x14ac:dyDescent="0.2">
      <c r="A11" s="252" t="s">
        <v>157</v>
      </c>
      <c r="B11" s="253"/>
      <c r="C11" s="253"/>
      <c r="D11" s="253"/>
      <c r="E11" s="253"/>
      <c r="F11" s="253"/>
      <c r="G11" s="253"/>
      <c r="H11" s="254"/>
      <c r="I11" s="79">
        <v>3</v>
      </c>
      <c r="J11" s="163">
        <v>2133128769</v>
      </c>
      <c r="K11" s="163">
        <v>1767612516</v>
      </c>
    </row>
    <row r="12" spans="1:11" ht="12.75" customHeight="1" x14ac:dyDescent="0.2">
      <c r="A12" s="252" t="s">
        <v>158</v>
      </c>
      <c r="B12" s="253"/>
      <c r="C12" s="253"/>
      <c r="D12" s="253"/>
      <c r="E12" s="253"/>
      <c r="F12" s="253"/>
      <c r="G12" s="253"/>
      <c r="H12" s="254"/>
      <c r="I12" s="79">
        <v>4</v>
      </c>
      <c r="J12" s="163">
        <v>910046541</v>
      </c>
      <c r="K12" s="163">
        <v>958338782</v>
      </c>
    </row>
    <row r="13" spans="1:11" ht="12.75" customHeight="1" x14ac:dyDescent="0.2">
      <c r="A13" s="252" t="s">
        <v>159</v>
      </c>
      <c r="B13" s="253"/>
      <c r="C13" s="253"/>
      <c r="D13" s="253"/>
      <c r="E13" s="253"/>
      <c r="F13" s="253"/>
      <c r="G13" s="253"/>
      <c r="H13" s="254"/>
      <c r="I13" s="79">
        <v>5</v>
      </c>
      <c r="J13" s="163">
        <v>0</v>
      </c>
      <c r="K13" s="163">
        <v>501234808</v>
      </c>
    </row>
    <row r="14" spans="1:11" ht="23.25" customHeight="1" x14ac:dyDescent="0.2">
      <c r="A14" s="252" t="s">
        <v>71</v>
      </c>
      <c r="B14" s="253"/>
      <c r="C14" s="253"/>
      <c r="D14" s="253"/>
      <c r="E14" s="253"/>
      <c r="F14" s="253"/>
      <c r="G14" s="253"/>
      <c r="H14" s="254"/>
      <c r="I14" s="79">
        <v>6</v>
      </c>
      <c r="J14" s="163">
        <v>283013466</v>
      </c>
      <c r="K14" s="163">
        <v>596525929</v>
      </c>
    </row>
    <row r="15" spans="1:11" ht="23.25" customHeight="1" x14ac:dyDescent="0.2">
      <c r="A15" s="252" t="s">
        <v>72</v>
      </c>
      <c r="B15" s="253"/>
      <c r="C15" s="253"/>
      <c r="D15" s="253"/>
      <c r="E15" s="253"/>
      <c r="F15" s="253"/>
      <c r="G15" s="253"/>
      <c r="H15" s="254"/>
      <c r="I15" s="79">
        <v>7</v>
      </c>
      <c r="J15" s="163">
        <v>1964980115</v>
      </c>
      <c r="K15" s="163">
        <v>1995759118</v>
      </c>
    </row>
    <row r="16" spans="1:11" ht="23.25" customHeight="1" x14ac:dyDescent="0.2">
      <c r="A16" s="252" t="s">
        <v>160</v>
      </c>
      <c r="B16" s="253"/>
      <c r="C16" s="253"/>
      <c r="D16" s="253"/>
      <c r="E16" s="253"/>
      <c r="F16" s="253"/>
      <c r="G16" s="253"/>
      <c r="H16" s="254"/>
      <c r="I16" s="79">
        <v>8</v>
      </c>
      <c r="J16" s="163">
        <v>591300047</v>
      </c>
      <c r="K16" s="163">
        <v>566062663</v>
      </c>
    </row>
    <row r="17" spans="1:11" ht="23.25" customHeight="1" x14ac:dyDescent="0.2">
      <c r="A17" s="252" t="s">
        <v>166</v>
      </c>
      <c r="B17" s="253"/>
      <c r="C17" s="253"/>
      <c r="D17" s="253"/>
      <c r="E17" s="253"/>
      <c r="F17" s="253"/>
      <c r="G17" s="253"/>
      <c r="H17" s="254"/>
      <c r="I17" s="79">
        <v>9</v>
      </c>
      <c r="J17" s="163">
        <v>0</v>
      </c>
      <c r="K17" s="163">
        <v>0</v>
      </c>
    </row>
    <row r="18" spans="1:11" ht="12.75" customHeight="1" x14ac:dyDescent="0.2">
      <c r="A18" s="252" t="s">
        <v>161</v>
      </c>
      <c r="B18" s="253"/>
      <c r="C18" s="253"/>
      <c r="D18" s="253"/>
      <c r="E18" s="253"/>
      <c r="F18" s="253"/>
      <c r="G18" s="253"/>
      <c r="H18" s="254"/>
      <c r="I18" s="79">
        <v>10</v>
      </c>
      <c r="J18" s="163">
        <v>0</v>
      </c>
      <c r="K18" s="163">
        <v>0</v>
      </c>
    </row>
    <row r="19" spans="1:11" ht="12.75" customHeight="1" x14ac:dyDescent="0.2">
      <c r="A19" s="252" t="s">
        <v>162</v>
      </c>
      <c r="B19" s="253"/>
      <c r="C19" s="253"/>
      <c r="D19" s="253"/>
      <c r="E19" s="253"/>
      <c r="F19" s="253"/>
      <c r="G19" s="253"/>
      <c r="H19" s="254"/>
      <c r="I19" s="79">
        <v>11</v>
      </c>
      <c r="J19" s="163">
        <v>64522439</v>
      </c>
      <c r="K19" s="163">
        <v>104187886</v>
      </c>
    </row>
    <row r="20" spans="1:11" ht="12.75" customHeight="1" x14ac:dyDescent="0.2">
      <c r="A20" s="252" t="s">
        <v>163</v>
      </c>
      <c r="B20" s="253"/>
      <c r="C20" s="253"/>
      <c r="D20" s="253"/>
      <c r="E20" s="253"/>
      <c r="F20" s="253"/>
      <c r="G20" s="253"/>
      <c r="H20" s="254"/>
      <c r="I20" s="79">
        <v>12</v>
      </c>
      <c r="J20" s="163">
        <v>10236029940</v>
      </c>
      <c r="K20" s="163">
        <v>10051115650</v>
      </c>
    </row>
    <row r="21" spans="1:11" x14ac:dyDescent="0.2">
      <c r="A21" s="276" t="s">
        <v>167</v>
      </c>
      <c r="B21" s="277"/>
      <c r="C21" s="277"/>
      <c r="D21" s="277"/>
      <c r="E21" s="277"/>
      <c r="F21" s="277"/>
      <c r="G21" s="277"/>
      <c r="H21" s="278"/>
      <c r="I21" s="79">
        <v>13</v>
      </c>
      <c r="J21" s="163">
        <v>53420000</v>
      </c>
      <c r="K21" s="163">
        <v>53420000</v>
      </c>
    </row>
    <row r="22" spans="1:11" ht="12.75" customHeight="1" x14ac:dyDescent="0.2">
      <c r="A22" s="252" t="s">
        <v>164</v>
      </c>
      <c r="B22" s="253"/>
      <c r="C22" s="253"/>
      <c r="D22" s="253"/>
      <c r="E22" s="253"/>
      <c r="F22" s="253"/>
      <c r="G22" s="253"/>
      <c r="H22" s="254"/>
      <c r="I22" s="79">
        <v>14</v>
      </c>
      <c r="J22" s="163">
        <v>155408444</v>
      </c>
      <c r="K22" s="163">
        <v>103134707</v>
      </c>
    </row>
    <row r="23" spans="1:11" ht="12.75" customHeight="1" x14ac:dyDescent="0.2">
      <c r="A23" s="252" t="s">
        <v>165</v>
      </c>
      <c r="B23" s="253"/>
      <c r="C23" s="253"/>
      <c r="D23" s="253"/>
      <c r="E23" s="253"/>
      <c r="F23" s="253"/>
      <c r="G23" s="253"/>
      <c r="H23" s="254"/>
      <c r="I23" s="79">
        <v>15</v>
      </c>
      <c r="J23" s="163">
        <v>159118365</v>
      </c>
      <c r="K23" s="163">
        <v>147109089</v>
      </c>
    </row>
    <row r="24" spans="1:11" ht="12.75" customHeight="1" x14ac:dyDescent="0.2">
      <c r="A24" s="252" t="s">
        <v>69</v>
      </c>
      <c r="B24" s="253"/>
      <c r="C24" s="253"/>
      <c r="D24" s="253"/>
      <c r="E24" s="253"/>
      <c r="F24" s="253"/>
      <c r="G24" s="253"/>
      <c r="H24" s="254"/>
      <c r="I24" s="79">
        <v>16</v>
      </c>
      <c r="J24" s="163">
        <v>458134531</v>
      </c>
      <c r="K24" s="163">
        <v>456468108</v>
      </c>
    </row>
    <row r="25" spans="1:11" ht="12.75" customHeight="1" x14ac:dyDescent="0.2">
      <c r="A25" s="273" t="s">
        <v>111</v>
      </c>
      <c r="B25" s="274"/>
      <c r="C25" s="274"/>
      <c r="D25" s="274"/>
      <c r="E25" s="274"/>
      <c r="F25" s="274"/>
      <c r="G25" s="274"/>
      <c r="H25" s="275"/>
      <c r="I25" s="81">
        <v>17</v>
      </c>
      <c r="J25" s="8">
        <f>SUM(J12:J24)+J9</f>
        <v>17370224355</v>
      </c>
      <c r="K25" s="8">
        <f>SUM(K12:K24)+K9</f>
        <v>17713166474</v>
      </c>
    </row>
    <row r="26" spans="1:11" x14ac:dyDescent="0.2">
      <c r="A26" s="267" t="s">
        <v>70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9"/>
    </row>
    <row r="27" spans="1:11" ht="12.75" customHeight="1" x14ac:dyDescent="0.2">
      <c r="A27" s="282" t="s">
        <v>113</v>
      </c>
      <c r="B27" s="283"/>
      <c r="C27" s="283"/>
      <c r="D27" s="283"/>
      <c r="E27" s="283"/>
      <c r="F27" s="283"/>
      <c r="G27" s="283"/>
      <c r="H27" s="284"/>
      <c r="I27" s="83">
        <v>18</v>
      </c>
      <c r="J27" s="7">
        <f>SUM(J28:J29)</f>
        <v>699300723</v>
      </c>
      <c r="K27" s="7">
        <f>SUM(K28:K29)</f>
        <v>558124023</v>
      </c>
    </row>
    <row r="28" spans="1:11" ht="12.75" customHeight="1" x14ac:dyDescent="0.2">
      <c r="A28" s="279" t="s">
        <v>73</v>
      </c>
      <c r="B28" s="280"/>
      <c r="C28" s="280"/>
      <c r="D28" s="280"/>
      <c r="E28" s="280"/>
      <c r="F28" s="280"/>
      <c r="G28" s="280"/>
      <c r="H28" s="281"/>
      <c r="I28" s="83">
        <v>19</v>
      </c>
      <c r="J28" s="163">
        <v>31152495</v>
      </c>
      <c r="K28" s="163">
        <v>393994</v>
      </c>
    </row>
    <row r="29" spans="1:11" ht="12.75" customHeight="1" x14ac:dyDescent="0.2">
      <c r="A29" s="279" t="s">
        <v>74</v>
      </c>
      <c r="B29" s="280"/>
      <c r="C29" s="280"/>
      <c r="D29" s="280"/>
      <c r="E29" s="280"/>
      <c r="F29" s="280"/>
      <c r="G29" s="280"/>
      <c r="H29" s="281"/>
      <c r="I29" s="83">
        <v>20</v>
      </c>
      <c r="J29" s="163">
        <v>668148228</v>
      </c>
      <c r="K29" s="163">
        <v>557730029</v>
      </c>
    </row>
    <row r="30" spans="1:11" ht="12.75" customHeight="1" x14ac:dyDescent="0.2">
      <c r="A30" s="279" t="s">
        <v>75</v>
      </c>
      <c r="B30" s="280"/>
      <c r="C30" s="280"/>
      <c r="D30" s="280"/>
      <c r="E30" s="280"/>
      <c r="F30" s="280"/>
      <c r="G30" s="280"/>
      <c r="H30" s="281"/>
      <c r="I30" s="83">
        <v>21</v>
      </c>
      <c r="J30" s="9">
        <f>SUM(J31:J33)</f>
        <v>12473921029</v>
      </c>
      <c r="K30" s="9">
        <f>SUM(K31:K33)</f>
        <v>12392106047</v>
      </c>
    </row>
    <row r="31" spans="1:11" ht="12.75" customHeight="1" x14ac:dyDescent="0.2">
      <c r="A31" s="279" t="s">
        <v>76</v>
      </c>
      <c r="B31" s="280"/>
      <c r="C31" s="280"/>
      <c r="D31" s="280"/>
      <c r="E31" s="280"/>
      <c r="F31" s="280"/>
      <c r="G31" s="280"/>
      <c r="H31" s="281"/>
      <c r="I31" s="83">
        <v>22</v>
      </c>
      <c r="J31" s="163">
        <v>2914495510</v>
      </c>
      <c r="K31" s="163">
        <v>2953953271</v>
      </c>
    </row>
    <row r="32" spans="1:11" ht="12.75" customHeight="1" x14ac:dyDescent="0.2">
      <c r="A32" s="279" t="s">
        <v>77</v>
      </c>
      <c r="B32" s="280"/>
      <c r="C32" s="280"/>
      <c r="D32" s="280"/>
      <c r="E32" s="280"/>
      <c r="F32" s="280"/>
      <c r="G32" s="280"/>
      <c r="H32" s="281"/>
      <c r="I32" s="83">
        <v>23</v>
      </c>
      <c r="J32" s="163">
        <v>986972403</v>
      </c>
      <c r="K32" s="163">
        <v>1060935229</v>
      </c>
    </row>
    <row r="33" spans="1:11" ht="12.75" customHeight="1" x14ac:dyDescent="0.2">
      <c r="A33" s="279" t="s">
        <v>78</v>
      </c>
      <c r="B33" s="280"/>
      <c r="C33" s="280"/>
      <c r="D33" s="280"/>
      <c r="E33" s="280"/>
      <c r="F33" s="280"/>
      <c r="G33" s="280"/>
      <c r="H33" s="281"/>
      <c r="I33" s="83">
        <v>24</v>
      </c>
      <c r="J33" s="163">
        <v>8572453116</v>
      </c>
      <c r="K33" s="163">
        <v>8377217547</v>
      </c>
    </row>
    <row r="34" spans="1:11" ht="12.75" customHeight="1" x14ac:dyDescent="0.2">
      <c r="A34" s="279" t="s">
        <v>110</v>
      </c>
      <c r="B34" s="280"/>
      <c r="C34" s="280"/>
      <c r="D34" s="280"/>
      <c r="E34" s="280"/>
      <c r="F34" s="280"/>
      <c r="G34" s="280"/>
      <c r="H34" s="281"/>
      <c r="I34" s="83">
        <v>25</v>
      </c>
      <c r="J34" s="9">
        <f>SUM(J35:J36)</f>
        <v>806752896</v>
      </c>
      <c r="K34" s="9">
        <f>SUM(K35:K36)</f>
        <v>446650250</v>
      </c>
    </row>
    <row r="35" spans="1:11" ht="12.75" customHeight="1" x14ac:dyDescent="0.2">
      <c r="A35" s="279" t="s">
        <v>79</v>
      </c>
      <c r="B35" s="280"/>
      <c r="C35" s="280"/>
      <c r="D35" s="280"/>
      <c r="E35" s="280"/>
      <c r="F35" s="280"/>
      <c r="G35" s="280"/>
      <c r="H35" s="281"/>
      <c r="I35" s="83">
        <v>26</v>
      </c>
      <c r="J35" s="163">
        <v>0</v>
      </c>
      <c r="K35" s="163">
        <v>0</v>
      </c>
    </row>
    <row r="36" spans="1:11" ht="12.75" customHeight="1" x14ac:dyDescent="0.2">
      <c r="A36" s="279" t="s">
        <v>80</v>
      </c>
      <c r="B36" s="280"/>
      <c r="C36" s="280"/>
      <c r="D36" s="280"/>
      <c r="E36" s="280"/>
      <c r="F36" s="280"/>
      <c r="G36" s="280"/>
      <c r="H36" s="281"/>
      <c r="I36" s="83">
        <v>27</v>
      </c>
      <c r="J36" s="163">
        <v>806752896</v>
      </c>
      <c r="K36" s="163">
        <v>446650250</v>
      </c>
    </row>
    <row r="37" spans="1:11" ht="24.75" customHeight="1" x14ac:dyDescent="0.2">
      <c r="A37" s="279" t="s">
        <v>87</v>
      </c>
      <c r="B37" s="280"/>
      <c r="C37" s="280"/>
      <c r="D37" s="280"/>
      <c r="E37" s="280"/>
      <c r="F37" s="280"/>
      <c r="G37" s="280"/>
      <c r="H37" s="281"/>
      <c r="I37" s="83">
        <v>28</v>
      </c>
      <c r="J37" s="163">
        <v>507910</v>
      </c>
      <c r="K37" s="163">
        <v>0</v>
      </c>
    </row>
    <row r="38" spans="1:11" ht="12.75" customHeight="1" x14ac:dyDescent="0.2">
      <c r="A38" s="279" t="s">
        <v>114</v>
      </c>
      <c r="B38" s="280"/>
      <c r="C38" s="280"/>
      <c r="D38" s="280"/>
      <c r="E38" s="280"/>
      <c r="F38" s="280"/>
      <c r="G38" s="280"/>
      <c r="H38" s="281"/>
      <c r="I38" s="83">
        <v>29</v>
      </c>
      <c r="J38" s="9">
        <f>SUM(J39:J40)</f>
        <v>0</v>
      </c>
      <c r="K38" s="9">
        <f>SUM(K39:K40)</f>
        <v>0</v>
      </c>
    </row>
    <row r="39" spans="1:11" ht="12.75" customHeight="1" x14ac:dyDescent="0.2">
      <c r="A39" s="279" t="s">
        <v>81</v>
      </c>
      <c r="B39" s="280"/>
      <c r="C39" s="280"/>
      <c r="D39" s="280"/>
      <c r="E39" s="280"/>
      <c r="F39" s="280"/>
      <c r="G39" s="280"/>
      <c r="H39" s="281"/>
      <c r="I39" s="83">
        <v>30</v>
      </c>
      <c r="J39" s="163">
        <v>0</v>
      </c>
      <c r="K39" s="163">
        <v>0</v>
      </c>
    </row>
    <row r="40" spans="1:11" ht="12.75" customHeight="1" x14ac:dyDescent="0.2">
      <c r="A40" s="279" t="s">
        <v>82</v>
      </c>
      <c r="B40" s="280"/>
      <c r="C40" s="280"/>
      <c r="D40" s="280"/>
      <c r="E40" s="280"/>
      <c r="F40" s="280"/>
      <c r="G40" s="280"/>
      <c r="H40" s="281"/>
      <c r="I40" s="83">
        <v>31</v>
      </c>
      <c r="J40" s="163">
        <v>0</v>
      </c>
      <c r="K40" s="163">
        <v>0</v>
      </c>
    </row>
    <row r="41" spans="1:11" ht="12.75" customHeight="1" x14ac:dyDescent="0.2">
      <c r="A41" s="279" t="s">
        <v>83</v>
      </c>
      <c r="B41" s="280"/>
      <c r="C41" s="280"/>
      <c r="D41" s="280"/>
      <c r="E41" s="280"/>
      <c r="F41" s="280"/>
      <c r="G41" s="280"/>
      <c r="H41" s="281"/>
      <c r="I41" s="83">
        <v>32</v>
      </c>
      <c r="J41" s="163">
        <v>0</v>
      </c>
      <c r="K41" s="163">
        <v>0</v>
      </c>
    </row>
    <row r="42" spans="1:11" ht="12.75" customHeight="1" x14ac:dyDescent="0.2">
      <c r="A42" s="279" t="s">
        <v>84</v>
      </c>
      <c r="B42" s="280"/>
      <c r="C42" s="280"/>
      <c r="D42" s="280"/>
      <c r="E42" s="280"/>
      <c r="F42" s="280"/>
      <c r="G42" s="280"/>
      <c r="H42" s="281"/>
      <c r="I42" s="83">
        <v>33</v>
      </c>
      <c r="J42" s="163">
        <v>252536771</v>
      </c>
      <c r="K42" s="163">
        <v>0</v>
      </c>
    </row>
    <row r="43" spans="1:11" ht="12.75" customHeight="1" x14ac:dyDescent="0.2">
      <c r="A43" s="279" t="s">
        <v>85</v>
      </c>
      <c r="B43" s="280"/>
      <c r="C43" s="280"/>
      <c r="D43" s="280"/>
      <c r="E43" s="280"/>
      <c r="F43" s="280"/>
      <c r="G43" s="280"/>
      <c r="H43" s="281"/>
      <c r="I43" s="83">
        <v>34</v>
      </c>
      <c r="J43" s="163">
        <v>2292610262</v>
      </c>
      <c r="K43" s="163">
        <v>2537022027</v>
      </c>
    </row>
    <row r="44" spans="1:11" ht="12.75" customHeight="1" x14ac:dyDescent="0.2">
      <c r="A44" s="285" t="s">
        <v>109</v>
      </c>
      <c r="B44" s="286"/>
      <c r="C44" s="286"/>
      <c r="D44" s="286"/>
      <c r="E44" s="286"/>
      <c r="F44" s="286"/>
      <c r="G44" s="286"/>
      <c r="H44" s="287"/>
      <c r="I44" s="84">
        <v>35</v>
      </c>
      <c r="J44" s="8">
        <f>J27+J30+J34+J37+J38+J41+J42+J43</f>
        <v>16525629591</v>
      </c>
      <c r="K44" s="8">
        <f>K27+K30+K34+K37+K38+K41+K42+K43</f>
        <v>15933902347</v>
      </c>
    </row>
    <row r="45" spans="1:11" x14ac:dyDescent="0.2">
      <c r="A45" s="267" t="s">
        <v>86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9"/>
    </row>
    <row r="46" spans="1:11" ht="12.75" customHeight="1" x14ac:dyDescent="0.2">
      <c r="A46" s="282" t="s">
        <v>88</v>
      </c>
      <c r="B46" s="283"/>
      <c r="C46" s="283"/>
      <c r="D46" s="283"/>
      <c r="E46" s="283"/>
      <c r="F46" s="283"/>
      <c r="G46" s="283"/>
      <c r="H46" s="284"/>
      <c r="I46" s="83">
        <v>36</v>
      </c>
      <c r="J46" s="163">
        <v>1193901828</v>
      </c>
      <c r="K46" s="163">
        <v>1214298000</v>
      </c>
    </row>
    <row r="47" spans="1:11" ht="12.75" customHeight="1" x14ac:dyDescent="0.2">
      <c r="A47" s="279" t="s">
        <v>89</v>
      </c>
      <c r="B47" s="280"/>
      <c r="C47" s="280"/>
      <c r="D47" s="280"/>
      <c r="E47" s="280"/>
      <c r="F47" s="280"/>
      <c r="G47" s="280"/>
      <c r="H47" s="281"/>
      <c r="I47" s="83">
        <v>37</v>
      </c>
      <c r="J47" s="111">
        <v>-635384105</v>
      </c>
      <c r="K47" s="163">
        <v>123216697</v>
      </c>
    </row>
    <row r="48" spans="1:11" ht="12.75" customHeight="1" x14ac:dyDescent="0.2">
      <c r="A48" s="279" t="s">
        <v>90</v>
      </c>
      <c r="B48" s="280"/>
      <c r="C48" s="280"/>
      <c r="D48" s="280"/>
      <c r="E48" s="280"/>
      <c r="F48" s="280"/>
      <c r="G48" s="280"/>
      <c r="H48" s="281"/>
      <c r="I48" s="83">
        <v>38</v>
      </c>
      <c r="J48" s="163">
        <v>200995889</v>
      </c>
      <c r="K48" s="163">
        <v>0</v>
      </c>
    </row>
    <row r="49" spans="1:11" ht="12.75" customHeight="1" x14ac:dyDescent="0.2">
      <c r="A49" s="279" t="s">
        <v>91</v>
      </c>
      <c r="B49" s="280"/>
      <c r="C49" s="280"/>
      <c r="D49" s="280"/>
      <c r="E49" s="280"/>
      <c r="F49" s="280"/>
      <c r="G49" s="280"/>
      <c r="H49" s="281"/>
      <c r="I49" s="83">
        <v>39</v>
      </c>
      <c r="J49" s="163">
        <v>10578731</v>
      </c>
      <c r="K49" s="163">
        <v>0</v>
      </c>
    </row>
    <row r="50" spans="1:11" ht="12.75" customHeight="1" x14ac:dyDescent="0.2">
      <c r="A50" s="279" t="s">
        <v>92</v>
      </c>
      <c r="B50" s="280"/>
      <c r="C50" s="280"/>
      <c r="D50" s="280"/>
      <c r="E50" s="280"/>
      <c r="F50" s="280"/>
      <c r="G50" s="280"/>
      <c r="H50" s="281"/>
      <c r="I50" s="83">
        <v>40</v>
      </c>
      <c r="J50" s="163">
        <v>1761771</v>
      </c>
      <c r="K50" s="163">
        <v>359660725</v>
      </c>
    </row>
    <row r="51" spans="1:11" ht="21.75" customHeight="1" x14ac:dyDescent="0.2">
      <c r="A51" s="279" t="s">
        <v>93</v>
      </c>
      <c r="B51" s="280"/>
      <c r="C51" s="280"/>
      <c r="D51" s="280"/>
      <c r="E51" s="280"/>
      <c r="F51" s="280"/>
      <c r="G51" s="280"/>
      <c r="H51" s="281"/>
      <c r="I51" s="83">
        <v>41</v>
      </c>
      <c r="J51" s="163">
        <v>72740650</v>
      </c>
      <c r="K51" s="163">
        <v>82088705</v>
      </c>
    </row>
    <row r="52" spans="1:11" ht="12.75" customHeight="1" x14ac:dyDescent="0.2">
      <c r="A52" s="279" t="s">
        <v>94</v>
      </c>
      <c r="B52" s="280"/>
      <c r="C52" s="280"/>
      <c r="D52" s="280"/>
      <c r="E52" s="280"/>
      <c r="F52" s="280"/>
      <c r="G52" s="280"/>
      <c r="H52" s="281"/>
      <c r="I52" s="83">
        <v>42</v>
      </c>
      <c r="J52" s="163">
        <v>0</v>
      </c>
      <c r="K52" s="163">
        <v>0</v>
      </c>
    </row>
    <row r="53" spans="1:11" ht="12.75" customHeight="1" x14ac:dyDescent="0.2">
      <c r="A53" s="294" t="s">
        <v>99</v>
      </c>
      <c r="B53" s="295"/>
      <c r="C53" s="295"/>
      <c r="D53" s="295"/>
      <c r="E53" s="295"/>
      <c r="F53" s="295"/>
      <c r="G53" s="295"/>
      <c r="H53" s="296"/>
      <c r="I53" s="83">
        <v>43</v>
      </c>
      <c r="J53" s="9">
        <f>SUM(J46:J52)</f>
        <v>844594764</v>
      </c>
      <c r="K53" s="9">
        <f>SUM(K46:K52)</f>
        <v>1779264127</v>
      </c>
    </row>
    <row r="54" spans="1:11" ht="12.75" customHeight="1" x14ac:dyDescent="0.2">
      <c r="A54" s="285" t="s">
        <v>95</v>
      </c>
      <c r="B54" s="286"/>
      <c r="C54" s="286"/>
      <c r="D54" s="286"/>
      <c r="E54" s="286"/>
      <c r="F54" s="286"/>
      <c r="G54" s="286"/>
      <c r="H54" s="287"/>
      <c r="I54" s="83">
        <v>44</v>
      </c>
      <c r="J54" s="8">
        <f>J44+J53</f>
        <v>17370224355</v>
      </c>
      <c r="K54" s="8">
        <f>K44+K53</f>
        <v>17713166474</v>
      </c>
    </row>
    <row r="55" spans="1:11" ht="12.75" customHeight="1" x14ac:dyDescent="0.2">
      <c r="A55" s="267" t="s">
        <v>168</v>
      </c>
      <c r="B55" s="268"/>
      <c r="C55" s="268"/>
      <c r="D55" s="268"/>
      <c r="E55" s="268"/>
      <c r="F55" s="268"/>
      <c r="G55" s="268"/>
      <c r="H55" s="268"/>
      <c r="I55" s="268"/>
      <c r="J55" s="268"/>
      <c r="K55" s="269"/>
    </row>
    <row r="56" spans="1:11" ht="12.75" customHeight="1" x14ac:dyDescent="0.2">
      <c r="A56" s="288" t="s">
        <v>100</v>
      </c>
      <c r="B56" s="289"/>
      <c r="C56" s="289"/>
      <c r="D56" s="289"/>
      <c r="E56" s="289"/>
      <c r="F56" s="289"/>
      <c r="G56" s="289"/>
      <c r="H56" s="290"/>
      <c r="I56" s="83">
        <v>45</v>
      </c>
      <c r="J56" s="78"/>
      <c r="K56" s="78"/>
    </row>
    <row r="57" spans="1:11" ht="12.75" customHeight="1" x14ac:dyDescent="0.2">
      <c r="A57" s="279" t="s">
        <v>101</v>
      </c>
      <c r="B57" s="280"/>
      <c r="C57" s="280"/>
      <c r="D57" s="280"/>
      <c r="E57" s="280"/>
      <c r="F57" s="280"/>
      <c r="G57" s="280"/>
      <c r="H57" s="281"/>
      <c r="I57" s="83">
        <v>46</v>
      </c>
      <c r="J57" s="80"/>
      <c r="K57" s="80"/>
    </row>
    <row r="58" spans="1:11" ht="12.75" customHeight="1" x14ac:dyDescent="0.2">
      <c r="A58" s="291" t="s">
        <v>108</v>
      </c>
      <c r="B58" s="292"/>
      <c r="C58" s="292"/>
      <c r="D58" s="292"/>
      <c r="E58" s="292"/>
      <c r="F58" s="292"/>
      <c r="G58" s="292"/>
      <c r="H58" s="293"/>
      <c r="I58" s="85">
        <v>47</v>
      </c>
      <c r="J58" s="82">
        <f>J56-J57</f>
        <v>0</v>
      </c>
      <c r="K58" s="82">
        <f>K56-K57</f>
        <v>0</v>
      </c>
    </row>
    <row r="59" spans="1:11" s="166" customFormat="1" x14ac:dyDescent="0.2"/>
    <row r="60" spans="1:11" s="166" customFormat="1" x14ac:dyDescent="0.2"/>
    <row r="61" spans="1:11" s="166" customFormat="1" x14ac:dyDescent="0.2"/>
    <row r="62" spans="1:11" s="166" customFormat="1" x14ac:dyDescent="0.2"/>
    <row r="63" spans="1:11" s="166" customFormat="1" x14ac:dyDescent="0.2"/>
    <row r="64" spans="1:11" s="166" customFormat="1" x14ac:dyDescent="0.2"/>
    <row r="65" s="166" customFormat="1" x14ac:dyDescent="0.2"/>
    <row r="66" s="166" customFormat="1" x14ac:dyDescent="0.2"/>
    <row r="67" s="166" customFormat="1" x14ac:dyDescent="0.2"/>
    <row r="68" s="166" customFormat="1" x14ac:dyDescent="0.2"/>
    <row r="69" s="166" customFormat="1" x14ac:dyDescent="0.2"/>
    <row r="70" s="166" customFormat="1" x14ac:dyDescent="0.2"/>
    <row r="71" s="166" customFormat="1" x14ac:dyDescent="0.2"/>
    <row r="72" s="166" customFormat="1" x14ac:dyDescent="0.2"/>
    <row r="73" s="166" customFormat="1" x14ac:dyDescent="0.2"/>
    <row r="74" s="166" customFormat="1" x14ac:dyDescent="0.2"/>
    <row r="75" s="166" customFormat="1" x14ac:dyDescent="0.2"/>
    <row r="76" s="166" customFormat="1" x14ac:dyDescent="0.2"/>
    <row r="77" s="166" customFormat="1" x14ac:dyDescent="0.2"/>
    <row r="78" s="166" customFormat="1" x14ac:dyDescent="0.2"/>
    <row r="79" s="166" customFormat="1" x14ac:dyDescent="0.2"/>
    <row r="80" s="166" customFormat="1" x14ac:dyDescent="0.2"/>
    <row r="81" s="166" customFormat="1" x14ac:dyDescent="0.2"/>
    <row r="82" s="166" customFormat="1" x14ac:dyDescent="0.2"/>
    <row r="83" s="166" customFormat="1" x14ac:dyDescent="0.2"/>
    <row r="84" s="166" customFormat="1" x14ac:dyDescent="0.2"/>
    <row r="85" s="166" customFormat="1" x14ac:dyDescent="0.2"/>
    <row r="86" s="166" customFormat="1" x14ac:dyDescent="0.2"/>
    <row r="87" s="166" customFormat="1" x14ac:dyDescent="0.2"/>
    <row r="88" s="166" customFormat="1" x14ac:dyDescent="0.2"/>
    <row r="89" s="166" customFormat="1" x14ac:dyDescent="0.2"/>
    <row r="90" s="166" customFormat="1" x14ac:dyDescent="0.2"/>
    <row r="91" s="166" customFormat="1" x14ac:dyDescent="0.2"/>
    <row r="92" s="166" customFormat="1" x14ac:dyDescent="0.2"/>
    <row r="93" s="166" customFormat="1" x14ac:dyDescent="0.2"/>
    <row r="94" s="166" customFormat="1" x14ac:dyDescent="0.2"/>
    <row r="95" s="166" customFormat="1" x14ac:dyDescent="0.2"/>
    <row r="96" s="166" customFormat="1" x14ac:dyDescent="0.2"/>
    <row r="97" s="166" customFormat="1" x14ac:dyDescent="0.2"/>
    <row r="98" s="166" customFormat="1" x14ac:dyDescent="0.2"/>
    <row r="99" s="166" customFormat="1" x14ac:dyDescent="0.2"/>
    <row r="100" s="166" customFormat="1" x14ac:dyDescent="0.2"/>
    <row r="101" s="166" customFormat="1" x14ac:dyDescent="0.2"/>
    <row r="102" s="166" customFormat="1" x14ac:dyDescent="0.2"/>
    <row r="103" s="166" customFormat="1" x14ac:dyDescent="0.2"/>
    <row r="104" s="166" customFormat="1" x14ac:dyDescent="0.2"/>
    <row r="105" s="166" customFormat="1" x14ac:dyDescent="0.2"/>
    <row r="106" s="166" customFormat="1" x14ac:dyDescent="0.2"/>
    <row r="107" s="166" customFormat="1" x14ac:dyDescent="0.2"/>
    <row r="108" s="166" customFormat="1" x14ac:dyDescent="0.2"/>
    <row r="109" s="166" customFormat="1" x14ac:dyDescent="0.2"/>
    <row r="110" s="166" customFormat="1" x14ac:dyDescent="0.2"/>
    <row r="111" s="166" customFormat="1" x14ac:dyDescent="0.2"/>
    <row r="112" s="166" customFormat="1" x14ac:dyDescent="0.2"/>
    <row r="113" s="166" customFormat="1" x14ac:dyDescent="0.2"/>
    <row r="114" s="166" customFormat="1" x14ac:dyDescent="0.2"/>
    <row r="115" s="166" customFormat="1" x14ac:dyDescent="0.2"/>
    <row r="116" s="166" customFormat="1" x14ac:dyDescent="0.2"/>
    <row r="117" s="166" customFormat="1" x14ac:dyDescent="0.2"/>
    <row r="118" s="166" customFormat="1" x14ac:dyDescent="0.2"/>
    <row r="119" s="166" customFormat="1" x14ac:dyDescent="0.2"/>
    <row r="120" s="166" customFormat="1" x14ac:dyDescent="0.2"/>
    <row r="121" s="166" customFormat="1" x14ac:dyDescent="0.2"/>
    <row r="122" s="166" customFormat="1" x14ac:dyDescent="0.2"/>
    <row r="123" s="166" customFormat="1" x14ac:dyDescent="0.2"/>
    <row r="124" s="166" customFormat="1" x14ac:dyDescent="0.2"/>
    <row r="125" s="166" customFormat="1" x14ac:dyDescent="0.2"/>
    <row r="126" s="166" customFormat="1" x14ac:dyDescent="0.2"/>
    <row r="127" s="166" customFormat="1" x14ac:dyDescent="0.2"/>
    <row r="128" s="166" customFormat="1" x14ac:dyDescent="0.2"/>
    <row r="129" s="166" customFormat="1" x14ac:dyDescent="0.2"/>
    <row r="130" s="166" customFormat="1" x14ac:dyDescent="0.2"/>
    <row r="131" s="166" customFormat="1" x14ac:dyDescent="0.2"/>
    <row r="132" s="166" customFormat="1" x14ac:dyDescent="0.2"/>
    <row r="133" s="166" customFormat="1" x14ac:dyDescent="0.2"/>
    <row r="134" s="166" customFormat="1" x14ac:dyDescent="0.2"/>
    <row r="135" s="166" customFormat="1" x14ac:dyDescent="0.2"/>
    <row r="136" s="166" customFormat="1" x14ac:dyDescent="0.2"/>
    <row r="137" s="166" customFormat="1" x14ac:dyDescent="0.2"/>
    <row r="138" s="166" customFormat="1" x14ac:dyDescent="0.2"/>
    <row r="139" s="166" customFormat="1" x14ac:dyDescent="0.2"/>
    <row r="140" s="166" customFormat="1" x14ac:dyDescent="0.2"/>
    <row r="141" s="166" customFormat="1" x14ac:dyDescent="0.2"/>
    <row r="142" s="166" customFormat="1" x14ac:dyDescent="0.2"/>
    <row r="143" s="166" customFormat="1" x14ac:dyDescent="0.2"/>
    <row r="144" s="166" customFormat="1" x14ac:dyDescent="0.2"/>
    <row r="145" s="166" customFormat="1" x14ac:dyDescent="0.2"/>
    <row r="146" s="166" customFormat="1" x14ac:dyDescent="0.2"/>
    <row r="147" s="166" customFormat="1" x14ac:dyDescent="0.2"/>
    <row r="148" s="166" customFormat="1" x14ac:dyDescent="0.2"/>
    <row r="149" s="166" customFormat="1" x14ac:dyDescent="0.2"/>
    <row r="150" s="166" customFormat="1" x14ac:dyDescent="0.2"/>
    <row r="151" s="166" customFormat="1" x14ac:dyDescent="0.2"/>
    <row r="152" s="166" customFormat="1" x14ac:dyDescent="0.2"/>
  </sheetData>
  <protectedRanges>
    <protectedRange sqref="F5:G5" name="Range1"/>
  </protectedRanges>
  <mergeCells count="57">
    <mergeCell ref="A56:H56"/>
    <mergeCell ref="A57:H57"/>
    <mergeCell ref="A58:H58"/>
    <mergeCell ref="A50:H50"/>
    <mergeCell ref="A51:H51"/>
    <mergeCell ref="A52:H52"/>
    <mergeCell ref="A53:H53"/>
    <mergeCell ref="A54:H54"/>
    <mergeCell ref="A55:K55"/>
    <mergeCell ref="A49:H49"/>
    <mergeCell ref="A38:H38"/>
    <mergeCell ref="A39:H39"/>
    <mergeCell ref="A40:H40"/>
    <mergeCell ref="A41:H41"/>
    <mergeCell ref="A42:H42"/>
    <mergeCell ref="A43:H43"/>
    <mergeCell ref="A44:H44"/>
    <mergeCell ref="A45:K45"/>
    <mergeCell ref="A46:H46"/>
    <mergeCell ref="A47:H47"/>
    <mergeCell ref="A48:H48"/>
    <mergeCell ref="A37:H37"/>
    <mergeCell ref="A26:K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25:H25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13:H13"/>
    <mergeCell ref="A4:K4"/>
    <mergeCell ref="D5:E5"/>
    <mergeCell ref="F5:G5"/>
    <mergeCell ref="J5:K5"/>
    <mergeCell ref="A6:H6"/>
    <mergeCell ref="A7:H7"/>
    <mergeCell ref="A8:K8"/>
    <mergeCell ref="A9:H9"/>
    <mergeCell ref="A10:H10"/>
    <mergeCell ref="A11:H11"/>
    <mergeCell ref="A12:H12"/>
  </mergeCells>
  <conditionalFormatting sqref="K27 J9:K25">
    <cfRule type="cellIs" dxfId="9" priority="10" stopIfTrue="1" operator="lessThan">
      <formula>0</formula>
    </cfRule>
  </conditionalFormatting>
  <conditionalFormatting sqref="J27">
    <cfRule type="cellIs" dxfId="8" priority="9" stopIfTrue="1" operator="lessThan">
      <formula>0</formula>
    </cfRule>
  </conditionalFormatting>
  <conditionalFormatting sqref="J28:K28">
    <cfRule type="cellIs" dxfId="7" priority="8" stopIfTrue="1" operator="lessThan">
      <formula>0</formula>
    </cfRule>
  </conditionalFormatting>
  <conditionalFormatting sqref="J29:K29">
    <cfRule type="cellIs" dxfId="6" priority="7" stopIfTrue="1" operator="lessThan">
      <formula>0</formula>
    </cfRule>
  </conditionalFormatting>
  <conditionalFormatting sqref="J31:K31">
    <cfRule type="cellIs" dxfId="5" priority="6" stopIfTrue="1" operator="lessThan">
      <formula>0</formula>
    </cfRule>
  </conditionalFormatting>
  <conditionalFormatting sqref="J32:K32">
    <cfRule type="cellIs" dxfId="4" priority="5" stopIfTrue="1" operator="lessThan">
      <formula>0</formula>
    </cfRule>
  </conditionalFormatting>
  <conditionalFormatting sqref="J33:K33">
    <cfRule type="cellIs" dxfId="3" priority="4" stopIfTrue="1" operator="lessThan">
      <formula>0</formula>
    </cfRule>
  </conditionalFormatting>
  <conditionalFormatting sqref="J35:K37">
    <cfRule type="cellIs" dxfId="2" priority="3" stopIfTrue="1" operator="lessThan">
      <formula>0</formula>
    </cfRule>
  </conditionalFormatting>
  <conditionalFormatting sqref="J39:K43">
    <cfRule type="cellIs" dxfId="1" priority="2" stopIfTrue="1" operator="lessThan">
      <formula>0</formula>
    </cfRule>
  </conditionalFormatting>
  <conditionalFormatting sqref="J46:K46 J48:K52 K47">
    <cfRule type="cellIs" dxfId="0" priority="1" stopIfTrue="1" operator="lessThan">
      <formula>0</formula>
    </cfRule>
  </conditionalFormatting>
  <dataValidations count="2">
    <dataValidation type="whole" operator="notEqual" allowBlank="1" showInputMessage="1" showErrorMessage="1" errorTitle="Neispravan unos" error="Dozvoljen je unos samo cjelobrojnih vrijednosti. Vrijednosti mogu biti i pozitivne i negativne." sqref="J57:K57">
      <formula1>9999999999</formula1>
    </dataValidation>
    <dataValidation type="whole" operator="greaterThanOrEqual" allowBlank="1" showInputMessage="1" showErrorMessage="1" errorTitle="Neispravan unos" error="Dozvoljen je unos samo pozitivnih cjelobrojnih (zaokruženih) vrijednosti." sqref="J10:K24 J39:K43 J35:K37 J28:K29 J31:K33 J46:K52">
      <formula1>0</formula1>
    </dataValidation>
  </dataValidations>
  <pageMargins left="0.7" right="0.7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36"/>
  <sheetViews>
    <sheetView showGridLines="0" zoomScaleSheetLayoutView="115" workbookViewId="0">
      <selection activeCell="L9" sqref="L9:L15"/>
    </sheetView>
  </sheetViews>
  <sheetFormatPr defaultColWidth="9.140625" defaultRowHeight="12.75" x14ac:dyDescent="0.2"/>
  <cols>
    <col min="1" max="9" width="9.140625" style="56"/>
    <col min="10" max="11" width="12.7109375" style="56" customWidth="1"/>
    <col min="12" max="12" width="9.140625" style="56"/>
    <col min="13" max="13" width="11.140625" style="56" bestFit="1" customWidth="1"/>
    <col min="14" max="16384" width="9.140625" style="56"/>
  </cols>
  <sheetData>
    <row r="1" spans="1:13" s="76" customFormat="1" x14ac:dyDescent="0.2"/>
    <row r="2" spans="1:13" s="76" customFormat="1" x14ac:dyDescent="0.2"/>
    <row r="3" spans="1:13" s="76" customFormat="1" x14ac:dyDescent="0.2"/>
    <row r="4" spans="1:13" ht="15.75" customHeight="1" x14ac:dyDescent="0.25">
      <c r="A4" s="303" t="s">
        <v>154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</row>
    <row r="5" spans="1:13" ht="12.75" customHeight="1" x14ac:dyDescent="0.2">
      <c r="A5" s="76"/>
      <c r="B5" s="76"/>
      <c r="C5" s="304" t="s">
        <v>217</v>
      </c>
      <c r="D5" s="304"/>
      <c r="E5" s="305" t="s">
        <v>375</v>
      </c>
      <c r="F5" s="306"/>
      <c r="G5" s="86" t="s">
        <v>103</v>
      </c>
      <c r="H5" s="305" t="s">
        <v>374</v>
      </c>
      <c r="I5" s="306"/>
      <c r="J5" s="307" t="s">
        <v>227</v>
      </c>
      <c r="K5" s="308"/>
    </row>
    <row r="6" spans="1:13" ht="24" thickBot="1" x14ac:dyDescent="0.25">
      <c r="A6" s="309" t="s">
        <v>188</v>
      </c>
      <c r="B6" s="309"/>
      <c r="C6" s="309"/>
      <c r="D6" s="309"/>
      <c r="E6" s="309"/>
      <c r="F6" s="309"/>
      <c r="G6" s="309"/>
      <c r="H6" s="309"/>
      <c r="I6" s="57" t="s">
        <v>228</v>
      </c>
      <c r="J6" s="58" t="s">
        <v>2</v>
      </c>
      <c r="K6" s="58" t="s">
        <v>3</v>
      </c>
    </row>
    <row r="7" spans="1:13" x14ac:dyDescent="0.2">
      <c r="A7" s="310">
        <v>1</v>
      </c>
      <c r="B7" s="310"/>
      <c r="C7" s="310"/>
      <c r="D7" s="310"/>
      <c r="E7" s="310"/>
      <c r="F7" s="310"/>
      <c r="G7" s="310"/>
      <c r="H7" s="310"/>
      <c r="I7" s="60">
        <v>2</v>
      </c>
      <c r="J7" s="59">
        <v>3</v>
      </c>
      <c r="K7" s="59">
        <v>4</v>
      </c>
    </row>
    <row r="8" spans="1:13" x14ac:dyDescent="0.2">
      <c r="A8" s="311" t="s">
        <v>169</v>
      </c>
      <c r="B8" s="312"/>
      <c r="C8" s="312"/>
      <c r="D8" s="312"/>
      <c r="E8" s="312"/>
      <c r="F8" s="312"/>
      <c r="G8" s="312"/>
      <c r="H8" s="313"/>
      <c r="I8" s="3">
        <v>48</v>
      </c>
      <c r="J8" s="164">
        <v>862370809</v>
      </c>
      <c r="K8" s="164">
        <v>781979564</v>
      </c>
      <c r="L8" s="75"/>
      <c r="M8" s="119"/>
    </row>
    <row r="9" spans="1:13" x14ac:dyDescent="0.2">
      <c r="A9" s="297" t="s">
        <v>170</v>
      </c>
      <c r="B9" s="298"/>
      <c r="C9" s="298"/>
      <c r="D9" s="298"/>
      <c r="E9" s="298"/>
      <c r="F9" s="298"/>
      <c r="G9" s="298"/>
      <c r="H9" s="299"/>
      <c r="I9" s="1">
        <v>49</v>
      </c>
      <c r="J9" s="164">
        <v>348981583</v>
      </c>
      <c r="K9" s="164">
        <v>271653986</v>
      </c>
      <c r="L9" s="75"/>
      <c r="M9" s="119"/>
    </row>
    <row r="10" spans="1:13" x14ac:dyDescent="0.2">
      <c r="A10" s="300" t="s">
        <v>106</v>
      </c>
      <c r="B10" s="301"/>
      <c r="C10" s="301"/>
      <c r="D10" s="301"/>
      <c r="E10" s="301"/>
      <c r="F10" s="301"/>
      <c r="G10" s="301"/>
      <c r="H10" s="302"/>
      <c r="I10" s="1">
        <v>50</v>
      </c>
      <c r="J10" s="88">
        <f>J8-J9</f>
        <v>513389226</v>
      </c>
      <c r="K10" s="88">
        <f>K8-K9</f>
        <v>510325578</v>
      </c>
      <c r="L10" s="75"/>
    </row>
    <row r="11" spans="1:13" x14ac:dyDescent="0.2">
      <c r="A11" s="297" t="s">
        <v>171</v>
      </c>
      <c r="B11" s="298"/>
      <c r="C11" s="298"/>
      <c r="D11" s="298"/>
      <c r="E11" s="298"/>
      <c r="F11" s="298"/>
      <c r="G11" s="298"/>
      <c r="H11" s="299"/>
      <c r="I11" s="1">
        <v>51</v>
      </c>
      <c r="J11" s="164">
        <v>484931944</v>
      </c>
      <c r="K11" s="164">
        <v>483022131</v>
      </c>
      <c r="M11" s="119"/>
    </row>
    <row r="12" spans="1:13" x14ac:dyDescent="0.2">
      <c r="A12" s="297" t="s">
        <v>172</v>
      </c>
      <c r="B12" s="298"/>
      <c r="C12" s="298"/>
      <c r="D12" s="298"/>
      <c r="E12" s="298"/>
      <c r="F12" s="298"/>
      <c r="G12" s="298"/>
      <c r="H12" s="299"/>
      <c r="I12" s="1">
        <v>52</v>
      </c>
      <c r="J12" s="164">
        <v>312103452</v>
      </c>
      <c r="K12" s="164">
        <v>301288593</v>
      </c>
      <c r="M12" s="119"/>
    </row>
    <row r="13" spans="1:13" x14ac:dyDescent="0.2">
      <c r="A13" s="300" t="s">
        <v>105</v>
      </c>
      <c r="B13" s="301"/>
      <c r="C13" s="301"/>
      <c r="D13" s="301"/>
      <c r="E13" s="301"/>
      <c r="F13" s="301"/>
      <c r="G13" s="301"/>
      <c r="H13" s="302"/>
      <c r="I13" s="1">
        <v>53</v>
      </c>
      <c r="J13" s="88">
        <f>J11-J12</f>
        <v>172828492</v>
      </c>
      <c r="K13" s="88">
        <f>K11-K12</f>
        <v>181733538</v>
      </c>
      <c r="L13" s="75"/>
    </row>
    <row r="14" spans="1:13" ht="24.75" customHeight="1" x14ac:dyDescent="0.2">
      <c r="A14" s="297" t="s">
        <v>31</v>
      </c>
      <c r="B14" s="298"/>
      <c r="C14" s="298"/>
      <c r="D14" s="298"/>
      <c r="E14" s="298"/>
      <c r="F14" s="298"/>
      <c r="G14" s="298"/>
      <c r="H14" s="299"/>
      <c r="I14" s="1">
        <v>54</v>
      </c>
      <c r="J14" s="164">
        <v>0</v>
      </c>
      <c r="K14" s="164">
        <v>0</v>
      </c>
      <c r="M14" s="119"/>
    </row>
    <row r="15" spans="1:13" x14ac:dyDescent="0.2">
      <c r="A15" s="297" t="s">
        <v>173</v>
      </c>
      <c r="B15" s="298"/>
      <c r="C15" s="298"/>
      <c r="D15" s="298"/>
      <c r="E15" s="298"/>
      <c r="F15" s="298"/>
      <c r="G15" s="298"/>
      <c r="H15" s="299"/>
      <c r="I15" s="1">
        <v>55</v>
      </c>
      <c r="J15" s="164">
        <v>37995135</v>
      </c>
      <c r="K15" s="164">
        <v>46943667</v>
      </c>
      <c r="M15" s="119"/>
    </row>
    <row r="16" spans="1:13" x14ac:dyDescent="0.2">
      <c r="A16" s="297" t="s">
        <v>174</v>
      </c>
      <c r="B16" s="298"/>
      <c r="C16" s="298"/>
      <c r="D16" s="298"/>
      <c r="E16" s="298"/>
      <c r="F16" s="298"/>
      <c r="G16" s="298"/>
      <c r="H16" s="299"/>
      <c r="I16" s="1">
        <v>56</v>
      </c>
      <c r="J16" s="164">
        <v>0</v>
      </c>
      <c r="K16" s="164">
        <v>0</v>
      </c>
      <c r="M16" s="119"/>
    </row>
    <row r="17" spans="1:13" ht="23.25" customHeight="1" x14ac:dyDescent="0.2">
      <c r="A17" s="297" t="s">
        <v>175</v>
      </c>
      <c r="B17" s="298"/>
      <c r="C17" s="298"/>
      <c r="D17" s="298"/>
      <c r="E17" s="298"/>
      <c r="F17" s="298"/>
      <c r="G17" s="298"/>
      <c r="H17" s="299"/>
      <c r="I17" s="1">
        <v>57</v>
      </c>
      <c r="J17" s="164">
        <v>0</v>
      </c>
      <c r="K17" s="164">
        <v>0</v>
      </c>
      <c r="M17" s="119"/>
    </row>
    <row r="18" spans="1:13" x14ac:dyDescent="0.2">
      <c r="A18" s="297" t="s">
        <v>176</v>
      </c>
      <c r="B18" s="298"/>
      <c r="C18" s="298"/>
      <c r="D18" s="298"/>
      <c r="E18" s="298"/>
      <c r="F18" s="298"/>
      <c r="G18" s="298"/>
      <c r="H18" s="299"/>
      <c r="I18" s="1">
        <v>58</v>
      </c>
      <c r="J18" s="164">
        <v>17353112</v>
      </c>
      <c r="K18" s="164">
        <v>0</v>
      </c>
      <c r="M18" s="119"/>
    </row>
    <row r="19" spans="1:13" x14ac:dyDescent="0.2">
      <c r="A19" s="297" t="s">
        <v>177</v>
      </c>
      <c r="B19" s="298"/>
      <c r="C19" s="298"/>
      <c r="D19" s="298"/>
      <c r="E19" s="298"/>
      <c r="F19" s="298"/>
      <c r="G19" s="298"/>
      <c r="H19" s="299"/>
      <c r="I19" s="1">
        <v>59</v>
      </c>
      <c r="J19" s="164">
        <v>0</v>
      </c>
      <c r="K19" s="164">
        <v>0</v>
      </c>
      <c r="M19" s="119"/>
    </row>
    <row r="20" spans="1:13" x14ac:dyDescent="0.2">
      <c r="A20" s="297" t="s">
        <v>178</v>
      </c>
      <c r="B20" s="298"/>
      <c r="C20" s="298"/>
      <c r="D20" s="298"/>
      <c r="E20" s="298"/>
      <c r="F20" s="298"/>
      <c r="G20" s="298"/>
      <c r="H20" s="299"/>
      <c r="I20" s="1">
        <v>60</v>
      </c>
      <c r="J20" s="164">
        <v>0</v>
      </c>
      <c r="K20" s="164">
        <v>0</v>
      </c>
      <c r="M20" s="119"/>
    </row>
    <row r="21" spans="1:13" x14ac:dyDescent="0.2">
      <c r="A21" s="297" t="s">
        <v>179</v>
      </c>
      <c r="B21" s="298"/>
      <c r="C21" s="298"/>
      <c r="D21" s="298"/>
      <c r="E21" s="298"/>
      <c r="F21" s="298"/>
      <c r="G21" s="298"/>
      <c r="H21" s="299"/>
      <c r="I21" s="1">
        <v>61</v>
      </c>
      <c r="J21" s="164">
        <v>0</v>
      </c>
      <c r="K21" s="164">
        <v>0</v>
      </c>
      <c r="M21" s="119"/>
    </row>
    <row r="22" spans="1:13" x14ac:dyDescent="0.2">
      <c r="A22" s="297" t="s">
        <v>180</v>
      </c>
      <c r="B22" s="298"/>
      <c r="C22" s="298"/>
      <c r="D22" s="298"/>
      <c r="E22" s="298"/>
      <c r="F22" s="298"/>
      <c r="G22" s="298"/>
      <c r="H22" s="299"/>
      <c r="I22" s="1">
        <v>62</v>
      </c>
      <c r="J22" s="164">
        <v>1359322</v>
      </c>
      <c r="K22" s="164">
        <v>1073257</v>
      </c>
      <c r="M22" s="119"/>
    </row>
    <row r="23" spans="1:13" x14ac:dyDescent="0.2">
      <c r="A23" s="297" t="s">
        <v>181</v>
      </c>
      <c r="B23" s="298"/>
      <c r="C23" s="298"/>
      <c r="D23" s="298"/>
      <c r="E23" s="298"/>
      <c r="F23" s="298"/>
      <c r="G23" s="298"/>
      <c r="H23" s="299"/>
      <c r="I23" s="1">
        <v>63</v>
      </c>
      <c r="J23" s="164">
        <v>4180258</v>
      </c>
      <c r="K23" s="164">
        <v>9969990</v>
      </c>
      <c r="M23" s="119"/>
    </row>
    <row r="24" spans="1:13" x14ac:dyDescent="0.2">
      <c r="A24" s="297" t="s">
        <v>21</v>
      </c>
      <c r="B24" s="298"/>
      <c r="C24" s="298"/>
      <c r="D24" s="298"/>
      <c r="E24" s="298"/>
      <c r="F24" s="298"/>
      <c r="G24" s="298"/>
      <c r="H24" s="299"/>
      <c r="I24" s="1">
        <v>64</v>
      </c>
      <c r="J24" s="164">
        <v>4524883</v>
      </c>
      <c r="K24" s="164">
        <v>30992275</v>
      </c>
      <c r="M24" s="119"/>
    </row>
    <row r="25" spans="1:13" x14ac:dyDescent="0.2">
      <c r="A25" s="297" t="s">
        <v>22</v>
      </c>
      <c r="B25" s="298"/>
      <c r="C25" s="298"/>
      <c r="D25" s="298"/>
      <c r="E25" s="298"/>
      <c r="F25" s="298"/>
      <c r="G25" s="298"/>
      <c r="H25" s="299"/>
      <c r="I25" s="1">
        <v>65</v>
      </c>
      <c r="J25" s="164">
        <v>57042912</v>
      </c>
      <c r="K25" s="164">
        <v>62018558</v>
      </c>
      <c r="M25" s="119"/>
    </row>
    <row r="26" spans="1:13" x14ac:dyDescent="0.2">
      <c r="A26" s="297" t="s">
        <v>23</v>
      </c>
      <c r="B26" s="298"/>
      <c r="C26" s="298"/>
      <c r="D26" s="298"/>
      <c r="E26" s="298"/>
      <c r="F26" s="298"/>
      <c r="G26" s="298"/>
      <c r="H26" s="299"/>
      <c r="I26" s="1">
        <v>66</v>
      </c>
      <c r="J26" s="164">
        <v>395060079</v>
      </c>
      <c r="K26" s="164">
        <v>397876772</v>
      </c>
      <c r="L26" s="75"/>
      <c r="M26" s="119"/>
    </row>
    <row r="27" spans="1:13" ht="25.5" customHeight="1" x14ac:dyDescent="0.2">
      <c r="A27" s="300" t="s">
        <v>104</v>
      </c>
      <c r="B27" s="301"/>
      <c r="C27" s="301"/>
      <c r="D27" s="301"/>
      <c r="E27" s="301"/>
      <c r="F27" s="301"/>
      <c r="G27" s="301"/>
      <c r="H27" s="302"/>
      <c r="I27" s="1">
        <v>67</v>
      </c>
      <c r="J27" s="88">
        <f>J10+J13+SUM(J14:J24)-J25-J26</f>
        <v>299527437</v>
      </c>
      <c r="K27" s="88">
        <f>K10+K13+SUM(K14:K24)-K25-K26</f>
        <v>321142975</v>
      </c>
      <c r="L27" s="75"/>
    </row>
    <row r="28" spans="1:13" x14ac:dyDescent="0.2">
      <c r="A28" s="297" t="s">
        <v>24</v>
      </c>
      <c r="B28" s="298"/>
      <c r="C28" s="298"/>
      <c r="D28" s="298"/>
      <c r="E28" s="298"/>
      <c r="F28" s="298"/>
      <c r="G28" s="298"/>
      <c r="H28" s="299"/>
      <c r="I28" s="1">
        <v>68</v>
      </c>
      <c r="J28" s="164">
        <v>936580333</v>
      </c>
      <c r="K28" s="164">
        <v>194557425</v>
      </c>
      <c r="L28" s="75"/>
      <c r="M28" s="75"/>
    </row>
    <row r="29" spans="1:13" x14ac:dyDescent="0.2">
      <c r="A29" s="300" t="s">
        <v>29</v>
      </c>
      <c r="B29" s="301"/>
      <c r="C29" s="301"/>
      <c r="D29" s="301"/>
      <c r="E29" s="301"/>
      <c r="F29" s="301"/>
      <c r="G29" s="301"/>
      <c r="H29" s="302"/>
      <c r="I29" s="1">
        <v>69</v>
      </c>
      <c r="J29" s="88">
        <f>J27-J28</f>
        <v>-637052896</v>
      </c>
      <c r="K29" s="88">
        <f>K27-K28</f>
        <v>126585550</v>
      </c>
    </row>
    <row r="30" spans="1:13" x14ac:dyDescent="0.2">
      <c r="A30" s="300" t="s">
        <v>25</v>
      </c>
      <c r="B30" s="301"/>
      <c r="C30" s="301"/>
      <c r="D30" s="301"/>
      <c r="E30" s="301"/>
      <c r="F30" s="301"/>
      <c r="G30" s="301"/>
      <c r="H30" s="302"/>
      <c r="I30" s="1">
        <v>70</v>
      </c>
      <c r="J30" s="164">
        <v>-1668791</v>
      </c>
      <c r="K30" s="164">
        <v>3368853</v>
      </c>
      <c r="M30" s="119"/>
    </row>
    <row r="31" spans="1:13" x14ac:dyDescent="0.2">
      <c r="A31" s="300" t="s">
        <v>30</v>
      </c>
      <c r="B31" s="301"/>
      <c r="C31" s="301"/>
      <c r="D31" s="301"/>
      <c r="E31" s="301"/>
      <c r="F31" s="301"/>
      <c r="G31" s="301"/>
      <c r="H31" s="302"/>
      <c r="I31" s="1">
        <v>71</v>
      </c>
      <c r="J31" s="88">
        <f>J29-J30</f>
        <v>-635384105</v>
      </c>
      <c r="K31" s="88">
        <f>K29-K30</f>
        <v>123216697</v>
      </c>
      <c r="L31" s="75"/>
    </row>
    <row r="32" spans="1:13" x14ac:dyDescent="0.2">
      <c r="A32" s="297" t="s">
        <v>26</v>
      </c>
      <c r="B32" s="298"/>
      <c r="C32" s="298"/>
      <c r="D32" s="298"/>
      <c r="E32" s="298"/>
      <c r="F32" s="298"/>
      <c r="G32" s="298"/>
      <c r="H32" s="299"/>
      <c r="I32" s="1">
        <v>72</v>
      </c>
      <c r="J32" s="164">
        <v>-723</v>
      </c>
      <c r="K32" s="164">
        <v>61</v>
      </c>
    </row>
    <row r="33" spans="1:11" x14ac:dyDescent="0.2">
      <c r="A33" s="319" t="s">
        <v>289</v>
      </c>
      <c r="B33" s="320"/>
      <c r="C33" s="320"/>
      <c r="D33" s="320"/>
      <c r="E33" s="320"/>
      <c r="F33" s="320"/>
      <c r="G33" s="320"/>
      <c r="H33" s="320"/>
      <c r="I33" s="321"/>
      <c r="J33" s="321"/>
      <c r="K33" s="322"/>
    </row>
    <row r="34" spans="1:11" x14ac:dyDescent="0.2">
      <c r="A34" s="314" t="s">
        <v>27</v>
      </c>
      <c r="B34" s="312"/>
      <c r="C34" s="312"/>
      <c r="D34" s="312"/>
      <c r="E34" s="312"/>
      <c r="F34" s="312"/>
      <c r="G34" s="312"/>
      <c r="H34" s="313"/>
      <c r="I34" s="1">
        <v>73</v>
      </c>
      <c r="J34" s="11"/>
      <c r="K34" s="11"/>
    </row>
    <row r="35" spans="1:11" x14ac:dyDescent="0.2">
      <c r="A35" s="315" t="s">
        <v>28</v>
      </c>
      <c r="B35" s="298"/>
      <c r="C35" s="298"/>
      <c r="D35" s="298"/>
      <c r="E35" s="298"/>
      <c r="F35" s="298"/>
      <c r="G35" s="298"/>
      <c r="H35" s="299"/>
      <c r="I35" s="1">
        <v>74</v>
      </c>
      <c r="J35" s="10"/>
      <c r="K35" s="10"/>
    </row>
    <row r="36" spans="1:11" x14ac:dyDescent="0.2">
      <c r="A36" s="316" t="s">
        <v>107</v>
      </c>
      <c r="B36" s="317"/>
      <c r="C36" s="317"/>
      <c r="D36" s="317"/>
      <c r="E36" s="317"/>
      <c r="F36" s="317"/>
      <c r="G36" s="317"/>
      <c r="H36" s="318"/>
      <c r="I36" s="4">
        <v>75</v>
      </c>
      <c r="J36" s="12">
        <f>J34-J35</f>
        <v>0</v>
      </c>
      <c r="K36" s="12">
        <f>K34-K35</f>
        <v>0</v>
      </c>
    </row>
  </sheetData>
  <protectedRanges>
    <protectedRange sqref="E5:F5 H5:I5" name="Range1"/>
  </protectedRanges>
  <mergeCells count="36">
    <mergeCell ref="A34:H34"/>
    <mergeCell ref="A35:H35"/>
    <mergeCell ref="A36:H36"/>
    <mergeCell ref="A30:H30"/>
    <mergeCell ref="A31:H31"/>
    <mergeCell ref="A32:H32"/>
    <mergeCell ref="A33:K33"/>
    <mergeCell ref="A28:H28"/>
    <mergeCell ref="A29:H29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12:H12"/>
    <mergeCell ref="A13:H13"/>
    <mergeCell ref="A4:K4"/>
    <mergeCell ref="C5:D5"/>
    <mergeCell ref="E5:F5"/>
    <mergeCell ref="H5:I5"/>
    <mergeCell ref="J5:K5"/>
    <mergeCell ref="A6:H6"/>
    <mergeCell ref="A7:H7"/>
    <mergeCell ref="A8:H8"/>
    <mergeCell ref="A9:H9"/>
    <mergeCell ref="A10:H10"/>
    <mergeCell ref="A11:H11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5:K35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8:K9 J11:K12 J14:K26 J30:K30 J32:K32 J28:K28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81" orientation="portrait" r:id="rId1"/>
  <headerFooter alignWithMargins="0"/>
  <ignoredErrors>
    <ignoredError sqref="K10 K13 K27 K29" unlockedFormula="1"/>
    <ignoredError sqref="K31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3"/>
  <sheetViews>
    <sheetView showGridLines="0" zoomScaleSheetLayoutView="115" workbookViewId="0">
      <selection activeCell="K52" sqref="A4:K52"/>
    </sheetView>
  </sheetViews>
  <sheetFormatPr defaultColWidth="9.140625" defaultRowHeight="12.75" x14ac:dyDescent="0.2"/>
  <cols>
    <col min="1" max="7" width="9.140625" style="56"/>
    <col min="8" max="8" width="13.28515625" style="56" customWidth="1"/>
    <col min="9" max="9" width="9.140625" style="56"/>
    <col min="10" max="11" width="15.28515625" style="56" customWidth="1"/>
    <col min="12" max="13" width="9.140625" style="56"/>
    <col min="14" max="14" width="15.28515625" style="166" customWidth="1"/>
    <col min="15" max="15" width="10.28515625" style="166" bestFit="1" customWidth="1"/>
    <col min="16" max="16" width="9.140625" style="166"/>
    <col min="17" max="16384" width="9.140625" style="56"/>
  </cols>
  <sheetData>
    <row r="1" spans="1:16" s="76" customFormat="1" x14ac:dyDescent="0.2">
      <c r="N1" s="166"/>
      <c r="O1" s="166"/>
      <c r="P1" s="166"/>
    </row>
    <row r="2" spans="1:16" s="76" customFormat="1" x14ac:dyDescent="0.2">
      <c r="N2" s="166"/>
      <c r="O2" s="166"/>
      <c r="P2" s="166"/>
    </row>
    <row r="3" spans="1:16" s="76" customFormat="1" x14ac:dyDescent="0.2">
      <c r="N3" s="166"/>
      <c r="O3" s="166"/>
      <c r="P3" s="166"/>
    </row>
    <row r="4" spans="1:16" ht="15.75" x14ac:dyDescent="0.25">
      <c r="A4" s="303" t="s">
        <v>220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</row>
    <row r="5" spans="1:16" x14ac:dyDescent="0.2">
      <c r="A5" s="76"/>
      <c r="B5" s="76"/>
      <c r="C5" s="304" t="s">
        <v>221</v>
      </c>
      <c r="D5" s="333"/>
      <c r="E5" s="305" t="s">
        <v>375</v>
      </c>
      <c r="F5" s="306"/>
      <c r="G5" s="86" t="s">
        <v>103</v>
      </c>
      <c r="H5" s="305" t="s">
        <v>374</v>
      </c>
      <c r="I5" s="306"/>
      <c r="J5" s="307" t="s">
        <v>227</v>
      </c>
      <c r="K5" s="308"/>
    </row>
    <row r="6" spans="1:16" ht="24" thickBot="1" x14ac:dyDescent="0.25">
      <c r="A6" s="352" t="s">
        <v>188</v>
      </c>
      <c r="B6" s="352"/>
      <c r="C6" s="352"/>
      <c r="D6" s="352"/>
      <c r="E6" s="352"/>
      <c r="F6" s="352"/>
      <c r="G6" s="352"/>
      <c r="H6" s="352"/>
      <c r="I6" s="61" t="s">
        <v>228</v>
      </c>
      <c r="J6" s="62" t="s">
        <v>2</v>
      </c>
      <c r="K6" s="62" t="s">
        <v>3</v>
      </c>
    </row>
    <row r="7" spans="1:16" x14ac:dyDescent="0.2">
      <c r="A7" s="353">
        <v>1</v>
      </c>
      <c r="B7" s="353"/>
      <c r="C7" s="353"/>
      <c r="D7" s="353"/>
      <c r="E7" s="353"/>
      <c r="F7" s="353"/>
      <c r="G7" s="353"/>
      <c r="H7" s="353"/>
      <c r="I7" s="63">
        <v>2</v>
      </c>
      <c r="J7" s="64" t="s">
        <v>218</v>
      </c>
      <c r="K7" s="64" t="s">
        <v>219</v>
      </c>
    </row>
    <row r="8" spans="1:16" x14ac:dyDescent="0.2">
      <c r="A8" s="334" t="s">
        <v>115</v>
      </c>
      <c r="B8" s="335"/>
      <c r="C8" s="335"/>
      <c r="D8" s="335"/>
      <c r="E8" s="335"/>
      <c r="F8" s="335"/>
      <c r="G8" s="335"/>
      <c r="H8" s="335"/>
      <c r="I8" s="336"/>
      <c r="J8" s="336"/>
      <c r="K8" s="337"/>
    </row>
    <row r="9" spans="1:16" x14ac:dyDescent="0.2">
      <c r="A9" s="354" t="s">
        <v>226</v>
      </c>
      <c r="B9" s="355"/>
      <c r="C9" s="355"/>
      <c r="D9" s="355"/>
      <c r="E9" s="355"/>
      <c r="F9" s="355"/>
      <c r="G9" s="355"/>
      <c r="H9" s="356"/>
      <c r="I9" s="1">
        <v>1</v>
      </c>
      <c r="J9" s="87">
        <f>SUM(J10:J15)</f>
        <v>348306410</v>
      </c>
      <c r="K9" s="87">
        <f>SUM(K10:K15)</f>
        <v>348509082</v>
      </c>
    </row>
    <row r="10" spans="1:16" x14ac:dyDescent="0.2">
      <c r="A10" s="326" t="s">
        <v>116</v>
      </c>
      <c r="B10" s="341"/>
      <c r="C10" s="341"/>
      <c r="D10" s="341"/>
      <c r="E10" s="341"/>
      <c r="F10" s="341"/>
      <c r="G10" s="341"/>
      <c r="H10" s="342"/>
      <c r="I10" s="1">
        <v>2</v>
      </c>
      <c r="J10" s="164">
        <v>-637052896</v>
      </c>
      <c r="K10" s="164">
        <v>126585550</v>
      </c>
    </row>
    <row r="11" spans="1:16" x14ac:dyDescent="0.2">
      <c r="A11" s="326" t="s">
        <v>117</v>
      </c>
      <c r="B11" s="341"/>
      <c r="C11" s="341"/>
      <c r="D11" s="341"/>
      <c r="E11" s="341"/>
      <c r="F11" s="341"/>
      <c r="G11" s="341"/>
      <c r="H11" s="342"/>
      <c r="I11" s="1">
        <v>3</v>
      </c>
      <c r="J11" s="164">
        <v>936580332</v>
      </c>
      <c r="K11" s="164">
        <v>194557425</v>
      </c>
    </row>
    <row r="12" spans="1:16" x14ac:dyDescent="0.2">
      <c r="A12" s="326" t="s">
        <v>118</v>
      </c>
      <c r="B12" s="341"/>
      <c r="C12" s="341"/>
      <c r="D12" s="341"/>
      <c r="E12" s="341"/>
      <c r="F12" s="341"/>
      <c r="G12" s="341"/>
      <c r="H12" s="342"/>
      <c r="I12" s="1">
        <v>4</v>
      </c>
      <c r="J12" s="164">
        <v>53077861</v>
      </c>
      <c r="K12" s="164">
        <v>45698288</v>
      </c>
    </row>
    <row r="13" spans="1:16" ht="23.25" customHeight="1" x14ac:dyDescent="0.2">
      <c r="A13" s="326" t="s">
        <v>119</v>
      </c>
      <c r="B13" s="341"/>
      <c r="C13" s="341"/>
      <c r="D13" s="341"/>
      <c r="E13" s="341"/>
      <c r="F13" s="341"/>
      <c r="G13" s="341"/>
      <c r="H13" s="342"/>
      <c r="I13" s="1">
        <v>5</v>
      </c>
      <c r="J13" s="164">
        <v>-118971</v>
      </c>
      <c r="K13" s="164">
        <v>-8363184</v>
      </c>
    </row>
    <row r="14" spans="1:16" x14ac:dyDescent="0.2">
      <c r="A14" s="326" t="s">
        <v>5</v>
      </c>
      <c r="B14" s="341"/>
      <c r="C14" s="341"/>
      <c r="D14" s="341"/>
      <c r="E14" s="341"/>
      <c r="F14" s="341"/>
      <c r="G14" s="341"/>
      <c r="H14" s="342"/>
      <c r="I14" s="1">
        <v>6</v>
      </c>
      <c r="J14" s="164">
        <v>0</v>
      </c>
      <c r="K14" s="164">
        <v>0</v>
      </c>
    </row>
    <row r="15" spans="1:16" x14ac:dyDescent="0.2">
      <c r="A15" s="326" t="s">
        <v>6</v>
      </c>
      <c r="B15" s="341"/>
      <c r="C15" s="341"/>
      <c r="D15" s="341"/>
      <c r="E15" s="341"/>
      <c r="F15" s="341"/>
      <c r="G15" s="341"/>
      <c r="H15" s="342"/>
      <c r="I15" s="1">
        <v>7</v>
      </c>
      <c r="J15" s="164">
        <v>-4179916</v>
      </c>
      <c r="K15" s="164">
        <v>-9968997</v>
      </c>
    </row>
    <row r="16" spans="1:16" x14ac:dyDescent="0.2">
      <c r="A16" s="332" t="s">
        <v>120</v>
      </c>
      <c r="B16" s="341"/>
      <c r="C16" s="341"/>
      <c r="D16" s="341"/>
      <c r="E16" s="341"/>
      <c r="F16" s="341"/>
      <c r="G16" s="341"/>
      <c r="H16" s="342"/>
      <c r="I16" s="1">
        <v>8</v>
      </c>
      <c r="J16" s="88">
        <f>SUM(J17:J24)</f>
        <v>286815872</v>
      </c>
      <c r="K16" s="88">
        <f>SUM(K17:K24)</f>
        <v>-747336545</v>
      </c>
    </row>
    <row r="17" spans="1:11" x14ac:dyDescent="0.2">
      <c r="A17" s="326" t="s">
        <v>121</v>
      </c>
      <c r="B17" s="341"/>
      <c r="C17" s="341"/>
      <c r="D17" s="341"/>
      <c r="E17" s="341"/>
      <c r="F17" s="341"/>
      <c r="G17" s="341"/>
      <c r="H17" s="342"/>
      <c r="I17" s="1">
        <v>9</v>
      </c>
      <c r="J17" s="164"/>
      <c r="K17" s="164">
        <v>0</v>
      </c>
    </row>
    <row r="18" spans="1:11" x14ac:dyDescent="0.2">
      <c r="A18" s="326" t="s">
        <v>122</v>
      </c>
      <c r="B18" s="341"/>
      <c r="C18" s="341"/>
      <c r="D18" s="341"/>
      <c r="E18" s="341"/>
      <c r="F18" s="341"/>
      <c r="G18" s="341"/>
      <c r="H18" s="342"/>
      <c r="I18" s="1">
        <v>10</v>
      </c>
      <c r="J18" s="164">
        <v>299482676</v>
      </c>
      <c r="K18" s="164">
        <v>-501234808</v>
      </c>
    </row>
    <row r="19" spans="1:11" x14ac:dyDescent="0.2">
      <c r="A19" s="326" t="s">
        <v>123</v>
      </c>
      <c r="B19" s="341"/>
      <c r="C19" s="341"/>
      <c r="D19" s="341"/>
      <c r="E19" s="341"/>
      <c r="F19" s="341"/>
      <c r="G19" s="341"/>
      <c r="H19" s="342"/>
      <c r="I19" s="1">
        <v>11</v>
      </c>
      <c r="J19" s="164">
        <v>398762817</v>
      </c>
      <c r="K19" s="164">
        <v>30074634</v>
      </c>
    </row>
    <row r="20" spans="1:11" x14ac:dyDescent="0.2">
      <c r="A20" s="326" t="s">
        <v>124</v>
      </c>
      <c r="B20" s="341"/>
      <c r="C20" s="341"/>
      <c r="D20" s="341"/>
      <c r="E20" s="341"/>
      <c r="F20" s="341"/>
      <c r="G20" s="341"/>
      <c r="H20" s="342"/>
      <c r="I20" s="1">
        <v>12</v>
      </c>
      <c r="J20" s="164">
        <v>208121087</v>
      </c>
      <c r="K20" s="164">
        <v>1692916</v>
      </c>
    </row>
    <row r="21" spans="1:11" ht="25.5" customHeight="1" x14ac:dyDescent="0.2">
      <c r="A21" s="326" t="s">
        <v>7</v>
      </c>
      <c r="B21" s="341"/>
      <c r="C21" s="341"/>
      <c r="D21" s="341"/>
      <c r="E21" s="341"/>
      <c r="F21" s="341"/>
      <c r="G21" s="341"/>
      <c r="H21" s="342"/>
      <c r="I21" s="1">
        <v>13</v>
      </c>
      <c r="J21" s="164">
        <v>-7180735</v>
      </c>
      <c r="K21" s="164">
        <v>-305149279</v>
      </c>
    </row>
    <row r="22" spans="1:11" x14ac:dyDescent="0.2">
      <c r="A22" s="326" t="s">
        <v>48</v>
      </c>
      <c r="B22" s="341"/>
      <c r="C22" s="341"/>
      <c r="D22" s="341"/>
      <c r="E22" s="341"/>
      <c r="F22" s="341"/>
      <c r="G22" s="341"/>
      <c r="H22" s="342"/>
      <c r="I22" s="1">
        <v>14</v>
      </c>
      <c r="J22" s="164">
        <v>-658486074</v>
      </c>
      <c r="K22" s="164">
        <v>-26490978</v>
      </c>
    </row>
    <row r="23" spans="1:11" ht="22.5" customHeight="1" x14ac:dyDescent="0.2">
      <c r="A23" s="343" t="s">
        <v>8</v>
      </c>
      <c r="B23" s="344"/>
      <c r="C23" s="344"/>
      <c r="D23" s="344"/>
      <c r="E23" s="344"/>
      <c r="F23" s="344"/>
      <c r="G23" s="344"/>
      <c r="H23" s="345"/>
      <c r="I23" s="1">
        <v>15</v>
      </c>
      <c r="J23" s="164">
        <v>0</v>
      </c>
      <c r="K23" s="164">
        <v>0</v>
      </c>
    </row>
    <row r="24" spans="1:11" x14ac:dyDescent="0.2">
      <c r="A24" s="326" t="s">
        <v>125</v>
      </c>
      <c r="B24" s="327"/>
      <c r="C24" s="327"/>
      <c r="D24" s="327"/>
      <c r="E24" s="327"/>
      <c r="F24" s="327"/>
      <c r="G24" s="327"/>
      <c r="H24" s="328"/>
      <c r="I24" s="1">
        <v>16</v>
      </c>
      <c r="J24" s="164">
        <v>46116101</v>
      </c>
      <c r="K24" s="164">
        <v>53770970</v>
      </c>
    </row>
    <row r="25" spans="1:11" x14ac:dyDescent="0.2">
      <c r="A25" s="332" t="s">
        <v>126</v>
      </c>
      <c r="B25" s="327"/>
      <c r="C25" s="327"/>
      <c r="D25" s="327"/>
      <c r="E25" s="327"/>
      <c r="F25" s="327"/>
      <c r="G25" s="327"/>
      <c r="H25" s="328"/>
      <c r="I25" s="1">
        <v>17</v>
      </c>
      <c r="J25" s="88">
        <f>SUM(J26:J29)</f>
        <v>-673901355</v>
      </c>
      <c r="K25" s="88">
        <f>SUM(K26:K29)</f>
        <v>172594855</v>
      </c>
    </row>
    <row r="26" spans="1:11" x14ac:dyDescent="0.2">
      <c r="A26" s="326" t="s">
        <v>127</v>
      </c>
      <c r="B26" s="327"/>
      <c r="C26" s="327"/>
      <c r="D26" s="327"/>
      <c r="E26" s="327"/>
      <c r="F26" s="327"/>
      <c r="G26" s="327"/>
      <c r="H26" s="328"/>
      <c r="I26" s="1">
        <v>18</v>
      </c>
      <c r="J26" s="164">
        <v>-163793227</v>
      </c>
      <c r="K26" s="164">
        <v>39457760</v>
      </c>
    </row>
    <row r="27" spans="1:11" x14ac:dyDescent="0.2">
      <c r="A27" s="326" t="s">
        <v>128</v>
      </c>
      <c r="B27" s="327"/>
      <c r="C27" s="327"/>
      <c r="D27" s="327"/>
      <c r="E27" s="327"/>
      <c r="F27" s="327"/>
      <c r="G27" s="327"/>
      <c r="H27" s="328"/>
      <c r="I27" s="1">
        <v>19</v>
      </c>
      <c r="J27" s="164">
        <v>-730437835</v>
      </c>
      <c r="K27" s="164">
        <v>-121272743</v>
      </c>
    </row>
    <row r="28" spans="1:11" x14ac:dyDescent="0.2">
      <c r="A28" s="326" t="s">
        <v>129</v>
      </c>
      <c r="B28" s="327"/>
      <c r="C28" s="327"/>
      <c r="D28" s="327"/>
      <c r="E28" s="327"/>
      <c r="F28" s="327"/>
      <c r="G28" s="327"/>
      <c r="H28" s="328"/>
      <c r="I28" s="1">
        <v>20</v>
      </c>
      <c r="J28" s="164">
        <v>500171</v>
      </c>
      <c r="K28" s="164">
        <v>-507910</v>
      </c>
    </row>
    <row r="29" spans="1:11" x14ac:dyDescent="0.2">
      <c r="A29" s="326" t="s">
        <v>130</v>
      </c>
      <c r="B29" s="327"/>
      <c r="C29" s="327"/>
      <c r="D29" s="327"/>
      <c r="E29" s="327"/>
      <c r="F29" s="327"/>
      <c r="G29" s="327"/>
      <c r="H29" s="328"/>
      <c r="I29" s="1">
        <v>21</v>
      </c>
      <c r="J29" s="164">
        <v>219829536</v>
      </c>
      <c r="K29" s="164">
        <v>254917748</v>
      </c>
    </row>
    <row r="30" spans="1:11" ht="23.25" customHeight="1" x14ac:dyDescent="0.2">
      <c r="A30" s="332" t="s">
        <v>132</v>
      </c>
      <c r="B30" s="327"/>
      <c r="C30" s="327"/>
      <c r="D30" s="327"/>
      <c r="E30" s="327"/>
      <c r="F30" s="327"/>
      <c r="G30" s="327"/>
      <c r="H30" s="328"/>
      <c r="I30" s="1">
        <v>22</v>
      </c>
      <c r="J30" s="88">
        <f>J9+J16+J25</f>
        <v>-38779073</v>
      </c>
      <c r="K30" s="88">
        <f>K9+K16+K25</f>
        <v>-226232608</v>
      </c>
    </row>
    <row r="31" spans="1:11" x14ac:dyDescent="0.2">
      <c r="A31" s="346" t="s">
        <v>131</v>
      </c>
      <c r="B31" s="347"/>
      <c r="C31" s="347"/>
      <c r="D31" s="347"/>
      <c r="E31" s="347"/>
      <c r="F31" s="347"/>
      <c r="G31" s="347"/>
      <c r="H31" s="348"/>
      <c r="I31" s="1">
        <v>23</v>
      </c>
      <c r="J31" s="164">
        <v>-53010</v>
      </c>
      <c r="K31" s="164">
        <v>-27894</v>
      </c>
    </row>
    <row r="32" spans="1:11" x14ac:dyDescent="0.2">
      <c r="A32" s="349" t="s">
        <v>98</v>
      </c>
      <c r="B32" s="350"/>
      <c r="C32" s="350"/>
      <c r="D32" s="350"/>
      <c r="E32" s="350"/>
      <c r="F32" s="350"/>
      <c r="G32" s="350"/>
      <c r="H32" s="351"/>
      <c r="I32" s="1">
        <v>24</v>
      </c>
      <c r="J32" s="89">
        <f>J30+J31</f>
        <v>-38832083</v>
      </c>
      <c r="K32" s="89">
        <f>K30+K31</f>
        <v>-226260502</v>
      </c>
    </row>
    <row r="33" spans="1:11" x14ac:dyDescent="0.2">
      <c r="A33" s="334" t="s">
        <v>133</v>
      </c>
      <c r="B33" s="335"/>
      <c r="C33" s="335"/>
      <c r="D33" s="335"/>
      <c r="E33" s="335"/>
      <c r="F33" s="335"/>
      <c r="G33" s="335"/>
      <c r="H33" s="335"/>
      <c r="I33" s="336"/>
      <c r="J33" s="336"/>
      <c r="K33" s="337"/>
    </row>
    <row r="34" spans="1:11" x14ac:dyDescent="0.2">
      <c r="A34" s="338" t="s">
        <v>134</v>
      </c>
      <c r="B34" s="339"/>
      <c r="C34" s="339"/>
      <c r="D34" s="339"/>
      <c r="E34" s="339"/>
      <c r="F34" s="339"/>
      <c r="G34" s="339"/>
      <c r="H34" s="340"/>
      <c r="I34" s="1">
        <v>25</v>
      </c>
      <c r="J34" s="87">
        <f>SUM(J35:J39)</f>
        <v>193717451</v>
      </c>
      <c r="K34" s="87">
        <f>SUM(K35:K39)</f>
        <v>5667558</v>
      </c>
    </row>
    <row r="35" spans="1:11" ht="23.25" customHeight="1" x14ac:dyDescent="0.2">
      <c r="A35" s="326" t="s">
        <v>151</v>
      </c>
      <c r="B35" s="327"/>
      <c r="C35" s="327"/>
      <c r="D35" s="327"/>
      <c r="E35" s="327"/>
      <c r="F35" s="327"/>
      <c r="G35" s="327"/>
      <c r="H35" s="328"/>
      <c r="I35" s="1">
        <v>26</v>
      </c>
      <c r="J35" s="164">
        <v>-30106426</v>
      </c>
      <c r="K35" s="164">
        <v>-18799787</v>
      </c>
    </row>
    <row r="36" spans="1:11" ht="25.5" customHeight="1" x14ac:dyDescent="0.2">
      <c r="A36" s="326" t="s">
        <v>135</v>
      </c>
      <c r="B36" s="327"/>
      <c r="C36" s="327"/>
      <c r="D36" s="327"/>
      <c r="E36" s="327"/>
      <c r="F36" s="327"/>
      <c r="G36" s="327"/>
      <c r="H36" s="328"/>
      <c r="I36" s="1">
        <v>27</v>
      </c>
      <c r="J36" s="164">
        <v>0</v>
      </c>
      <c r="K36" s="164">
        <v>0</v>
      </c>
    </row>
    <row r="37" spans="1:11" ht="23.25" customHeight="1" x14ac:dyDescent="0.2">
      <c r="A37" s="326" t="s">
        <v>136</v>
      </c>
      <c r="B37" s="327"/>
      <c r="C37" s="327"/>
      <c r="D37" s="327"/>
      <c r="E37" s="327"/>
      <c r="F37" s="327"/>
      <c r="G37" s="327"/>
      <c r="H37" s="328"/>
      <c r="I37" s="1">
        <v>28</v>
      </c>
      <c r="J37" s="164">
        <v>222464555</v>
      </c>
      <c r="K37" s="164">
        <v>23394088</v>
      </c>
    </row>
    <row r="38" spans="1:11" x14ac:dyDescent="0.2">
      <c r="A38" s="326" t="s">
        <v>137</v>
      </c>
      <c r="B38" s="327"/>
      <c r="C38" s="327"/>
      <c r="D38" s="327"/>
      <c r="E38" s="327"/>
      <c r="F38" s="327"/>
      <c r="G38" s="327"/>
      <c r="H38" s="328"/>
      <c r="I38" s="1">
        <v>29</v>
      </c>
      <c r="J38" s="164">
        <v>1359322</v>
      </c>
      <c r="K38" s="164">
        <v>1073257</v>
      </c>
    </row>
    <row r="39" spans="1:11" x14ac:dyDescent="0.2">
      <c r="A39" s="326" t="s">
        <v>138</v>
      </c>
      <c r="B39" s="327"/>
      <c r="C39" s="327"/>
      <c r="D39" s="327"/>
      <c r="E39" s="327"/>
      <c r="F39" s="327"/>
      <c r="G39" s="327"/>
      <c r="H39" s="328"/>
      <c r="I39" s="1">
        <v>30</v>
      </c>
      <c r="J39" s="164">
        <v>0</v>
      </c>
      <c r="K39" s="164">
        <v>0</v>
      </c>
    </row>
    <row r="40" spans="1:11" x14ac:dyDescent="0.2">
      <c r="A40" s="334" t="s">
        <v>139</v>
      </c>
      <c r="B40" s="335"/>
      <c r="C40" s="335"/>
      <c r="D40" s="335"/>
      <c r="E40" s="335"/>
      <c r="F40" s="335"/>
      <c r="G40" s="335"/>
      <c r="H40" s="335"/>
      <c r="I40" s="336"/>
      <c r="J40" s="336"/>
      <c r="K40" s="337"/>
    </row>
    <row r="41" spans="1:11" x14ac:dyDescent="0.2">
      <c r="A41" s="338" t="s">
        <v>146</v>
      </c>
      <c r="B41" s="339"/>
      <c r="C41" s="339"/>
      <c r="D41" s="339"/>
      <c r="E41" s="339"/>
      <c r="F41" s="339"/>
      <c r="G41" s="339"/>
      <c r="H41" s="340"/>
      <c r="I41" s="1">
        <v>31</v>
      </c>
      <c r="J41" s="87">
        <f>SUM(J42:J47)</f>
        <v>283313930</v>
      </c>
      <c r="K41" s="87">
        <f>SUM(K42:K47)</f>
        <v>48056085</v>
      </c>
    </row>
    <row r="42" spans="1:11" x14ac:dyDescent="0.2">
      <c r="A42" s="326" t="s">
        <v>140</v>
      </c>
      <c r="B42" s="327"/>
      <c r="C42" s="327"/>
      <c r="D42" s="327"/>
      <c r="E42" s="327"/>
      <c r="F42" s="327"/>
      <c r="G42" s="327"/>
      <c r="H42" s="328"/>
      <c r="I42" s="1">
        <v>32</v>
      </c>
      <c r="J42" s="164">
        <v>433313930</v>
      </c>
      <c r="K42" s="164">
        <v>-501943515</v>
      </c>
    </row>
    <row r="43" spans="1:11" x14ac:dyDescent="0.2">
      <c r="A43" s="326" t="s">
        <v>141</v>
      </c>
      <c r="B43" s="327"/>
      <c r="C43" s="327"/>
      <c r="D43" s="327"/>
      <c r="E43" s="327"/>
      <c r="F43" s="327"/>
      <c r="G43" s="327"/>
      <c r="H43" s="328"/>
      <c r="I43" s="1">
        <v>33</v>
      </c>
      <c r="J43" s="164">
        <v>0</v>
      </c>
      <c r="K43" s="164">
        <v>0</v>
      </c>
    </row>
    <row r="44" spans="1:11" x14ac:dyDescent="0.2">
      <c r="A44" s="326" t="s">
        <v>142</v>
      </c>
      <c r="B44" s="327"/>
      <c r="C44" s="327"/>
      <c r="D44" s="327"/>
      <c r="E44" s="327"/>
      <c r="F44" s="327"/>
      <c r="G44" s="327"/>
      <c r="H44" s="328"/>
      <c r="I44" s="1">
        <v>34</v>
      </c>
      <c r="J44" s="164">
        <v>-150000000</v>
      </c>
      <c r="K44" s="164">
        <v>0</v>
      </c>
    </row>
    <row r="45" spans="1:11" x14ac:dyDescent="0.2">
      <c r="A45" s="326" t="s">
        <v>143</v>
      </c>
      <c r="B45" s="327"/>
      <c r="C45" s="327"/>
      <c r="D45" s="327"/>
      <c r="E45" s="327"/>
      <c r="F45" s="327"/>
      <c r="G45" s="327"/>
      <c r="H45" s="328"/>
      <c r="I45" s="1">
        <v>35</v>
      </c>
      <c r="J45" s="164">
        <v>0</v>
      </c>
      <c r="K45" s="164">
        <v>549999600</v>
      </c>
    </row>
    <row r="46" spans="1:11" x14ac:dyDescent="0.2">
      <c r="A46" s="326" t="s">
        <v>144</v>
      </c>
      <c r="B46" s="327"/>
      <c r="C46" s="327"/>
      <c r="D46" s="327"/>
      <c r="E46" s="327"/>
      <c r="F46" s="327"/>
      <c r="G46" s="327"/>
      <c r="H46" s="328"/>
      <c r="I46" s="1">
        <v>36</v>
      </c>
      <c r="J46" s="164">
        <v>0</v>
      </c>
      <c r="K46" s="164">
        <v>0</v>
      </c>
    </row>
    <row r="47" spans="1:11" x14ac:dyDescent="0.2">
      <c r="A47" s="326" t="s">
        <v>145</v>
      </c>
      <c r="B47" s="327"/>
      <c r="C47" s="327"/>
      <c r="D47" s="327"/>
      <c r="E47" s="327"/>
      <c r="F47" s="327"/>
      <c r="G47" s="327"/>
      <c r="H47" s="328"/>
      <c r="I47" s="1">
        <v>37</v>
      </c>
      <c r="J47" s="164">
        <v>0</v>
      </c>
      <c r="K47" s="164">
        <v>0</v>
      </c>
    </row>
    <row r="48" spans="1:11" ht="23.25" customHeight="1" x14ac:dyDescent="0.2">
      <c r="A48" s="329" t="s">
        <v>147</v>
      </c>
      <c r="B48" s="330"/>
      <c r="C48" s="330"/>
      <c r="D48" s="330"/>
      <c r="E48" s="330"/>
      <c r="F48" s="330"/>
      <c r="G48" s="330"/>
      <c r="H48" s="331"/>
      <c r="I48" s="1">
        <v>38</v>
      </c>
      <c r="J48" s="88">
        <f>J32+J34+J41</f>
        <v>438199298</v>
      </c>
      <c r="K48" s="88">
        <f>K32+K34+K41</f>
        <v>-172536859</v>
      </c>
    </row>
    <row r="49" spans="1:11" x14ac:dyDescent="0.2">
      <c r="A49" s="326" t="s">
        <v>148</v>
      </c>
      <c r="B49" s="327"/>
      <c r="C49" s="327"/>
      <c r="D49" s="327"/>
      <c r="E49" s="327"/>
      <c r="F49" s="327"/>
      <c r="G49" s="327"/>
      <c r="H49" s="328"/>
      <c r="I49" s="1">
        <v>39</v>
      </c>
      <c r="J49" s="164">
        <v>-1919717</v>
      </c>
      <c r="K49" s="164">
        <v>3362357</v>
      </c>
    </row>
    <row r="50" spans="1:11" x14ac:dyDescent="0.2">
      <c r="A50" s="329" t="s">
        <v>9</v>
      </c>
      <c r="B50" s="330"/>
      <c r="C50" s="330"/>
      <c r="D50" s="330"/>
      <c r="E50" s="330"/>
      <c r="F50" s="330"/>
      <c r="G50" s="330"/>
      <c r="H50" s="331"/>
      <c r="I50" s="1">
        <v>40</v>
      </c>
      <c r="J50" s="88">
        <f>J48+J49</f>
        <v>436279581</v>
      </c>
      <c r="K50" s="88">
        <f>K48+K49</f>
        <v>-169174502</v>
      </c>
    </row>
    <row r="51" spans="1:11" x14ac:dyDescent="0.2">
      <c r="A51" s="332" t="s">
        <v>149</v>
      </c>
      <c r="B51" s="327"/>
      <c r="C51" s="327"/>
      <c r="D51" s="327"/>
      <c r="E51" s="327"/>
      <c r="F51" s="327"/>
      <c r="G51" s="327"/>
      <c r="H51" s="328"/>
      <c r="I51" s="2">
        <v>41</v>
      </c>
      <c r="J51" s="164">
        <v>2884176255</v>
      </c>
      <c r="K51" s="164">
        <v>3416226357</v>
      </c>
    </row>
    <row r="52" spans="1:11" x14ac:dyDescent="0.2">
      <c r="A52" s="323" t="s">
        <v>150</v>
      </c>
      <c r="B52" s="324"/>
      <c r="C52" s="324"/>
      <c r="D52" s="324"/>
      <c r="E52" s="324"/>
      <c r="F52" s="324"/>
      <c r="G52" s="324"/>
      <c r="H52" s="325"/>
      <c r="I52" s="4">
        <v>42</v>
      </c>
      <c r="J52" s="89">
        <f>IF(J50+J51&gt;=0,J50+J51,0)</f>
        <v>3320455836</v>
      </c>
      <c r="K52" s="89">
        <f>IF(K50+K51&gt;=0,K50+K51,0)</f>
        <v>3247051855</v>
      </c>
    </row>
    <row r="53" spans="1:11" x14ac:dyDescent="0.2">
      <c r="K53" s="165"/>
    </row>
  </sheetData>
  <protectedRanges>
    <protectedRange sqref="E5:F5 H5:I5" name="Range1"/>
  </protectedRanges>
  <mergeCells count="52">
    <mergeCell ref="A6:H6"/>
    <mergeCell ref="A7:H7"/>
    <mergeCell ref="A8:K8"/>
    <mergeCell ref="A9:H9"/>
    <mergeCell ref="A17:H17"/>
    <mergeCell ref="A18:H18"/>
    <mergeCell ref="A19:H19"/>
    <mergeCell ref="A10:H10"/>
    <mergeCell ref="A11:H11"/>
    <mergeCell ref="A12:H12"/>
    <mergeCell ref="A13:H13"/>
    <mergeCell ref="A14:H14"/>
    <mergeCell ref="A15:H15"/>
    <mergeCell ref="A16:H16"/>
    <mergeCell ref="A20:H20"/>
    <mergeCell ref="A21:H21"/>
    <mergeCell ref="A34:H34"/>
    <mergeCell ref="A35:H35"/>
    <mergeCell ref="A24:H24"/>
    <mergeCell ref="A25:H25"/>
    <mergeCell ref="A26:H26"/>
    <mergeCell ref="A27:H27"/>
    <mergeCell ref="A28:H28"/>
    <mergeCell ref="A29:H29"/>
    <mergeCell ref="A22:H22"/>
    <mergeCell ref="A23:H23"/>
    <mergeCell ref="A30:H30"/>
    <mergeCell ref="A31:H31"/>
    <mergeCell ref="A32:H32"/>
    <mergeCell ref="A33:K33"/>
    <mergeCell ref="A36:H36"/>
    <mergeCell ref="A44:H44"/>
    <mergeCell ref="A45:H45"/>
    <mergeCell ref="A38:H38"/>
    <mergeCell ref="A39:H39"/>
    <mergeCell ref="A40:K40"/>
    <mergeCell ref="A41:H41"/>
    <mergeCell ref="A42:H42"/>
    <mergeCell ref="A43:H43"/>
    <mergeCell ref="A37:H37"/>
    <mergeCell ref="A4:K4"/>
    <mergeCell ref="E5:F5"/>
    <mergeCell ref="C5:D5"/>
    <mergeCell ref="H5:I5"/>
    <mergeCell ref="J5:K5"/>
    <mergeCell ref="A52:H52"/>
    <mergeCell ref="A46:H46"/>
    <mergeCell ref="A47:H47"/>
    <mergeCell ref="A48:H48"/>
    <mergeCell ref="A49:H49"/>
    <mergeCell ref="A50:H50"/>
    <mergeCell ref="A51:H5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31:K32 J42:K47 J35:K39 J17:K24 J49:K49 J26:K29 J10:K15 J51:K5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52"/>
  <sheetViews>
    <sheetView view="pageBreakPreview" zoomScale="115" workbookViewId="0">
      <selection activeCell="J6" sqref="J6:J22"/>
    </sheetView>
  </sheetViews>
  <sheetFormatPr defaultColWidth="9.140625" defaultRowHeight="12.75" x14ac:dyDescent="0.2"/>
  <cols>
    <col min="1" max="16384" width="9.140625" style="56"/>
  </cols>
  <sheetData>
    <row r="1" spans="1:11" ht="15.75" x14ac:dyDescent="0.25">
      <c r="A1" s="303" t="s">
        <v>222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x14ac:dyDescent="0.2">
      <c r="C2" s="361" t="s">
        <v>221</v>
      </c>
      <c r="D2" s="362"/>
      <c r="E2" s="305"/>
      <c r="F2" s="306"/>
      <c r="G2" s="54" t="s">
        <v>103</v>
      </c>
      <c r="H2" s="305"/>
      <c r="I2" s="306"/>
      <c r="J2" s="357" t="s">
        <v>227</v>
      </c>
      <c r="K2" s="358"/>
    </row>
    <row r="3" spans="1:11" ht="24" thickBot="1" x14ac:dyDescent="0.25">
      <c r="A3" s="352" t="s">
        <v>188</v>
      </c>
      <c r="B3" s="352"/>
      <c r="C3" s="352"/>
      <c r="D3" s="352"/>
      <c r="E3" s="352"/>
      <c r="F3" s="352"/>
      <c r="G3" s="352"/>
      <c r="H3" s="352"/>
      <c r="I3" s="61" t="s">
        <v>228</v>
      </c>
      <c r="J3" s="62" t="s">
        <v>2</v>
      </c>
      <c r="K3" s="62" t="s">
        <v>3</v>
      </c>
    </row>
    <row r="4" spans="1:11" x14ac:dyDescent="0.2">
      <c r="A4" s="353">
        <v>1</v>
      </c>
      <c r="B4" s="353"/>
      <c r="C4" s="353"/>
      <c r="D4" s="353"/>
      <c r="E4" s="353"/>
      <c r="F4" s="353"/>
      <c r="G4" s="353"/>
      <c r="H4" s="353"/>
      <c r="I4" s="63">
        <v>2</v>
      </c>
      <c r="J4" s="64" t="s">
        <v>218</v>
      </c>
      <c r="K4" s="64" t="s">
        <v>219</v>
      </c>
    </row>
    <row r="5" spans="1:11" x14ac:dyDescent="0.2">
      <c r="A5" s="334" t="s">
        <v>115</v>
      </c>
      <c r="B5" s="335"/>
      <c r="C5" s="335"/>
      <c r="D5" s="335"/>
      <c r="E5" s="335"/>
      <c r="F5" s="335"/>
      <c r="G5" s="335"/>
      <c r="H5" s="335"/>
      <c r="I5" s="359"/>
      <c r="J5" s="359"/>
      <c r="K5" s="360"/>
    </row>
    <row r="6" spans="1:11" x14ac:dyDescent="0.2">
      <c r="A6" s="354" t="s">
        <v>39</v>
      </c>
      <c r="B6" s="363"/>
      <c r="C6" s="363"/>
      <c r="D6" s="363"/>
      <c r="E6" s="363"/>
      <c r="F6" s="363"/>
      <c r="G6" s="363"/>
      <c r="H6" s="364"/>
      <c r="I6" s="1">
        <v>1</v>
      </c>
      <c r="J6" s="7">
        <f>SUM(J7:J14)</f>
        <v>0</v>
      </c>
      <c r="K6" s="7">
        <f>SUM(K7:K14)</f>
        <v>0</v>
      </c>
    </row>
    <row r="7" spans="1:11" x14ac:dyDescent="0.2">
      <c r="A7" s="326" t="s">
        <v>40</v>
      </c>
      <c r="B7" s="327"/>
      <c r="C7" s="327"/>
      <c r="D7" s="327"/>
      <c r="E7" s="327"/>
      <c r="F7" s="327"/>
      <c r="G7" s="327"/>
      <c r="H7" s="328"/>
      <c r="I7" s="1">
        <v>2</v>
      </c>
      <c r="J7" s="6"/>
      <c r="K7" s="6"/>
    </row>
    <row r="8" spans="1:11" x14ac:dyDescent="0.2">
      <c r="A8" s="326" t="s">
        <v>41</v>
      </c>
      <c r="B8" s="327"/>
      <c r="C8" s="327"/>
      <c r="D8" s="327"/>
      <c r="E8" s="327"/>
      <c r="F8" s="327"/>
      <c r="G8" s="327"/>
      <c r="H8" s="328"/>
      <c r="I8" s="1">
        <v>3</v>
      </c>
      <c r="J8" s="6"/>
      <c r="K8" s="6"/>
    </row>
    <row r="9" spans="1:11" x14ac:dyDescent="0.2">
      <c r="A9" s="326" t="s">
        <v>42</v>
      </c>
      <c r="B9" s="327"/>
      <c r="C9" s="327"/>
      <c r="D9" s="327"/>
      <c r="E9" s="327"/>
      <c r="F9" s="327"/>
      <c r="G9" s="327"/>
      <c r="H9" s="328"/>
      <c r="I9" s="1">
        <v>4</v>
      </c>
      <c r="J9" s="6"/>
      <c r="K9" s="6"/>
    </row>
    <row r="10" spans="1:11" x14ac:dyDescent="0.2">
      <c r="A10" s="326" t="s">
        <v>43</v>
      </c>
      <c r="B10" s="327"/>
      <c r="C10" s="327"/>
      <c r="D10" s="327"/>
      <c r="E10" s="327"/>
      <c r="F10" s="327"/>
      <c r="G10" s="327"/>
      <c r="H10" s="328"/>
      <c r="I10" s="1">
        <v>5</v>
      </c>
      <c r="J10" s="6"/>
      <c r="K10" s="6"/>
    </row>
    <row r="11" spans="1:11" x14ac:dyDescent="0.2">
      <c r="A11" s="326" t="s">
        <v>44</v>
      </c>
      <c r="B11" s="327"/>
      <c r="C11" s="327"/>
      <c r="D11" s="327"/>
      <c r="E11" s="327"/>
      <c r="F11" s="327"/>
      <c r="G11" s="327"/>
      <c r="H11" s="328"/>
      <c r="I11" s="1">
        <v>6</v>
      </c>
      <c r="J11" s="6"/>
      <c r="K11" s="6"/>
    </row>
    <row r="12" spans="1:11" ht="21" customHeight="1" x14ac:dyDescent="0.2">
      <c r="A12" s="326" t="s">
        <v>190</v>
      </c>
      <c r="B12" s="327"/>
      <c r="C12" s="327"/>
      <c r="D12" s="327"/>
      <c r="E12" s="327"/>
      <c r="F12" s="327"/>
      <c r="G12" s="327"/>
      <c r="H12" s="328"/>
      <c r="I12" s="1">
        <v>7</v>
      </c>
      <c r="J12" s="6"/>
      <c r="K12" s="6"/>
    </row>
    <row r="13" spans="1:11" x14ac:dyDescent="0.2">
      <c r="A13" s="326" t="s">
        <v>45</v>
      </c>
      <c r="B13" s="327"/>
      <c r="C13" s="327"/>
      <c r="D13" s="327"/>
      <c r="E13" s="327"/>
      <c r="F13" s="327"/>
      <c r="G13" s="327"/>
      <c r="H13" s="328"/>
      <c r="I13" s="1">
        <v>8</v>
      </c>
      <c r="J13" s="6"/>
      <c r="K13" s="6"/>
    </row>
    <row r="14" spans="1:11" x14ac:dyDescent="0.2">
      <c r="A14" s="326" t="s">
        <v>46</v>
      </c>
      <c r="B14" s="327"/>
      <c r="C14" s="327"/>
      <c r="D14" s="327"/>
      <c r="E14" s="327"/>
      <c r="F14" s="327"/>
      <c r="G14" s="327"/>
      <c r="H14" s="328"/>
      <c r="I14" s="1">
        <v>9</v>
      </c>
      <c r="J14" s="6"/>
      <c r="K14" s="6"/>
    </row>
    <row r="15" spans="1:11" x14ac:dyDescent="0.2">
      <c r="A15" s="332" t="s">
        <v>47</v>
      </c>
      <c r="B15" s="327"/>
      <c r="C15" s="327"/>
      <c r="D15" s="327"/>
      <c r="E15" s="327"/>
      <c r="F15" s="327"/>
      <c r="G15" s="327"/>
      <c r="H15" s="328"/>
      <c r="I15" s="1">
        <v>10</v>
      </c>
      <c r="J15" s="9">
        <f>SUM(J16:J23)</f>
        <v>0</v>
      </c>
      <c r="K15" s="9">
        <f>SUM(K16:K23)</f>
        <v>0</v>
      </c>
    </row>
    <row r="16" spans="1:11" x14ac:dyDescent="0.2">
      <c r="A16" s="326" t="s">
        <v>121</v>
      </c>
      <c r="B16" s="327"/>
      <c r="C16" s="327"/>
      <c r="D16" s="327"/>
      <c r="E16" s="327"/>
      <c r="F16" s="327"/>
      <c r="G16" s="327"/>
      <c r="H16" s="328"/>
      <c r="I16" s="1">
        <v>11</v>
      </c>
      <c r="J16" s="6"/>
      <c r="K16" s="6"/>
    </row>
    <row r="17" spans="1:11" x14ac:dyDescent="0.2">
      <c r="A17" s="326" t="s">
        <v>122</v>
      </c>
      <c r="B17" s="327"/>
      <c r="C17" s="327"/>
      <c r="D17" s="327"/>
      <c r="E17" s="327"/>
      <c r="F17" s="327"/>
      <c r="G17" s="327"/>
      <c r="H17" s="328"/>
      <c r="I17" s="1">
        <v>12</v>
      </c>
      <c r="J17" s="6"/>
      <c r="K17" s="6"/>
    </row>
    <row r="18" spans="1:11" x14ac:dyDescent="0.2">
      <c r="A18" s="326" t="s">
        <v>123</v>
      </c>
      <c r="B18" s="327"/>
      <c r="C18" s="327"/>
      <c r="D18" s="327"/>
      <c r="E18" s="327"/>
      <c r="F18" s="327"/>
      <c r="G18" s="327"/>
      <c r="H18" s="328"/>
      <c r="I18" s="1">
        <v>13</v>
      </c>
      <c r="J18" s="6"/>
      <c r="K18" s="6"/>
    </row>
    <row r="19" spans="1:11" x14ac:dyDescent="0.2">
      <c r="A19" s="326" t="s">
        <v>124</v>
      </c>
      <c r="B19" s="327"/>
      <c r="C19" s="327"/>
      <c r="D19" s="327"/>
      <c r="E19" s="327"/>
      <c r="F19" s="327"/>
      <c r="G19" s="327"/>
      <c r="H19" s="328"/>
      <c r="I19" s="1">
        <v>14</v>
      </c>
      <c r="J19" s="6"/>
      <c r="K19" s="6"/>
    </row>
    <row r="20" spans="1:11" ht="21.75" customHeight="1" x14ac:dyDescent="0.2">
      <c r="A20" s="365" t="s">
        <v>53</v>
      </c>
      <c r="B20" s="366"/>
      <c r="C20" s="366"/>
      <c r="D20" s="366"/>
      <c r="E20" s="366"/>
      <c r="F20" s="366"/>
      <c r="G20" s="366"/>
      <c r="H20" s="367"/>
      <c r="I20" s="1">
        <v>15</v>
      </c>
      <c r="J20" s="6"/>
      <c r="K20" s="6"/>
    </row>
    <row r="21" spans="1:11" x14ac:dyDescent="0.2">
      <c r="A21" s="326" t="s">
        <v>48</v>
      </c>
      <c r="B21" s="327"/>
      <c r="C21" s="327"/>
      <c r="D21" s="327"/>
      <c r="E21" s="327"/>
      <c r="F21" s="327"/>
      <c r="G21" s="327"/>
      <c r="H21" s="328"/>
      <c r="I21" s="1">
        <v>16</v>
      </c>
      <c r="J21" s="6"/>
      <c r="K21" s="6"/>
    </row>
    <row r="22" spans="1:11" ht="24" customHeight="1" x14ac:dyDescent="0.2">
      <c r="A22" s="326" t="s">
        <v>52</v>
      </c>
      <c r="B22" s="327"/>
      <c r="C22" s="327"/>
      <c r="D22" s="327"/>
      <c r="E22" s="327"/>
      <c r="F22" s="327"/>
      <c r="G22" s="327"/>
      <c r="H22" s="328"/>
      <c r="I22" s="1">
        <v>17</v>
      </c>
      <c r="J22" s="6"/>
      <c r="K22" s="6"/>
    </row>
    <row r="23" spans="1:11" x14ac:dyDescent="0.2">
      <c r="A23" s="326" t="s">
        <v>49</v>
      </c>
      <c r="B23" s="327"/>
      <c r="C23" s="327"/>
      <c r="D23" s="327"/>
      <c r="E23" s="327"/>
      <c r="F23" s="327"/>
      <c r="G23" s="327"/>
      <c r="H23" s="328"/>
      <c r="I23" s="1">
        <v>18</v>
      </c>
      <c r="J23" s="6"/>
      <c r="K23" s="6"/>
    </row>
    <row r="24" spans="1:11" x14ac:dyDescent="0.2">
      <c r="A24" s="332" t="s">
        <v>50</v>
      </c>
      <c r="B24" s="327"/>
      <c r="C24" s="327"/>
      <c r="D24" s="327"/>
      <c r="E24" s="327"/>
      <c r="F24" s="327"/>
      <c r="G24" s="327"/>
      <c r="H24" s="328"/>
      <c r="I24" s="1">
        <v>19</v>
      </c>
      <c r="J24" s="9">
        <f>SUM(J25:J28)</f>
        <v>0</v>
      </c>
      <c r="K24" s="9">
        <f>SUM(K25:K28)</f>
        <v>0</v>
      </c>
    </row>
    <row r="25" spans="1:11" x14ac:dyDescent="0.2">
      <c r="A25" s="326" t="s">
        <v>127</v>
      </c>
      <c r="B25" s="327"/>
      <c r="C25" s="327"/>
      <c r="D25" s="327"/>
      <c r="E25" s="327"/>
      <c r="F25" s="327"/>
      <c r="G25" s="327"/>
      <c r="H25" s="328"/>
      <c r="I25" s="1">
        <v>20</v>
      </c>
      <c r="J25" s="6"/>
      <c r="K25" s="6"/>
    </row>
    <row r="26" spans="1:11" x14ac:dyDescent="0.2">
      <c r="A26" s="326" t="s">
        <v>128</v>
      </c>
      <c r="B26" s="327"/>
      <c r="C26" s="327"/>
      <c r="D26" s="327"/>
      <c r="E26" s="327"/>
      <c r="F26" s="327"/>
      <c r="G26" s="327"/>
      <c r="H26" s="328"/>
      <c r="I26" s="1">
        <v>21</v>
      </c>
      <c r="J26" s="6"/>
      <c r="K26" s="6"/>
    </row>
    <row r="27" spans="1:11" x14ac:dyDescent="0.2">
      <c r="A27" s="326" t="s">
        <v>129</v>
      </c>
      <c r="B27" s="327"/>
      <c r="C27" s="327"/>
      <c r="D27" s="327"/>
      <c r="E27" s="327"/>
      <c r="F27" s="327"/>
      <c r="G27" s="327"/>
      <c r="H27" s="328"/>
      <c r="I27" s="1">
        <v>22</v>
      </c>
      <c r="J27" s="6"/>
      <c r="K27" s="6"/>
    </row>
    <row r="28" spans="1:11" x14ac:dyDescent="0.2">
      <c r="A28" s="326" t="s">
        <v>130</v>
      </c>
      <c r="B28" s="327"/>
      <c r="C28" s="327"/>
      <c r="D28" s="327"/>
      <c r="E28" s="327"/>
      <c r="F28" s="327"/>
      <c r="G28" s="327"/>
      <c r="H28" s="328"/>
      <c r="I28" s="1">
        <v>23</v>
      </c>
      <c r="J28" s="6"/>
      <c r="K28" s="6"/>
    </row>
    <row r="29" spans="1:11" ht="24.75" customHeight="1" x14ac:dyDescent="0.2">
      <c r="A29" s="332" t="s">
        <v>51</v>
      </c>
      <c r="B29" s="327"/>
      <c r="C29" s="327"/>
      <c r="D29" s="327"/>
      <c r="E29" s="327"/>
      <c r="F29" s="327"/>
      <c r="G29" s="327"/>
      <c r="H29" s="328"/>
      <c r="I29" s="1">
        <v>24</v>
      </c>
      <c r="J29" s="9">
        <f>J6+J15+J24</f>
        <v>0</v>
      </c>
      <c r="K29" s="9">
        <f>K6+K15+K24</f>
        <v>0</v>
      </c>
    </row>
    <row r="30" spans="1:11" x14ac:dyDescent="0.2">
      <c r="A30" s="326" t="s">
        <v>131</v>
      </c>
      <c r="B30" s="327"/>
      <c r="C30" s="327"/>
      <c r="D30" s="327"/>
      <c r="E30" s="327"/>
      <c r="F30" s="327"/>
      <c r="G30" s="327"/>
      <c r="H30" s="328"/>
      <c r="I30" s="1">
        <v>25</v>
      </c>
      <c r="J30" s="6"/>
      <c r="K30" s="6"/>
    </row>
    <row r="31" spans="1:11" x14ac:dyDescent="0.2">
      <c r="A31" s="332" t="s">
        <v>97</v>
      </c>
      <c r="B31" s="327"/>
      <c r="C31" s="327"/>
      <c r="D31" s="327"/>
      <c r="E31" s="327"/>
      <c r="F31" s="327"/>
      <c r="G31" s="327"/>
      <c r="H31" s="328"/>
      <c r="I31" s="1">
        <v>26</v>
      </c>
      <c r="J31" s="8">
        <f>J29+J30</f>
        <v>0</v>
      </c>
      <c r="K31" s="8">
        <f>K29+K30</f>
        <v>0</v>
      </c>
    </row>
    <row r="32" spans="1:11" x14ac:dyDescent="0.2">
      <c r="A32" s="334" t="s">
        <v>133</v>
      </c>
      <c r="B32" s="335"/>
      <c r="C32" s="335"/>
      <c r="D32" s="335"/>
      <c r="E32" s="335"/>
      <c r="F32" s="335"/>
      <c r="G32" s="335"/>
      <c r="H32" s="335"/>
      <c r="I32" s="359"/>
      <c r="J32" s="359"/>
      <c r="K32" s="360"/>
    </row>
    <row r="33" spans="1:11" x14ac:dyDescent="0.2">
      <c r="A33" s="354" t="s">
        <v>54</v>
      </c>
      <c r="B33" s="363"/>
      <c r="C33" s="363"/>
      <c r="D33" s="363"/>
      <c r="E33" s="363"/>
      <c r="F33" s="363"/>
      <c r="G33" s="363"/>
      <c r="H33" s="364"/>
      <c r="I33" s="1">
        <v>27</v>
      </c>
      <c r="J33" s="7">
        <f>SUM(J34:J38)</f>
        <v>0</v>
      </c>
      <c r="K33" s="7">
        <f>SUM(K34:K38)</f>
        <v>0</v>
      </c>
    </row>
    <row r="34" spans="1:11" ht="21" customHeight="1" x14ac:dyDescent="0.2">
      <c r="A34" s="326" t="s">
        <v>56</v>
      </c>
      <c r="B34" s="327"/>
      <c r="C34" s="327"/>
      <c r="D34" s="327"/>
      <c r="E34" s="327"/>
      <c r="F34" s="327"/>
      <c r="G34" s="327"/>
      <c r="H34" s="328"/>
      <c r="I34" s="1">
        <v>28</v>
      </c>
      <c r="J34" s="6"/>
      <c r="K34" s="6"/>
    </row>
    <row r="35" spans="1:11" ht="24.75" customHeight="1" x14ac:dyDescent="0.2">
      <c r="A35" s="326" t="s">
        <v>57</v>
      </c>
      <c r="B35" s="327"/>
      <c r="C35" s="327"/>
      <c r="D35" s="327"/>
      <c r="E35" s="327"/>
      <c r="F35" s="327"/>
      <c r="G35" s="327"/>
      <c r="H35" s="328"/>
      <c r="I35" s="1">
        <v>29</v>
      </c>
      <c r="J35" s="6"/>
      <c r="K35" s="6"/>
    </row>
    <row r="36" spans="1:11" ht="21" customHeight="1" x14ac:dyDescent="0.2">
      <c r="A36" s="326" t="s">
        <v>58</v>
      </c>
      <c r="B36" s="327"/>
      <c r="C36" s="327"/>
      <c r="D36" s="327"/>
      <c r="E36" s="327"/>
      <c r="F36" s="327"/>
      <c r="G36" s="327"/>
      <c r="H36" s="328"/>
      <c r="I36" s="1">
        <v>30</v>
      </c>
      <c r="J36" s="6"/>
      <c r="K36" s="6"/>
    </row>
    <row r="37" spans="1:11" x14ac:dyDescent="0.2">
      <c r="A37" s="326" t="s">
        <v>137</v>
      </c>
      <c r="B37" s="327"/>
      <c r="C37" s="327"/>
      <c r="D37" s="327"/>
      <c r="E37" s="327"/>
      <c r="F37" s="327"/>
      <c r="G37" s="327"/>
      <c r="H37" s="328"/>
      <c r="I37" s="1">
        <v>31</v>
      </c>
      <c r="J37" s="6"/>
      <c r="K37" s="6"/>
    </row>
    <row r="38" spans="1:11" x14ac:dyDescent="0.2">
      <c r="A38" s="326" t="s">
        <v>55</v>
      </c>
      <c r="B38" s="327"/>
      <c r="C38" s="327"/>
      <c r="D38" s="327"/>
      <c r="E38" s="327"/>
      <c r="F38" s="327"/>
      <c r="G38" s="327"/>
      <c r="H38" s="328"/>
      <c r="I38" s="1">
        <v>32</v>
      </c>
      <c r="J38" s="13"/>
      <c r="K38" s="13"/>
    </row>
    <row r="39" spans="1:11" x14ac:dyDescent="0.2">
      <c r="A39" s="334" t="s">
        <v>139</v>
      </c>
      <c r="B39" s="335"/>
      <c r="C39" s="335"/>
      <c r="D39" s="335"/>
      <c r="E39" s="335"/>
      <c r="F39" s="335"/>
      <c r="G39" s="335"/>
      <c r="H39" s="335"/>
      <c r="I39" s="359"/>
      <c r="J39" s="359"/>
      <c r="K39" s="360"/>
    </row>
    <row r="40" spans="1:11" x14ac:dyDescent="0.2">
      <c r="A40" s="354" t="s">
        <v>59</v>
      </c>
      <c r="B40" s="363"/>
      <c r="C40" s="363"/>
      <c r="D40" s="363"/>
      <c r="E40" s="363"/>
      <c r="F40" s="363"/>
      <c r="G40" s="363"/>
      <c r="H40" s="364"/>
      <c r="I40" s="1">
        <v>33</v>
      </c>
      <c r="J40" s="7">
        <f>SUM(J41:J46)</f>
        <v>0</v>
      </c>
      <c r="K40" s="7">
        <f>SUM(K41:K46)</f>
        <v>0</v>
      </c>
    </row>
    <row r="41" spans="1:11" x14ac:dyDescent="0.2">
      <c r="A41" s="326" t="s">
        <v>60</v>
      </c>
      <c r="B41" s="327"/>
      <c r="C41" s="327"/>
      <c r="D41" s="327"/>
      <c r="E41" s="327"/>
      <c r="F41" s="327"/>
      <c r="G41" s="327"/>
      <c r="H41" s="328"/>
      <c r="I41" s="1">
        <v>34</v>
      </c>
      <c r="J41" s="6"/>
      <c r="K41" s="6"/>
    </row>
    <row r="42" spans="1:11" x14ac:dyDescent="0.2">
      <c r="A42" s="326" t="s">
        <v>61</v>
      </c>
      <c r="B42" s="327"/>
      <c r="C42" s="327"/>
      <c r="D42" s="327"/>
      <c r="E42" s="327"/>
      <c r="F42" s="327"/>
      <c r="G42" s="327"/>
      <c r="H42" s="328"/>
      <c r="I42" s="1">
        <v>35</v>
      </c>
      <c r="J42" s="6"/>
      <c r="K42" s="6"/>
    </row>
    <row r="43" spans="1:11" x14ac:dyDescent="0.2">
      <c r="A43" s="326" t="s">
        <v>62</v>
      </c>
      <c r="B43" s="327"/>
      <c r="C43" s="327"/>
      <c r="D43" s="327"/>
      <c r="E43" s="327"/>
      <c r="F43" s="327"/>
      <c r="G43" s="327"/>
      <c r="H43" s="328"/>
      <c r="I43" s="1">
        <v>36</v>
      </c>
      <c r="J43" s="6"/>
      <c r="K43" s="6"/>
    </row>
    <row r="44" spans="1:11" x14ac:dyDescent="0.2">
      <c r="A44" s="326" t="s">
        <v>143</v>
      </c>
      <c r="B44" s="327"/>
      <c r="C44" s="327"/>
      <c r="D44" s="327"/>
      <c r="E44" s="327"/>
      <c r="F44" s="327"/>
      <c r="G44" s="327"/>
      <c r="H44" s="328"/>
      <c r="I44" s="1">
        <v>37</v>
      </c>
      <c r="J44" s="6"/>
      <c r="K44" s="6"/>
    </row>
    <row r="45" spans="1:11" x14ac:dyDescent="0.2">
      <c r="A45" s="326" t="s">
        <v>144</v>
      </c>
      <c r="B45" s="327"/>
      <c r="C45" s="327"/>
      <c r="D45" s="327"/>
      <c r="E45" s="327"/>
      <c r="F45" s="327"/>
      <c r="G45" s="327"/>
      <c r="H45" s="328"/>
      <c r="I45" s="1">
        <v>38</v>
      </c>
      <c r="J45" s="6"/>
      <c r="K45" s="6"/>
    </row>
    <row r="46" spans="1:11" x14ac:dyDescent="0.2">
      <c r="A46" s="326" t="s">
        <v>63</v>
      </c>
      <c r="B46" s="327"/>
      <c r="C46" s="327"/>
      <c r="D46" s="327"/>
      <c r="E46" s="327"/>
      <c r="F46" s="327"/>
      <c r="G46" s="327"/>
      <c r="H46" s="328"/>
      <c r="I46" s="1">
        <v>39</v>
      </c>
      <c r="J46" s="6"/>
      <c r="K46" s="6"/>
    </row>
    <row r="47" spans="1:11" x14ac:dyDescent="0.2">
      <c r="A47" s="332" t="s">
        <v>64</v>
      </c>
      <c r="B47" s="327"/>
      <c r="C47" s="327"/>
      <c r="D47" s="327"/>
      <c r="E47" s="327"/>
      <c r="F47" s="327"/>
      <c r="G47" s="327"/>
      <c r="H47" s="328"/>
      <c r="I47" s="1">
        <v>40</v>
      </c>
      <c r="J47" s="9">
        <f>J31+J33+J40</f>
        <v>0</v>
      </c>
      <c r="K47" s="9">
        <f>K31+K33+K40</f>
        <v>0</v>
      </c>
    </row>
    <row r="48" spans="1:11" x14ac:dyDescent="0.2">
      <c r="A48" s="326" t="s">
        <v>65</v>
      </c>
      <c r="B48" s="327"/>
      <c r="C48" s="327"/>
      <c r="D48" s="327"/>
      <c r="E48" s="327"/>
      <c r="F48" s="327"/>
      <c r="G48" s="327"/>
      <c r="H48" s="328"/>
      <c r="I48" s="1">
        <v>41</v>
      </c>
      <c r="J48" s="6"/>
      <c r="K48" s="6"/>
    </row>
    <row r="49" spans="1:11" x14ac:dyDescent="0.2">
      <c r="A49" s="332" t="s">
        <v>66</v>
      </c>
      <c r="B49" s="327"/>
      <c r="C49" s="327"/>
      <c r="D49" s="327"/>
      <c r="E49" s="327"/>
      <c r="F49" s="327"/>
      <c r="G49" s="327"/>
      <c r="H49" s="328"/>
      <c r="I49" s="1">
        <v>42</v>
      </c>
      <c r="J49" s="9">
        <f>J47+J48</f>
        <v>0</v>
      </c>
      <c r="K49" s="9">
        <f>K47+K48</f>
        <v>0</v>
      </c>
    </row>
    <row r="50" spans="1:11" x14ac:dyDescent="0.2">
      <c r="A50" s="332" t="s">
        <v>67</v>
      </c>
      <c r="B50" s="327"/>
      <c r="C50" s="327"/>
      <c r="D50" s="327"/>
      <c r="E50" s="327"/>
      <c r="F50" s="327"/>
      <c r="G50" s="327"/>
      <c r="H50" s="328"/>
      <c r="I50" s="1">
        <v>43</v>
      </c>
      <c r="J50" s="6"/>
      <c r="K50" s="6"/>
    </row>
    <row r="51" spans="1:11" x14ac:dyDescent="0.2">
      <c r="A51" s="323" t="s">
        <v>68</v>
      </c>
      <c r="B51" s="324"/>
      <c r="C51" s="324"/>
      <c r="D51" s="324"/>
      <c r="E51" s="324"/>
      <c r="F51" s="324"/>
      <c r="G51" s="324"/>
      <c r="H51" s="325"/>
      <c r="I51" s="4">
        <v>44</v>
      </c>
      <c r="J51" s="8">
        <f>IF(J49+J50&gt;=0,J49+J50,0)</f>
        <v>0</v>
      </c>
      <c r="K51" s="8">
        <f>IF(K49+K50&gt;=0,K49+K50,0)</f>
        <v>0</v>
      </c>
    </row>
    <row r="52" spans="1:11" x14ac:dyDescent="0.2">
      <c r="A52" s="65" t="s">
        <v>209</v>
      </c>
    </row>
  </sheetData>
  <protectedRanges>
    <protectedRange sqref="E2:F2 H2:I2" name="Range1"/>
  </protectedRanges>
  <mergeCells count="54">
    <mergeCell ref="A10:H10"/>
    <mergeCell ref="A20:H20"/>
    <mergeCell ref="A13:H13"/>
    <mergeCell ref="A14:H14"/>
    <mergeCell ref="A3:H3"/>
    <mergeCell ref="A4:H4"/>
    <mergeCell ref="A5:K5"/>
    <mergeCell ref="A6:H6"/>
    <mergeCell ref="A7:H7"/>
    <mergeCell ref="A8:H8"/>
    <mergeCell ref="A12:H12"/>
    <mergeCell ref="A25:H25"/>
    <mergeCell ref="A26:H26"/>
    <mergeCell ref="A15:H15"/>
    <mergeCell ref="A16:H16"/>
    <mergeCell ref="A17:H17"/>
    <mergeCell ref="A18:H18"/>
    <mergeCell ref="A51:H51"/>
    <mergeCell ref="A47:H47"/>
    <mergeCell ref="A48:H48"/>
    <mergeCell ref="A39:K39"/>
    <mergeCell ref="A40:H40"/>
    <mergeCell ref="A1:K1"/>
    <mergeCell ref="C2:D2"/>
    <mergeCell ref="E2:F2"/>
    <mergeCell ref="H2:I2"/>
    <mergeCell ref="A43:H43"/>
    <mergeCell ref="A36:H36"/>
    <mergeCell ref="A41:H41"/>
    <mergeCell ref="A42:H42"/>
    <mergeCell ref="A37:H37"/>
    <mergeCell ref="A31:H31"/>
    <mergeCell ref="A33:H33"/>
    <mergeCell ref="A34:H34"/>
    <mergeCell ref="A19:H19"/>
    <mergeCell ref="A30:H30"/>
    <mergeCell ref="A21:H21"/>
    <mergeCell ref="A22:H22"/>
    <mergeCell ref="J2:K2"/>
    <mergeCell ref="A35:H35"/>
    <mergeCell ref="A49:H49"/>
    <mergeCell ref="A50:H50"/>
    <mergeCell ref="A45:H45"/>
    <mergeCell ref="A46:H46"/>
    <mergeCell ref="A38:H38"/>
    <mergeCell ref="A27:H27"/>
    <mergeCell ref="A28:H28"/>
    <mergeCell ref="A29:H29"/>
    <mergeCell ref="A44:H44"/>
    <mergeCell ref="A23:H23"/>
    <mergeCell ref="A24:H24"/>
    <mergeCell ref="A9:H9"/>
    <mergeCell ref="A32:K32"/>
    <mergeCell ref="A11:H11"/>
  </mergeCells>
  <phoneticPr fontId="4" type="noConversion"/>
  <dataValidations count="3">
    <dataValidation type="whole" operator="lessThanOrEqual" allowBlank="1" showInputMessage="1" showErrorMessage="1" errorTitle="Pogrešan unos" error="Mogu se unijeti samo cjelobrojne negativne vrijednosti." sqref="J9:K11 J45:K45 J14:K14 J30:K30">
      <formula1>0</formula1>
    </dataValidation>
    <dataValidation type="whole" operator="notEqual" allowBlank="1" showInputMessage="1" showErrorMessage="1" errorTitle="Pogrešan unos" error="Mogu se unijeti samo cjelobrojne vrijednosti (pozitivne ili negativne)." sqref="J12:K12 J41:K43 J16:K23 J38:K38 J34:K36 J25:K28 J46:K46 J48:K4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13:K13 J50:K50 J7:K8 J37:K37 J44:K44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D235"/>
  <sheetViews>
    <sheetView tabSelected="1" zoomScaleSheetLayoutView="100" workbookViewId="0">
      <selection activeCell="A3" sqref="A3:L25"/>
    </sheetView>
  </sheetViews>
  <sheetFormatPr defaultColWidth="9.140625" defaultRowHeight="12.75" x14ac:dyDescent="0.2"/>
  <cols>
    <col min="1" max="2" width="9.140625" style="56"/>
    <col min="3" max="3" width="30.5703125" style="56" customWidth="1"/>
    <col min="4" max="4" width="9.140625" style="56"/>
    <col min="5" max="12" width="12.7109375" style="56" customWidth="1"/>
    <col min="13" max="13" width="11" style="76" bestFit="1" customWidth="1"/>
    <col min="14" max="30" width="9.140625" style="76"/>
    <col min="31" max="16384" width="9.140625" style="56"/>
  </cols>
  <sheetData>
    <row r="1" spans="1:14" s="76" customFormat="1" x14ac:dyDescent="0.2"/>
    <row r="2" spans="1:14" s="76" customFormat="1" x14ac:dyDescent="0.2"/>
    <row r="3" spans="1:14" s="76" customFormat="1" ht="15.75" x14ac:dyDescent="0.25">
      <c r="A3" s="368" t="s">
        <v>4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</row>
    <row r="4" spans="1:14" ht="12.75" customHeight="1" x14ac:dyDescent="0.2">
      <c r="A4" s="76"/>
      <c r="B4" s="76"/>
      <c r="C4" s="369" t="s">
        <v>223</v>
      </c>
      <c r="D4" s="370"/>
      <c r="E4" s="305" t="s">
        <v>375</v>
      </c>
      <c r="F4" s="306"/>
      <c r="G4" s="66" t="s">
        <v>103</v>
      </c>
      <c r="H4" s="305" t="s">
        <v>374</v>
      </c>
      <c r="I4" s="306"/>
      <c r="J4" s="76"/>
      <c r="K4" s="308" t="s">
        <v>227</v>
      </c>
      <c r="L4" s="308"/>
    </row>
    <row r="5" spans="1:14" ht="12.75" customHeight="1" x14ac:dyDescent="0.2">
      <c r="A5" s="382" t="s">
        <v>188</v>
      </c>
      <c r="B5" s="383"/>
      <c r="C5" s="384"/>
      <c r="D5" s="388" t="s">
        <v>228</v>
      </c>
      <c r="E5" s="390" t="s">
        <v>183</v>
      </c>
      <c r="F5" s="391"/>
      <c r="G5" s="391"/>
      <c r="H5" s="391"/>
      <c r="I5" s="391"/>
      <c r="J5" s="391"/>
      <c r="K5" s="375" t="s">
        <v>185</v>
      </c>
      <c r="L5" s="375" t="s">
        <v>186</v>
      </c>
    </row>
    <row r="6" spans="1:14" ht="81.75" thickBot="1" x14ac:dyDescent="0.25">
      <c r="A6" s="385"/>
      <c r="B6" s="386"/>
      <c r="C6" s="387"/>
      <c r="D6" s="389"/>
      <c r="E6" s="62" t="s">
        <v>208</v>
      </c>
      <c r="F6" s="62" t="s">
        <v>38</v>
      </c>
      <c r="G6" s="62" t="s">
        <v>182</v>
      </c>
      <c r="H6" s="62" t="s">
        <v>184</v>
      </c>
      <c r="I6" s="62" t="s">
        <v>199</v>
      </c>
      <c r="J6" s="67" t="s">
        <v>187</v>
      </c>
      <c r="K6" s="376"/>
      <c r="L6" s="376"/>
    </row>
    <row r="7" spans="1:14" x14ac:dyDescent="0.2">
      <c r="A7" s="377">
        <v>1</v>
      </c>
      <c r="B7" s="378"/>
      <c r="C7" s="379"/>
      <c r="D7" s="68">
        <v>2</v>
      </c>
      <c r="E7" s="64" t="s">
        <v>218</v>
      </c>
      <c r="F7" s="64" t="s">
        <v>219</v>
      </c>
      <c r="G7" s="64" t="s">
        <v>229</v>
      </c>
      <c r="H7" s="64" t="s">
        <v>230</v>
      </c>
      <c r="I7" s="64" t="s">
        <v>231</v>
      </c>
      <c r="J7" s="64" t="s">
        <v>232</v>
      </c>
      <c r="K7" s="64" t="s">
        <v>233</v>
      </c>
      <c r="L7" s="64" t="s">
        <v>234</v>
      </c>
    </row>
    <row r="8" spans="1:14" x14ac:dyDescent="0.2">
      <c r="A8" s="380" t="s">
        <v>191</v>
      </c>
      <c r="B8" s="381"/>
      <c r="C8" s="381"/>
      <c r="D8" s="5">
        <v>1</v>
      </c>
      <c r="E8" s="114">
        <v>1194776328</v>
      </c>
      <c r="F8" s="114">
        <v>-874500</v>
      </c>
      <c r="G8" s="114">
        <v>12340502</v>
      </c>
      <c r="H8" s="114">
        <v>200995889</v>
      </c>
      <c r="I8" s="114">
        <v>-635384105</v>
      </c>
      <c r="J8" s="114">
        <v>72740650</v>
      </c>
      <c r="K8" s="174">
        <v>0</v>
      </c>
      <c r="L8" s="116">
        <f>SUM(E8:J8)</f>
        <v>844594764</v>
      </c>
      <c r="N8" s="118"/>
    </row>
    <row r="9" spans="1:14" ht="18.75" customHeight="1" x14ac:dyDescent="0.2">
      <c r="A9" s="373" t="s">
        <v>192</v>
      </c>
      <c r="B9" s="374"/>
      <c r="C9" s="374"/>
      <c r="D9" s="1">
        <v>2</v>
      </c>
      <c r="E9" s="115"/>
      <c r="F9" s="115"/>
      <c r="G9" s="115"/>
      <c r="H9" s="115"/>
      <c r="I9" s="115"/>
      <c r="J9" s="115"/>
      <c r="K9" s="120"/>
      <c r="L9" s="120">
        <f>SUM(E9:J9)</f>
        <v>0</v>
      </c>
      <c r="N9" s="118"/>
    </row>
    <row r="10" spans="1:14" ht="15.75" customHeight="1" x14ac:dyDescent="0.2">
      <c r="A10" s="371" t="s">
        <v>193</v>
      </c>
      <c r="B10" s="372"/>
      <c r="C10" s="372"/>
      <c r="D10" s="1">
        <v>3</v>
      </c>
      <c r="E10" s="112">
        <f>SUM(E8:E9)</f>
        <v>1194776328</v>
      </c>
      <c r="F10" s="112">
        <f t="shared" ref="F10:K10" si="0">SUM(F8:F9)</f>
        <v>-874500</v>
      </c>
      <c r="G10" s="112">
        <f t="shared" si="0"/>
        <v>12340502</v>
      </c>
      <c r="H10" s="112">
        <f t="shared" si="0"/>
        <v>200995889</v>
      </c>
      <c r="I10" s="112">
        <f t="shared" si="0"/>
        <v>-635384105</v>
      </c>
      <c r="J10" s="112">
        <f t="shared" si="0"/>
        <v>72740650</v>
      </c>
      <c r="K10" s="173">
        <f t="shared" si="0"/>
        <v>0</v>
      </c>
      <c r="L10" s="112">
        <f>SUM(L8:L9)</f>
        <v>844594764</v>
      </c>
      <c r="N10" s="118"/>
    </row>
    <row r="11" spans="1:14" ht="14.25" customHeight="1" x14ac:dyDescent="0.2">
      <c r="A11" s="373" t="s">
        <v>194</v>
      </c>
      <c r="B11" s="374"/>
      <c r="C11" s="374"/>
      <c r="D11" s="1">
        <v>4</v>
      </c>
      <c r="E11" s="187">
        <v>0</v>
      </c>
      <c r="F11" s="187">
        <v>0</v>
      </c>
      <c r="G11" s="187">
        <v>0</v>
      </c>
      <c r="H11" s="187">
        <v>0</v>
      </c>
      <c r="I11" s="187">
        <v>0</v>
      </c>
      <c r="J11" s="187">
        <v>0</v>
      </c>
      <c r="K11" s="120"/>
      <c r="L11" s="187">
        <f t="shared" ref="L11:L16" si="1">SUM(E11:J11)</f>
        <v>0</v>
      </c>
      <c r="N11" s="118"/>
    </row>
    <row r="12" spans="1:14" ht="26.25" customHeight="1" x14ac:dyDescent="0.2">
      <c r="A12" s="373" t="s">
        <v>195</v>
      </c>
      <c r="B12" s="374"/>
      <c r="C12" s="374"/>
      <c r="D12" s="1">
        <v>5</v>
      </c>
      <c r="E12" s="187">
        <v>0</v>
      </c>
      <c r="F12" s="187">
        <v>0</v>
      </c>
      <c r="G12" s="187">
        <v>0</v>
      </c>
      <c r="H12" s="187">
        <v>0</v>
      </c>
      <c r="I12" s="187">
        <v>0</v>
      </c>
      <c r="J12" s="187">
        <v>11685069</v>
      </c>
      <c r="K12" s="120"/>
      <c r="L12" s="187">
        <f>SUM(E12:J12)</f>
        <v>11685069</v>
      </c>
      <c r="N12" s="118"/>
    </row>
    <row r="13" spans="1:14" ht="18.75" customHeight="1" x14ac:dyDescent="0.2">
      <c r="A13" s="373" t="s">
        <v>196</v>
      </c>
      <c r="B13" s="374"/>
      <c r="C13" s="374"/>
      <c r="D13" s="1">
        <v>6</v>
      </c>
      <c r="E13" s="187">
        <v>0</v>
      </c>
      <c r="F13" s="187">
        <v>0</v>
      </c>
      <c r="G13" s="187">
        <v>63250</v>
      </c>
      <c r="H13" s="187">
        <v>0</v>
      </c>
      <c r="I13" s="187">
        <v>0</v>
      </c>
      <c r="J13" s="187">
        <v>-2337014</v>
      </c>
      <c r="K13" s="120"/>
      <c r="L13" s="187">
        <f>SUM(E13:J13)</f>
        <v>-2273764</v>
      </c>
      <c r="N13" s="118"/>
    </row>
    <row r="14" spans="1:14" ht="18" customHeight="1" x14ac:dyDescent="0.2">
      <c r="A14" s="373" t="s">
        <v>197</v>
      </c>
      <c r="B14" s="374"/>
      <c r="C14" s="374"/>
      <c r="D14" s="1">
        <v>7</v>
      </c>
      <c r="E14" s="187">
        <v>0</v>
      </c>
      <c r="F14" s="187">
        <v>0</v>
      </c>
      <c r="G14" s="187">
        <v>-72739</v>
      </c>
      <c r="H14" s="187">
        <v>0</v>
      </c>
      <c r="I14" s="187">
        <v>0</v>
      </c>
      <c r="J14" s="187">
        <v>0</v>
      </c>
      <c r="K14" s="120"/>
      <c r="L14" s="187">
        <f>SUM(E14:J14)</f>
        <v>-72739</v>
      </c>
      <c r="N14" s="118"/>
    </row>
    <row r="15" spans="1:14" ht="24" customHeight="1" x14ac:dyDescent="0.2">
      <c r="A15" s="371" t="s">
        <v>198</v>
      </c>
      <c r="B15" s="372"/>
      <c r="C15" s="372"/>
      <c r="D15" s="1">
        <v>8</v>
      </c>
      <c r="E15" s="173">
        <f>SUM(E11:E14)</f>
        <v>0</v>
      </c>
      <c r="F15" s="173">
        <f t="shared" ref="F15:K15" si="2">SUM(F11:F14)</f>
        <v>0</v>
      </c>
      <c r="G15" s="112">
        <f t="shared" si="2"/>
        <v>-9489</v>
      </c>
      <c r="H15" s="173">
        <f t="shared" si="2"/>
        <v>0</v>
      </c>
      <c r="I15" s="173">
        <f t="shared" si="2"/>
        <v>0</v>
      </c>
      <c r="J15" s="112">
        <f t="shared" si="2"/>
        <v>9348055</v>
      </c>
      <c r="K15" s="173">
        <f t="shared" si="2"/>
        <v>0</v>
      </c>
      <c r="L15" s="112">
        <f t="shared" si="1"/>
        <v>9338566</v>
      </c>
      <c r="N15" s="118"/>
    </row>
    <row r="16" spans="1:14" x14ac:dyDescent="0.2">
      <c r="A16" s="373" t="s">
        <v>199</v>
      </c>
      <c r="B16" s="374"/>
      <c r="C16" s="374"/>
      <c r="D16" s="1">
        <v>9</v>
      </c>
      <c r="E16" s="187">
        <v>0</v>
      </c>
      <c r="F16" s="187">
        <v>0</v>
      </c>
      <c r="G16" s="187">
        <v>0</v>
      </c>
      <c r="H16" s="187">
        <v>0</v>
      </c>
      <c r="I16" s="187">
        <v>123216697</v>
      </c>
      <c r="J16" s="187">
        <v>0</v>
      </c>
      <c r="K16" s="120"/>
      <c r="L16" s="111">
        <f t="shared" si="1"/>
        <v>123216697</v>
      </c>
      <c r="N16" s="118"/>
    </row>
    <row r="17" spans="1:14" x14ac:dyDescent="0.2">
      <c r="A17" s="371" t="s">
        <v>200</v>
      </c>
      <c r="B17" s="372"/>
      <c r="C17" s="372"/>
      <c r="D17" s="1">
        <v>10</v>
      </c>
      <c r="E17" s="173">
        <f>SUM(E15:E16)</f>
        <v>0</v>
      </c>
      <c r="F17" s="173">
        <f t="shared" ref="F17:K17" si="3">SUM(F15:F16)</f>
        <v>0</v>
      </c>
      <c r="G17" s="112">
        <f t="shared" si="3"/>
        <v>-9489</v>
      </c>
      <c r="H17" s="173">
        <f t="shared" si="3"/>
        <v>0</v>
      </c>
      <c r="I17" s="112">
        <f t="shared" si="3"/>
        <v>123216697</v>
      </c>
      <c r="J17" s="112">
        <f t="shared" si="3"/>
        <v>9348055</v>
      </c>
      <c r="K17" s="173">
        <f t="shared" si="3"/>
        <v>0</v>
      </c>
      <c r="L17" s="112">
        <f>SUM(L15:L16)</f>
        <v>132555263</v>
      </c>
      <c r="N17" s="118"/>
    </row>
    <row r="18" spans="1:14" x14ac:dyDescent="0.2">
      <c r="A18" s="373" t="s">
        <v>201</v>
      </c>
      <c r="B18" s="374"/>
      <c r="C18" s="374"/>
      <c r="D18" s="1">
        <v>11</v>
      </c>
      <c r="E18" s="187">
        <v>248134600</v>
      </c>
      <c r="F18" s="187">
        <v>397500</v>
      </c>
      <c r="G18" s="187">
        <v>357908443</v>
      </c>
      <c r="H18" s="187">
        <v>195673557</v>
      </c>
      <c r="I18" s="187">
        <v>0</v>
      </c>
      <c r="J18" s="187">
        <v>0</v>
      </c>
      <c r="K18" s="120"/>
      <c r="L18" s="187">
        <f>SUM(E18:J18)</f>
        <v>802114100</v>
      </c>
      <c r="N18" s="118"/>
    </row>
    <row r="19" spans="1:14" x14ac:dyDescent="0.2">
      <c r="A19" s="373" t="s">
        <v>202</v>
      </c>
      <c r="B19" s="374"/>
      <c r="C19" s="374"/>
      <c r="D19" s="1">
        <v>12</v>
      </c>
      <c r="E19" s="187">
        <v>0</v>
      </c>
      <c r="F19" s="187">
        <v>0</v>
      </c>
      <c r="G19" s="187">
        <v>0</v>
      </c>
      <c r="H19" s="187">
        <v>0</v>
      </c>
      <c r="I19" s="187">
        <v>0</v>
      </c>
      <c r="J19" s="187">
        <v>0</v>
      </c>
      <c r="K19" s="120"/>
      <c r="L19" s="187">
        <f>SUM(E19:J19)</f>
        <v>0</v>
      </c>
      <c r="N19" s="118"/>
    </row>
    <row r="20" spans="1:14" x14ac:dyDescent="0.2">
      <c r="A20" s="373" t="s">
        <v>203</v>
      </c>
      <c r="B20" s="374"/>
      <c r="C20" s="374"/>
      <c r="D20" s="1">
        <v>13</v>
      </c>
      <c r="E20" s="187">
        <v>0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20"/>
      <c r="L20" s="187">
        <f>SUM(E20:J20)</f>
        <v>0</v>
      </c>
      <c r="N20" s="118"/>
    </row>
    <row r="21" spans="1:14" x14ac:dyDescent="0.2">
      <c r="A21" s="373" t="s">
        <v>204</v>
      </c>
      <c r="B21" s="374"/>
      <c r="C21" s="374"/>
      <c r="D21" s="1">
        <v>14</v>
      </c>
      <c r="E21" s="187">
        <v>-228135928</v>
      </c>
      <c r="F21" s="187">
        <v>0</v>
      </c>
      <c r="G21" s="187">
        <v>-10578731</v>
      </c>
      <c r="H21" s="187">
        <v>-396669446</v>
      </c>
      <c r="I21" s="187">
        <v>635384105</v>
      </c>
      <c r="J21" s="187">
        <v>0</v>
      </c>
      <c r="K21" s="120"/>
      <c r="L21" s="187">
        <f>SUM(E21:J21)</f>
        <v>0</v>
      </c>
      <c r="N21" s="118"/>
    </row>
    <row r="22" spans="1:14" x14ac:dyDescent="0.2">
      <c r="A22" s="373" t="s">
        <v>205</v>
      </c>
      <c r="B22" s="374"/>
      <c r="C22" s="374"/>
      <c r="D22" s="1">
        <v>15</v>
      </c>
      <c r="E22" s="187">
        <v>0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20"/>
      <c r="L22" s="187">
        <f>SUM(E22:J22)</f>
        <v>0</v>
      </c>
      <c r="N22" s="118"/>
    </row>
    <row r="23" spans="1:14" x14ac:dyDescent="0.2">
      <c r="A23" s="371" t="s">
        <v>206</v>
      </c>
      <c r="B23" s="372"/>
      <c r="C23" s="372"/>
      <c r="D23" s="1">
        <v>16</v>
      </c>
      <c r="E23" s="112">
        <f>SUM(E21:E22)</f>
        <v>-228135928</v>
      </c>
      <c r="F23" s="112">
        <f t="shared" ref="F23:K23" si="4">SUM(F21:F22)</f>
        <v>0</v>
      </c>
      <c r="G23" s="112">
        <f t="shared" si="4"/>
        <v>-10578731</v>
      </c>
      <c r="H23" s="112">
        <f t="shared" si="4"/>
        <v>-396669446</v>
      </c>
      <c r="I23" s="112">
        <f t="shared" si="4"/>
        <v>635384105</v>
      </c>
      <c r="J23" s="112">
        <f t="shared" si="4"/>
        <v>0</v>
      </c>
      <c r="K23" s="173">
        <f t="shared" si="4"/>
        <v>0</v>
      </c>
      <c r="L23" s="112">
        <f>SUM(L21:L22)</f>
        <v>0</v>
      </c>
      <c r="N23" s="118"/>
    </row>
    <row r="24" spans="1:14" ht="25.5" customHeight="1" x14ac:dyDescent="0.2">
      <c r="A24" s="394" t="s">
        <v>207</v>
      </c>
      <c r="B24" s="395"/>
      <c r="C24" s="395"/>
      <c r="D24" s="4">
        <v>17</v>
      </c>
      <c r="E24" s="113">
        <f>E10+E17+E18+E19+E20+E23</f>
        <v>1214775000</v>
      </c>
      <c r="F24" s="113">
        <f t="shared" ref="F24:J24" si="5">F10+F17+F18+F19+F20+F23</f>
        <v>-477000</v>
      </c>
      <c r="G24" s="113">
        <f t="shared" si="5"/>
        <v>359660725</v>
      </c>
      <c r="H24" s="113">
        <f t="shared" si="5"/>
        <v>0</v>
      </c>
      <c r="I24" s="113">
        <f t="shared" si="5"/>
        <v>123216697</v>
      </c>
      <c r="J24" s="113">
        <f t="shared" si="5"/>
        <v>82088705</v>
      </c>
      <c r="K24" s="175">
        <f t="shared" ref="K24" si="6">K10+K17+K18+K19+K20+K23</f>
        <v>0</v>
      </c>
      <c r="L24" s="112">
        <f>SUM(E24:J24)</f>
        <v>1779264127</v>
      </c>
      <c r="N24" s="118"/>
    </row>
    <row r="25" spans="1:14" s="76" customFormat="1" x14ac:dyDescent="0.2">
      <c r="A25" s="392" t="s">
        <v>0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</row>
    <row r="26" spans="1:14" s="76" customFormat="1" x14ac:dyDescent="0.2">
      <c r="E26" s="118"/>
      <c r="G26" s="162"/>
      <c r="H26" s="162"/>
      <c r="I26" s="162"/>
      <c r="J26" s="162"/>
    </row>
    <row r="27" spans="1:14" s="76" customFormat="1" x14ac:dyDescent="0.2">
      <c r="E27" s="118"/>
      <c r="F27" s="118"/>
      <c r="G27" s="118"/>
      <c r="H27" s="118"/>
      <c r="I27" s="118"/>
      <c r="J27" s="118"/>
      <c r="K27" s="118"/>
      <c r="L27" s="118"/>
    </row>
    <row r="28" spans="1:14" s="76" customFormat="1" x14ac:dyDescent="0.2">
      <c r="E28" s="118"/>
      <c r="F28" s="118"/>
      <c r="G28" s="118"/>
      <c r="H28" s="118"/>
      <c r="I28" s="118"/>
      <c r="J28" s="118"/>
      <c r="K28" s="118"/>
      <c r="L28" s="118"/>
    </row>
    <row r="29" spans="1:14" s="76" customFormat="1" x14ac:dyDescent="0.2">
      <c r="E29" s="118"/>
      <c r="F29" s="118"/>
      <c r="G29" s="118"/>
      <c r="H29" s="118"/>
      <c r="I29" s="118"/>
      <c r="J29" s="118"/>
      <c r="K29" s="118"/>
      <c r="L29" s="118"/>
    </row>
    <row r="30" spans="1:14" s="76" customFormat="1" x14ac:dyDescent="0.2">
      <c r="E30" s="118"/>
      <c r="F30" s="118"/>
      <c r="G30" s="118"/>
      <c r="H30" s="118"/>
      <c r="I30" s="118"/>
      <c r="J30" s="118"/>
      <c r="K30" s="118"/>
      <c r="L30" s="118"/>
    </row>
    <row r="31" spans="1:14" s="76" customFormat="1" x14ac:dyDescent="0.2">
      <c r="E31" s="118"/>
      <c r="F31" s="118"/>
      <c r="G31" s="118"/>
      <c r="H31" s="118"/>
      <c r="I31" s="118"/>
      <c r="J31" s="118"/>
      <c r="K31" s="118"/>
      <c r="L31" s="118"/>
    </row>
    <row r="32" spans="1:14" s="76" customFormat="1" x14ac:dyDescent="0.2">
      <c r="E32" s="118"/>
      <c r="F32" s="118"/>
      <c r="G32" s="118"/>
      <c r="H32" s="118"/>
      <c r="I32" s="118"/>
      <c r="J32" s="118"/>
      <c r="K32" s="118"/>
      <c r="L32" s="118"/>
    </row>
    <row r="33" spans="5:12" s="76" customFormat="1" x14ac:dyDescent="0.2">
      <c r="E33" s="118"/>
      <c r="F33" s="118"/>
      <c r="G33" s="118"/>
      <c r="H33" s="118"/>
      <c r="I33" s="118"/>
      <c r="J33" s="118"/>
      <c r="K33" s="118"/>
      <c r="L33" s="118"/>
    </row>
    <row r="34" spans="5:12" s="76" customFormat="1" x14ac:dyDescent="0.2">
      <c r="E34" s="118"/>
      <c r="F34" s="118"/>
      <c r="G34" s="118"/>
      <c r="H34" s="118"/>
      <c r="I34" s="118"/>
      <c r="J34" s="118"/>
      <c r="K34" s="118"/>
      <c r="L34" s="118"/>
    </row>
    <row r="35" spans="5:12" s="76" customFormat="1" x14ac:dyDescent="0.2">
      <c r="E35" s="118"/>
      <c r="F35" s="118"/>
      <c r="G35" s="118"/>
      <c r="H35" s="118"/>
      <c r="I35" s="118"/>
      <c r="J35" s="118"/>
      <c r="K35" s="118"/>
      <c r="L35" s="118"/>
    </row>
    <row r="36" spans="5:12" s="76" customFormat="1" x14ac:dyDescent="0.2">
      <c r="E36" s="118"/>
      <c r="F36" s="118"/>
      <c r="G36" s="118"/>
      <c r="H36" s="118"/>
      <c r="I36" s="118"/>
      <c r="J36" s="118"/>
      <c r="K36" s="118"/>
      <c r="L36" s="118"/>
    </row>
    <row r="37" spans="5:12" s="76" customFormat="1" x14ac:dyDescent="0.2">
      <c r="E37" s="118"/>
      <c r="F37" s="118"/>
      <c r="G37" s="118"/>
      <c r="H37" s="118"/>
      <c r="I37" s="118"/>
      <c r="J37" s="118"/>
      <c r="K37" s="118"/>
      <c r="L37" s="118"/>
    </row>
    <row r="38" spans="5:12" s="76" customFormat="1" x14ac:dyDescent="0.2">
      <c r="E38" s="118"/>
      <c r="F38" s="118"/>
      <c r="G38" s="118"/>
      <c r="H38" s="118"/>
      <c r="I38" s="118"/>
      <c r="J38" s="118"/>
      <c r="K38" s="118"/>
      <c r="L38" s="118"/>
    </row>
    <row r="39" spans="5:12" s="76" customFormat="1" x14ac:dyDescent="0.2">
      <c r="E39" s="118"/>
      <c r="F39" s="118"/>
      <c r="G39" s="118"/>
      <c r="H39" s="118"/>
      <c r="I39" s="118"/>
      <c r="J39" s="118"/>
      <c r="K39" s="118"/>
      <c r="L39" s="118"/>
    </row>
    <row r="40" spans="5:12" s="76" customFormat="1" x14ac:dyDescent="0.2">
      <c r="E40" s="118"/>
      <c r="F40" s="118"/>
      <c r="G40" s="118"/>
      <c r="H40" s="118"/>
      <c r="I40" s="118"/>
      <c r="J40" s="118"/>
      <c r="K40" s="118"/>
      <c r="L40" s="118"/>
    </row>
    <row r="41" spans="5:12" s="76" customFormat="1" x14ac:dyDescent="0.2">
      <c r="E41" s="118"/>
      <c r="F41" s="118"/>
      <c r="G41" s="118"/>
      <c r="H41" s="118"/>
      <c r="I41" s="118"/>
      <c r="J41" s="118"/>
      <c r="K41" s="118"/>
      <c r="L41" s="118"/>
    </row>
    <row r="42" spans="5:12" s="76" customFormat="1" x14ac:dyDescent="0.2">
      <c r="E42" s="118"/>
      <c r="F42" s="118"/>
      <c r="G42" s="118"/>
      <c r="H42" s="118"/>
      <c r="I42" s="118"/>
      <c r="J42" s="118"/>
      <c r="K42" s="118"/>
      <c r="L42" s="118"/>
    </row>
    <row r="43" spans="5:12" s="76" customFormat="1" x14ac:dyDescent="0.2">
      <c r="E43" s="118"/>
      <c r="F43" s="118"/>
      <c r="G43" s="118"/>
      <c r="H43" s="118"/>
      <c r="I43" s="118"/>
      <c r="J43" s="118"/>
      <c r="K43" s="118"/>
      <c r="L43" s="118"/>
    </row>
    <row r="44" spans="5:12" s="76" customFormat="1" x14ac:dyDescent="0.2">
      <c r="E44" s="118"/>
      <c r="F44" s="118"/>
      <c r="G44" s="118"/>
      <c r="H44" s="118"/>
      <c r="I44" s="118"/>
      <c r="J44" s="118"/>
      <c r="K44" s="118"/>
      <c r="L44" s="118"/>
    </row>
    <row r="45" spans="5:12" s="76" customFormat="1" x14ac:dyDescent="0.2">
      <c r="E45" s="118"/>
      <c r="F45" s="118"/>
      <c r="G45" s="118"/>
      <c r="H45" s="118"/>
      <c r="I45" s="118"/>
      <c r="J45" s="118"/>
      <c r="K45" s="118"/>
      <c r="L45" s="118"/>
    </row>
    <row r="46" spans="5:12" s="76" customFormat="1" x14ac:dyDescent="0.2">
      <c r="E46" s="118"/>
      <c r="F46" s="118"/>
      <c r="G46" s="118"/>
      <c r="H46" s="118"/>
      <c r="I46" s="118"/>
      <c r="J46" s="118"/>
      <c r="K46" s="118"/>
      <c r="L46" s="118"/>
    </row>
    <row r="47" spans="5:12" s="76" customFormat="1" x14ac:dyDescent="0.2">
      <c r="E47" s="118"/>
      <c r="F47" s="118"/>
      <c r="G47" s="118"/>
      <c r="H47" s="118"/>
      <c r="I47" s="118"/>
      <c r="J47" s="118"/>
      <c r="K47" s="118"/>
      <c r="L47" s="118"/>
    </row>
    <row r="48" spans="5:12" s="76" customFormat="1" x14ac:dyDescent="0.2"/>
    <row r="49" s="76" customFormat="1" x14ac:dyDescent="0.2"/>
    <row r="50" s="76" customFormat="1" x14ac:dyDescent="0.2"/>
    <row r="51" s="76" customFormat="1" x14ac:dyDescent="0.2"/>
    <row r="52" s="76" customFormat="1" x14ac:dyDescent="0.2"/>
    <row r="53" s="76" customFormat="1" x14ac:dyDescent="0.2"/>
    <row r="54" s="76" customFormat="1" x14ac:dyDescent="0.2"/>
    <row r="55" s="76" customFormat="1" x14ac:dyDescent="0.2"/>
    <row r="56" s="76" customFormat="1" x14ac:dyDescent="0.2"/>
    <row r="57" s="76" customFormat="1" x14ac:dyDescent="0.2"/>
    <row r="58" s="76" customFormat="1" x14ac:dyDescent="0.2"/>
    <row r="59" s="76" customFormat="1" x14ac:dyDescent="0.2"/>
    <row r="60" s="76" customFormat="1" x14ac:dyDescent="0.2"/>
    <row r="61" s="76" customFormat="1" x14ac:dyDescent="0.2"/>
    <row r="62" s="76" customFormat="1" x14ac:dyDescent="0.2"/>
    <row r="63" s="76" customFormat="1" x14ac:dyDescent="0.2"/>
    <row r="64" s="76" customFormat="1" x14ac:dyDescent="0.2"/>
    <row r="65" s="76" customFormat="1" x14ac:dyDescent="0.2"/>
    <row r="66" s="76" customFormat="1" x14ac:dyDescent="0.2"/>
    <row r="67" s="76" customFormat="1" x14ac:dyDescent="0.2"/>
    <row r="68" s="76" customFormat="1" x14ac:dyDescent="0.2"/>
    <row r="69" s="76" customFormat="1" x14ac:dyDescent="0.2"/>
    <row r="70" s="76" customFormat="1" x14ac:dyDescent="0.2"/>
    <row r="71" s="76" customFormat="1" x14ac:dyDescent="0.2"/>
    <row r="72" s="76" customFormat="1" x14ac:dyDescent="0.2"/>
    <row r="73" s="76" customFormat="1" x14ac:dyDescent="0.2"/>
    <row r="74" s="76" customFormat="1" x14ac:dyDescent="0.2"/>
    <row r="75" s="76" customFormat="1" x14ac:dyDescent="0.2"/>
    <row r="76" s="76" customFormat="1" x14ac:dyDescent="0.2"/>
    <row r="77" s="76" customFormat="1" x14ac:dyDescent="0.2"/>
    <row r="78" s="76" customFormat="1" x14ac:dyDescent="0.2"/>
    <row r="79" s="76" customFormat="1" x14ac:dyDescent="0.2"/>
    <row r="80" s="76" customFormat="1" x14ac:dyDescent="0.2"/>
    <row r="81" s="76" customFormat="1" x14ac:dyDescent="0.2"/>
    <row r="82" s="76" customFormat="1" x14ac:dyDescent="0.2"/>
    <row r="83" s="76" customFormat="1" x14ac:dyDescent="0.2"/>
    <row r="84" s="76" customFormat="1" x14ac:dyDescent="0.2"/>
    <row r="85" s="76" customFormat="1" x14ac:dyDescent="0.2"/>
    <row r="86" s="76" customFormat="1" x14ac:dyDescent="0.2"/>
    <row r="87" s="76" customFormat="1" x14ac:dyDescent="0.2"/>
    <row r="88" s="76" customFormat="1" x14ac:dyDescent="0.2"/>
    <row r="89" s="76" customFormat="1" x14ac:dyDescent="0.2"/>
    <row r="90" s="76" customFormat="1" x14ac:dyDescent="0.2"/>
    <row r="91" s="76" customFormat="1" x14ac:dyDescent="0.2"/>
    <row r="92" s="76" customFormat="1" x14ac:dyDescent="0.2"/>
    <row r="93" s="76" customFormat="1" x14ac:dyDescent="0.2"/>
    <row r="94" s="76" customFormat="1" x14ac:dyDescent="0.2"/>
    <row r="95" s="76" customFormat="1" x14ac:dyDescent="0.2"/>
    <row r="96" s="76" customFormat="1" x14ac:dyDescent="0.2"/>
    <row r="97" s="76" customFormat="1" x14ac:dyDescent="0.2"/>
    <row r="98" s="76" customFormat="1" x14ac:dyDescent="0.2"/>
    <row r="99" s="76" customFormat="1" x14ac:dyDescent="0.2"/>
    <row r="100" s="76" customFormat="1" x14ac:dyDescent="0.2"/>
    <row r="101" s="76" customFormat="1" x14ac:dyDescent="0.2"/>
    <row r="102" s="76" customFormat="1" x14ac:dyDescent="0.2"/>
    <row r="103" s="76" customFormat="1" x14ac:dyDescent="0.2"/>
    <row r="104" s="76" customFormat="1" x14ac:dyDescent="0.2"/>
    <row r="105" s="76" customFormat="1" x14ac:dyDescent="0.2"/>
    <row r="106" s="76" customFormat="1" x14ac:dyDescent="0.2"/>
    <row r="107" s="76" customFormat="1" x14ac:dyDescent="0.2"/>
    <row r="108" s="76" customFormat="1" x14ac:dyDescent="0.2"/>
    <row r="109" s="76" customFormat="1" x14ac:dyDescent="0.2"/>
    <row r="110" s="76" customFormat="1" x14ac:dyDescent="0.2"/>
    <row r="111" s="76" customFormat="1" x14ac:dyDescent="0.2"/>
    <row r="112" s="76" customFormat="1" x14ac:dyDescent="0.2"/>
    <row r="113" s="76" customFormat="1" x14ac:dyDescent="0.2"/>
    <row r="114" s="76" customFormat="1" x14ac:dyDescent="0.2"/>
    <row r="115" s="76" customFormat="1" x14ac:dyDescent="0.2"/>
    <row r="116" s="76" customFormat="1" x14ac:dyDescent="0.2"/>
    <row r="117" s="76" customFormat="1" x14ac:dyDescent="0.2"/>
    <row r="118" s="76" customFormat="1" x14ac:dyDescent="0.2"/>
    <row r="119" s="76" customFormat="1" x14ac:dyDescent="0.2"/>
    <row r="120" s="76" customFormat="1" x14ac:dyDescent="0.2"/>
    <row r="121" s="76" customFormat="1" x14ac:dyDescent="0.2"/>
    <row r="122" s="76" customFormat="1" x14ac:dyDescent="0.2"/>
    <row r="123" s="76" customFormat="1" x14ac:dyDescent="0.2"/>
    <row r="124" s="76" customFormat="1" x14ac:dyDescent="0.2"/>
    <row r="125" s="76" customFormat="1" x14ac:dyDescent="0.2"/>
    <row r="126" s="76" customFormat="1" x14ac:dyDescent="0.2"/>
    <row r="127" s="76" customFormat="1" x14ac:dyDescent="0.2"/>
    <row r="128" s="76" customFormat="1" x14ac:dyDescent="0.2"/>
    <row r="129" s="76" customFormat="1" x14ac:dyDescent="0.2"/>
    <row r="130" s="76" customFormat="1" x14ac:dyDescent="0.2"/>
    <row r="131" s="76" customFormat="1" x14ac:dyDescent="0.2"/>
    <row r="132" s="76" customFormat="1" x14ac:dyDescent="0.2"/>
    <row r="133" s="76" customFormat="1" x14ac:dyDescent="0.2"/>
    <row r="134" s="76" customFormat="1" x14ac:dyDescent="0.2"/>
    <row r="135" s="76" customFormat="1" x14ac:dyDescent="0.2"/>
    <row r="136" s="76" customFormat="1" x14ac:dyDescent="0.2"/>
    <row r="137" s="76" customFormat="1" x14ac:dyDescent="0.2"/>
    <row r="138" s="76" customFormat="1" x14ac:dyDescent="0.2"/>
    <row r="139" s="76" customFormat="1" x14ac:dyDescent="0.2"/>
    <row r="140" s="76" customFormat="1" x14ac:dyDescent="0.2"/>
    <row r="141" s="76" customFormat="1" x14ac:dyDescent="0.2"/>
    <row r="142" s="76" customFormat="1" x14ac:dyDescent="0.2"/>
    <row r="143" s="76" customFormat="1" x14ac:dyDescent="0.2"/>
    <row r="144" s="76" customFormat="1" x14ac:dyDescent="0.2"/>
    <row r="145" s="76" customFormat="1" x14ac:dyDescent="0.2"/>
    <row r="146" s="76" customFormat="1" x14ac:dyDescent="0.2"/>
    <row r="147" s="76" customFormat="1" x14ac:dyDescent="0.2"/>
    <row r="148" s="76" customFormat="1" x14ac:dyDescent="0.2"/>
    <row r="149" s="76" customFormat="1" x14ac:dyDescent="0.2"/>
    <row r="150" s="76" customFormat="1" x14ac:dyDescent="0.2"/>
    <row r="151" s="76" customFormat="1" x14ac:dyDescent="0.2"/>
    <row r="152" s="76" customFormat="1" x14ac:dyDescent="0.2"/>
    <row r="153" s="76" customFormat="1" x14ac:dyDescent="0.2"/>
    <row r="154" s="76" customFormat="1" x14ac:dyDescent="0.2"/>
    <row r="155" s="76" customFormat="1" x14ac:dyDescent="0.2"/>
    <row r="156" s="76" customFormat="1" x14ac:dyDescent="0.2"/>
    <row r="157" s="76" customFormat="1" x14ac:dyDescent="0.2"/>
    <row r="158" s="76" customFormat="1" x14ac:dyDescent="0.2"/>
    <row r="159" s="76" customFormat="1" x14ac:dyDescent="0.2"/>
    <row r="160" s="76" customFormat="1" x14ac:dyDescent="0.2"/>
    <row r="161" s="76" customFormat="1" x14ac:dyDescent="0.2"/>
    <row r="162" s="76" customFormat="1" x14ac:dyDescent="0.2"/>
    <row r="163" s="76" customFormat="1" x14ac:dyDescent="0.2"/>
    <row r="164" s="76" customFormat="1" x14ac:dyDescent="0.2"/>
    <row r="165" s="76" customFormat="1" x14ac:dyDescent="0.2"/>
    <row r="166" s="76" customFormat="1" x14ac:dyDescent="0.2"/>
    <row r="167" s="76" customFormat="1" x14ac:dyDescent="0.2"/>
    <row r="168" s="76" customFormat="1" x14ac:dyDescent="0.2"/>
    <row r="169" s="76" customFormat="1" x14ac:dyDescent="0.2"/>
    <row r="170" s="76" customFormat="1" x14ac:dyDescent="0.2"/>
    <row r="171" s="76" customFormat="1" x14ac:dyDescent="0.2"/>
    <row r="172" s="76" customFormat="1" x14ac:dyDescent="0.2"/>
    <row r="173" s="76" customFormat="1" x14ac:dyDescent="0.2"/>
    <row r="174" s="76" customFormat="1" x14ac:dyDescent="0.2"/>
    <row r="175" s="76" customFormat="1" x14ac:dyDescent="0.2"/>
    <row r="176" s="76" customFormat="1" x14ac:dyDescent="0.2"/>
    <row r="177" s="76" customFormat="1" x14ac:dyDescent="0.2"/>
    <row r="178" s="76" customFormat="1" x14ac:dyDescent="0.2"/>
    <row r="179" s="76" customFormat="1" x14ac:dyDescent="0.2"/>
    <row r="180" s="76" customFormat="1" x14ac:dyDescent="0.2"/>
    <row r="181" s="76" customFormat="1" x14ac:dyDescent="0.2"/>
    <row r="182" s="76" customFormat="1" x14ac:dyDescent="0.2"/>
    <row r="183" s="76" customFormat="1" x14ac:dyDescent="0.2"/>
    <row r="184" s="76" customFormat="1" x14ac:dyDescent="0.2"/>
    <row r="185" s="76" customFormat="1" x14ac:dyDescent="0.2"/>
    <row r="186" s="76" customFormat="1" x14ac:dyDescent="0.2"/>
    <row r="187" s="76" customFormat="1" x14ac:dyDescent="0.2"/>
    <row r="188" s="76" customFormat="1" x14ac:dyDescent="0.2"/>
    <row r="189" s="76" customFormat="1" x14ac:dyDescent="0.2"/>
    <row r="190" s="76" customFormat="1" x14ac:dyDescent="0.2"/>
    <row r="191" s="76" customFormat="1" x14ac:dyDescent="0.2"/>
    <row r="192" s="76" customFormat="1" x14ac:dyDescent="0.2"/>
    <row r="193" s="76" customFormat="1" x14ac:dyDescent="0.2"/>
    <row r="194" s="76" customFormat="1" x14ac:dyDescent="0.2"/>
    <row r="195" s="76" customFormat="1" x14ac:dyDescent="0.2"/>
    <row r="196" s="76" customFormat="1" x14ac:dyDescent="0.2"/>
    <row r="197" s="76" customFormat="1" x14ac:dyDescent="0.2"/>
    <row r="198" s="76" customFormat="1" x14ac:dyDescent="0.2"/>
    <row r="199" s="76" customFormat="1" x14ac:dyDescent="0.2"/>
    <row r="200" s="76" customFormat="1" x14ac:dyDescent="0.2"/>
    <row r="201" s="76" customFormat="1" x14ac:dyDescent="0.2"/>
    <row r="202" s="76" customFormat="1" x14ac:dyDescent="0.2"/>
    <row r="203" s="76" customFormat="1" x14ac:dyDescent="0.2"/>
    <row r="204" s="76" customFormat="1" x14ac:dyDescent="0.2"/>
    <row r="205" s="76" customFormat="1" x14ac:dyDescent="0.2"/>
    <row r="206" s="76" customFormat="1" x14ac:dyDescent="0.2"/>
    <row r="207" s="76" customFormat="1" x14ac:dyDescent="0.2"/>
    <row r="208" s="76" customFormat="1" x14ac:dyDescent="0.2"/>
    <row r="209" s="76" customFormat="1" x14ac:dyDescent="0.2"/>
    <row r="210" s="76" customFormat="1" x14ac:dyDescent="0.2"/>
    <row r="211" s="76" customFormat="1" x14ac:dyDescent="0.2"/>
    <row r="212" s="76" customFormat="1" x14ac:dyDescent="0.2"/>
    <row r="213" s="76" customFormat="1" x14ac:dyDescent="0.2"/>
    <row r="214" s="76" customFormat="1" x14ac:dyDescent="0.2"/>
    <row r="215" s="76" customFormat="1" x14ac:dyDescent="0.2"/>
    <row r="216" s="76" customFormat="1" x14ac:dyDescent="0.2"/>
    <row r="217" s="76" customFormat="1" x14ac:dyDescent="0.2"/>
    <row r="218" s="76" customFormat="1" x14ac:dyDescent="0.2"/>
    <row r="219" s="76" customFormat="1" x14ac:dyDescent="0.2"/>
    <row r="220" s="76" customFormat="1" x14ac:dyDescent="0.2"/>
    <row r="221" s="76" customFormat="1" x14ac:dyDescent="0.2"/>
    <row r="222" s="76" customFormat="1" x14ac:dyDescent="0.2"/>
    <row r="223" s="76" customFormat="1" x14ac:dyDescent="0.2"/>
    <row r="224" s="76" customFormat="1" x14ac:dyDescent="0.2"/>
    <row r="225" s="76" customFormat="1" x14ac:dyDescent="0.2"/>
    <row r="226" s="76" customFormat="1" x14ac:dyDescent="0.2"/>
    <row r="227" s="76" customFormat="1" x14ac:dyDescent="0.2"/>
    <row r="228" s="76" customFormat="1" x14ac:dyDescent="0.2"/>
    <row r="229" s="76" customFormat="1" x14ac:dyDescent="0.2"/>
    <row r="230" s="76" customFormat="1" x14ac:dyDescent="0.2"/>
    <row r="231" s="76" customFormat="1" x14ac:dyDescent="0.2"/>
    <row r="232" s="76" customFormat="1" x14ac:dyDescent="0.2"/>
    <row r="233" s="76" customFormat="1" x14ac:dyDescent="0.2"/>
    <row r="234" s="76" customFormat="1" x14ac:dyDescent="0.2"/>
    <row r="235" s="76" customFormat="1" x14ac:dyDescent="0.2"/>
  </sheetData>
  <protectedRanges>
    <protectedRange sqref="E4:F4 H4:I4" name="Range1"/>
  </protectedRanges>
  <mergeCells count="29">
    <mergeCell ref="A19:C19"/>
    <mergeCell ref="A20:C20"/>
    <mergeCell ref="A16:C16"/>
    <mergeCell ref="A9:C9"/>
    <mergeCell ref="A10:C10"/>
    <mergeCell ref="A11:C11"/>
    <mergeCell ref="A12:C12"/>
    <mergeCell ref="A18:C18"/>
    <mergeCell ref="A25:L25"/>
    <mergeCell ref="A21:C21"/>
    <mergeCell ref="A22:C22"/>
    <mergeCell ref="A23:C23"/>
    <mergeCell ref="A24:C24"/>
    <mergeCell ref="A3:L3"/>
    <mergeCell ref="E4:F4"/>
    <mergeCell ref="H4:I4"/>
    <mergeCell ref="C4:D4"/>
    <mergeCell ref="A17:C17"/>
    <mergeCell ref="K4:L4"/>
    <mergeCell ref="A13:C13"/>
    <mergeCell ref="A14:C14"/>
    <mergeCell ref="A15:C15"/>
    <mergeCell ref="K5:K6"/>
    <mergeCell ref="L5:L6"/>
    <mergeCell ref="A7:C7"/>
    <mergeCell ref="A8:C8"/>
    <mergeCell ref="A5:C6"/>
    <mergeCell ref="D5:D6"/>
    <mergeCell ref="E5:J5"/>
  </mergeCells>
  <phoneticPr fontId="4" type="noConversion"/>
  <dataValidations disablePrompts="1" count="1">
    <dataValidation type="whole" operator="notEqual" allowBlank="1" showInputMessage="1" showErrorMessage="1" errorTitle="Neispravan unos" error="Unose se samo cjelobrojne (pozitivne ili negativne) vrijednosti" sqref="E16:L16 E8:L9 E11:L14 E18:L22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195" zoomScaleNormal="100" zoomScaleSheetLayoutView="110" workbookViewId="0">
      <selection activeCell="D76" sqref="D76:D77"/>
    </sheetView>
  </sheetViews>
  <sheetFormatPr defaultColWidth="9.140625" defaultRowHeight="12.75" x14ac:dyDescent="0.2"/>
  <cols>
    <col min="1" max="1" width="55.85546875" style="140" customWidth="1"/>
    <col min="2" max="3" width="15.7109375" style="140" customWidth="1"/>
    <col min="4" max="5" width="16.42578125" style="166" bestFit="1" customWidth="1"/>
    <col min="6" max="6" width="13.85546875" style="166" bestFit="1" customWidth="1"/>
    <col min="7" max="7" width="15.42578125" style="166" customWidth="1"/>
    <col min="8" max="8" width="11.140625" style="166" bestFit="1" customWidth="1"/>
    <col min="9" max="9" width="11.7109375" style="166" customWidth="1"/>
    <col min="10" max="16384" width="9.140625" style="122"/>
  </cols>
  <sheetData>
    <row r="1" spans="1:9" x14ac:dyDescent="0.2">
      <c r="A1" s="121"/>
      <c r="B1" s="121"/>
      <c r="C1" s="121"/>
    </row>
    <row r="2" spans="1:9" x14ac:dyDescent="0.2">
      <c r="A2" s="121"/>
      <c r="B2" s="121"/>
      <c r="C2" s="121"/>
    </row>
    <row r="3" spans="1:9" x14ac:dyDescent="0.2">
      <c r="A3" s="121"/>
      <c r="B3" s="121"/>
      <c r="C3" s="121"/>
    </row>
    <row r="4" spans="1:9" ht="12.75" customHeight="1" x14ac:dyDescent="0.2">
      <c r="A4" s="123" t="s">
        <v>224</v>
      </c>
      <c r="B4" s="123"/>
      <c r="C4" s="123"/>
    </row>
    <row r="5" spans="1:9" ht="12.75" customHeight="1" x14ac:dyDescent="0.2">
      <c r="A5" s="123"/>
      <c r="B5" s="123"/>
      <c r="C5" s="123"/>
    </row>
    <row r="6" spans="1:9" s="125" customFormat="1" ht="13.5" thickBot="1" x14ac:dyDescent="0.25">
      <c r="A6" s="124" t="s">
        <v>337</v>
      </c>
      <c r="B6" s="121"/>
      <c r="C6" s="121"/>
      <c r="D6" s="166"/>
      <c r="E6" s="166"/>
      <c r="F6" s="166"/>
      <c r="G6" s="166"/>
      <c r="H6" s="166"/>
      <c r="I6" s="166"/>
    </row>
    <row r="7" spans="1:9" s="125" customFormat="1" ht="13.5" thickBot="1" x14ac:dyDescent="0.25">
      <c r="A7" s="126" t="s">
        <v>314</v>
      </c>
      <c r="B7" s="127" t="s">
        <v>371</v>
      </c>
      <c r="C7" s="128" t="s">
        <v>374</v>
      </c>
      <c r="D7" s="166"/>
      <c r="E7" s="166"/>
      <c r="F7" s="166"/>
      <c r="G7" s="166"/>
      <c r="H7" s="166"/>
      <c r="I7" s="166"/>
    </row>
    <row r="8" spans="1:9" s="125" customFormat="1" x14ac:dyDescent="0.2">
      <c r="A8" s="129" t="s">
        <v>252</v>
      </c>
      <c r="B8" s="130"/>
      <c r="C8" s="130"/>
      <c r="D8" s="166"/>
      <c r="E8" s="166"/>
      <c r="F8" s="166"/>
      <c r="G8" s="166"/>
      <c r="H8" s="166"/>
      <c r="I8" s="166"/>
    </row>
    <row r="9" spans="1:9" s="125" customFormat="1" x14ac:dyDescent="0.2">
      <c r="A9" s="131" t="s">
        <v>253</v>
      </c>
      <c r="B9" s="167">
        <v>361121698</v>
      </c>
      <c r="C9" s="167">
        <v>412197218</v>
      </c>
      <c r="D9" s="166"/>
      <c r="E9" s="166"/>
      <c r="F9" s="166"/>
      <c r="G9" s="166"/>
      <c r="H9" s="166"/>
      <c r="I9" s="166"/>
    </row>
    <row r="10" spans="1:9" s="125" customFormat="1" x14ac:dyDescent="0.2">
      <c r="A10" s="131" t="s">
        <v>254</v>
      </c>
      <c r="B10" s="182">
        <v>0</v>
      </c>
      <c r="C10" s="182"/>
      <c r="D10" s="166"/>
      <c r="E10" s="166"/>
      <c r="F10" s="166"/>
      <c r="G10" s="166"/>
      <c r="H10" s="166"/>
      <c r="I10" s="166"/>
    </row>
    <row r="11" spans="1:9" s="125" customFormat="1" x14ac:dyDescent="0.2">
      <c r="A11" s="133" t="s">
        <v>315</v>
      </c>
      <c r="B11" s="183">
        <f>SUM(B9:B10)</f>
        <v>361121698</v>
      </c>
      <c r="C11" s="168">
        <f>SUM(C9:C10)</f>
        <v>412197218</v>
      </c>
      <c r="D11" s="166"/>
      <c r="E11" s="166"/>
      <c r="F11" s="166"/>
      <c r="G11" s="166"/>
      <c r="H11" s="166"/>
      <c r="I11" s="166"/>
    </row>
    <row r="12" spans="1:9" s="125" customFormat="1" x14ac:dyDescent="0.2">
      <c r="A12" s="134"/>
      <c r="B12" s="167"/>
      <c r="C12" s="169"/>
      <c r="D12" s="166"/>
      <c r="E12" s="166"/>
      <c r="F12" s="166"/>
      <c r="G12" s="166"/>
      <c r="H12" s="166"/>
      <c r="I12" s="166"/>
    </row>
    <row r="13" spans="1:9" s="125" customFormat="1" x14ac:dyDescent="0.2">
      <c r="A13" s="135" t="s">
        <v>255</v>
      </c>
      <c r="B13" s="167"/>
      <c r="C13" s="169"/>
      <c r="D13" s="166"/>
      <c r="E13" s="166"/>
      <c r="F13" s="166"/>
      <c r="G13" s="166"/>
      <c r="H13" s="166"/>
      <c r="I13" s="166"/>
    </row>
    <row r="14" spans="1:9" s="125" customFormat="1" x14ac:dyDescent="0.2">
      <c r="A14" s="131" t="s">
        <v>256</v>
      </c>
      <c r="B14" s="167">
        <v>587342543</v>
      </c>
      <c r="C14" s="167">
        <v>488042041</v>
      </c>
      <c r="D14" s="166"/>
      <c r="E14" s="166"/>
      <c r="F14" s="166"/>
      <c r="G14" s="166"/>
      <c r="H14" s="166"/>
      <c r="I14" s="166"/>
    </row>
    <row r="15" spans="1:9" s="125" customFormat="1" x14ac:dyDescent="0.2">
      <c r="A15" s="131" t="s">
        <v>257</v>
      </c>
      <c r="B15" s="167">
        <f>+B16+B17</f>
        <v>1329181677</v>
      </c>
      <c r="C15" s="167">
        <v>1279570475</v>
      </c>
      <c r="D15" s="166"/>
      <c r="E15" s="166"/>
      <c r="F15" s="166"/>
      <c r="G15" s="166"/>
      <c r="H15" s="166"/>
      <c r="I15" s="166"/>
    </row>
    <row r="16" spans="1:9" s="125" customFormat="1" x14ac:dyDescent="0.2">
      <c r="A16" s="136" t="s">
        <v>258</v>
      </c>
      <c r="B16" s="167">
        <v>1220856139</v>
      </c>
      <c r="C16" s="167">
        <v>1172198809</v>
      </c>
      <c r="D16" s="166"/>
      <c r="E16" s="166"/>
      <c r="F16" s="166"/>
      <c r="G16" s="166"/>
      <c r="H16" s="166"/>
      <c r="I16" s="166"/>
    </row>
    <row r="17" spans="1:9" s="125" customFormat="1" x14ac:dyDescent="0.2">
      <c r="A17" s="136" t="s">
        <v>259</v>
      </c>
      <c r="B17" s="167">
        <v>108325538</v>
      </c>
      <c r="C17" s="167">
        <v>107371666</v>
      </c>
      <c r="D17" s="166"/>
      <c r="E17" s="166"/>
      <c r="F17" s="166"/>
      <c r="G17" s="166"/>
      <c r="H17" s="166"/>
      <c r="I17" s="166"/>
    </row>
    <row r="18" spans="1:9" s="125" customFormat="1" x14ac:dyDescent="0.2">
      <c r="A18" s="137" t="s">
        <v>260</v>
      </c>
      <c r="B18" s="167"/>
      <c r="C18" s="169"/>
      <c r="D18" s="166"/>
      <c r="E18" s="166"/>
      <c r="F18" s="166"/>
      <c r="G18" s="166"/>
      <c r="H18" s="166"/>
      <c r="I18" s="166"/>
    </row>
    <row r="19" spans="1:9" s="125" customFormat="1" x14ac:dyDescent="0.2">
      <c r="A19" s="161" t="s">
        <v>316</v>
      </c>
      <c r="B19" s="170">
        <f>+B18+B15+B14</f>
        <v>1916524220</v>
      </c>
      <c r="C19" s="171">
        <f>+C18+C15+C14</f>
        <v>1767612516</v>
      </c>
      <c r="D19" s="166"/>
      <c r="E19" s="166"/>
      <c r="F19" s="166"/>
      <c r="G19" s="166"/>
      <c r="H19" s="166"/>
      <c r="I19" s="166"/>
    </row>
    <row r="20" spans="1:9" s="125" customFormat="1" ht="13.5" thickBot="1" x14ac:dyDescent="0.25">
      <c r="A20" s="161" t="s">
        <v>369</v>
      </c>
      <c r="B20" s="184">
        <v>216604549</v>
      </c>
      <c r="C20" s="176">
        <v>0</v>
      </c>
      <c r="D20" s="166"/>
      <c r="E20" s="166"/>
      <c r="F20" s="166"/>
      <c r="G20" s="166"/>
      <c r="H20" s="166"/>
      <c r="I20" s="166"/>
    </row>
    <row r="21" spans="1:9" s="125" customFormat="1" ht="13.5" thickBot="1" x14ac:dyDescent="0.25">
      <c r="A21" s="139" t="s">
        <v>241</v>
      </c>
      <c r="B21" s="172">
        <f>+B19+B11+B20</f>
        <v>2494250467</v>
      </c>
      <c r="C21" s="172">
        <f>+C19+C11+C20</f>
        <v>2179809734</v>
      </c>
      <c r="D21" s="166"/>
      <c r="E21" s="166"/>
      <c r="F21" s="166"/>
      <c r="G21" s="166"/>
      <c r="H21" s="166"/>
      <c r="I21" s="166"/>
    </row>
    <row r="22" spans="1:9" s="125" customFormat="1" x14ac:dyDescent="0.2">
      <c r="A22" s="140"/>
      <c r="B22" s="141"/>
      <c r="C22" s="141"/>
      <c r="D22" s="166"/>
      <c r="E22" s="166"/>
      <c r="F22" s="166"/>
      <c r="G22" s="166"/>
      <c r="H22" s="166"/>
      <c r="I22" s="166"/>
    </row>
    <row r="23" spans="1:9" s="125" customFormat="1" x14ac:dyDescent="0.2">
      <c r="A23" s="140"/>
      <c r="B23" s="141"/>
      <c r="C23" s="141"/>
      <c r="D23" s="166"/>
      <c r="E23" s="166"/>
      <c r="F23" s="166"/>
      <c r="G23" s="166"/>
      <c r="H23" s="166"/>
      <c r="I23" s="166"/>
    </row>
    <row r="25" spans="1:9" s="125" customFormat="1" ht="13.5" thickBot="1" x14ac:dyDescent="0.25">
      <c r="A25" s="124" t="s">
        <v>338</v>
      </c>
      <c r="B25" s="121"/>
      <c r="C25" s="121"/>
      <c r="D25" s="166"/>
      <c r="E25" s="166"/>
      <c r="F25" s="166"/>
      <c r="G25" s="166"/>
      <c r="H25" s="166"/>
      <c r="I25" s="166"/>
    </row>
    <row r="26" spans="1:9" s="125" customFormat="1" ht="13.5" thickBot="1" x14ac:dyDescent="0.25">
      <c r="A26" s="126" t="s">
        <v>317</v>
      </c>
      <c r="B26" s="127" t="s">
        <v>371</v>
      </c>
      <c r="C26" s="128" t="s">
        <v>374</v>
      </c>
      <c r="D26" s="166"/>
      <c r="E26" s="166"/>
      <c r="F26" s="166"/>
      <c r="G26" s="166"/>
      <c r="H26" s="166"/>
      <c r="I26" s="166"/>
    </row>
    <row r="27" spans="1:9" s="125" customFormat="1" x14ac:dyDescent="0.2">
      <c r="A27" s="142" t="s">
        <v>261</v>
      </c>
      <c r="B27" s="158">
        <v>124195245</v>
      </c>
      <c r="C27" s="132">
        <v>121701291</v>
      </c>
      <c r="D27" s="166"/>
      <c r="E27" s="166"/>
      <c r="F27" s="166"/>
      <c r="G27" s="166"/>
      <c r="H27" s="166"/>
      <c r="I27" s="166"/>
    </row>
    <row r="28" spans="1:9" s="125" customFormat="1" x14ac:dyDescent="0.2">
      <c r="A28" s="143" t="s">
        <v>262</v>
      </c>
      <c r="B28" s="132">
        <v>2354</v>
      </c>
      <c r="C28" s="132">
        <v>26146403</v>
      </c>
      <c r="D28" s="166"/>
      <c r="E28" s="166"/>
      <c r="F28" s="166"/>
      <c r="G28" s="166"/>
      <c r="H28" s="166"/>
      <c r="I28" s="166"/>
    </row>
    <row r="29" spans="1:9" s="125" customFormat="1" x14ac:dyDescent="0.2">
      <c r="A29" s="143" t="s">
        <v>263</v>
      </c>
      <c r="B29" s="132">
        <v>785848942</v>
      </c>
      <c r="C29" s="132">
        <v>810491088</v>
      </c>
      <c r="D29" s="166"/>
      <c r="E29" s="166"/>
      <c r="F29" s="166"/>
      <c r="G29" s="166"/>
      <c r="H29" s="166"/>
      <c r="I29" s="166"/>
    </row>
    <row r="30" spans="1:9" s="125" customFormat="1" ht="13.5" thickBot="1" x14ac:dyDescent="0.25">
      <c r="A30" s="143" t="s">
        <v>264</v>
      </c>
      <c r="B30" s="180">
        <v>0</v>
      </c>
      <c r="C30" s="181"/>
      <c r="D30" s="166"/>
      <c r="E30" s="166"/>
      <c r="F30" s="166"/>
      <c r="G30" s="166"/>
      <c r="H30" s="166"/>
      <c r="I30" s="166"/>
    </row>
    <row r="31" spans="1:9" s="125" customFormat="1" ht="13.5" thickBot="1" x14ac:dyDescent="0.25">
      <c r="A31" s="139" t="s">
        <v>241</v>
      </c>
      <c r="B31" s="144">
        <f>SUM(B27:B30)</f>
        <v>910046541</v>
      </c>
      <c r="C31" s="144">
        <f>SUM(C27:C30)</f>
        <v>958338782</v>
      </c>
      <c r="D31" s="166"/>
      <c r="E31" s="166"/>
      <c r="F31" s="166"/>
      <c r="G31" s="166"/>
      <c r="H31" s="166"/>
      <c r="I31" s="166"/>
    </row>
    <row r="32" spans="1:9" s="125" customFormat="1" x14ac:dyDescent="0.2">
      <c r="A32" s="140"/>
      <c r="B32" s="141"/>
      <c r="C32" s="141"/>
      <c r="D32" s="166"/>
      <c r="E32" s="166"/>
      <c r="F32" s="166"/>
      <c r="G32" s="166"/>
      <c r="H32" s="166"/>
      <c r="I32" s="166"/>
    </row>
    <row r="33" spans="1:9" s="125" customFormat="1" x14ac:dyDescent="0.2">
      <c r="A33" s="140"/>
      <c r="B33" s="141"/>
      <c r="C33" s="141"/>
      <c r="D33" s="166"/>
      <c r="E33" s="166"/>
      <c r="F33" s="166"/>
      <c r="G33" s="166"/>
      <c r="H33" s="166"/>
      <c r="I33" s="166"/>
    </row>
    <row r="35" spans="1:9" s="125" customFormat="1" ht="13.5" thickBot="1" x14ac:dyDescent="0.25">
      <c r="A35" s="123" t="s">
        <v>339</v>
      </c>
      <c r="B35" s="140"/>
      <c r="C35" s="140"/>
      <c r="D35" s="166"/>
      <c r="E35" s="166"/>
      <c r="F35" s="166"/>
      <c r="G35" s="166"/>
      <c r="H35" s="166"/>
      <c r="I35" s="166"/>
    </row>
    <row r="36" spans="1:9" s="125" customFormat="1" ht="13.5" thickBot="1" x14ac:dyDescent="0.25">
      <c r="A36" s="145" t="s">
        <v>318</v>
      </c>
      <c r="B36" s="127" t="s">
        <v>371</v>
      </c>
      <c r="C36" s="128" t="s">
        <v>374</v>
      </c>
      <c r="D36" s="166"/>
      <c r="E36" s="166"/>
      <c r="F36" s="166"/>
      <c r="G36" s="166"/>
      <c r="H36" s="166"/>
      <c r="I36" s="166"/>
    </row>
    <row r="37" spans="1:9" x14ac:dyDescent="0.2">
      <c r="A37" s="142" t="s">
        <v>265</v>
      </c>
      <c r="B37" s="146">
        <v>0</v>
      </c>
      <c r="C37" s="132">
        <v>303113244</v>
      </c>
    </row>
    <row r="38" spans="1:9" x14ac:dyDescent="0.2">
      <c r="A38" s="142" t="s">
        <v>319</v>
      </c>
      <c r="B38" s="178">
        <v>0</v>
      </c>
      <c r="C38" s="132">
        <v>198121564</v>
      </c>
    </row>
    <row r="39" spans="1:9" ht="13.5" thickBot="1" x14ac:dyDescent="0.25">
      <c r="A39" s="143" t="s">
        <v>320</v>
      </c>
      <c r="B39" s="147">
        <v>0</v>
      </c>
      <c r="C39" s="181"/>
    </row>
    <row r="40" spans="1:9" ht="13.5" thickBot="1" x14ac:dyDescent="0.25">
      <c r="A40" s="148" t="s">
        <v>241</v>
      </c>
      <c r="B40" s="179">
        <f>SUM(B37:B39)</f>
        <v>0</v>
      </c>
      <c r="C40" s="144">
        <f>SUM(C37:C39)</f>
        <v>501234808</v>
      </c>
    </row>
    <row r="41" spans="1:9" x14ac:dyDescent="0.2">
      <c r="B41" s="141"/>
      <c r="C41" s="141"/>
    </row>
    <row r="42" spans="1:9" x14ac:dyDescent="0.2">
      <c r="B42" s="141"/>
      <c r="C42" s="141"/>
    </row>
    <row r="44" spans="1:9" ht="13.5" thickBot="1" x14ac:dyDescent="0.25">
      <c r="A44" s="123" t="s">
        <v>340</v>
      </c>
    </row>
    <row r="45" spans="1:9" ht="13.5" thickBot="1" x14ac:dyDescent="0.25">
      <c r="A45" s="145" t="s">
        <v>321</v>
      </c>
      <c r="B45" s="127" t="s">
        <v>371</v>
      </c>
      <c r="C45" s="128" t="s">
        <v>374</v>
      </c>
    </row>
    <row r="46" spans="1:9" x14ac:dyDescent="0.2">
      <c r="A46" s="142" t="s">
        <v>267</v>
      </c>
      <c r="B46" s="132">
        <v>83372596</v>
      </c>
      <c r="C46" s="132">
        <v>93268752</v>
      </c>
    </row>
    <row r="47" spans="1:9" x14ac:dyDescent="0.2">
      <c r="A47" s="143" t="s">
        <v>268</v>
      </c>
      <c r="B47" s="132">
        <v>166052478</v>
      </c>
      <c r="C47" s="132">
        <v>469309993</v>
      </c>
    </row>
    <row r="48" spans="1:9" ht="13.5" thickBot="1" x14ac:dyDescent="0.25">
      <c r="A48" s="143" t="s">
        <v>269</v>
      </c>
      <c r="B48" s="132">
        <v>33588392</v>
      </c>
      <c r="C48" s="132">
        <v>33947184</v>
      </c>
    </row>
    <row r="49" spans="1:9" ht="13.5" thickBot="1" x14ac:dyDescent="0.25">
      <c r="A49" s="148" t="s">
        <v>241</v>
      </c>
      <c r="B49" s="144">
        <f>SUM(B46:B48)</f>
        <v>283013466</v>
      </c>
      <c r="C49" s="144">
        <f>SUM(C46:C48)</f>
        <v>596525929</v>
      </c>
    </row>
    <row r="50" spans="1:9" x14ac:dyDescent="0.2">
      <c r="B50" s="141"/>
      <c r="C50" s="141"/>
    </row>
    <row r="51" spans="1:9" x14ac:dyDescent="0.2">
      <c r="B51" s="141"/>
      <c r="C51" s="141"/>
    </row>
    <row r="53" spans="1:9" s="125" customFormat="1" ht="13.5" thickBot="1" x14ac:dyDescent="0.25">
      <c r="A53" s="123" t="s">
        <v>341</v>
      </c>
      <c r="B53" s="140"/>
      <c r="C53" s="140"/>
      <c r="D53" s="166"/>
      <c r="E53" s="166"/>
      <c r="F53" s="166"/>
      <c r="G53" s="166"/>
      <c r="H53" s="166"/>
      <c r="I53" s="166"/>
    </row>
    <row r="54" spans="1:9" s="125" customFormat="1" ht="13.5" thickBot="1" x14ac:dyDescent="0.25">
      <c r="A54" s="145" t="s">
        <v>322</v>
      </c>
      <c r="B54" s="127" t="s">
        <v>371</v>
      </c>
      <c r="C54" s="128" t="s">
        <v>374</v>
      </c>
      <c r="D54" s="166"/>
      <c r="E54" s="166"/>
      <c r="F54" s="166"/>
      <c r="G54" s="166"/>
      <c r="H54" s="166"/>
      <c r="I54" s="166"/>
    </row>
    <row r="55" spans="1:9" s="125" customFormat="1" x14ac:dyDescent="0.2">
      <c r="A55" s="142" t="s">
        <v>267</v>
      </c>
      <c r="B55" s="132">
        <v>1950329433</v>
      </c>
      <c r="C55" s="132">
        <v>1953512911</v>
      </c>
      <c r="D55" s="166"/>
      <c r="E55" s="166"/>
      <c r="F55" s="166"/>
      <c r="G55" s="166"/>
      <c r="H55" s="166"/>
      <c r="I55" s="166"/>
    </row>
    <row r="56" spans="1:9" s="125" customFormat="1" x14ac:dyDescent="0.2">
      <c r="A56" s="143" t="s">
        <v>270</v>
      </c>
      <c r="B56" s="132">
        <v>14650682</v>
      </c>
      <c r="C56" s="132">
        <v>42246207</v>
      </c>
      <c r="D56" s="166"/>
      <c r="E56" s="166"/>
      <c r="F56" s="166"/>
      <c r="G56" s="166"/>
      <c r="H56" s="166"/>
      <c r="I56" s="166"/>
    </row>
    <row r="57" spans="1:9" s="125" customFormat="1" ht="13.5" thickBot="1" x14ac:dyDescent="0.25">
      <c r="A57" s="143" t="s">
        <v>266</v>
      </c>
      <c r="B57" s="147">
        <v>0</v>
      </c>
      <c r="C57" s="132">
        <v>0</v>
      </c>
      <c r="D57" s="166"/>
      <c r="E57" s="166"/>
      <c r="F57" s="166"/>
      <c r="G57" s="166"/>
      <c r="H57" s="166"/>
      <c r="I57" s="166"/>
    </row>
    <row r="58" spans="1:9" s="125" customFormat="1" ht="13.5" thickBot="1" x14ac:dyDescent="0.25">
      <c r="A58" s="148" t="s">
        <v>241</v>
      </c>
      <c r="B58" s="144">
        <f>+B56+B55</f>
        <v>1964980115</v>
      </c>
      <c r="C58" s="144">
        <f>+C56+C55</f>
        <v>1995759118</v>
      </c>
      <c r="D58" s="166"/>
      <c r="E58" s="166"/>
      <c r="F58" s="166"/>
      <c r="G58" s="166"/>
      <c r="H58" s="166"/>
      <c r="I58" s="166"/>
    </row>
    <row r="59" spans="1:9" s="125" customFormat="1" x14ac:dyDescent="0.2">
      <c r="A59" s="140"/>
      <c r="B59" s="141"/>
      <c r="C59" s="141"/>
      <c r="D59" s="166"/>
      <c r="E59" s="166"/>
      <c r="F59" s="166"/>
      <c r="G59" s="166"/>
      <c r="H59" s="166"/>
      <c r="I59" s="166"/>
    </row>
    <row r="60" spans="1:9" s="125" customFormat="1" x14ac:dyDescent="0.2">
      <c r="A60" s="140"/>
      <c r="B60" s="141"/>
      <c r="C60" s="141"/>
      <c r="D60" s="166"/>
      <c r="E60" s="166"/>
      <c r="F60" s="166"/>
      <c r="G60" s="166"/>
      <c r="H60" s="166"/>
      <c r="I60" s="166"/>
    </row>
    <row r="62" spans="1:9" s="125" customFormat="1" ht="13.5" thickBot="1" x14ac:dyDescent="0.25">
      <c r="A62" s="123" t="s">
        <v>342</v>
      </c>
      <c r="B62" s="140"/>
      <c r="C62" s="140"/>
      <c r="D62" s="166"/>
      <c r="E62" s="166"/>
      <c r="F62" s="166"/>
      <c r="G62" s="166"/>
      <c r="H62" s="166"/>
      <c r="I62" s="166"/>
    </row>
    <row r="63" spans="1:9" s="125" customFormat="1" ht="13.5" thickBot="1" x14ac:dyDescent="0.25">
      <c r="A63" s="145" t="s">
        <v>323</v>
      </c>
      <c r="B63" s="127" t="s">
        <v>371</v>
      </c>
      <c r="C63" s="128" t="s">
        <v>374</v>
      </c>
      <c r="D63" s="166"/>
      <c r="E63" s="166"/>
      <c r="F63" s="166"/>
      <c r="G63" s="166"/>
      <c r="H63" s="166"/>
      <c r="I63" s="166"/>
    </row>
    <row r="64" spans="1:9" s="125" customFormat="1" x14ac:dyDescent="0.2">
      <c r="A64" s="142" t="s">
        <v>267</v>
      </c>
      <c r="B64" s="132">
        <v>597615827</v>
      </c>
      <c r="C64" s="132">
        <v>574826430</v>
      </c>
      <c r="D64" s="166"/>
      <c r="E64" s="166"/>
      <c r="F64" s="166"/>
      <c r="G64" s="166"/>
      <c r="H64" s="166"/>
      <c r="I64" s="166"/>
    </row>
    <row r="65" spans="1:9" s="125" customFormat="1" x14ac:dyDescent="0.2">
      <c r="A65" s="160" t="s">
        <v>271</v>
      </c>
      <c r="B65" s="132">
        <v>-5746964</v>
      </c>
      <c r="C65" s="132">
        <v>-8255991</v>
      </c>
      <c r="D65" s="166"/>
      <c r="E65" s="166"/>
      <c r="F65" s="166"/>
      <c r="G65" s="166"/>
      <c r="H65" s="166"/>
      <c r="I65" s="166"/>
    </row>
    <row r="66" spans="1:9" s="125" customFormat="1" ht="13.5" thickBot="1" x14ac:dyDescent="0.25">
      <c r="A66" s="160" t="s">
        <v>365</v>
      </c>
      <c r="B66" s="132">
        <v>-568816</v>
      </c>
      <c r="C66" s="132">
        <v>-507776</v>
      </c>
      <c r="D66" s="166"/>
      <c r="E66" s="166"/>
      <c r="F66" s="166"/>
      <c r="G66" s="166"/>
      <c r="H66" s="166"/>
      <c r="I66" s="166"/>
    </row>
    <row r="67" spans="1:9" s="125" customFormat="1" ht="13.5" thickBot="1" x14ac:dyDescent="0.25">
      <c r="A67" s="148" t="s">
        <v>241</v>
      </c>
      <c r="B67" s="159">
        <f>+B65+B64+B66</f>
        <v>591300047</v>
      </c>
      <c r="C67" s="159">
        <f>+C65+C64+C66</f>
        <v>566062663</v>
      </c>
      <c r="D67" s="166"/>
      <c r="E67" s="166"/>
      <c r="F67" s="166"/>
      <c r="G67" s="166"/>
      <c r="H67" s="166"/>
      <c r="I67" s="166"/>
    </row>
    <row r="68" spans="1:9" s="125" customFormat="1" x14ac:dyDescent="0.2">
      <c r="A68" s="140"/>
      <c r="B68" s="141"/>
      <c r="C68" s="141"/>
      <c r="D68" s="166"/>
      <c r="E68" s="166"/>
      <c r="F68" s="166"/>
      <c r="G68" s="166"/>
      <c r="H68" s="166"/>
      <c r="I68" s="166"/>
    </row>
    <row r="69" spans="1:9" s="125" customFormat="1" x14ac:dyDescent="0.2">
      <c r="A69" s="140"/>
      <c r="B69" s="141"/>
      <c r="C69" s="141"/>
      <c r="D69" s="166"/>
      <c r="E69" s="166"/>
      <c r="F69" s="166"/>
      <c r="G69" s="166"/>
      <c r="H69" s="166"/>
      <c r="I69" s="166"/>
    </row>
    <row r="71" spans="1:9" ht="13.5" thickBot="1" x14ac:dyDescent="0.25">
      <c r="A71" s="123" t="s">
        <v>343</v>
      </c>
      <c r="B71" s="141"/>
      <c r="C71" s="141"/>
    </row>
    <row r="72" spans="1:9" ht="13.5" thickBot="1" x14ac:dyDescent="0.25">
      <c r="A72" s="145" t="s">
        <v>361</v>
      </c>
      <c r="B72" s="127" t="s">
        <v>371</v>
      </c>
      <c r="C72" s="128" t="s">
        <v>374</v>
      </c>
    </row>
    <row r="73" spans="1:9" x14ac:dyDescent="0.2">
      <c r="A73" s="149" t="s">
        <v>324</v>
      </c>
      <c r="B73" s="150"/>
      <c r="C73" s="150"/>
    </row>
    <row r="74" spans="1:9" x14ac:dyDescent="0.2">
      <c r="A74" s="143" t="s">
        <v>325</v>
      </c>
      <c r="B74" s="151">
        <v>64524780</v>
      </c>
      <c r="C74" s="151">
        <v>104190902</v>
      </c>
    </row>
    <row r="75" spans="1:9" x14ac:dyDescent="0.2">
      <c r="A75" s="143" t="s">
        <v>326</v>
      </c>
      <c r="B75" s="151">
        <v>5185263033</v>
      </c>
      <c r="C75" s="151">
        <v>4185847569</v>
      </c>
    </row>
    <row r="76" spans="1:9" x14ac:dyDescent="0.2">
      <c r="A76" s="143" t="s">
        <v>327</v>
      </c>
      <c r="B76" s="151">
        <v>4384657262</v>
      </c>
      <c r="C76" s="151">
        <v>4634571445</v>
      </c>
      <c r="D76" s="191"/>
    </row>
    <row r="77" spans="1:9" s="117" customFormat="1" x14ac:dyDescent="0.2">
      <c r="A77" s="152" t="s">
        <v>278</v>
      </c>
      <c r="B77" s="153">
        <v>856097106</v>
      </c>
      <c r="C77" s="153">
        <v>961008397</v>
      </c>
      <c r="D77" s="191"/>
      <c r="E77" s="166"/>
      <c r="F77" s="166"/>
      <c r="G77" s="166"/>
      <c r="H77" s="166"/>
      <c r="I77" s="166"/>
    </row>
    <row r="78" spans="1:9" x14ac:dyDescent="0.2">
      <c r="A78" s="143" t="s">
        <v>328</v>
      </c>
      <c r="B78" s="151">
        <v>2789982042</v>
      </c>
      <c r="C78" s="151">
        <v>3493545227</v>
      </c>
    </row>
    <row r="79" spans="1:9" x14ac:dyDescent="0.2">
      <c r="A79" s="154" t="s">
        <v>276</v>
      </c>
      <c r="B79" s="138">
        <f>+B74+B75+B76+B78</f>
        <v>12424427117</v>
      </c>
      <c r="C79" s="138">
        <f>+C74+C75+C76+C78</f>
        <v>12418155143</v>
      </c>
    </row>
    <row r="80" spans="1:9" x14ac:dyDescent="0.2">
      <c r="A80" s="143"/>
      <c r="B80" s="132"/>
      <c r="C80" s="132"/>
    </row>
    <row r="81" spans="1:3" x14ac:dyDescent="0.2">
      <c r="A81" s="160" t="s">
        <v>370</v>
      </c>
      <c r="B81" s="132">
        <v>-51370426</v>
      </c>
      <c r="C81" s="132">
        <v>-46845984</v>
      </c>
    </row>
    <row r="82" spans="1:3" x14ac:dyDescent="0.2">
      <c r="A82" s="143" t="s">
        <v>379</v>
      </c>
      <c r="B82" s="132">
        <v>-1972701951</v>
      </c>
      <c r="C82" s="132">
        <v>-2125589596</v>
      </c>
    </row>
    <row r="83" spans="1:3" x14ac:dyDescent="0.2">
      <c r="A83" s="143" t="s">
        <v>380</v>
      </c>
      <c r="B83" s="132">
        <v>-99802361</v>
      </c>
      <c r="C83" s="132">
        <v>-90416027</v>
      </c>
    </row>
    <row r="84" spans="1:3" ht="13.5" thickBot="1" x14ac:dyDescent="0.25">
      <c r="A84" s="154" t="s">
        <v>277</v>
      </c>
      <c r="B84" s="138">
        <f>+B83+B82+B81</f>
        <v>-2123874738</v>
      </c>
      <c r="C84" s="138">
        <f>+C83+C82+C81</f>
        <v>-2262851607</v>
      </c>
    </row>
    <row r="85" spans="1:3" ht="13.5" thickBot="1" x14ac:dyDescent="0.25">
      <c r="A85" s="148" t="s">
        <v>241</v>
      </c>
      <c r="B85" s="144">
        <f>+B84+B79</f>
        <v>10300552379</v>
      </c>
      <c r="C85" s="144">
        <f>+C84+C79</f>
        <v>10155303536</v>
      </c>
    </row>
    <row r="86" spans="1:3" x14ac:dyDescent="0.2">
      <c r="B86" s="141"/>
      <c r="C86" s="141"/>
    </row>
    <row r="87" spans="1:3" x14ac:dyDescent="0.2">
      <c r="B87" s="141"/>
      <c r="C87" s="141"/>
    </row>
    <row r="90" spans="1:3" ht="13.5" thickBot="1" x14ac:dyDescent="0.25">
      <c r="A90" s="123" t="s">
        <v>344</v>
      </c>
    </row>
    <row r="91" spans="1:3" ht="13.5" thickBot="1" x14ac:dyDescent="0.25">
      <c r="A91" s="145" t="s">
        <v>360</v>
      </c>
      <c r="B91" s="127" t="s">
        <v>371</v>
      </c>
      <c r="C91" s="128" t="s">
        <v>374</v>
      </c>
    </row>
    <row r="92" spans="1:3" x14ac:dyDescent="0.2">
      <c r="A92" s="142" t="s">
        <v>272</v>
      </c>
      <c r="B92" s="132">
        <v>27040486</v>
      </c>
      <c r="C92" s="132">
        <v>0</v>
      </c>
    </row>
    <row r="93" spans="1:3" x14ac:dyDescent="0.2">
      <c r="A93" s="143" t="s">
        <v>273</v>
      </c>
      <c r="B93" s="132">
        <v>644779979</v>
      </c>
      <c r="C93" s="132">
        <v>561173124</v>
      </c>
    </row>
    <row r="94" spans="1:3" x14ac:dyDescent="0.2">
      <c r="A94" s="143" t="s">
        <v>274</v>
      </c>
      <c r="B94" s="132">
        <v>31152495</v>
      </c>
      <c r="C94" s="132">
        <v>393994</v>
      </c>
    </row>
    <row r="95" spans="1:3" x14ac:dyDescent="0.2">
      <c r="A95" s="143" t="s">
        <v>275</v>
      </c>
      <c r="B95" s="132">
        <v>806752896</v>
      </c>
      <c r="C95" s="132">
        <v>446650250</v>
      </c>
    </row>
    <row r="96" spans="1:3" ht="13.5" thickBot="1" x14ac:dyDescent="0.25">
      <c r="A96" s="160" t="s">
        <v>366</v>
      </c>
      <c r="B96" s="132">
        <v>-3672237</v>
      </c>
      <c r="C96" s="132">
        <v>-3443095</v>
      </c>
    </row>
    <row r="97" spans="1:9" ht="13.5" thickBot="1" x14ac:dyDescent="0.25">
      <c r="A97" s="148" t="s">
        <v>241</v>
      </c>
      <c r="B97" s="144">
        <f>SUM(B92:B96)</f>
        <v>1506053619</v>
      </c>
      <c r="C97" s="144">
        <f>SUM(C92:C96)</f>
        <v>1004774273</v>
      </c>
    </row>
    <row r="98" spans="1:9" x14ac:dyDescent="0.2">
      <c r="B98" s="141"/>
      <c r="C98" s="141"/>
    </row>
    <row r="99" spans="1:9" x14ac:dyDescent="0.2">
      <c r="B99" s="141"/>
      <c r="C99" s="141"/>
    </row>
    <row r="100" spans="1:9" x14ac:dyDescent="0.2">
      <c r="B100" s="141"/>
      <c r="C100" s="141"/>
    </row>
    <row r="101" spans="1:9" ht="13.5" thickBot="1" x14ac:dyDescent="0.25">
      <c r="A101" s="155" t="s">
        <v>345</v>
      </c>
    </row>
    <row r="102" spans="1:9" ht="13.5" thickBot="1" x14ac:dyDescent="0.25">
      <c r="A102" s="145" t="s">
        <v>359</v>
      </c>
      <c r="B102" s="127" t="s">
        <v>371</v>
      </c>
      <c r="C102" s="128" t="s">
        <v>374</v>
      </c>
    </row>
    <row r="103" spans="1:9" x14ac:dyDescent="0.2">
      <c r="A103" s="143" t="s">
        <v>329</v>
      </c>
      <c r="B103" s="132">
        <v>2005836641</v>
      </c>
      <c r="C103" s="132">
        <v>1954309669</v>
      </c>
    </row>
    <row r="104" spans="1:9" x14ac:dyDescent="0.2">
      <c r="A104" s="143" t="s">
        <v>330</v>
      </c>
      <c r="B104" s="132">
        <v>7993161100</v>
      </c>
      <c r="C104" s="132">
        <v>8476517508</v>
      </c>
    </row>
    <row r="105" spans="1:9" x14ac:dyDescent="0.2">
      <c r="A105" s="143" t="s">
        <v>331</v>
      </c>
      <c r="B105" s="132">
        <v>1165559389</v>
      </c>
      <c r="C105" s="132">
        <v>913221701</v>
      </c>
    </row>
    <row r="106" spans="1:9" ht="13.5" thickBot="1" x14ac:dyDescent="0.25">
      <c r="A106" s="143" t="s">
        <v>332</v>
      </c>
      <c r="B106" s="132">
        <v>1309363899</v>
      </c>
      <c r="C106" s="132">
        <v>1048057169</v>
      </c>
    </row>
    <row r="107" spans="1:9" ht="13.5" thickBot="1" x14ac:dyDescent="0.25">
      <c r="A107" s="139" t="s">
        <v>241</v>
      </c>
      <c r="B107" s="144">
        <f>SUM(B103:B106)</f>
        <v>12473921029</v>
      </c>
      <c r="C107" s="144">
        <f>SUM(C103:C106)</f>
        <v>12392106047</v>
      </c>
    </row>
    <row r="108" spans="1:9" x14ac:dyDescent="0.2">
      <c r="B108" s="141"/>
      <c r="C108" s="141"/>
    </row>
    <row r="109" spans="1:9" x14ac:dyDescent="0.2">
      <c r="B109" s="141"/>
      <c r="C109" s="141"/>
    </row>
    <row r="110" spans="1:9" x14ac:dyDescent="0.2">
      <c r="B110" s="141"/>
      <c r="C110" s="141"/>
    </row>
    <row r="111" spans="1:9" s="125" customFormat="1" ht="13.5" thickBot="1" x14ac:dyDescent="0.25">
      <c r="A111" s="123" t="s">
        <v>356</v>
      </c>
      <c r="B111" s="140"/>
      <c r="C111" s="140"/>
      <c r="D111" s="166"/>
      <c r="E111" s="166"/>
      <c r="F111" s="166"/>
      <c r="G111" s="166"/>
      <c r="H111" s="166"/>
      <c r="I111" s="166"/>
    </row>
    <row r="112" spans="1:9" s="125" customFormat="1" ht="13.5" thickBot="1" x14ac:dyDescent="0.25">
      <c r="A112" s="145" t="s">
        <v>358</v>
      </c>
      <c r="B112" s="127" t="s">
        <v>371</v>
      </c>
      <c r="C112" s="128" t="s">
        <v>374</v>
      </c>
      <c r="D112" s="166"/>
      <c r="E112" s="166"/>
      <c r="F112" s="166"/>
      <c r="G112" s="166"/>
      <c r="H112" s="166"/>
      <c r="I112" s="166"/>
    </row>
    <row r="113" spans="1:9" s="125" customFormat="1" x14ac:dyDescent="0.2">
      <c r="A113" s="142" t="s">
        <v>279</v>
      </c>
      <c r="B113" s="132">
        <v>1700515707</v>
      </c>
      <c r="C113" s="132">
        <v>2187135040</v>
      </c>
      <c r="D113" s="166"/>
      <c r="E113" s="166"/>
      <c r="F113" s="166"/>
      <c r="G113" s="166"/>
      <c r="H113" s="166"/>
      <c r="I113" s="166"/>
    </row>
    <row r="114" spans="1:9" s="125" customFormat="1" x14ac:dyDescent="0.2">
      <c r="A114" s="143" t="s">
        <v>280</v>
      </c>
      <c r="B114" s="132">
        <v>100719479</v>
      </c>
      <c r="C114" s="132">
        <v>73630369</v>
      </c>
      <c r="D114" s="166"/>
      <c r="E114" s="166"/>
      <c r="F114" s="166"/>
      <c r="G114" s="166"/>
      <c r="H114" s="166"/>
      <c r="I114" s="166"/>
    </row>
    <row r="115" spans="1:9" s="125" customFormat="1" x14ac:dyDescent="0.2">
      <c r="A115" s="143" t="s">
        <v>281</v>
      </c>
      <c r="B115" s="132">
        <v>18813843</v>
      </c>
      <c r="C115" s="132">
        <v>20118045</v>
      </c>
      <c r="D115" s="166"/>
      <c r="E115" s="166"/>
      <c r="F115" s="166"/>
      <c r="G115" s="166"/>
      <c r="H115" s="166"/>
      <c r="I115" s="166"/>
    </row>
    <row r="116" spans="1:9" s="125" customFormat="1" ht="13.5" thickBot="1" x14ac:dyDescent="0.25">
      <c r="A116" s="143" t="s">
        <v>282</v>
      </c>
      <c r="B116" s="132">
        <v>472561233</v>
      </c>
      <c r="C116" s="132">
        <v>256138573</v>
      </c>
      <c r="D116" s="166"/>
      <c r="E116" s="166"/>
      <c r="F116" s="166"/>
      <c r="G116" s="166"/>
      <c r="H116" s="166"/>
      <c r="I116" s="166"/>
    </row>
    <row r="117" spans="1:9" s="125" customFormat="1" ht="13.5" thickBot="1" x14ac:dyDescent="0.25">
      <c r="A117" s="148" t="s">
        <v>241</v>
      </c>
      <c r="B117" s="144">
        <f>SUM(B113:B116)</f>
        <v>2292610262</v>
      </c>
      <c r="C117" s="144">
        <f>SUM(C113:C116)</f>
        <v>2537022027</v>
      </c>
      <c r="D117" s="166"/>
      <c r="E117" s="166"/>
      <c r="F117" s="166"/>
      <c r="G117" s="166"/>
      <c r="H117" s="166"/>
      <c r="I117" s="166"/>
    </row>
    <row r="118" spans="1:9" s="125" customFormat="1" x14ac:dyDescent="0.2">
      <c r="A118" s="140"/>
      <c r="B118" s="141"/>
      <c r="C118" s="141"/>
      <c r="D118" s="166"/>
      <c r="E118" s="166"/>
      <c r="F118" s="166"/>
      <c r="G118" s="166"/>
      <c r="H118" s="166"/>
      <c r="I118" s="166"/>
    </row>
    <row r="119" spans="1:9" s="125" customFormat="1" x14ac:dyDescent="0.2">
      <c r="A119" s="140"/>
      <c r="B119" s="141"/>
      <c r="C119" s="141"/>
      <c r="D119" s="166"/>
      <c r="E119" s="166"/>
      <c r="F119" s="166"/>
      <c r="G119" s="166"/>
      <c r="H119" s="166"/>
      <c r="I119" s="166"/>
    </row>
    <row r="120" spans="1:9" s="125" customFormat="1" x14ac:dyDescent="0.2">
      <c r="A120" s="140"/>
      <c r="B120" s="141"/>
      <c r="C120" s="141"/>
      <c r="D120" s="166"/>
      <c r="E120" s="166"/>
      <c r="F120" s="166"/>
      <c r="G120" s="166"/>
      <c r="H120" s="166"/>
      <c r="I120" s="166"/>
    </row>
    <row r="121" spans="1:9" s="125" customFormat="1" ht="13.5" thickBot="1" x14ac:dyDescent="0.25">
      <c r="A121" s="123" t="s">
        <v>355</v>
      </c>
      <c r="B121" s="140"/>
      <c r="C121" s="140"/>
      <c r="D121" s="166"/>
      <c r="E121" s="166"/>
      <c r="F121" s="166"/>
      <c r="G121" s="166"/>
      <c r="H121" s="166"/>
      <c r="I121" s="166"/>
    </row>
    <row r="122" spans="1:9" s="125" customFormat="1" ht="13.5" thickBot="1" x14ac:dyDescent="0.25">
      <c r="A122" s="145" t="s">
        <v>357</v>
      </c>
      <c r="B122" s="127" t="s">
        <v>371</v>
      </c>
      <c r="C122" s="128" t="s">
        <v>374</v>
      </c>
      <c r="D122" s="166"/>
      <c r="E122" s="166"/>
      <c r="F122" s="166"/>
      <c r="G122" s="166"/>
      <c r="H122" s="166"/>
      <c r="I122" s="166"/>
    </row>
    <row r="123" spans="1:9" s="125" customFormat="1" x14ac:dyDescent="0.2">
      <c r="A123" s="142" t="s">
        <v>333</v>
      </c>
      <c r="B123" s="132">
        <v>1308449385</v>
      </c>
      <c r="C123" s="132">
        <v>1630052154</v>
      </c>
      <c r="D123" s="166"/>
      <c r="E123" s="166"/>
      <c r="F123" s="166"/>
      <c r="G123" s="166"/>
      <c r="H123" s="166"/>
      <c r="I123" s="166"/>
    </row>
    <row r="124" spans="1:9" s="125" customFormat="1" x14ac:dyDescent="0.2">
      <c r="A124" s="160" t="s">
        <v>334</v>
      </c>
      <c r="B124" s="132">
        <v>1545786226</v>
      </c>
      <c r="C124" s="132">
        <v>1279570475</v>
      </c>
      <c r="D124" s="166"/>
      <c r="E124" s="166"/>
      <c r="F124" s="166"/>
      <c r="G124" s="166"/>
      <c r="H124" s="166"/>
      <c r="I124" s="166"/>
    </row>
    <row r="125" spans="1:9" s="125" customFormat="1" x14ac:dyDescent="0.2">
      <c r="A125" s="160" t="s">
        <v>335</v>
      </c>
      <c r="B125" s="132">
        <v>467166838</v>
      </c>
      <c r="C125" s="132">
        <v>215035963</v>
      </c>
      <c r="D125" s="166"/>
      <c r="E125" s="166"/>
      <c r="F125" s="166"/>
      <c r="G125" s="166"/>
      <c r="H125" s="166"/>
      <c r="I125" s="166"/>
    </row>
    <row r="126" spans="1:9" s="125" customFormat="1" ht="13.5" thickBot="1" x14ac:dyDescent="0.25">
      <c r="A126" s="160" t="s">
        <v>336</v>
      </c>
      <c r="B126" s="132">
        <v>94823908</v>
      </c>
      <c r="C126" s="132">
        <v>122393263</v>
      </c>
      <c r="D126" s="166"/>
      <c r="E126" s="166"/>
      <c r="F126" s="166"/>
      <c r="G126" s="166"/>
      <c r="H126" s="166"/>
      <c r="I126" s="166"/>
    </row>
    <row r="127" spans="1:9" s="125" customFormat="1" ht="13.5" thickBot="1" x14ac:dyDescent="0.25">
      <c r="A127" s="148" t="s">
        <v>241</v>
      </c>
      <c r="B127" s="144">
        <f>SUM(B123:B126)</f>
        <v>3416226357</v>
      </c>
      <c r="C127" s="144">
        <f>SUM(C123:C126)</f>
        <v>3247051855</v>
      </c>
      <c r="D127" s="166"/>
      <c r="E127" s="166"/>
      <c r="F127" s="166"/>
      <c r="G127" s="166"/>
      <c r="H127" s="166"/>
      <c r="I127" s="166"/>
    </row>
    <row r="128" spans="1:9" s="125" customFormat="1" x14ac:dyDescent="0.2">
      <c r="A128" s="140"/>
      <c r="B128" s="141"/>
      <c r="C128" s="141"/>
      <c r="D128" s="166"/>
      <c r="E128" s="166"/>
      <c r="F128" s="166"/>
      <c r="G128" s="166"/>
      <c r="H128" s="166"/>
      <c r="I128" s="166"/>
    </row>
    <row r="129" spans="1:9" s="125" customFormat="1" x14ac:dyDescent="0.2">
      <c r="A129" s="140"/>
      <c r="B129" s="141"/>
      <c r="C129" s="141"/>
      <c r="D129" s="166"/>
      <c r="E129" s="166"/>
      <c r="F129" s="166"/>
      <c r="G129" s="166"/>
      <c r="H129" s="166"/>
      <c r="I129" s="166"/>
    </row>
    <row r="130" spans="1:9" ht="12.75" customHeight="1" x14ac:dyDescent="0.2">
      <c r="A130" s="121"/>
      <c r="B130" s="121"/>
      <c r="C130" s="121"/>
    </row>
    <row r="131" spans="1:9" ht="12" customHeight="1" thickBot="1" x14ac:dyDescent="0.25">
      <c r="A131" s="124" t="s">
        <v>346</v>
      </c>
      <c r="B131" s="121"/>
      <c r="C131" s="121"/>
    </row>
    <row r="132" spans="1:9" ht="12.75" customHeight="1" thickBot="1" x14ac:dyDescent="0.25">
      <c r="A132" s="145" t="s">
        <v>303</v>
      </c>
      <c r="B132" s="128" t="s">
        <v>372</v>
      </c>
      <c r="C132" s="128" t="s">
        <v>376</v>
      </c>
    </row>
    <row r="133" spans="1:9" ht="12.75" customHeight="1" x14ac:dyDescent="0.2">
      <c r="A133" s="134" t="s">
        <v>240</v>
      </c>
      <c r="B133" s="156">
        <v>732516175</v>
      </c>
      <c r="C133" s="156">
        <v>648270016</v>
      </c>
    </row>
    <row r="134" spans="1:9" x14ac:dyDescent="0.2">
      <c r="A134" s="134" t="s">
        <v>378</v>
      </c>
      <c r="B134" s="157">
        <v>1876995</v>
      </c>
      <c r="C134" s="157">
        <v>2677586</v>
      </c>
    </row>
    <row r="135" spans="1:9" ht="13.5" thickBot="1" x14ac:dyDescent="0.25">
      <c r="A135" s="134" t="s">
        <v>377</v>
      </c>
      <c r="B135" s="157">
        <v>127977639</v>
      </c>
      <c r="C135" s="157">
        <v>131031962</v>
      </c>
    </row>
    <row r="136" spans="1:9" ht="13.5" thickBot="1" x14ac:dyDescent="0.25">
      <c r="A136" s="148" t="s">
        <v>241</v>
      </c>
      <c r="B136" s="144">
        <f>SUM(B133:B135)</f>
        <v>862370809</v>
      </c>
      <c r="C136" s="144">
        <f>SUM(C133:C135)</f>
        <v>781979564</v>
      </c>
    </row>
    <row r="137" spans="1:9" x14ac:dyDescent="0.2">
      <c r="B137" s="141"/>
      <c r="C137" s="141"/>
    </row>
    <row r="138" spans="1:9" x14ac:dyDescent="0.2">
      <c r="B138" s="141"/>
      <c r="C138" s="141"/>
    </row>
    <row r="140" spans="1:9" ht="13.5" thickBot="1" x14ac:dyDescent="0.25">
      <c r="A140" s="124" t="s">
        <v>347</v>
      </c>
      <c r="B140" s="121"/>
      <c r="C140" s="121"/>
    </row>
    <row r="141" spans="1:9" ht="13.5" thickBot="1" x14ac:dyDescent="0.25">
      <c r="A141" s="145" t="s">
        <v>304</v>
      </c>
      <c r="B141" s="128" t="s">
        <v>372</v>
      </c>
      <c r="C141" s="128" t="s">
        <v>376</v>
      </c>
    </row>
    <row r="142" spans="1:9" x14ac:dyDescent="0.2">
      <c r="A142" s="134" t="s">
        <v>367</v>
      </c>
      <c r="B142" s="156">
        <v>41774150</v>
      </c>
      <c r="C142" s="156">
        <v>29759851</v>
      </c>
    </row>
    <row r="143" spans="1:9" x14ac:dyDescent="0.2">
      <c r="A143" s="134" t="s">
        <v>242</v>
      </c>
      <c r="B143" s="157">
        <v>283468492</v>
      </c>
      <c r="C143" s="157">
        <v>241894135</v>
      </c>
    </row>
    <row r="144" spans="1:9" ht="13.5" thickBot="1" x14ac:dyDescent="0.25">
      <c r="A144" s="134" t="s">
        <v>368</v>
      </c>
      <c r="B144" s="157">
        <v>23738941</v>
      </c>
      <c r="C144" s="157">
        <v>0</v>
      </c>
    </row>
    <row r="145" spans="1:9" ht="13.5" thickBot="1" x14ac:dyDescent="0.25">
      <c r="A145" s="148" t="s">
        <v>241</v>
      </c>
      <c r="B145" s="144">
        <f>SUM(B142:B144)</f>
        <v>348981583</v>
      </c>
      <c r="C145" s="144">
        <f>SUM(C142:C144)</f>
        <v>271653986</v>
      </c>
    </row>
    <row r="146" spans="1:9" x14ac:dyDescent="0.2">
      <c r="B146" s="141"/>
      <c r="C146" s="141"/>
    </row>
    <row r="147" spans="1:9" x14ac:dyDescent="0.2">
      <c r="B147" s="141"/>
      <c r="C147" s="141"/>
    </row>
    <row r="149" spans="1:9" ht="13.5" thickBot="1" x14ac:dyDescent="0.25">
      <c r="A149" s="124" t="s">
        <v>348</v>
      </c>
      <c r="B149" s="121"/>
      <c r="C149" s="121"/>
    </row>
    <row r="150" spans="1:9" ht="13.5" thickBot="1" x14ac:dyDescent="0.25">
      <c r="A150" s="145" t="s">
        <v>305</v>
      </c>
      <c r="B150" s="128" t="s">
        <v>372</v>
      </c>
      <c r="C150" s="128" t="s">
        <v>376</v>
      </c>
    </row>
    <row r="151" spans="1:9" x14ac:dyDescent="0.2">
      <c r="A151" s="134" t="s">
        <v>243</v>
      </c>
      <c r="B151" s="157">
        <v>345871288</v>
      </c>
      <c r="C151" s="157">
        <v>333196419</v>
      </c>
    </row>
    <row r="152" spans="1:9" ht="13.5" thickBot="1" x14ac:dyDescent="0.25">
      <c r="A152" s="134" t="s">
        <v>244</v>
      </c>
      <c r="B152" s="157">
        <v>139060656</v>
      </c>
      <c r="C152" s="157">
        <v>149825712</v>
      </c>
    </row>
    <row r="153" spans="1:9" ht="13.5" thickBot="1" x14ac:dyDescent="0.25">
      <c r="A153" s="148" t="s">
        <v>241</v>
      </c>
      <c r="B153" s="144">
        <f>+B152+B151</f>
        <v>484931944</v>
      </c>
      <c r="C153" s="144">
        <f>+C152+C151</f>
        <v>483022131</v>
      </c>
    </row>
    <row r="154" spans="1:9" s="125" customFormat="1" x14ac:dyDescent="0.2">
      <c r="A154" s="140"/>
      <c r="B154" s="141"/>
      <c r="C154" s="141"/>
      <c r="D154" s="166"/>
      <c r="E154" s="166"/>
      <c r="F154" s="166"/>
      <c r="G154" s="166"/>
      <c r="H154" s="166"/>
      <c r="I154" s="166"/>
    </row>
    <row r="155" spans="1:9" s="125" customFormat="1" x14ac:dyDescent="0.2">
      <c r="A155" s="140"/>
      <c r="B155" s="141"/>
      <c r="C155" s="141"/>
      <c r="D155" s="166"/>
      <c r="E155" s="166"/>
      <c r="F155" s="166"/>
      <c r="G155" s="166"/>
      <c r="H155" s="166"/>
      <c r="I155" s="166"/>
    </row>
    <row r="157" spans="1:9" s="125" customFormat="1" ht="13.5" thickBot="1" x14ac:dyDescent="0.25">
      <c r="A157" s="124" t="s">
        <v>349</v>
      </c>
      <c r="B157" s="121"/>
      <c r="C157" s="121"/>
      <c r="D157" s="166"/>
      <c r="E157" s="166"/>
      <c r="F157" s="166"/>
      <c r="G157" s="166"/>
      <c r="H157" s="166"/>
      <c r="I157" s="166"/>
    </row>
    <row r="158" spans="1:9" s="125" customFormat="1" ht="13.5" thickBot="1" x14ac:dyDescent="0.25">
      <c r="A158" s="145" t="s">
        <v>306</v>
      </c>
      <c r="B158" s="128" t="s">
        <v>372</v>
      </c>
      <c r="C158" s="128" t="s">
        <v>376</v>
      </c>
      <c r="D158" s="166"/>
      <c r="E158" s="166"/>
      <c r="F158" s="166"/>
      <c r="G158" s="166"/>
      <c r="H158" s="166"/>
      <c r="I158" s="166"/>
    </row>
    <row r="159" spans="1:9" s="125" customFormat="1" x14ac:dyDescent="0.2">
      <c r="A159" s="134" t="s">
        <v>283</v>
      </c>
      <c r="B159" s="157">
        <v>283064194</v>
      </c>
      <c r="C159" s="157">
        <v>270460872</v>
      </c>
      <c r="D159" s="166"/>
      <c r="E159" s="166"/>
      <c r="F159" s="166"/>
      <c r="G159" s="166"/>
      <c r="H159" s="166"/>
      <c r="I159" s="166"/>
    </row>
    <row r="160" spans="1:9" s="125" customFormat="1" ht="13.5" thickBot="1" x14ac:dyDescent="0.25">
      <c r="A160" s="143" t="s">
        <v>284</v>
      </c>
      <c r="B160" s="157">
        <v>29039258</v>
      </c>
      <c r="C160" s="157">
        <v>30827721</v>
      </c>
      <c r="D160" s="166"/>
      <c r="E160" s="166"/>
      <c r="F160" s="166"/>
      <c r="G160" s="166"/>
      <c r="H160" s="166"/>
      <c r="I160" s="166"/>
    </row>
    <row r="161" spans="1:9" s="125" customFormat="1" ht="13.5" thickBot="1" x14ac:dyDescent="0.25">
      <c r="A161" s="148" t="s">
        <v>241</v>
      </c>
      <c r="B161" s="144">
        <f>SUM(B159:B160)</f>
        <v>312103452</v>
      </c>
      <c r="C161" s="144">
        <f>SUM(C159:C160)</f>
        <v>301288593</v>
      </c>
      <c r="D161" s="166"/>
      <c r="E161" s="166"/>
      <c r="F161" s="166"/>
      <c r="G161" s="166"/>
      <c r="H161" s="166"/>
      <c r="I161" s="166"/>
    </row>
    <row r="162" spans="1:9" s="125" customFormat="1" x14ac:dyDescent="0.2">
      <c r="A162" s="140"/>
      <c r="B162" s="141"/>
      <c r="C162" s="141"/>
      <c r="D162" s="166"/>
      <c r="E162" s="166"/>
      <c r="F162" s="166"/>
      <c r="G162" s="166"/>
      <c r="H162" s="166"/>
      <c r="I162" s="166"/>
    </row>
    <row r="163" spans="1:9" s="125" customFormat="1" x14ac:dyDescent="0.2">
      <c r="A163" s="140"/>
      <c r="B163" s="141"/>
      <c r="C163" s="141"/>
      <c r="D163" s="166"/>
      <c r="E163" s="166"/>
      <c r="F163" s="166"/>
      <c r="G163" s="166"/>
      <c r="H163" s="166"/>
      <c r="I163" s="166"/>
    </row>
    <row r="165" spans="1:9" s="125" customFormat="1" ht="13.5" thickBot="1" x14ac:dyDescent="0.25">
      <c r="A165" s="124" t="s">
        <v>350</v>
      </c>
      <c r="B165" s="121"/>
      <c r="C165" s="121"/>
      <c r="D165" s="166"/>
      <c r="E165" s="166"/>
      <c r="F165" s="166"/>
      <c r="G165" s="166"/>
      <c r="H165" s="166"/>
      <c r="I165" s="166"/>
    </row>
    <row r="166" spans="1:9" s="125" customFormat="1" ht="13.5" thickBot="1" x14ac:dyDescent="0.25">
      <c r="A166" s="145" t="s">
        <v>307</v>
      </c>
      <c r="B166" s="128" t="s">
        <v>372</v>
      </c>
      <c r="C166" s="128" t="s">
        <v>376</v>
      </c>
      <c r="D166" s="166"/>
      <c r="E166" s="166"/>
      <c r="F166" s="166"/>
      <c r="G166" s="166"/>
      <c r="H166" s="166"/>
      <c r="I166" s="166"/>
    </row>
    <row r="167" spans="1:9" s="125" customFormat="1" x14ac:dyDescent="0.2">
      <c r="A167" s="134" t="s">
        <v>245</v>
      </c>
      <c r="B167" s="132">
        <v>2633783</v>
      </c>
      <c r="C167" s="132">
        <v>8592944</v>
      </c>
      <c r="D167" s="166"/>
      <c r="E167" s="166"/>
      <c r="F167" s="166"/>
      <c r="G167" s="166"/>
      <c r="H167" s="166"/>
      <c r="I167" s="166"/>
    </row>
    <row r="168" spans="1:9" s="125" customFormat="1" x14ac:dyDescent="0.2">
      <c r="A168" s="134" t="s">
        <v>246</v>
      </c>
      <c r="B168" s="132">
        <v>36625152</v>
      </c>
      <c r="C168" s="132">
        <v>40654631</v>
      </c>
      <c r="D168" s="166"/>
      <c r="E168" s="166"/>
      <c r="F168" s="166"/>
      <c r="G168" s="166"/>
      <c r="H168" s="166"/>
      <c r="I168" s="166"/>
    </row>
    <row r="169" spans="1:9" s="125" customFormat="1" x14ac:dyDescent="0.2">
      <c r="A169" s="134" t="s">
        <v>247</v>
      </c>
      <c r="B169" s="132">
        <v>127890</v>
      </c>
      <c r="C169" s="132">
        <v>421619</v>
      </c>
      <c r="D169" s="166"/>
      <c r="E169" s="166"/>
      <c r="F169" s="166"/>
      <c r="G169" s="166"/>
      <c r="H169" s="166"/>
      <c r="I169" s="166"/>
    </row>
    <row r="170" spans="1:9" s="125" customFormat="1" ht="13.5" thickBot="1" x14ac:dyDescent="0.25">
      <c r="A170" s="134" t="s">
        <v>288</v>
      </c>
      <c r="B170" s="132">
        <v>-1391690</v>
      </c>
      <c r="C170" s="132">
        <v>-2725527</v>
      </c>
      <c r="D170" s="166"/>
      <c r="E170" s="166"/>
      <c r="F170" s="166"/>
      <c r="G170" s="166"/>
      <c r="H170" s="166"/>
      <c r="I170" s="166"/>
    </row>
    <row r="171" spans="1:9" s="125" customFormat="1" ht="13.5" thickBot="1" x14ac:dyDescent="0.25">
      <c r="A171" s="148" t="s">
        <v>241</v>
      </c>
      <c r="B171" s="144">
        <f>SUM(B167:B170)</f>
        <v>37995135</v>
      </c>
      <c r="C171" s="144">
        <f>SUM(C167:C170)</f>
        <v>46943667</v>
      </c>
      <c r="D171" s="166"/>
      <c r="E171" s="166"/>
      <c r="F171" s="166"/>
      <c r="G171" s="166"/>
      <c r="H171" s="166"/>
      <c r="I171" s="166"/>
    </row>
    <row r="172" spans="1:9" s="125" customFormat="1" x14ac:dyDescent="0.2">
      <c r="A172" s="140"/>
      <c r="B172" s="141"/>
      <c r="C172" s="141"/>
      <c r="D172" s="166"/>
      <c r="E172" s="166"/>
      <c r="F172" s="166"/>
      <c r="G172" s="166"/>
      <c r="H172" s="166"/>
      <c r="I172" s="166"/>
    </row>
    <row r="173" spans="1:9" s="125" customFormat="1" x14ac:dyDescent="0.2">
      <c r="A173" s="140"/>
      <c r="B173" s="141"/>
      <c r="C173" s="141"/>
      <c r="D173" s="166"/>
      <c r="E173" s="166"/>
      <c r="F173" s="166"/>
      <c r="G173" s="166"/>
      <c r="H173" s="166"/>
      <c r="I173" s="166"/>
    </row>
    <row r="175" spans="1:9" s="125" customFormat="1" ht="13.5" thickBot="1" x14ac:dyDescent="0.25">
      <c r="A175" s="124" t="s">
        <v>351</v>
      </c>
      <c r="B175" s="121"/>
      <c r="C175" s="121"/>
      <c r="D175" s="166"/>
      <c r="E175" s="166"/>
      <c r="F175" s="166"/>
      <c r="G175" s="166"/>
      <c r="H175" s="166"/>
      <c r="I175" s="166"/>
    </row>
    <row r="176" spans="1:9" s="125" customFormat="1" ht="13.5" thickBot="1" x14ac:dyDescent="0.25">
      <c r="A176" s="145" t="s">
        <v>308</v>
      </c>
      <c r="B176" s="128" t="s">
        <v>372</v>
      </c>
      <c r="C176" s="128" t="s">
        <v>376</v>
      </c>
      <c r="D176" s="166"/>
      <c r="E176" s="166"/>
      <c r="F176" s="166"/>
      <c r="G176" s="166"/>
      <c r="H176" s="166"/>
      <c r="I176" s="166"/>
    </row>
    <row r="177" spans="1:9" s="125" customFormat="1" ht="13.5" thickBot="1" x14ac:dyDescent="0.25">
      <c r="A177" s="134" t="s">
        <v>248</v>
      </c>
      <c r="B177" s="156">
        <f>+RDG!J18</f>
        <v>17353112</v>
      </c>
      <c r="C177" s="156">
        <f>+RDG!K18</f>
        <v>0</v>
      </c>
      <c r="D177" s="166"/>
      <c r="E177" s="166"/>
      <c r="F177" s="166"/>
      <c r="G177" s="166"/>
      <c r="H177" s="166"/>
      <c r="I177" s="166"/>
    </row>
    <row r="178" spans="1:9" s="125" customFormat="1" ht="13.5" thickBot="1" x14ac:dyDescent="0.25">
      <c r="A178" s="148" t="s">
        <v>241</v>
      </c>
      <c r="B178" s="144">
        <f>SUM(B177:B177)</f>
        <v>17353112</v>
      </c>
      <c r="C178" s="144">
        <f>SUM(C177:C177)</f>
        <v>0</v>
      </c>
      <c r="D178" s="166"/>
      <c r="E178" s="166"/>
      <c r="F178" s="166"/>
      <c r="G178" s="166"/>
      <c r="H178" s="166"/>
      <c r="I178" s="166"/>
    </row>
    <row r="179" spans="1:9" s="125" customFormat="1" x14ac:dyDescent="0.2">
      <c r="A179" s="140"/>
      <c r="B179" s="141"/>
      <c r="C179" s="141"/>
      <c r="D179" s="166"/>
      <c r="E179" s="166"/>
      <c r="F179" s="166"/>
      <c r="G179" s="166"/>
      <c r="H179" s="166"/>
      <c r="I179" s="166"/>
    </row>
    <row r="180" spans="1:9" s="125" customFormat="1" x14ac:dyDescent="0.2">
      <c r="A180" s="140"/>
      <c r="B180" s="141"/>
      <c r="C180" s="141"/>
      <c r="D180" s="166"/>
      <c r="E180" s="166"/>
      <c r="F180" s="166"/>
      <c r="G180" s="166"/>
      <c r="H180" s="166"/>
      <c r="I180" s="166"/>
    </row>
    <row r="182" spans="1:9" s="125" customFormat="1" ht="13.5" thickBot="1" x14ac:dyDescent="0.25">
      <c r="A182" s="124" t="s">
        <v>352</v>
      </c>
      <c r="B182" s="121"/>
      <c r="C182" s="121"/>
      <c r="D182" s="166"/>
      <c r="E182" s="166"/>
      <c r="F182" s="166"/>
      <c r="G182" s="166"/>
      <c r="H182" s="166"/>
      <c r="I182" s="166"/>
    </row>
    <row r="183" spans="1:9" s="125" customFormat="1" ht="13.5" thickBot="1" x14ac:dyDescent="0.25">
      <c r="A183" s="145" t="s">
        <v>309</v>
      </c>
      <c r="B183" s="128" t="s">
        <v>372</v>
      </c>
      <c r="C183" s="128" t="s">
        <v>376</v>
      </c>
      <c r="D183" s="166"/>
      <c r="E183" s="166"/>
      <c r="F183" s="166"/>
      <c r="G183" s="166"/>
      <c r="H183" s="166"/>
      <c r="I183" s="166"/>
    </row>
    <row r="184" spans="1:9" s="125" customFormat="1" ht="13.5" thickBot="1" x14ac:dyDescent="0.25">
      <c r="A184" s="134" t="s">
        <v>249</v>
      </c>
      <c r="B184" s="158">
        <f>+RDG!J22</f>
        <v>1359322</v>
      </c>
      <c r="C184" s="158">
        <f>+RDG!K22</f>
        <v>1073257</v>
      </c>
      <c r="D184" s="166"/>
      <c r="E184" s="166"/>
      <c r="F184" s="166"/>
      <c r="G184" s="166"/>
      <c r="H184" s="166"/>
      <c r="I184" s="166"/>
    </row>
    <row r="185" spans="1:9" s="125" customFormat="1" ht="13.5" thickBot="1" x14ac:dyDescent="0.25">
      <c r="A185" s="148" t="s">
        <v>241</v>
      </c>
      <c r="B185" s="144">
        <f>SUM(B184:B184)</f>
        <v>1359322</v>
      </c>
      <c r="C185" s="144">
        <f>SUM(C184:C184)</f>
        <v>1073257</v>
      </c>
      <c r="D185" s="166"/>
      <c r="E185" s="166"/>
      <c r="F185" s="166"/>
      <c r="G185" s="166"/>
      <c r="H185" s="166"/>
      <c r="I185" s="166"/>
    </row>
    <row r="186" spans="1:9" s="125" customFormat="1" x14ac:dyDescent="0.2">
      <c r="A186" s="140"/>
      <c r="B186" s="141"/>
      <c r="C186" s="141"/>
      <c r="D186" s="166"/>
      <c r="E186" s="166"/>
      <c r="F186" s="166"/>
      <c r="G186" s="166"/>
      <c r="H186" s="166"/>
      <c r="I186" s="166"/>
    </row>
    <row r="187" spans="1:9" s="125" customFormat="1" x14ac:dyDescent="0.2">
      <c r="A187" s="140"/>
      <c r="B187" s="141"/>
      <c r="C187" s="141"/>
      <c r="D187" s="166"/>
      <c r="E187" s="166"/>
      <c r="F187" s="166"/>
      <c r="G187" s="166"/>
      <c r="H187" s="166"/>
      <c r="I187" s="166"/>
    </row>
    <row r="189" spans="1:9" s="125" customFormat="1" ht="13.5" thickBot="1" x14ac:dyDescent="0.25">
      <c r="A189" s="124" t="s">
        <v>353</v>
      </c>
      <c r="B189" s="121"/>
      <c r="C189" s="121"/>
      <c r="D189" s="166"/>
      <c r="E189" s="166"/>
      <c r="F189" s="166"/>
      <c r="G189" s="166"/>
      <c r="H189" s="166"/>
      <c r="I189" s="166"/>
    </row>
    <row r="190" spans="1:9" s="125" customFormat="1" ht="13.5" thickBot="1" x14ac:dyDescent="0.25">
      <c r="A190" s="145" t="s">
        <v>310</v>
      </c>
      <c r="B190" s="128" t="s">
        <v>372</v>
      </c>
      <c r="C190" s="128" t="s">
        <v>376</v>
      </c>
      <c r="D190" s="166"/>
      <c r="E190" s="166"/>
      <c r="F190" s="166"/>
      <c r="G190" s="166"/>
      <c r="H190" s="166"/>
      <c r="I190" s="166"/>
    </row>
    <row r="191" spans="1:9" s="125" customFormat="1" ht="24.75" thickBot="1" x14ac:dyDescent="0.25">
      <c r="A191" s="188" t="s">
        <v>381</v>
      </c>
      <c r="B191" s="132">
        <v>4180258</v>
      </c>
      <c r="C191" s="132">
        <v>9969990</v>
      </c>
      <c r="D191" s="166"/>
      <c r="E191" s="166"/>
      <c r="F191" s="166"/>
      <c r="G191" s="166"/>
      <c r="H191" s="166"/>
      <c r="I191" s="166"/>
    </row>
    <row r="192" spans="1:9" s="125" customFormat="1" ht="13.5" thickBot="1" x14ac:dyDescent="0.25">
      <c r="A192" s="148" t="s">
        <v>241</v>
      </c>
      <c r="B192" s="144">
        <f>SUM(B191:B191)</f>
        <v>4180258</v>
      </c>
      <c r="C192" s="144">
        <f>SUM(C191:C191)</f>
        <v>9969990</v>
      </c>
      <c r="D192" s="166"/>
      <c r="E192" s="166"/>
      <c r="F192" s="166"/>
      <c r="G192" s="166"/>
      <c r="H192" s="166"/>
      <c r="I192" s="166"/>
    </row>
    <row r="193" spans="1:9" s="125" customFormat="1" x14ac:dyDescent="0.2">
      <c r="A193" s="140"/>
      <c r="B193" s="141"/>
      <c r="C193" s="141"/>
      <c r="D193" s="166"/>
      <c r="E193" s="166"/>
      <c r="F193" s="166"/>
      <c r="G193" s="166"/>
      <c r="H193" s="166"/>
      <c r="I193" s="166"/>
    </row>
    <row r="194" spans="1:9" s="125" customFormat="1" x14ac:dyDescent="0.2">
      <c r="A194" s="140"/>
      <c r="B194" s="141"/>
      <c r="C194" s="141"/>
      <c r="D194" s="166"/>
      <c r="E194" s="166"/>
      <c r="F194" s="166"/>
      <c r="G194" s="166"/>
      <c r="H194" s="166"/>
      <c r="I194" s="166"/>
    </row>
    <row r="196" spans="1:9" s="125" customFormat="1" ht="13.5" thickBot="1" x14ac:dyDescent="0.25">
      <c r="A196" s="124" t="s">
        <v>386</v>
      </c>
      <c r="B196" s="121"/>
      <c r="C196" s="121"/>
      <c r="D196" s="166"/>
      <c r="E196" s="166"/>
      <c r="F196" s="166"/>
      <c r="G196" s="166"/>
      <c r="H196" s="166"/>
      <c r="I196" s="166"/>
    </row>
    <row r="197" spans="1:9" s="125" customFormat="1" ht="13.5" thickBot="1" x14ac:dyDescent="0.25">
      <c r="A197" s="145" t="s">
        <v>387</v>
      </c>
      <c r="B197" s="128" t="s">
        <v>372</v>
      </c>
      <c r="C197" s="128" t="s">
        <v>376</v>
      </c>
      <c r="D197" s="166"/>
      <c r="E197" s="166"/>
      <c r="F197" s="166"/>
      <c r="G197" s="166"/>
      <c r="H197" s="166"/>
      <c r="I197" s="166"/>
    </row>
    <row r="198" spans="1:9" s="125" customFormat="1" x14ac:dyDescent="0.2">
      <c r="A198" s="188" t="s">
        <v>285</v>
      </c>
      <c r="B198" s="132">
        <v>341982218</v>
      </c>
      <c r="C198" s="132">
        <v>352178484</v>
      </c>
      <c r="D198" s="166"/>
      <c r="E198" s="166"/>
      <c r="F198" s="166"/>
      <c r="G198" s="166"/>
      <c r="H198" s="166"/>
      <c r="I198" s="166"/>
    </row>
    <row r="199" spans="1:9" s="125" customFormat="1" x14ac:dyDescent="0.2">
      <c r="A199" s="188" t="s">
        <v>382</v>
      </c>
      <c r="B199" s="132">
        <v>24460682</v>
      </c>
      <c r="C199" s="132">
        <v>34474391</v>
      </c>
      <c r="D199" s="166"/>
      <c r="E199" s="166"/>
      <c r="F199" s="166"/>
      <c r="G199" s="166"/>
      <c r="H199" s="166"/>
      <c r="I199" s="166"/>
    </row>
    <row r="200" spans="1:9" s="125" customFormat="1" x14ac:dyDescent="0.2">
      <c r="A200" s="188" t="s">
        <v>383</v>
      </c>
      <c r="B200" s="132">
        <v>53077861</v>
      </c>
      <c r="C200" s="132">
        <v>45698288</v>
      </c>
      <c r="D200" s="166"/>
      <c r="E200" s="166"/>
      <c r="F200" s="166"/>
      <c r="G200" s="166"/>
      <c r="H200" s="166"/>
      <c r="I200" s="166"/>
    </row>
    <row r="201" spans="1:9" s="125" customFormat="1" ht="13.5" thickBot="1" x14ac:dyDescent="0.25">
      <c r="A201" s="188" t="s">
        <v>384</v>
      </c>
      <c r="B201" s="132">
        <v>32582230</v>
      </c>
      <c r="C201" s="132">
        <v>27544167</v>
      </c>
      <c r="D201" s="166"/>
      <c r="E201" s="166"/>
      <c r="F201" s="166"/>
      <c r="G201" s="166"/>
      <c r="H201" s="166"/>
      <c r="I201" s="166"/>
    </row>
    <row r="202" spans="1:9" s="125" customFormat="1" ht="13.5" thickBot="1" x14ac:dyDescent="0.25">
      <c r="A202" s="148" t="s">
        <v>241</v>
      </c>
      <c r="B202" s="144">
        <f>SUM(B198:B201)</f>
        <v>452102991</v>
      </c>
      <c r="C202" s="144">
        <f>SUM(C198:C201)</f>
        <v>459895330</v>
      </c>
      <c r="D202" s="75"/>
      <c r="E202" s="166"/>
      <c r="F202" s="166"/>
      <c r="G202" s="166"/>
      <c r="H202" s="166"/>
      <c r="I202" s="166"/>
    </row>
    <row r="203" spans="1:9" s="125" customFormat="1" x14ac:dyDescent="0.2">
      <c r="A203" s="140"/>
      <c r="B203" s="141"/>
      <c r="C203" s="141"/>
      <c r="D203" s="166"/>
      <c r="E203" s="166"/>
      <c r="F203" s="166"/>
      <c r="G203" s="166"/>
      <c r="H203" s="166"/>
      <c r="I203" s="166"/>
    </row>
    <row r="204" spans="1:9" s="125" customFormat="1" x14ac:dyDescent="0.2">
      <c r="A204" s="140"/>
      <c r="B204" s="141"/>
      <c r="C204" s="141"/>
      <c r="D204" s="166"/>
      <c r="E204" s="166"/>
      <c r="F204" s="166"/>
      <c r="G204" s="166"/>
      <c r="H204" s="166"/>
      <c r="I204" s="166"/>
    </row>
    <row r="206" spans="1:9" s="125" customFormat="1" ht="13.5" thickBot="1" x14ac:dyDescent="0.25">
      <c r="A206" s="124" t="s">
        <v>354</v>
      </c>
      <c r="B206" s="121"/>
      <c r="C206" s="121"/>
      <c r="D206" s="166"/>
      <c r="E206" s="166"/>
      <c r="F206" s="166"/>
      <c r="G206" s="166"/>
      <c r="H206" s="166"/>
      <c r="I206" s="166"/>
    </row>
    <row r="207" spans="1:9" s="125" customFormat="1" ht="13.5" thickBot="1" x14ac:dyDescent="0.25">
      <c r="A207" s="145" t="s">
        <v>311</v>
      </c>
      <c r="B207" s="128" t="s">
        <v>372</v>
      </c>
      <c r="C207" s="128" t="s">
        <v>376</v>
      </c>
      <c r="D207" s="166"/>
      <c r="E207" s="166"/>
      <c r="F207" s="166"/>
      <c r="G207" s="166"/>
      <c r="H207" s="166"/>
      <c r="I207" s="166"/>
    </row>
    <row r="208" spans="1:9" s="125" customFormat="1" x14ac:dyDescent="0.2">
      <c r="A208" s="134" t="s">
        <v>250</v>
      </c>
      <c r="B208" s="190">
        <f>+B209+B210+B211</f>
        <v>936557120</v>
      </c>
      <c r="C208" s="190">
        <f>+C209+C210+C211</f>
        <v>192908727</v>
      </c>
      <c r="D208" s="166"/>
      <c r="E208" s="166"/>
      <c r="F208" s="166"/>
      <c r="G208" s="166"/>
      <c r="H208" s="166"/>
      <c r="I208" s="166"/>
    </row>
    <row r="209" spans="1:9" s="125" customFormat="1" x14ac:dyDescent="0.2">
      <c r="A209" s="131" t="s">
        <v>251</v>
      </c>
      <c r="B209" s="132">
        <v>781265748</v>
      </c>
      <c r="C209" s="132">
        <v>178208968</v>
      </c>
      <c r="D209" s="166"/>
      <c r="E209" s="166"/>
      <c r="F209" s="166"/>
      <c r="G209" s="166"/>
      <c r="H209" s="166"/>
      <c r="I209" s="166"/>
    </row>
    <row r="210" spans="1:9" s="125" customFormat="1" ht="24" x14ac:dyDescent="0.2">
      <c r="A210" s="131" t="s">
        <v>312</v>
      </c>
      <c r="B210" s="132">
        <v>155191372</v>
      </c>
      <c r="C210" s="132">
        <v>14088049</v>
      </c>
      <c r="D210" s="166"/>
      <c r="E210" s="166"/>
      <c r="F210" s="166"/>
      <c r="G210" s="166"/>
      <c r="H210" s="166"/>
      <c r="I210" s="166"/>
    </row>
    <row r="211" spans="1:9" s="125" customFormat="1" ht="24" x14ac:dyDescent="0.2">
      <c r="A211" s="131" t="s">
        <v>313</v>
      </c>
      <c r="B211" s="132">
        <v>100000</v>
      </c>
      <c r="C211" s="132">
        <v>611710</v>
      </c>
      <c r="D211" s="166"/>
      <c r="E211" s="166"/>
      <c r="F211" s="166"/>
      <c r="G211" s="166"/>
      <c r="H211" s="166"/>
      <c r="I211" s="166"/>
    </row>
    <row r="212" spans="1:9" s="125" customFormat="1" x14ac:dyDescent="0.2">
      <c r="A212" s="143" t="s">
        <v>286</v>
      </c>
      <c r="B212" s="132">
        <v>-7106060</v>
      </c>
      <c r="C212" s="132">
        <v>-6032690</v>
      </c>
      <c r="D212" s="166"/>
      <c r="E212" s="166"/>
      <c r="F212" s="166"/>
      <c r="G212" s="166"/>
      <c r="H212" s="166"/>
      <c r="I212" s="166"/>
    </row>
    <row r="213" spans="1:9" s="125" customFormat="1" ht="13.5" thickBot="1" x14ac:dyDescent="0.25">
      <c r="A213" s="143" t="s">
        <v>385</v>
      </c>
      <c r="B213" s="132">
        <v>7129273</v>
      </c>
      <c r="C213" s="132">
        <v>7681387</v>
      </c>
      <c r="D213" s="166"/>
      <c r="E213" s="166"/>
      <c r="F213" s="166"/>
      <c r="G213" s="166"/>
      <c r="H213" s="166"/>
      <c r="I213" s="166"/>
    </row>
    <row r="214" spans="1:9" s="125" customFormat="1" ht="13.5" thickBot="1" x14ac:dyDescent="0.25">
      <c r="A214" s="148" t="s">
        <v>241</v>
      </c>
      <c r="B214" s="189">
        <f>+B212+B208+B213</f>
        <v>936580333</v>
      </c>
      <c r="C214" s="189">
        <f>+C212+C208+C213</f>
        <v>194557424</v>
      </c>
      <c r="D214" s="166"/>
      <c r="E214" s="166"/>
      <c r="F214" s="166"/>
      <c r="G214" s="166"/>
      <c r="H214" s="166"/>
      <c r="I214" s="166"/>
    </row>
    <row r="215" spans="1:9" s="125" customFormat="1" x14ac:dyDescent="0.2">
      <c r="A215" s="140"/>
      <c r="D215" s="166"/>
      <c r="E215" s="166"/>
      <c r="F215" s="166"/>
      <c r="G215" s="166"/>
      <c r="H215" s="166"/>
      <c r="I215" s="166"/>
    </row>
    <row r="216" spans="1:9" s="125" customFormat="1" x14ac:dyDescent="0.2">
      <c r="A216" s="140"/>
      <c r="B216" s="141"/>
      <c r="C216" s="141"/>
      <c r="D216" s="166"/>
      <c r="E216" s="166"/>
      <c r="F216" s="166"/>
      <c r="G216" s="166"/>
      <c r="H216" s="166"/>
      <c r="I216" s="166"/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5" manualBreakCount="5">
    <brk id="50" max="2" man="1"/>
    <brk id="98" max="2" man="1"/>
    <brk id="129" max="2" man="1"/>
    <brk id="163" max="2" man="1"/>
    <brk id="194" max="2" man="1"/>
  </rowBreaks>
  <ignoredErrors>
    <ignoredError sqref="C107 C117 C145 C40 C49 C80 C97 C127 C153 C161 C171 C178 C185 C192 C31 C11:C12 C85 C18:C19 C21 C136 C20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OPĆI PODACI</vt:lpstr>
      <vt:lpstr>BILANCA</vt:lpstr>
      <vt:lpstr>RDG</vt:lpstr>
      <vt:lpstr>NT_I</vt:lpstr>
      <vt:lpstr>NT_D</vt:lpstr>
      <vt:lpstr>PK</vt:lpstr>
      <vt:lpstr>BILJEŠKE</vt:lpstr>
      <vt:lpstr>BILANCA!Print_Area</vt:lpstr>
      <vt:lpstr>BILJEŠKE!Print_Area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Tomašek David</cp:lastModifiedBy>
  <cp:lastPrinted>2015-04-27T16:39:31Z</cp:lastPrinted>
  <dcterms:created xsi:type="dcterms:W3CDTF">2008-10-17T11:51:54Z</dcterms:created>
  <dcterms:modified xsi:type="dcterms:W3CDTF">2016-04-28T12:46:42Z</dcterms:modified>
</cp:coreProperties>
</file>