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UF_svi\TFI KI\1Q 2017 konsolidirano\ENG\"/>
    </mc:Choice>
  </mc:AlternateContent>
  <bookViews>
    <workbookView xWindow="-15" yWindow="285" windowWidth="11760" windowHeight="7320" activeTab="5"/>
  </bookViews>
  <sheets>
    <sheet name="General information" sheetId="20" r:id="rId1"/>
    <sheet name="BS" sheetId="27" r:id="rId2"/>
    <sheet name="P&amp;L" sheetId="22" r:id="rId3"/>
    <sheet name="CF Statement" sheetId="23" r:id="rId4"/>
    <sheet name="Changes in equity" sheetId="25" r:id="rId5"/>
    <sheet name="Notes" sheetId="26" r:id="rId6"/>
  </sheets>
  <definedNames>
    <definedName name="_xlnm.Print_Area" localSheetId="1">BS!$A$1:$K$52</definedName>
    <definedName name="_xlnm.Print_Area" localSheetId="3">'CF Statement'!$A$1:$K$50</definedName>
    <definedName name="_xlnm.Print_Area" localSheetId="4">'Changes in equity'!$A$1:$L$23</definedName>
    <definedName name="_xlnm.Print_Area" localSheetId="0">'General information'!$A$1:$I$65</definedName>
    <definedName name="_xlnm.Print_Area" localSheetId="5">Notes!$A$1:$E$146</definedName>
    <definedName name="_xlnm.Print_Area" localSheetId="2">'P&amp;L'!$A$1:$M$31</definedName>
    <definedName name="_xlnm.Print_Titles" localSheetId="5">Notes!$1:$6</definedName>
  </definedNames>
  <calcPr calcId="152511"/>
</workbook>
</file>

<file path=xl/calcChain.xml><?xml version="1.0" encoding="utf-8"?>
<calcChain xmlns="http://schemas.openxmlformats.org/spreadsheetml/2006/main">
  <c r="C113" i="26" l="1"/>
  <c r="C118" i="26" s="1"/>
  <c r="B113" i="26"/>
  <c r="B118" i="26" s="1"/>
  <c r="C102" i="26"/>
  <c r="B102" i="26"/>
  <c r="C90" i="26"/>
  <c r="B90" i="26"/>
  <c r="C75" i="26"/>
  <c r="C81" i="26" s="1"/>
  <c r="B75" i="26"/>
  <c r="B81" i="26" s="1"/>
  <c r="K22" i="25"/>
  <c r="K23" i="25" s="1"/>
  <c r="J22" i="25"/>
  <c r="I22" i="25"/>
  <c r="H22" i="25"/>
  <c r="G22" i="25"/>
  <c r="F22" i="25"/>
  <c r="E22" i="25"/>
  <c r="L21" i="25"/>
  <c r="L22" i="25" s="1"/>
  <c r="L20" i="25"/>
  <c r="L19" i="25"/>
  <c r="L18" i="25"/>
  <c r="L17" i="25"/>
  <c r="L15" i="25"/>
  <c r="J14" i="25"/>
  <c r="J16" i="25" s="1"/>
  <c r="J23" i="25" s="1"/>
  <c r="I14" i="25"/>
  <c r="I16" i="25" s="1"/>
  <c r="H14" i="25"/>
  <c r="H16" i="25" s="1"/>
  <c r="H23" i="25" s="1"/>
  <c r="G14" i="25"/>
  <c r="G16" i="25" s="1"/>
  <c r="F14" i="25"/>
  <c r="F16" i="25" s="1"/>
  <c r="F23" i="25" s="1"/>
  <c r="E14" i="25"/>
  <c r="E16" i="25" s="1"/>
  <c r="L16" i="25" s="1"/>
  <c r="L13" i="25"/>
  <c r="L12" i="25"/>
  <c r="L11" i="25"/>
  <c r="L10" i="25"/>
  <c r="J9" i="25"/>
  <c r="I9" i="25"/>
  <c r="I23" i="25" s="1"/>
  <c r="H9" i="25"/>
  <c r="G9" i="25"/>
  <c r="G23" i="25" s="1"/>
  <c r="F9" i="25"/>
  <c r="E9" i="25"/>
  <c r="E23" i="25" s="1"/>
  <c r="L8" i="25"/>
  <c r="L7" i="25"/>
  <c r="K39" i="23"/>
  <c r="K46" i="23" s="1"/>
  <c r="K48" i="23" s="1"/>
  <c r="K50" i="23" s="1"/>
  <c r="J39" i="23"/>
  <c r="J46" i="23" s="1"/>
  <c r="J48" i="23" s="1"/>
  <c r="J50" i="23" s="1"/>
  <c r="K32" i="23"/>
  <c r="J32" i="23"/>
  <c r="K23" i="23"/>
  <c r="J23" i="23"/>
  <c r="K14" i="23"/>
  <c r="J14" i="23"/>
  <c r="K7" i="23"/>
  <c r="K28" i="23" s="1"/>
  <c r="K30" i="23" s="1"/>
  <c r="J7" i="23"/>
  <c r="J28" i="23" s="1"/>
  <c r="J30" i="23" s="1"/>
  <c r="M33" i="22"/>
  <c r="L33" i="22"/>
  <c r="K33" i="22"/>
  <c r="J33" i="22"/>
  <c r="M12" i="22"/>
  <c r="L12" i="22"/>
  <c r="K12" i="22"/>
  <c r="J12" i="22"/>
  <c r="M9" i="22"/>
  <c r="M26" i="22" s="1"/>
  <c r="M28" i="22" s="1"/>
  <c r="M30" i="22" s="1"/>
  <c r="L9" i="22"/>
  <c r="L26" i="22" s="1"/>
  <c r="L28" i="22" s="1"/>
  <c r="L30" i="22" s="1"/>
  <c r="K9" i="22"/>
  <c r="K26" i="22" s="1"/>
  <c r="K28" i="22" s="1"/>
  <c r="K30" i="22" s="1"/>
  <c r="J9" i="22"/>
  <c r="J26" i="22" s="1"/>
  <c r="J28" i="22" s="1"/>
  <c r="J30" i="22" s="1"/>
  <c r="K54" i="27"/>
  <c r="J54" i="27"/>
  <c r="K51" i="27"/>
  <c r="K52" i="27" s="1"/>
  <c r="J51" i="27"/>
  <c r="J52" i="27" s="1"/>
  <c r="K36" i="27"/>
  <c r="K42" i="27" s="1"/>
  <c r="J36" i="27"/>
  <c r="J42" i="27" s="1"/>
  <c r="K32" i="27"/>
  <c r="J32" i="27"/>
  <c r="K28" i="27"/>
  <c r="J28" i="27"/>
  <c r="K25" i="27"/>
  <c r="J25" i="27"/>
  <c r="K23" i="27"/>
  <c r="J23" i="27"/>
  <c r="K7" i="27"/>
  <c r="J7" i="27"/>
  <c r="L9" i="25" l="1"/>
  <c r="L23" i="25" s="1"/>
  <c r="L14" i="25"/>
  <c r="K34" i="22"/>
  <c r="K35" i="22" s="1"/>
  <c r="M34" i="22"/>
  <c r="M35" i="22" s="1"/>
  <c r="J34" i="22"/>
  <c r="J35" i="22" s="1"/>
  <c r="L34" i="22"/>
  <c r="L35" i="22" s="1"/>
  <c r="K55" i="27"/>
  <c r="K56" i="27" s="1"/>
  <c r="J55" i="27"/>
  <c r="J56" i="27" s="1"/>
  <c r="C137" i="26" l="1"/>
  <c r="B146" i="26" l="1"/>
  <c r="B137" i="26"/>
  <c r="B127" i="26"/>
  <c r="C59" i="26" l="1"/>
  <c r="C68" i="26"/>
  <c r="E68" i="26"/>
  <c r="B68" i="26"/>
  <c r="B59" i="26"/>
  <c r="C21" i="26"/>
  <c r="D21" i="26"/>
  <c r="E21" i="26"/>
  <c r="B21" i="26"/>
  <c r="E13" i="26"/>
  <c r="C13" i="26"/>
  <c r="C146" i="26"/>
  <c r="D68" i="26"/>
  <c r="B49" i="26"/>
  <c r="C49" i="26"/>
  <c r="D49" i="26"/>
  <c r="E49" i="26"/>
  <c r="E39" i="26"/>
  <c r="D39" i="26"/>
  <c r="C39" i="26"/>
  <c r="B39" i="26"/>
  <c r="C31" i="26"/>
  <c r="D31" i="26"/>
  <c r="E31" i="26"/>
  <c r="B31" i="26"/>
  <c r="B13" i="26"/>
  <c r="D13" i="26"/>
  <c r="C127" i="26"/>
  <c r="D59" i="26" l="1"/>
  <c r="E59" i="26"/>
</calcChain>
</file>

<file path=xl/sharedStrings.xml><?xml version="1.0" encoding="utf-8"?>
<sst xmlns="http://schemas.openxmlformats.org/spreadsheetml/2006/main" count="428" uniqueCount="307">
  <si>
    <t/>
  </si>
  <si>
    <t>3</t>
  </si>
  <si>
    <t>4</t>
  </si>
  <si>
    <t>5</t>
  </si>
  <si>
    <t>6</t>
  </si>
  <si>
    <t>7</t>
  </si>
  <si>
    <t>8</t>
  </si>
  <si>
    <t>9</t>
  </si>
  <si>
    <t>10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</si>
  <si>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</si>
  <si>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</si>
  <si>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</si>
  <si>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</si>
  <si>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</si>
  <si>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</si>
  <si>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</si>
  <si>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</si>
  <si>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6419</t>
  </si>
  <si>
    <t>Čižmešija Marko</t>
  </si>
  <si>
    <t>014888191</t>
  </si>
  <si>
    <t>014804594</t>
  </si>
  <si>
    <t>marko.cizmesija@hpb.hr</t>
  </si>
  <si>
    <t>Vuić Tomislav</t>
  </si>
  <si>
    <t>1) INTEREST INCOME</t>
  </si>
  <si>
    <t>Loans</t>
  </si>
  <si>
    <t>Deposits</t>
  </si>
  <si>
    <t>Debt securities</t>
  </si>
  <si>
    <t>Borrowings</t>
  </si>
  <si>
    <t>Cash payment operations - channels</t>
  </si>
  <si>
    <t>Retail and card operations</t>
  </si>
  <si>
    <t>Corporate operations</t>
  </si>
  <si>
    <t>Other fee and commission income</t>
  </si>
  <si>
    <t>3) FEE AND COMMISSION INCOME</t>
  </si>
  <si>
    <t>2) INTEREST EXPENSE</t>
  </si>
  <si>
    <t>4) FEE AND COMMISSION EXPENSE</t>
  </si>
  <si>
    <t>TOTAL</t>
  </si>
  <si>
    <t>Payment operations</t>
  </si>
  <si>
    <t>Other fee and commission expense</t>
  </si>
  <si>
    <t>Securities and equity instruments</t>
  </si>
  <si>
    <t>FX transactions</t>
  </si>
  <si>
    <t>HRK cash transactions</t>
  </si>
  <si>
    <t>Derivatives</t>
  </si>
  <si>
    <t>General and administrative expenses</t>
  </si>
  <si>
    <t>Amortization and depreciation</t>
  </si>
  <si>
    <t>Savings deposit insurance costs</t>
  </si>
  <si>
    <t>6) OPERATING EXPENSES</t>
  </si>
  <si>
    <t>5) GAINS LESS LOSSES FROM TRADING ACTIVITIES</t>
  </si>
  <si>
    <t>7) IMPAIRMENT LOSSES AND PROVISION EXPENSES</t>
  </si>
  <si>
    <t>Individually identified impairment losses
(risk group B i C)</t>
  </si>
  <si>
    <t>Portfolio based provisions for identified losses (risk group A)</t>
  </si>
  <si>
    <t>Other provisions</t>
  </si>
  <si>
    <t>8) CASH AND DEPOSITS WITH THE CNB</t>
  </si>
  <si>
    <t>CASH</t>
  </si>
  <si>
    <t>DEPOSITS WITH THE CNB</t>
  </si>
  <si>
    <t>Mandatory reserve</t>
  </si>
  <si>
    <t>Account for transaction settlement</t>
  </si>
  <si>
    <t>MANDATORY TREASURY BILLS</t>
  </si>
  <si>
    <t>in HRK</t>
  </si>
  <si>
    <t>Deferred front-end fee</t>
  </si>
  <si>
    <t>Financial assets held for trading</t>
  </si>
  <si>
    <t>Financial assets available for sale</t>
  </si>
  <si>
    <t>Financial assets held to maturity</t>
  </si>
  <si>
    <t>Deposits with foreign banking institutions</t>
  </si>
  <si>
    <t>Deposits with domestic banking institutions</t>
  </si>
  <si>
    <t>10) EQUITY INSTRUMENTS AND SECURITIES</t>
  </si>
  <si>
    <t>14) OTHER LIABILITIES</t>
  </si>
  <si>
    <t>Restricted deposits</t>
  </si>
  <si>
    <t>Interest and fees payable</t>
  </si>
  <si>
    <t>Provisions for off-balance sheet exposure</t>
  </si>
  <si>
    <t>Other</t>
  </si>
  <si>
    <t>13) BORROWINGS</t>
  </si>
  <si>
    <t>Borrowings from HBOR</t>
  </si>
  <si>
    <t>Borrowings from domestic banking institutions</t>
  </si>
  <si>
    <t>Borrowings from domestic non-banking institutions</t>
  </si>
  <si>
    <t>Borrowings from foreign banking institutions</t>
  </si>
  <si>
    <t>Financial institutions</t>
  </si>
  <si>
    <t>Corporations</t>
  </si>
  <si>
    <t>Retail</t>
  </si>
  <si>
    <t>12) DEPOSITS</t>
  </si>
  <si>
    <t>Portfolio based impairment allowance for identified losses</t>
  </si>
  <si>
    <t>Notes to financial statements</t>
  </si>
  <si>
    <t>as per</t>
  </si>
  <si>
    <t>BALANCE SHEET</t>
  </si>
  <si>
    <t>Item</t>
  </si>
  <si>
    <r>
      <t xml:space="preserve">AOP
</t>
    </r>
    <r>
      <rPr>
        <b/>
        <sz val="7"/>
        <rFont val="Arial"/>
        <family val="2"/>
        <charset val="238"/>
      </rPr>
      <t>label</t>
    </r>
  </si>
  <si>
    <t xml:space="preserve">  1. CASH AND DEPOSITS WITH THE CNB (002+003)</t>
  </si>
  <si>
    <t xml:space="preserve">     1.1.Cash</t>
  </si>
  <si>
    <t xml:space="preserve">     1.2.Deposits with the CNB</t>
  </si>
  <si>
    <t xml:space="preserve">  3. SHORT-TERM TREASURY BILLS OF THE CROATIAN MINISTRY OF FINANCE</t>
  </si>
  <si>
    <t xml:space="preserve">  4. FINANCIAL ASSETS HELD FOR TRADING</t>
  </si>
  <si>
    <t xml:space="preserve">  5. FINANCIAL ASSETS AVAILABLE FOR SALE </t>
  </si>
  <si>
    <t xml:space="preserve">  6. FINANCIAL ASSETS HELD TO MATURITY</t>
  </si>
  <si>
    <t xml:space="preserve">  7. FINANCIAL ASSETS VALUED AT FAIR VALUE THROUGH PROFIT OR LOSS, 
      NOT ACTIVELY TRADED</t>
  </si>
  <si>
    <t xml:space="preserve">  8. DERIVATIVE FINANCIAL ASSETS</t>
  </si>
  <si>
    <t xml:space="preserve">  9. LOANS TO FINANCIAL INSTITUTIONS</t>
  </si>
  <si>
    <t>10. LOANS TO OTHER CUSTOMERS</t>
  </si>
  <si>
    <t>11) LOANS TO CUSTOMERS</t>
  </si>
  <si>
    <t>11. INVESTMENTS IN SUBSIDIARIES, ASSOCIATED COMPANIES AND JOINT VENTURES</t>
  </si>
  <si>
    <t>12. REPOSSESSED ASSETS</t>
  </si>
  <si>
    <t>13. TANGIBLE ASSETS (LESS DEPRECIATION)</t>
  </si>
  <si>
    <t>14. OTHER ASSETS</t>
  </si>
  <si>
    <t>LIABILITIES</t>
  </si>
  <si>
    <t xml:space="preserve">  1. BORROWINGS FROM FINANCIAL INSTITUTIONS (019+020)</t>
  </si>
  <si>
    <t xml:space="preserve">      1.1. Short-term</t>
  </si>
  <si>
    <t xml:space="preserve">      1.2. Long-term</t>
  </si>
  <si>
    <t xml:space="preserve">  2. DEPOSITS (022 to 024)</t>
  </si>
  <si>
    <t xml:space="preserve">      2.1. Transactional and current accounts</t>
  </si>
  <si>
    <t xml:space="preserve">      2.2. Savings deposits (demand)</t>
  </si>
  <si>
    <t xml:space="preserve">      2.3. Term deposits</t>
  </si>
  <si>
    <t xml:space="preserve">  3. OTHER BORROWINGS (026+027)</t>
  </si>
  <si>
    <t xml:space="preserve">      3.1. Short-term</t>
  </si>
  <si>
    <t xml:space="preserve">      3.2. Long-term</t>
  </si>
  <si>
    <t xml:space="preserve">  4. DERIVATIVE AND OTHER FINANCIAL LIABILITIES HELD FOR TRADING</t>
  </si>
  <si>
    <t xml:space="preserve">  5. ISSUED SECURITIES (030+031)</t>
  </si>
  <si>
    <t xml:space="preserve">      5.1. Short-term</t>
  </si>
  <si>
    <t xml:space="preserve">      5.2. Long-term</t>
  </si>
  <si>
    <t xml:space="preserve">  6. SUBORDINATED DEBT ISSUED</t>
  </si>
  <si>
    <t xml:space="preserve">  7. HYBRID INSTRUMENTS</t>
  </si>
  <si>
    <t xml:space="preserve">  8. OTHER LIABILITIES</t>
  </si>
  <si>
    <t>B) TOTAL LIABILITIES (018+021+025+028+029+032+033+034)</t>
  </si>
  <si>
    <t>EQUITY</t>
  </si>
  <si>
    <t xml:space="preserve">  1. SHARE CAPITAL</t>
  </si>
  <si>
    <t xml:space="preserve">  2. PROFIT FOR THE YEAR</t>
  </si>
  <si>
    <t xml:space="preserve">  3. RETAINED EARNINGS</t>
  </si>
  <si>
    <t xml:space="preserve">  4. REGULATORY RESERVES</t>
  </si>
  <si>
    <t xml:space="preserve">  5. STATUTARY AND OTHER CAPITAL RESERVES</t>
  </si>
  <si>
    <t xml:space="preserve">  6. FAIR VALUE RESERVE</t>
  </si>
  <si>
    <t xml:space="preserve">  7. RESERVES ARISING FROM HEDGING TRANSACTIONS</t>
  </si>
  <si>
    <t>C) TOTAL EQUITY (036 to 042)</t>
  </si>
  <si>
    <t>1. TOTAL EQUITY</t>
  </si>
  <si>
    <t>2. Equity attributable to the shareholders of the parent company</t>
  </si>
  <si>
    <t>3. Minority interest (045-046)</t>
  </si>
  <si>
    <t>D) TOTAL LIABILITIES AND EQUITY (035+043)</t>
  </si>
  <si>
    <t>ASSSETS</t>
  </si>
  <si>
    <t xml:space="preserve">  1. Interest income</t>
  </si>
  <si>
    <t xml:space="preserve">  2. Interest expense</t>
  </si>
  <si>
    <t xml:space="preserve">  3. Net interest income (048-049)</t>
  </si>
  <si>
    <t xml:space="preserve">  4. Fee and commission income</t>
  </si>
  <si>
    <t xml:space="preserve">  5. Fee and commission expense</t>
  </si>
  <si>
    <t xml:space="preserve">  6.  Net fee and commission income (051-052)</t>
  </si>
  <si>
    <t xml:space="preserve">  7. Gains less losses arising from investments in subsidiaries, associated companies and 
       joint ventures</t>
  </si>
  <si>
    <t xml:space="preserve">  8. Gains less losses from trading activities</t>
  </si>
  <si>
    <t xml:space="preserve">  9. Gains less losses from built-in derivatives</t>
  </si>
  <si>
    <t>10. Gains less losses arising from financial assets valued at fair value through P&amp;L, 
       not actively traded</t>
  </si>
  <si>
    <t>11. Gains less losses arising from securities available for sale</t>
  </si>
  <si>
    <t>12. Gains less losses arising from securities held to maturity</t>
  </si>
  <si>
    <t>13. Gains less losses arising from hedging activities</t>
  </si>
  <si>
    <t>14. Income from investments in subsidiaries, associated companies and joint ventures</t>
  </si>
  <si>
    <t>15. Income from other equity instruments</t>
  </si>
  <si>
    <t>16. Gains less losses from exchange rate differences</t>
  </si>
  <si>
    <t>17. Other income</t>
  </si>
  <si>
    <t>19. General and administrative expenses, amortization and depreciation</t>
  </si>
  <si>
    <t>18. Other operating costs</t>
  </si>
  <si>
    <t>21. Impairment losses and provisions</t>
  </si>
  <si>
    <t>20. Operating profit (050+053 to 064-065-066)</t>
  </si>
  <si>
    <r>
      <t xml:space="preserve">AOP
</t>
    </r>
    <r>
      <rPr>
        <b/>
        <sz val="8"/>
        <rFont val="Arial"/>
        <family val="2"/>
        <charset val="238"/>
      </rPr>
      <t>label</t>
    </r>
  </si>
  <si>
    <t>PROFIT OR LOSS STATEMENT</t>
  </si>
  <si>
    <t>22. PROFIT BEFORE TAXATION (067-068)</t>
  </si>
  <si>
    <t>23. INCOME TAX EXPENSE / DEFERRED TAX</t>
  </si>
  <si>
    <t>24. NET PROFIT FOR THE PERIOD (069-070)</t>
  </si>
  <si>
    <t>25. Earnings per share</t>
  </si>
  <si>
    <t>for the period from</t>
  </si>
  <si>
    <t>to</t>
  </si>
  <si>
    <t>Cumulative</t>
  </si>
  <si>
    <t>Quarterly</t>
  </si>
  <si>
    <t>ADDENDUM TO THE P&amp;L (filled-in by the banks submitting consolidated financial statement)</t>
  </si>
  <si>
    <t>ADDENDUM TO THE BALANCE SHEET (filled-in by the banks submitting consolidated financial statement)</t>
  </si>
  <si>
    <t>1. PROFIT FOR THE PERIOD</t>
  </si>
  <si>
    <t>2. Attributable to the shareholders of the parent company</t>
  </si>
  <si>
    <t>3. Minority interest (073-074)</t>
  </si>
  <si>
    <t>STATEMENT OF CHANGES IN EQUITY</t>
  </si>
  <si>
    <t>Share capital</t>
  </si>
  <si>
    <t>Own shares</t>
  </si>
  <si>
    <t>Regulatory, statutory and other reserves</t>
  </si>
  <si>
    <t>Retained earnings</t>
  </si>
  <si>
    <t>Profit for the period</t>
  </si>
  <si>
    <t>Fair value reserve</t>
  </si>
  <si>
    <t>Minority interest</t>
  </si>
  <si>
    <t>Total equity</t>
  </si>
  <si>
    <t>Attributable to the shareholders of the parent company</t>
  </si>
  <si>
    <t>Effects of changes in accounting policies
and corrections of errors</t>
  </si>
  <si>
    <t>Disposal of financial assets available for sale</t>
  </si>
  <si>
    <t>Change in the fair value of financial assets available for sale</t>
  </si>
  <si>
    <t>Tax on items recognised directly
in/transferred from equity</t>
  </si>
  <si>
    <t>Other gains and (losses) recognised directly in equity</t>
  </si>
  <si>
    <t>Net gains/(losses) recognised directly in equity (004+005+006+007)</t>
  </si>
  <si>
    <t>Total recognized income and expense for the period (008+009)</t>
  </si>
  <si>
    <t>Increase/decrease in share capital</t>
  </si>
  <si>
    <t>Purchase/sale of own shares</t>
  </si>
  <si>
    <t>Other changes</t>
  </si>
  <si>
    <t>Transfer to reserves</t>
  </si>
  <si>
    <t>Dividends paid</t>
  </si>
  <si>
    <t>Profit allocation (014+015)</t>
  </si>
  <si>
    <t>CASH FLOW STATEMENT - INDIRECT METHOD</t>
  </si>
  <si>
    <t>OPERATING ACTIVITIES</t>
  </si>
  <si>
    <t xml:space="preserve">  1. Cash flow from operating activities before changes in assets (002 to 007) </t>
  </si>
  <si>
    <t xml:space="preserve">      1.1. Profit for taxation</t>
  </si>
  <si>
    <t xml:space="preserve">      1.2. Impairment losses and provisions</t>
  </si>
  <si>
    <t xml:space="preserve">      1.3. Amortization and depreciation</t>
  </si>
  <si>
    <t xml:space="preserve">       1.6. Other gains / losses</t>
  </si>
  <si>
    <t xml:space="preserve">      2.1. Deposits with the CNB</t>
  </si>
  <si>
    <t xml:space="preserve">       1.5. Gains / losses from sale of tangible assets</t>
  </si>
  <si>
    <t xml:space="preserve">      1.4. Net unrealised gains less losses from financial assets valued at fair value through profit or 
              loss </t>
  </si>
  <si>
    <t xml:space="preserve">  2. Net increase / decrease of operating assets (009 to 016)</t>
  </si>
  <si>
    <t xml:space="preserve">      2.2. Tresury bills of the Croatian Ministry of Finance</t>
  </si>
  <si>
    <t xml:space="preserve">  2. DEPOSITS WITH FINANCIAL INSTITUTIONS</t>
  </si>
  <si>
    <t>9) DEPOSITS WITH FINANCIAL INSTITUTIONS</t>
  </si>
  <si>
    <t xml:space="preserve">      2.3. Deposits with and loans to financial institutions</t>
  </si>
  <si>
    <t xml:space="preserve">      2.4. Loans to other customers</t>
  </si>
  <si>
    <t xml:space="preserve">      2.5. Financial assets held for trading</t>
  </si>
  <si>
    <t xml:space="preserve">      2.6. Financial assets available for sale</t>
  </si>
  <si>
    <t xml:space="preserve">      2.7. Financial assets valued at fair value through profit or loss, not actively traded</t>
  </si>
  <si>
    <t xml:space="preserve">      2.8. Other operating assets</t>
  </si>
  <si>
    <t xml:space="preserve">  3. Net increase / decrease of operating liabilities (018 to 021)</t>
  </si>
  <si>
    <t xml:space="preserve">      3.1. Transactional accounts</t>
  </si>
  <si>
    <t xml:space="preserve">      3.2. Savings and term deposits</t>
  </si>
  <si>
    <t xml:space="preserve">      3.3. Derivative financial liabilities and other liabilities actively traded</t>
  </si>
  <si>
    <t xml:space="preserve">      3.4. Ostale liabilities</t>
  </si>
  <si>
    <t xml:space="preserve">  4. Net cash flow from operating activities before taxation 
      (001+008+017)</t>
  </si>
  <si>
    <t xml:space="preserve">  5. Income tax paid</t>
  </si>
  <si>
    <t xml:space="preserve">  6. Net cash inflow / outflow from operating activities (022+023)</t>
  </si>
  <si>
    <t>INVESTING ACTIVITIES</t>
  </si>
  <si>
    <t xml:space="preserve">  7. Net cash flow from investing activities (026 to 030)</t>
  </si>
  <si>
    <t xml:space="preserve">      7.1. Purchase of tangible and intangible assets </t>
  </si>
  <si>
    <t xml:space="preserve">      7.2. Investment in / disposal of subsidiaries, associated companies and joint ventures</t>
  </si>
  <si>
    <t xml:space="preserve">      7.3. Investment in / disposal of financial assets held to maturity</t>
  </si>
  <si>
    <t xml:space="preserve">      7.4. Dividends received</t>
  </si>
  <si>
    <t>FINANCIAL ACTIVITIES</t>
  </si>
  <si>
    <t xml:space="preserve">  8. Net cash flow from financial activities (032 to 037)</t>
  </si>
  <si>
    <t xml:space="preserve">      8.1. Net increase / decrease of borrowings</t>
  </si>
  <si>
    <t xml:space="preserve">      8.2. Net increase / decrease of issued debt securities</t>
  </si>
  <si>
    <t xml:space="preserve">      8.3. Net increase / decrease of subordinated debt and hybrid instruments</t>
  </si>
  <si>
    <t xml:space="preserve">      8.4. Share capital raised</t>
  </si>
  <si>
    <t xml:space="preserve">      8.5. Dividends paid</t>
  </si>
  <si>
    <t xml:space="preserve">      8.6. Other inflows / outflows from financial activities</t>
  </si>
  <si>
    <t xml:space="preserve">      7.5. Other inflows / outflows from investing activities</t>
  </si>
  <si>
    <t xml:space="preserve">  9. Net increase / decrease of cash and cash equivalents  
      (024+025+031)</t>
  </si>
  <si>
    <t xml:space="preserve"> 10. Effect of foreign exchange differences on cash and cash equivalents</t>
  </si>
  <si>
    <t xml:space="preserve"> 11. Net increase/(decrease) in cash and cash equivalents (038+039)</t>
  </si>
  <si>
    <t xml:space="preserve"> 12. Cash and cash equivalents at the beginning of the year</t>
  </si>
  <si>
    <t xml:space="preserve"> 13. Cash and cash equivalents as per reporting date (040+041)</t>
  </si>
  <si>
    <t>Appendix 3.</t>
  </si>
  <si>
    <t>Reporting period:</t>
  </si>
  <si>
    <t>Jan 01</t>
  </si>
  <si>
    <t>Quarterly financial statements for credit institutions TFI-KI</t>
  </si>
  <si>
    <t>Personal identification number (OIB):</t>
  </si>
  <si>
    <t>Registration number (MBS):</t>
  </si>
  <si>
    <t>Registration number (MB):</t>
  </si>
  <si>
    <t>Company:</t>
  </si>
  <si>
    <t>Postal code and city</t>
  </si>
  <si>
    <t>Address:</t>
  </si>
  <si>
    <t>E-mail address:</t>
  </si>
  <si>
    <t>Internet address:</t>
  </si>
  <si>
    <t>City code and name:</t>
  </si>
  <si>
    <t>County code and name:</t>
  </si>
  <si>
    <t>Consolidated report:</t>
  </si>
  <si>
    <t># of employees:</t>
  </si>
  <si>
    <t>(as per reporting date)</t>
  </si>
  <si>
    <t>Industry code:</t>
  </si>
  <si>
    <t>Consolidated companies (in accordance with IFRS):</t>
  </si>
  <si>
    <t>Headquarters:</t>
  </si>
  <si>
    <t>Registration number:</t>
  </si>
  <si>
    <t>Book-keeping service</t>
  </si>
  <si>
    <t xml:space="preserve"> provided by:</t>
  </si>
  <si>
    <t>Contact:</t>
  </si>
  <si>
    <t>Phone:</t>
  </si>
  <si>
    <t>Fax:</t>
  </si>
  <si>
    <t>Surname and name:</t>
  </si>
  <si>
    <t>(person authorized for representation)</t>
  </si>
  <si>
    <t xml:space="preserve">Documentation to be made public: </t>
  </si>
  <si>
    <t xml:space="preserve">1. Financial reports (balance sheet, profit or loss statement, cash flow statement, statement on changes </t>
  </si>
  <si>
    <t xml:space="preserve">  in equity and notes to financial statements)</t>
  </si>
  <si>
    <t>HPB p.l.c.</t>
  </si>
  <si>
    <t>3. Statement by persons accountable for compiling the report</t>
  </si>
  <si>
    <t>2. Management report</t>
  </si>
  <si>
    <t>n/a</t>
  </si>
  <si>
    <t>A) TOTAL ASSETS (001+004 to 016)</t>
  </si>
  <si>
    <t>Short term Treasury bills of the Croatian Ministry of Finance</t>
  </si>
  <si>
    <t>Other costs</t>
  </si>
  <si>
    <t>Dec 31 2016</t>
  </si>
  <si>
    <t>Impairment allowance</t>
  </si>
  <si>
    <t>Other loans</t>
  </si>
  <si>
    <t>therein: housing loans</t>
  </si>
  <si>
    <t>Gross loans</t>
  </si>
  <si>
    <t>Mar 31 2017</t>
  </si>
  <si>
    <t>Jan 01 - Mar 31 2016</t>
  </si>
  <si>
    <t>Jan 01 - Mar 31 2017</t>
  </si>
  <si>
    <t>AOP
label</t>
  </si>
  <si>
    <t>Jan 01 2017</t>
  </si>
  <si>
    <t>Balance as per Jan 01 2017</t>
  </si>
  <si>
    <t>Restated balance as per Jan 01 2017 (001+002)</t>
  </si>
  <si>
    <t xml:space="preserve">Balance as per Mar 31 2017 (003+010+011+012+013+016) </t>
  </si>
  <si>
    <t>YES</t>
  </si>
  <si>
    <t>HPB Stambena Štedionica d.d.</t>
  </si>
  <si>
    <t>Savska 58, 10000 Zagreb</t>
  </si>
  <si>
    <t>02068001</t>
  </si>
  <si>
    <t>HPB Invest d.o.o.</t>
  </si>
  <si>
    <t>Strojarska 20, 10000 Zagreb</t>
  </si>
  <si>
    <t>01972278</t>
  </si>
  <si>
    <t>HPB Nekretnine d.o.o.</t>
  </si>
  <si>
    <t>Amruševa 8, 10000 Zagreb</t>
  </si>
  <si>
    <t>01972260</t>
  </si>
  <si>
    <t>H1 TELEKOM d.d.</t>
  </si>
  <si>
    <t>Split, Dračevac 2d</t>
  </si>
  <si>
    <t>01834649</t>
  </si>
  <si>
    <t>Companies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</si>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</sst>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\ _k_n_-;\-* #,##0\ _k_n_-;_-* &quot;-&quot;\ _k_n_-;_-@_-"/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  <numFmt numFmtId="173" formatCode="_-* #,##0.00\ _k_n_-;\-* #,##0.00\ _k_n_-;_-* &quot;-&quot;??\ _k_n_-;_-@_-"/>
  </numFmts>
  <fonts count="10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i/>
      <sz val="10"/>
      <name val="Arial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44">
    <xf numFmtId="0" fontId="0" fillId="0" borderId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3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2" borderId="0" applyNumberFormat="0" applyBorder="0" applyAlignment="0" applyProtection="0"/>
    <xf numFmtId="0" fontId="32" fillId="17" borderId="0" applyNumberFormat="0" applyBorder="0" applyAlignment="0" applyProtection="0"/>
    <xf numFmtId="0" fontId="32" fillId="2" borderId="0" applyNumberFormat="0" applyBorder="0" applyAlignment="0" applyProtection="0"/>
    <xf numFmtId="0" fontId="32" fillId="17" borderId="0" applyNumberFormat="0" applyBorder="0" applyAlignment="0" applyProtection="0"/>
    <xf numFmtId="0" fontId="34" fillId="17" borderId="0" applyNumberFormat="0" applyBorder="0" applyAlignment="0" applyProtection="0"/>
    <xf numFmtId="0" fontId="32" fillId="2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2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3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4" borderId="0" applyNumberFormat="0" applyBorder="0" applyAlignment="0" applyProtection="0"/>
    <xf numFmtId="0" fontId="32" fillId="18" borderId="0" applyNumberFormat="0" applyBorder="0" applyAlignment="0" applyProtection="0"/>
    <xf numFmtId="0" fontId="32" fillId="4" borderId="0" applyNumberFormat="0" applyBorder="0" applyAlignment="0" applyProtection="0"/>
    <xf numFmtId="0" fontId="32" fillId="18" borderId="0" applyNumberFormat="0" applyBorder="0" applyAlignment="0" applyProtection="0"/>
    <xf numFmtId="0" fontId="34" fillId="18" borderId="0" applyNumberFormat="0" applyBorder="0" applyAlignment="0" applyProtection="0"/>
    <xf numFmtId="0" fontId="32" fillId="4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4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3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5" borderId="0" applyNumberFormat="0" applyBorder="0" applyAlignment="0" applyProtection="0"/>
    <xf numFmtId="0" fontId="32" fillId="19" borderId="0" applyNumberFormat="0" applyBorder="0" applyAlignment="0" applyProtection="0"/>
    <xf numFmtId="0" fontId="32" fillId="5" borderId="0" applyNumberFormat="0" applyBorder="0" applyAlignment="0" applyProtection="0"/>
    <xf numFmtId="0" fontId="32" fillId="19" borderId="0" applyNumberFormat="0" applyBorder="0" applyAlignment="0" applyProtection="0"/>
    <xf numFmtId="0" fontId="34" fillId="19" borderId="0" applyNumberFormat="0" applyBorder="0" applyAlignment="0" applyProtection="0"/>
    <xf numFmtId="0" fontId="32" fillId="5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5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3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7" borderId="0" applyNumberFormat="0" applyBorder="0" applyAlignment="0" applyProtection="0"/>
    <xf numFmtId="0" fontId="32" fillId="20" borderId="0" applyNumberFormat="0" applyBorder="0" applyAlignment="0" applyProtection="0"/>
    <xf numFmtId="0" fontId="32" fillId="7" borderId="0" applyNumberFormat="0" applyBorder="0" applyAlignment="0" applyProtection="0"/>
    <xf numFmtId="0" fontId="32" fillId="20" borderId="0" applyNumberFormat="0" applyBorder="0" applyAlignment="0" applyProtection="0"/>
    <xf numFmtId="0" fontId="34" fillId="20" borderId="0" applyNumberFormat="0" applyBorder="0" applyAlignment="0" applyProtection="0"/>
    <xf numFmtId="0" fontId="32" fillId="7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7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3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4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3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5" borderId="0" applyNumberFormat="0" applyBorder="0" applyAlignment="0" applyProtection="0"/>
    <xf numFmtId="0" fontId="32" fillId="22" borderId="0" applyNumberFormat="0" applyBorder="0" applyAlignment="0" applyProtection="0"/>
    <xf numFmtId="0" fontId="32" fillId="5" borderId="0" applyNumberFormat="0" applyBorder="0" applyAlignment="0" applyProtection="0"/>
    <xf numFmtId="0" fontId="32" fillId="22" borderId="0" applyNumberFormat="0" applyBorder="0" applyAlignment="0" applyProtection="0"/>
    <xf numFmtId="0" fontId="34" fillId="22" borderId="0" applyNumberFormat="0" applyBorder="0" applyAlignment="0" applyProtection="0"/>
    <xf numFmtId="0" fontId="32" fillId="5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5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3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8" borderId="0" applyNumberFormat="0" applyBorder="0" applyAlignment="0" applyProtection="0"/>
    <xf numFmtId="0" fontId="32" fillId="23" borderId="0" applyNumberFormat="0" applyBorder="0" applyAlignment="0" applyProtection="0"/>
    <xf numFmtId="0" fontId="32" fillId="8" borderId="0" applyNumberFormat="0" applyBorder="0" applyAlignment="0" applyProtection="0"/>
    <xf numFmtId="0" fontId="32" fillId="23" borderId="0" applyNumberFormat="0" applyBorder="0" applyAlignment="0" applyProtection="0"/>
    <xf numFmtId="0" fontId="34" fillId="23" borderId="0" applyNumberFormat="0" applyBorder="0" applyAlignment="0" applyProtection="0"/>
    <xf numFmtId="0" fontId="32" fillId="8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8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3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4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3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9" borderId="0" applyNumberFormat="0" applyBorder="0" applyAlignment="0" applyProtection="0"/>
    <xf numFmtId="0" fontId="32" fillId="25" borderId="0" applyNumberFormat="0" applyBorder="0" applyAlignment="0" applyProtection="0"/>
    <xf numFmtId="0" fontId="32" fillId="9" borderId="0" applyNumberFormat="0" applyBorder="0" applyAlignment="0" applyProtection="0"/>
    <xf numFmtId="0" fontId="32" fillId="25" borderId="0" applyNumberFormat="0" applyBorder="0" applyAlignment="0" applyProtection="0"/>
    <xf numFmtId="0" fontId="34" fillId="25" borderId="0" applyNumberFormat="0" applyBorder="0" applyAlignment="0" applyProtection="0"/>
    <xf numFmtId="0" fontId="32" fillId="9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9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3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3" borderId="0" applyNumberFormat="0" applyBorder="0" applyAlignment="0" applyProtection="0"/>
    <xf numFmtId="0" fontId="32" fillId="26" borderId="0" applyNumberFormat="0" applyBorder="0" applyAlignment="0" applyProtection="0"/>
    <xf numFmtId="0" fontId="32" fillId="3" borderId="0" applyNumberFormat="0" applyBorder="0" applyAlignment="0" applyProtection="0"/>
    <xf numFmtId="0" fontId="32" fillId="26" borderId="0" applyNumberFormat="0" applyBorder="0" applyAlignment="0" applyProtection="0"/>
    <xf numFmtId="0" fontId="34" fillId="26" borderId="0" applyNumberFormat="0" applyBorder="0" applyAlignment="0" applyProtection="0"/>
    <xf numFmtId="0" fontId="32" fillId="3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3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3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8" borderId="0" applyNumberFormat="0" applyBorder="0" applyAlignment="0" applyProtection="0"/>
    <xf numFmtId="0" fontId="32" fillId="27" borderId="0" applyNumberFormat="0" applyBorder="0" applyAlignment="0" applyProtection="0"/>
    <xf numFmtId="0" fontId="32" fillId="8" borderId="0" applyNumberFormat="0" applyBorder="0" applyAlignment="0" applyProtection="0"/>
    <xf numFmtId="0" fontId="32" fillId="27" borderId="0" applyNumberFormat="0" applyBorder="0" applyAlignment="0" applyProtection="0"/>
    <xf numFmtId="0" fontId="34" fillId="27" borderId="0" applyNumberFormat="0" applyBorder="0" applyAlignment="0" applyProtection="0"/>
    <xf numFmtId="0" fontId="32" fillId="8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8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3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" borderId="0" applyNumberFormat="0" applyBorder="0" applyAlignment="0" applyProtection="0"/>
    <xf numFmtId="0" fontId="32" fillId="28" borderId="0" applyNumberFormat="0" applyBorder="0" applyAlignment="0" applyProtection="0"/>
    <xf numFmtId="0" fontId="32" fillId="5" borderId="0" applyNumberFormat="0" applyBorder="0" applyAlignment="0" applyProtection="0"/>
    <xf numFmtId="0" fontId="32" fillId="28" borderId="0" applyNumberFormat="0" applyBorder="0" applyAlignment="0" applyProtection="0"/>
    <xf numFmtId="0" fontId="34" fillId="28" borderId="0" applyNumberFormat="0" applyBorder="0" applyAlignment="0" applyProtection="0"/>
    <xf numFmtId="0" fontId="32" fillId="5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7" fillId="29" borderId="0" applyNumberFormat="0" applyBorder="0" applyAlignment="0" applyProtection="0"/>
    <xf numFmtId="0" fontId="36" fillId="29" borderId="0" applyNumberFormat="0" applyBorder="0" applyAlignment="0" applyProtection="0"/>
    <xf numFmtId="0" fontId="38" fillId="29" borderId="0" applyNumberFormat="0" applyBorder="0" applyAlignment="0" applyProtection="0"/>
    <xf numFmtId="0" fontId="36" fillId="8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8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7" fillId="30" borderId="0" applyNumberFormat="0" applyBorder="0" applyAlignment="0" applyProtection="0"/>
    <xf numFmtId="0" fontId="36" fillId="30" borderId="0" applyNumberFormat="0" applyBorder="0" applyAlignment="0" applyProtection="0"/>
    <xf numFmtId="0" fontId="38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7" fillId="31" borderId="0" applyNumberFormat="0" applyBorder="0" applyAlignment="0" applyProtection="0"/>
    <xf numFmtId="0" fontId="36" fillId="31" borderId="0" applyNumberFormat="0" applyBorder="0" applyAlignment="0" applyProtection="0"/>
    <xf numFmtId="0" fontId="38" fillId="31" borderId="0" applyNumberFormat="0" applyBorder="0" applyAlignment="0" applyProtection="0"/>
    <xf numFmtId="0" fontId="36" fillId="10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10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7" fillId="32" borderId="0" applyNumberFormat="0" applyBorder="0" applyAlignment="0" applyProtection="0"/>
    <xf numFmtId="0" fontId="36" fillId="32" borderId="0" applyNumberFormat="0" applyBorder="0" applyAlignment="0" applyProtection="0"/>
    <xf numFmtId="0" fontId="38" fillId="32" borderId="0" applyNumberFormat="0" applyBorder="0" applyAlignment="0" applyProtection="0"/>
    <xf numFmtId="0" fontId="36" fillId="3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7" fillId="33" borderId="0" applyNumberFormat="0" applyBorder="0" applyAlignment="0" applyProtection="0"/>
    <xf numFmtId="0" fontId="36" fillId="33" borderId="0" applyNumberFormat="0" applyBorder="0" applyAlignment="0" applyProtection="0"/>
    <xf numFmtId="0" fontId="38" fillId="33" borderId="0" applyNumberFormat="0" applyBorder="0" applyAlignment="0" applyProtection="0"/>
    <xf numFmtId="0" fontId="36" fillId="8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8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7" fillId="34" borderId="0" applyNumberFormat="0" applyBorder="0" applyAlignment="0" applyProtection="0"/>
    <xf numFmtId="0" fontId="36" fillId="34" borderId="0" applyNumberFormat="0" applyBorder="0" applyAlignment="0" applyProtection="0"/>
    <xf numFmtId="0" fontId="38" fillId="34" borderId="0" applyNumberFormat="0" applyBorder="0" applyAlignment="0" applyProtection="0"/>
    <xf numFmtId="0" fontId="36" fillId="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5" borderId="0" applyNumberFormat="0" applyBorder="0" applyAlignment="0" applyProtection="0"/>
    <xf numFmtId="0" fontId="38" fillId="35" borderId="0" applyNumberFormat="0" applyBorder="0" applyAlignment="0" applyProtection="0"/>
    <xf numFmtId="0" fontId="36" fillId="12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12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6" borderId="0" applyNumberFormat="0" applyBorder="0" applyAlignment="0" applyProtection="0"/>
    <xf numFmtId="0" fontId="38" fillId="36" borderId="0" applyNumberFormat="0" applyBorder="0" applyAlignment="0" applyProtection="0"/>
    <xf numFmtId="0" fontId="36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7" borderId="0" applyNumberFormat="0" applyBorder="0" applyAlignment="0" applyProtection="0"/>
    <xf numFmtId="0" fontId="38" fillId="37" borderId="0" applyNumberFormat="0" applyBorder="0" applyAlignment="0" applyProtection="0"/>
    <xf numFmtId="0" fontId="36" fillId="10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10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38" borderId="0" applyNumberFormat="0" applyBorder="0" applyAlignment="0" applyProtection="0"/>
    <xf numFmtId="0" fontId="38" fillId="38" borderId="0" applyNumberFormat="0" applyBorder="0" applyAlignment="0" applyProtection="0"/>
    <xf numFmtId="0" fontId="36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39" borderId="0" applyNumberFormat="0" applyBorder="0" applyAlignment="0" applyProtection="0"/>
    <xf numFmtId="0" fontId="38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0" borderId="0" applyNumberFormat="0" applyBorder="0" applyAlignment="0" applyProtection="0"/>
    <xf numFmtId="0" fontId="36" fillId="40" borderId="0" applyNumberFormat="0" applyBorder="0" applyAlignment="0" applyProtection="0"/>
    <xf numFmtId="0" fontId="38" fillId="40" borderId="0" applyNumberFormat="0" applyBorder="0" applyAlignment="0" applyProtection="0"/>
    <xf numFmtId="0" fontId="36" fillId="13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13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1" fillId="41" borderId="0" applyNumberFormat="0" applyBorder="0" applyAlignment="0" applyProtection="0"/>
    <xf numFmtId="0" fontId="40" fillId="41" borderId="0" applyNumberFormat="0" applyBorder="0" applyAlignment="0" applyProtection="0"/>
    <xf numFmtId="0" fontId="42" fillId="41" borderId="0" applyNumberFormat="0" applyBorder="0" applyAlignment="0" applyProtection="0"/>
    <xf numFmtId="0" fontId="40" fillId="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3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5" fillId="42" borderId="50" applyNumberFormat="0" applyAlignment="0" applyProtection="0"/>
    <xf numFmtId="0" fontId="44" fillId="42" borderId="50" applyNumberFormat="0" applyAlignment="0" applyProtection="0"/>
    <xf numFmtId="0" fontId="46" fillId="42" borderId="50" applyNumberFormat="0" applyAlignment="0" applyProtection="0"/>
    <xf numFmtId="0" fontId="47" fillId="15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3" fillId="42" borderId="50" applyNumberFormat="0" applyAlignment="0" applyProtection="0"/>
    <xf numFmtId="0" fontId="44" fillId="42" borderId="50" applyNumberFormat="0" applyAlignment="0" applyProtection="0"/>
    <xf numFmtId="0" fontId="47" fillId="15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4" fillId="42" borderId="50" applyNumberFormat="0" applyAlignment="0" applyProtection="0"/>
    <xf numFmtId="0" fontId="48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50" fillId="43" borderId="51" applyNumberFormat="0" applyAlignment="0" applyProtection="0"/>
    <xf numFmtId="0" fontId="49" fillId="43" borderId="51" applyNumberFormat="0" applyAlignment="0" applyProtection="0"/>
    <xf numFmtId="0" fontId="51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8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0" fontId="49" fillId="43" borderId="51" applyNumberFormat="0" applyAlignment="0" applyProtection="0"/>
    <xf numFmtId="168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8" fillId="44" borderId="0" applyNumberFormat="0" applyBorder="0" applyAlignment="0" applyProtection="0"/>
    <xf numFmtId="0" fontId="57" fillId="44" borderId="0" applyNumberFormat="0" applyBorder="0" applyAlignment="0" applyProtection="0"/>
    <xf numFmtId="0" fontId="59" fillId="44" borderId="0" applyNumberFormat="0" applyBorder="0" applyAlignment="0" applyProtection="0"/>
    <xf numFmtId="0" fontId="57" fillId="8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8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60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2" fillId="0" borderId="52" applyNumberFormat="0" applyFill="0" applyAlignment="0" applyProtection="0"/>
    <xf numFmtId="0" fontId="61" fillId="0" borderId="52" applyNumberFormat="0" applyFill="0" applyAlignment="0" applyProtection="0"/>
    <xf numFmtId="0" fontId="63" fillId="0" borderId="52" applyNumberFormat="0" applyFill="0" applyAlignment="0" applyProtection="0"/>
    <xf numFmtId="0" fontId="64" fillId="0" borderId="1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0" fillId="0" borderId="52" applyNumberFormat="0" applyFill="0" applyAlignment="0" applyProtection="0"/>
    <xf numFmtId="0" fontId="61" fillId="0" borderId="52" applyNumberFormat="0" applyFill="0" applyAlignment="0" applyProtection="0"/>
    <xf numFmtId="0" fontId="64" fillId="0" borderId="1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1" fillId="0" borderId="52" applyNumberFormat="0" applyFill="0" applyAlignment="0" applyProtection="0"/>
    <xf numFmtId="0" fontId="65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7" fillId="0" borderId="53" applyNumberFormat="0" applyFill="0" applyAlignment="0" applyProtection="0"/>
    <xf numFmtId="0" fontId="66" fillId="0" borderId="53" applyNumberFormat="0" applyFill="0" applyAlignment="0" applyProtection="0"/>
    <xf numFmtId="0" fontId="68" fillId="0" borderId="53" applyNumberFormat="0" applyFill="0" applyAlignment="0" applyProtection="0"/>
    <xf numFmtId="0" fontId="69" fillId="0" borderId="2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5" fillId="0" borderId="53" applyNumberFormat="0" applyFill="0" applyAlignment="0" applyProtection="0"/>
    <xf numFmtId="0" fontId="66" fillId="0" borderId="53" applyNumberFormat="0" applyFill="0" applyAlignment="0" applyProtection="0"/>
    <xf numFmtId="0" fontId="69" fillId="0" borderId="2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66" fillId="0" borderId="53" applyNumberFormat="0" applyFill="0" applyAlignment="0" applyProtection="0"/>
    <xf numFmtId="0" fontId="70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2" fillId="0" borderId="54" applyNumberFormat="0" applyFill="0" applyAlignment="0" applyProtection="0"/>
    <xf numFmtId="0" fontId="71" fillId="0" borderId="54" applyNumberFormat="0" applyFill="0" applyAlignment="0" applyProtection="0"/>
    <xf numFmtId="0" fontId="73" fillId="0" borderId="54" applyNumberFormat="0" applyFill="0" applyAlignment="0" applyProtection="0"/>
    <xf numFmtId="0" fontId="74" fillId="0" borderId="3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0" fillId="0" borderId="54" applyNumberFormat="0" applyFill="0" applyAlignment="0" applyProtection="0"/>
    <xf numFmtId="0" fontId="71" fillId="0" borderId="54" applyNumberFormat="0" applyFill="0" applyAlignment="0" applyProtection="0"/>
    <xf numFmtId="0" fontId="74" fillId="0" borderId="3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1" fillId="0" borderId="54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75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7" fillId="45" borderId="50" applyNumberFormat="0" applyAlignment="0" applyProtection="0"/>
    <xf numFmtId="0" fontId="76" fillId="45" borderId="50" applyNumberFormat="0" applyAlignment="0" applyProtection="0"/>
    <xf numFmtId="0" fontId="78" fillId="45" borderId="50" applyNumberFormat="0" applyAlignment="0" applyProtection="0"/>
    <xf numFmtId="0" fontId="76" fillId="9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5" fillId="45" borderId="50" applyNumberFormat="0" applyAlignment="0" applyProtection="0"/>
    <xf numFmtId="0" fontId="76" fillId="45" borderId="50" applyNumberFormat="0" applyAlignment="0" applyProtection="0"/>
    <xf numFmtId="0" fontId="76" fillId="9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6" fillId="45" borderId="50" applyNumberFormat="0" applyAlignment="0" applyProtection="0"/>
    <xf numFmtId="0" fontId="79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1" fillId="0" borderId="55" applyNumberFormat="0" applyFill="0" applyAlignment="0" applyProtection="0"/>
    <xf numFmtId="0" fontId="80" fillId="0" borderId="55" applyNumberFormat="0" applyFill="0" applyAlignment="0" applyProtection="0"/>
    <xf numFmtId="0" fontId="82" fillId="0" borderId="55" applyNumberFormat="0" applyFill="0" applyAlignment="0" applyProtection="0"/>
    <xf numFmtId="0" fontId="83" fillId="0" borderId="4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79" fillId="0" borderId="55" applyNumberFormat="0" applyFill="0" applyAlignment="0" applyProtection="0"/>
    <xf numFmtId="0" fontId="80" fillId="0" borderId="55" applyNumberFormat="0" applyFill="0" applyAlignment="0" applyProtection="0"/>
    <xf numFmtId="0" fontId="83" fillId="0" borderId="4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6" fillId="46" borderId="0" applyNumberFormat="0" applyBorder="0" applyAlignment="0" applyProtection="0"/>
    <xf numFmtId="0" fontId="85" fillId="46" borderId="0" applyNumberFormat="0" applyBorder="0" applyAlignment="0" applyProtection="0"/>
    <xf numFmtId="0" fontId="87" fillId="46" borderId="0" applyNumberFormat="0" applyBorder="0" applyAlignment="0" applyProtection="0"/>
    <xf numFmtId="0" fontId="88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8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11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0" fontId="32" fillId="0" borderId="0"/>
    <xf numFmtId="0" fontId="29" fillId="0" borderId="0"/>
    <xf numFmtId="0" fontId="32" fillId="0" borderId="0"/>
    <xf numFmtId="0" fontId="29" fillId="0" borderId="0"/>
    <xf numFmtId="0" fontId="3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2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11" fillId="47" borderId="56" applyNumberFormat="0" applyFont="0" applyAlignment="0" applyProtection="0"/>
    <xf numFmtId="0" fontId="32" fillId="47" borderId="56" applyNumberFormat="0" applyFont="0" applyAlignment="0" applyProtection="0"/>
    <xf numFmtId="0" fontId="2" fillId="47" borderId="56" applyNumberFormat="0" applyFont="0" applyAlignment="0" applyProtection="0"/>
    <xf numFmtId="0" fontId="11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2" fillId="47" borderId="56" applyNumberFormat="0" applyFont="0" applyAlignment="0" applyProtection="0"/>
    <xf numFmtId="0" fontId="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4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32" fillId="47" borderId="56" applyNumberFormat="0" applyFont="0" applyAlignment="0" applyProtection="0"/>
    <xf numFmtId="0" fontId="2" fillId="47" borderId="56" applyNumberFormat="0" applyFont="0" applyAlignment="0" applyProtection="0"/>
    <xf numFmtId="0" fontId="2" fillId="47" borderId="56" applyNumberFormat="0" applyFont="0" applyAlignment="0" applyProtection="0"/>
    <xf numFmtId="0" fontId="2" fillId="47" borderId="56" applyNumberFormat="0" applyFont="0" applyAlignment="0" applyProtection="0"/>
    <xf numFmtId="0" fontId="2" fillId="47" borderId="56" applyNumberFormat="0" applyFont="0" applyAlignment="0" applyProtection="0"/>
    <xf numFmtId="0" fontId="2" fillId="47" borderId="56" applyNumberFormat="0" applyFont="0" applyAlignment="0" applyProtection="0"/>
    <xf numFmtId="0" fontId="2" fillId="47" borderId="56" applyNumberFormat="0" applyFont="0" applyAlignment="0" applyProtection="0"/>
    <xf numFmtId="0" fontId="24" fillId="16" borderId="5">
      <alignment vertical="center"/>
    </xf>
    <xf numFmtId="0" fontId="3" fillId="0" borderId="0"/>
    <xf numFmtId="0" fontId="89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1" fillId="42" borderId="57" applyNumberFormat="0" applyAlignment="0" applyProtection="0"/>
    <xf numFmtId="0" fontId="90" fillId="42" borderId="57" applyNumberFormat="0" applyAlignment="0" applyProtection="0"/>
    <xf numFmtId="0" fontId="92" fillId="42" borderId="57" applyNumberFormat="0" applyAlignment="0" applyProtection="0"/>
    <xf numFmtId="0" fontId="90" fillId="15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89" fillId="42" borderId="57" applyNumberFormat="0" applyAlignment="0" applyProtection="0"/>
    <xf numFmtId="0" fontId="90" fillId="42" borderId="57" applyNumberFormat="0" applyAlignment="0" applyProtection="0"/>
    <xf numFmtId="0" fontId="90" fillId="15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0" fontId="90" fillId="42" borderId="57" applyNumberFormat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8" fillId="0" borderId="58" applyNumberFormat="0" applyFill="0" applyAlignment="0" applyProtection="0"/>
    <xf numFmtId="0" fontId="97" fillId="0" borderId="58" applyNumberFormat="0" applyFill="0" applyAlignment="0" applyProtection="0"/>
    <xf numFmtId="0" fontId="99" fillId="0" borderId="58" applyNumberFormat="0" applyFill="0" applyAlignment="0" applyProtection="0"/>
    <xf numFmtId="0" fontId="97" fillId="0" borderId="6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6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6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97" fillId="0" borderId="58" applyNumberFormat="0" applyFill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" borderId="0" applyNumberFormat="0" applyBorder="0" applyAlignment="0" applyProtection="0"/>
    <xf numFmtId="0" fontId="1" fillId="18" borderId="0" applyNumberFormat="0" applyBorder="0" applyAlignment="0" applyProtection="0"/>
    <xf numFmtId="0" fontId="1" fillId="4" borderId="0" applyNumberFormat="0" applyBorder="0" applyAlignment="0" applyProtection="0"/>
    <xf numFmtId="0" fontId="1" fillId="18" borderId="0" applyNumberFormat="0" applyBorder="0" applyAlignment="0" applyProtection="0"/>
    <xf numFmtId="0" fontId="1" fillId="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" borderId="0" applyNumberFormat="0" applyBorder="0" applyAlignment="0" applyProtection="0"/>
    <xf numFmtId="0" fontId="1" fillId="26" borderId="0" applyNumberFormat="0" applyBorder="0" applyAlignment="0" applyProtection="0"/>
    <xf numFmtId="0" fontId="1" fillId="3" borderId="0" applyNumberFormat="0" applyBorder="0" applyAlignment="0" applyProtection="0"/>
    <xf numFmtId="0" fontId="1" fillId="26" borderId="0" applyNumberFormat="0" applyBorder="0" applyAlignment="0" applyProtection="0"/>
    <xf numFmtId="0" fontId="1" fillId="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</cellStyleXfs>
  <cellXfs count="354">
    <xf numFmtId="0" fontId="0" fillId="0" borderId="0" xfId="0"/>
    <xf numFmtId="0" fontId="13" fillId="48" borderId="0" xfId="2629" applyFont="1" applyFill="1" applyBorder="1">
      <alignment vertical="top"/>
    </xf>
    <xf numFmtId="0" fontId="3" fillId="48" borderId="0" xfId="2629" applyFont="1" applyFill="1" applyAlignment="1"/>
    <xf numFmtId="14" fontId="14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8" xfId="2629" applyFont="1" applyFill="1" applyBorder="1" applyAlignment="1" applyProtection="1">
      <alignment horizontal="center" vertical="center"/>
      <protection locked="0" hidden="1"/>
    </xf>
    <xf numFmtId="0" fontId="14" fillId="48" borderId="0" xfId="2629" applyFont="1" applyFill="1" applyBorder="1" applyAlignment="1" applyProtection="1">
      <alignment horizontal="left" vertical="center"/>
      <protection hidden="1"/>
    </xf>
    <xf numFmtId="0" fontId="10" fillId="48" borderId="0" xfId="2629" applyFont="1" applyFill="1" applyBorder="1" applyAlignment="1" applyProtection="1">
      <alignment vertical="center"/>
      <protection hidden="1"/>
    </xf>
    <xf numFmtId="0" fontId="10" fillId="48" borderId="0" xfId="2629" applyFont="1" applyFill="1" applyBorder="1" applyAlignment="1" applyProtection="1">
      <alignment horizontal="center" vertical="center" wrapText="1"/>
      <protection hidden="1"/>
    </xf>
    <xf numFmtId="0" fontId="13" fillId="48" borderId="0" xfId="2629" applyFont="1" applyFill="1" applyBorder="1" applyAlignment="1" applyProtection="1">
      <protection hidden="1"/>
    </xf>
    <xf numFmtId="0" fontId="16" fillId="48" borderId="0" xfId="2629" applyFont="1" applyFill="1" applyBorder="1" applyAlignment="1" applyProtection="1">
      <alignment horizontal="right" vertical="center" wrapText="1"/>
      <protection hidden="1"/>
    </xf>
    <xf numFmtId="0" fontId="16" fillId="48" borderId="0" xfId="2629" applyFont="1" applyFill="1" applyBorder="1" applyAlignment="1" applyProtection="1">
      <alignment horizontal="right"/>
      <protection hidden="1"/>
    </xf>
    <xf numFmtId="0" fontId="16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6" fillId="48" borderId="0" xfId="2629" applyFont="1" applyFill="1" applyBorder="1" applyAlignment="1" applyProtection="1">
      <alignment horizontal="left" vertical="center"/>
      <protection hidden="1"/>
    </xf>
    <xf numFmtId="0" fontId="13" fillId="48" borderId="0" xfId="2629" applyFont="1" applyFill="1" applyBorder="1" applyProtection="1">
      <alignment vertical="top"/>
      <protection hidden="1"/>
    </xf>
    <xf numFmtId="0" fontId="13" fillId="48" borderId="0" xfId="2629" applyFont="1" applyFill="1" applyBorder="1" applyAlignment="1" applyProtection="1">
      <alignment horizontal="left"/>
      <protection hidden="1"/>
    </xf>
    <xf numFmtId="0" fontId="13" fillId="48" borderId="0" xfId="2629" applyFont="1" applyFill="1" applyBorder="1" applyAlignment="1" applyProtection="1">
      <alignment vertical="top"/>
      <protection hidden="1"/>
    </xf>
    <xf numFmtId="1" fontId="14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10" fillId="48" borderId="0" xfId="2629" applyFont="1" applyFill="1" applyBorder="1" applyProtection="1">
      <alignment vertical="top"/>
      <protection hidden="1"/>
    </xf>
    <xf numFmtId="0" fontId="14" fillId="48" borderId="9" xfId="2629" applyFont="1" applyFill="1" applyBorder="1" applyAlignment="1" applyProtection="1">
      <alignment horizontal="center" vertical="center"/>
      <protection locked="0" hidden="1"/>
    </xf>
    <xf numFmtId="0" fontId="14" fillId="48" borderId="0" xfId="2629" applyFont="1" applyFill="1" applyBorder="1" applyAlignment="1" applyProtection="1">
      <alignment vertical="top"/>
      <protection hidden="1"/>
    </xf>
    <xf numFmtId="0" fontId="10" fillId="48" borderId="0" xfId="2629" applyFont="1" applyFill="1" applyBorder="1" applyAlignment="1" applyProtection="1">
      <protection hidden="1"/>
    </xf>
    <xf numFmtId="0" fontId="13" fillId="48" borderId="0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right" vertical="top"/>
      <protection hidden="1"/>
    </xf>
    <xf numFmtId="0" fontId="13" fillId="48" borderId="0" xfId="2629" applyFont="1" applyFill="1" applyBorder="1" applyAlignment="1"/>
    <xf numFmtId="0" fontId="14" fillId="48" borderId="0" xfId="2629" applyFont="1" applyFill="1" applyBorder="1" applyAlignment="1" applyProtection="1">
      <alignment horizontal="right" vertical="center"/>
      <protection locked="0" hidden="1"/>
    </xf>
    <xf numFmtId="49" fontId="14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top"/>
      <protection hidden="1"/>
    </xf>
    <xf numFmtId="0" fontId="13" fillId="48" borderId="10" xfId="2629" applyFont="1" applyFill="1" applyBorder="1" applyProtection="1">
      <alignment vertical="top"/>
      <protection hidden="1"/>
    </xf>
    <xf numFmtId="0" fontId="3" fillId="48" borderId="0" xfId="2629" applyFont="1" applyFill="1" applyBorder="1" applyAlignment="1"/>
    <xf numFmtId="0" fontId="13" fillId="48" borderId="0" xfId="2773" applyFont="1" applyFill="1" applyBorder="1" applyAlignment="1" applyProtection="1">
      <alignment vertical="center"/>
      <protection hidden="1"/>
    </xf>
    <xf numFmtId="0" fontId="13" fillId="48" borderId="0" xfId="2631" applyFont="1" applyFill="1" applyBorder="1" applyAlignment="1" applyProtection="1"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3" fillId="48" borderId="0" xfId="2629" applyFont="1" applyFill="1" applyBorder="1" applyAlignment="1" applyProtection="1">
      <alignment horizontal="center" vertical="top"/>
      <protection hidden="1"/>
    </xf>
    <xf numFmtId="0" fontId="13" fillId="48" borderId="0" xfId="2629" applyFont="1" applyFill="1" applyBorder="1" applyAlignment="1" applyProtection="1">
      <alignment horizontal="center"/>
      <protection hidden="1"/>
    </xf>
    <xf numFmtId="0" fontId="13" fillId="48" borderId="0" xfId="2629" applyFont="1" applyFill="1" applyBorder="1" applyAlignment="1" applyProtection="1">
      <alignment wrapText="1"/>
      <protection hidden="1"/>
    </xf>
    <xf numFmtId="0" fontId="13" fillId="48" borderId="0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right" wrapText="1"/>
      <protection hidden="1"/>
    </xf>
    <xf numFmtId="0" fontId="13" fillId="48" borderId="0" xfId="2629" applyFont="1" applyFill="1" applyBorder="1" applyAlignment="1" applyProtection="1">
      <alignment horizontal="right" vertical="top" wrapText="1"/>
      <protection hidden="1"/>
    </xf>
    <xf numFmtId="0" fontId="10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49" fontId="14" fillId="48" borderId="11" xfId="2629" applyNumberFormat="1" applyFont="1" applyFill="1" applyBorder="1" applyAlignment="1" applyProtection="1">
      <alignment horizontal="right" vertical="center"/>
      <protection locked="0" hidden="1"/>
    </xf>
    <xf numFmtId="0" fontId="13" fillId="48" borderId="0" xfId="2629" applyFont="1" applyFill="1" applyBorder="1" applyAlignment="1" applyProtection="1">
      <alignment horizontal="left" vertical="top" wrapText="1"/>
      <protection hidden="1"/>
    </xf>
    <xf numFmtId="0" fontId="14" fillId="48" borderId="0" xfId="2629" applyFont="1" applyFill="1" applyBorder="1" applyAlignment="1" applyProtection="1">
      <alignment vertical="center"/>
      <protection hidden="1"/>
    </xf>
    <xf numFmtId="0" fontId="18" fillId="48" borderId="0" xfId="0" applyFont="1" applyFill="1"/>
    <xf numFmtId="0" fontId="6" fillId="48" borderId="7" xfId="0" applyFont="1" applyFill="1" applyBorder="1" applyAlignment="1" applyProtection="1">
      <alignment horizontal="center" vertical="center" wrapText="1"/>
      <protection hidden="1"/>
    </xf>
    <xf numFmtId="0" fontId="8" fillId="48" borderId="7" xfId="0" applyFont="1" applyFill="1" applyBorder="1" applyAlignment="1" applyProtection="1">
      <alignment horizontal="center" vertical="center" wrapText="1"/>
      <protection hidden="1"/>
    </xf>
    <xf numFmtId="0" fontId="8" fillId="48" borderId="7" xfId="0" applyFont="1" applyFill="1" applyBorder="1" applyAlignment="1" applyProtection="1">
      <alignment horizontal="center" vertical="center"/>
      <protection hidden="1"/>
    </xf>
    <xf numFmtId="165" fontId="6" fillId="48" borderId="12" xfId="0" applyNumberFormat="1" applyFont="1" applyFill="1" applyBorder="1" applyAlignment="1">
      <alignment horizontal="center" vertical="center"/>
    </xf>
    <xf numFmtId="165" fontId="6" fillId="48" borderId="13" xfId="0" applyNumberFormat="1" applyFont="1" applyFill="1" applyBorder="1" applyAlignment="1">
      <alignment horizontal="center" vertical="center"/>
    </xf>
    <xf numFmtId="165" fontId="6" fillId="48" borderId="14" xfId="0" applyNumberFormat="1" applyFont="1" applyFill="1" applyBorder="1" applyAlignment="1">
      <alignment horizontal="center" vertical="center"/>
    </xf>
    <xf numFmtId="0" fontId="18" fillId="48" borderId="0" xfId="0" applyFont="1" applyFill="1" applyBorder="1"/>
    <xf numFmtId="165" fontId="6" fillId="48" borderId="12" xfId="0" applyNumberFormat="1" applyFont="1" applyFill="1" applyBorder="1" applyAlignment="1" applyProtection="1">
      <alignment horizontal="center" vertical="center"/>
      <protection hidden="1"/>
    </xf>
    <xf numFmtId="165" fontId="6" fillId="48" borderId="13" xfId="0" applyNumberFormat="1" applyFont="1" applyFill="1" applyBorder="1" applyAlignment="1" applyProtection="1">
      <alignment horizontal="center" vertical="center"/>
      <protection hidden="1"/>
    </xf>
    <xf numFmtId="165" fontId="6" fillId="48" borderId="16" xfId="0" applyNumberFormat="1" applyFont="1" applyFill="1" applyBorder="1" applyAlignment="1" applyProtection="1">
      <alignment horizontal="center" vertical="center"/>
      <protection hidden="1"/>
    </xf>
    <xf numFmtId="3" fontId="18" fillId="48" borderId="0" xfId="0" applyNumberFormat="1" applyFont="1" applyFill="1"/>
    <xf numFmtId="165" fontId="6" fillId="48" borderId="16" xfId="0" applyNumberFormat="1" applyFont="1" applyFill="1" applyBorder="1" applyAlignment="1">
      <alignment horizontal="center" vertical="center"/>
    </xf>
    <xf numFmtId="0" fontId="8" fillId="48" borderId="7" xfId="0" applyFont="1" applyFill="1" applyBorder="1" applyAlignment="1">
      <alignment horizontal="center" vertical="center" wrapText="1"/>
    </xf>
    <xf numFmtId="49" fontId="8" fillId="48" borderId="7" xfId="0" applyNumberFormat="1" applyFont="1" applyFill="1" applyBorder="1" applyAlignment="1">
      <alignment horizontal="center" vertical="center"/>
    </xf>
    <xf numFmtId="49" fontId="8" fillId="48" borderId="7" xfId="0" applyNumberFormat="1" applyFont="1" applyFill="1" applyBorder="1" applyAlignment="1">
      <alignment horizontal="center" vertical="center" wrapText="1"/>
    </xf>
    <xf numFmtId="165" fontId="6" fillId="48" borderId="15" xfId="0" applyNumberFormat="1" applyFont="1" applyFill="1" applyBorder="1" applyAlignment="1">
      <alignment horizontal="center" vertical="center"/>
    </xf>
    <xf numFmtId="0" fontId="0" fillId="48" borderId="0" xfId="0" applyFill="1"/>
    <xf numFmtId="0" fontId="6" fillId="48" borderId="7" xfId="0" applyFont="1" applyFill="1" applyBorder="1" applyAlignment="1">
      <alignment horizontal="center" vertical="center" wrapText="1"/>
    </xf>
    <xf numFmtId="0" fontId="8" fillId="48" borderId="7" xfId="0" applyFont="1" applyFill="1" applyBorder="1" applyAlignment="1">
      <alignment horizontal="center" vertical="center"/>
    </xf>
    <xf numFmtId="0" fontId="0" fillId="48" borderId="0" xfId="0" applyFill="1" applyBorder="1"/>
    <xf numFmtId="166" fontId="18" fillId="48" borderId="0" xfId="2762" applyNumberFormat="1" applyFont="1" applyFill="1"/>
    <xf numFmtId="167" fontId="18" fillId="48" borderId="0" xfId="0" applyNumberFormat="1" applyFont="1" applyFill="1"/>
    <xf numFmtId="0" fontId="8" fillId="48" borderId="7" xfId="0" applyFont="1" applyFill="1" applyBorder="1" applyAlignment="1">
      <alignment horizontal="center" vertical="center" wrapText="1"/>
    </xf>
    <xf numFmtId="49" fontId="8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3" fillId="48" borderId="0" xfId="0" applyFont="1" applyFill="1" applyBorder="1"/>
    <xf numFmtId="3" fontId="3" fillId="48" borderId="0" xfId="0" applyNumberFormat="1" applyFont="1" applyFill="1" applyBorder="1"/>
    <xf numFmtId="0" fontId="3" fillId="48" borderId="0" xfId="0" applyFont="1" applyFill="1"/>
    <xf numFmtId="4" fontId="0" fillId="48" borderId="0" xfId="0" applyNumberFormat="1" applyFill="1"/>
    <xf numFmtId="4" fontId="18" fillId="48" borderId="0" xfId="0" applyNumberFormat="1" applyFont="1" applyFill="1"/>
    <xf numFmtId="167" fontId="7" fillId="48" borderId="0" xfId="2630" applyNumberFormat="1" applyFont="1" applyFill="1" applyAlignment="1"/>
    <xf numFmtId="172" fontId="7" fillId="48" borderId="0" xfId="2630" applyNumberFormat="1" applyFont="1" applyFill="1" applyAlignment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0" fontId="6" fillId="48" borderId="17" xfId="2280" applyFont="1" applyFill="1" applyBorder="1" applyAlignment="1">
      <alignment horizontal="left"/>
    </xf>
    <xf numFmtId="0" fontId="6" fillId="48" borderId="18" xfId="2280" applyFont="1" applyFill="1" applyBorder="1" applyAlignment="1">
      <alignment horizontal="left"/>
    </xf>
    <xf numFmtId="167" fontId="6" fillId="48" borderId="19" xfId="2280" applyNumberFormat="1" applyFont="1" applyFill="1" applyBorder="1" applyAlignment="1">
      <alignment horizontal="center"/>
    </xf>
    <xf numFmtId="0" fontId="7" fillId="48" borderId="20" xfId="2581" applyFont="1" applyFill="1" applyBorder="1" applyAlignment="1">
      <alignment wrapText="1"/>
    </xf>
    <xf numFmtId="0" fontId="7" fillId="48" borderId="21" xfId="2581" applyFont="1" applyFill="1" applyBorder="1" applyAlignment="1">
      <alignment wrapText="1"/>
    </xf>
    <xf numFmtId="167" fontId="6" fillId="48" borderId="24" xfId="2280" applyNumberFormat="1" applyFont="1" applyFill="1" applyBorder="1" applyAlignment="1">
      <alignment horizontal="right"/>
    </xf>
    <xf numFmtId="167" fontId="25" fillId="48" borderId="0" xfId="2629" applyNumberFormat="1" applyFont="1" applyFill="1" applyAlignment="1">
      <alignment horizontal="right"/>
    </xf>
    <xf numFmtId="0" fontId="6" fillId="48" borderId="22" xfId="2280" applyFont="1" applyFill="1" applyBorder="1" applyAlignment="1">
      <alignment horizontal="left"/>
    </xf>
    <xf numFmtId="167" fontId="6" fillId="48" borderId="22" xfId="2581" applyNumberFormat="1" applyFont="1" applyFill="1" applyBorder="1" applyAlignment="1" applyProtection="1">
      <alignment shrinkToFit="1"/>
      <protection locked="0"/>
    </xf>
    <xf numFmtId="167" fontId="6" fillId="48" borderId="23" xfId="2581" applyNumberFormat="1" applyFont="1" applyFill="1" applyBorder="1" applyAlignment="1" applyProtection="1">
      <alignment shrinkToFit="1"/>
      <protection locked="0"/>
    </xf>
    <xf numFmtId="167" fontId="6" fillId="48" borderId="23" xfId="2280" applyNumberFormat="1" applyFont="1" applyFill="1" applyBorder="1" applyAlignment="1">
      <alignment horizontal="center"/>
    </xf>
    <xf numFmtId="0" fontId="6" fillId="48" borderId="0" xfId="2581" applyFont="1" applyFill="1" applyBorder="1"/>
    <xf numFmtId="167" fontId="6" fillId="48" borderId="0" xfId="2581" applyNumberFormat="1" applyFont="1" applyFill="1" applyBorder="1" applyAlignment="1" applyProtection="1">
      <alignment shrinkToFit="1"/>
      <protection locked="0"/>
    </xf>
    <xf numFmtId="167" fontId="3" fillId="48" borderId="0" xfId="2280" applyNumberFormat="1" applyFont="1" applyFill="1" applyAlignment="1"/>
    <xf numFmtId="0" fontId="3" fillId="48" borderId="0" xfId="2280" applyFont="1" applyFill="1" applyAlignment="1"/>
    <xf numFmtId="0" fontId="6" fillId="48" borderId="26" xfId="2581" applyFont="1" applyFill="1" applyBorder="1" applyAlignment="1">
      <alignment horizontal="center" vertical="center"/>
    </xf>
    <xf numFmtId="167" fontId="6" fillId="48" borderId="23" xfId="2581" applyNumberFormat="1" applyFont="1" applyFill="1" applyBorder="1" applyAlignment="1">
      <alignment horizontal="center"/>
    </xf>
    <xf numFmtId="167" fontId="6" fillId="48" borderId="17" xfId="2581" applyNumberFormat="1" applyFont="1" applyFill="1" applyBorder="1" applyAlignment="1" applyProtection="1">
      <alignment shrinkToFit="1"/>
      <protection locked="0"/>
    </xf>
    <xf numFmtId="167" fontId="27" fillId="48" borderId="0" xfId="2630" applyNumberFormat="1" applyFont="1" applyFill="1" applyAlignment="1"/>
    <xf numFmtId="0" fontId="7" fillId="48" borderId="18" xfId="2581" applyFont="1" applyFill="1" applyBorder="1" applyAlignment="1">
      <alignment horizontal="left" wrapText="1"/>
    </xf>
    <xf numFmtId="166" fontId="3" fillId="48" borderId="0" xfId="2771" applyNumberFormat="1" applyFont="1" applyFill="1" applyAlignment="1"/>
    <xf numFmtId="4" fontId="3" fillId="48" borderId="0" xfId="2280" applyNumberFormat="1" applyFont="1" applyFill="1" applyAlignment="1"/>
    <xf numFmtId="0" fontId="3" fillId="48" borderId="0" xfId="2280" applyFont="1" applyFill="1"/>
    <xf numFmtId="0" fontId="7" fillId="48" borderId="0" xfId="2630" applyFont="1" applyFill="1">
      <alignment vertical="top"/>
    </xf>
    <xf numFmtId="0" fontId="6" fillId="48" borderId="0" xfId="2630" applyFont="1" applyFill="1" applyAlignment="1"/>
    <xf numFmtId="0" fontId="6" fillId="48" borderId="0" xfId="2630" applyFont="1" applyFill="1">
      <alignment vertical="top"/>
    </xf>
    <xf numFmtId="0" fontId="6" fillId="48" borderId="23" xfId="2581" applyFont="1" applyFill="1" applyBorder="1" applyAlignment="1">
      <alignment horizontal="center" vertical="center"/>
    </xf>
    <xf numFmtId="0" fontId="7" fillId="48" borderId="27" xfId="2581" applyFont="1" applyFill="1" applyBorder="1" applyAlignment="1">
      <alignment horizontal="left" wrapText="1" indent="1"/>
    </xf>
    <xf numFmtId="0" fontId="6" fillId="48" borderId="28" xfId="2581" applyFont="1" applyFill="1" applyBorder="1" applyAlignment="1">
      <alignment wrapText="1"/>
    </xf>
    <xf numFmtId="0" fontId="7" fillId="48" borderId="27" xfId="2581" applyFont="1" applyFill="1" applyBorder="1" applyAlignment="1">
      <alignment wrapText="1"/>
    </xf>
    <xf numFmtId="0" fontId="6" fillId="48" borderId="27" xfId="2581" applyFont="1" applyFill="1" applyBorder="1" applyAlignment="1">
      <alignment wrapText="1"/>
    </xf>
    <xf numFmtId="0" fontId="6" fillId="48" borderId="26" xfId="2581" applyFont="1" applyFill="1" applyBorder="1"/>
    <xf numFmtId="0" fontId="7" fillId="48" borderId="0" xfId="2630" applyFont="1" applyFill="1" applyAlignment="1"/>
    <xf numFmtId="0" fontId="7" fillId="48" borderId="27" xfId="2581" applyFont="1" applyFill="1" applyBorder="1" applyAlignment="1">
      <alignment horizontal="left" vertical="center"/>
    </xf>
    <xf numFmtId="0" fontId="7" fillId="48" borderId="27" xfId="2581" applyFont="1" applyFill="1" applyBorder="1" applyAlignment="1">
      <alignment horizontal="left" wrapText="1"/>
    </xf>
    <xf numFmtId="0" fontId="6" fillId="48" borderId="23" xfId="2581" applyFont="1" applyFill="1" applyBorder="1"/>
    <xf numFmtId="167" fontId="7" fillId="48" borderId="18" xfId="2581" applyNumberFormat="1" applyFont="1" applyFill="1" applyBorder="1" applyAlignment="1" applyProtection="1">
      <alignment shrinkToFit="1"/>
      <protection locked="0"/>
    </xf>
    <xf numFmtId="0" fontId="8" fillId="48" borderId="7" xfId="0" applyFont="1" applyFill="1" applyBorder="1" applyAlignment="1" applyProtection="1">
      <alignment horizontal="center" vertical="center" wrapText="1"/>
      <protection hidden="1"/>
    </xf>
    <xf numFmtId="166" fontId="3" fillId="48" borderId="0" xfId="2762" applyNumberFormat="1" applyFont="1" applyFill="1"/>
    <xf numFmtId="0" fontId="6" fillId="48" borderId="7" xfId="0" applyFont="1" applyFill="1" applyBorder="1" applyAlignment="1" applyProtection="1">
      <alignment horizontal="center" vertical="center" wrapText="1"/>
      <protection hidden="1"/>
    </xf>
    <xf numFmtId="0" fontId="8" fillId="48" borderId="7" xfId="0" applyFont="1" applyFill="1" applyBorder="1" applyAlignment="1" applyProtection="1">
      <alignment horizontal="center" vertical="center" wrapText="1"/>
      <protection hidden="1"/>
    </xf>
    <xf numFmtId="167" fontId="4" fillId="48" borderId="0" xfId="0" applyNumberFormat="1" applyFont="1" applyFill="1"/>
    <xf numFmtId="3" fontId="4" fillId="48" borderId="0" xfId="0" applyNumberFormat="1" applyFont="1" applyFill="1" applyAlignment="1">
      <alignment horizontal="right" vertical="center"/>
    </xf>
    <xf numFmtId="0" fontId="7" fillId="48" borderId="27" xfId="2630" applyFont="1" applyFill="1" applyBorder="1" applyAlignment="1"/>
    <xf numFmtId="166" fontId="30" fillId="48" borderId="0" xfId="2762" applyNumberFormat="1" applyFont="1" applyFill="1"/>
    <xf numFmtId="168" fontId="6" fillId="48" borderId="18" xfId="1811" applyFont="1" applyFill="1" applyBorder="1" applyAlignment="1" applyProtection="1">
      <alignment shrinkToFit="1"/>
      <protection locked="0"/>
    </xf>
    <xf numFmtId="168" fontId="7" fillId="48" borderId="18" xfId="181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3" fillId="48" borderId="0" xfId="0" applyNumberFormat="1" applyFont="1" applyFill="1" applyBorder="1"/>
    <xf numFmtId="166" fontId="0" fillId="48" borderId="0" xfId="2762" applyNumberFormat="1" applyFont="1" applyFill="1"/>
    <xf numFmtId="0" fontId="8" fillId="48" borderId="7" xfId="0" applyFont="1" applyFill="1" applyBorder="1" applyAlignment="1" applyProtection="1">
      <alignment horizontal="center" vertical="center" wrapText="1"/>
      <protection hidden="1"/>
    </xf>
    <xf numFmtId="0" fontId="8" fillId="48" borderId="7" xfId="0" applyFont="1" applyFill="1" applyBorder="1" applyAlignment="1">
      <alignment horizontal="center" vertical="center" wrapText="1"/>
    </xf>
    <xf numFmtId="0" fontId="8" fillId="48" borderId="0" xfId="0" applyFont="1" applyFill="1" applyBorder="1" applyAlignment="1">
      <alignment horizontal="center"/>
    </xf>
    <xf numFmtId="0" fontId="10" fillId="48" borderId="0" xfId="2629" applyFont="1" applyFill="1" applyBorder="1" applyAlignment="1" applyProtection="1">
      <alignment horizontal="right" vertical="center"/>
      <protection hidden="1"/>
    </xf>
    <xf numFmtId="0" fontId="10" fillId="48" borderId="0" xfId="2629" applyFont="1" applyFill="1" applyBorder="1" applyAlignment="1" applyProtection="1">
      <alignment horizontal="right"/>
      <protection hidden="1"/>
    </xf>
    <xf numFmtId="0" fontId="7" fillId="48" borderId="27" xfId="2581" applyFont="1" applyFill="1" applyBorder="1" applyAlignment="1"/>
    <xf numFmtId="0" fontId="8" fillId="48" borderId="7" xfId="0" applyFont="1" applyFill="1" applyBorder="1" applyAlignment="1" applyProtection="1">
      <alignment horizontal="center" vertical="center" wrapText="1"/>
      <protection hidden="1"/>
    </xf>
    <xf numFmtId="0" fontId="8" fillId="48" borderId="7" xfId="0" applyFont="1" applyFill="1" applyBorder="1" applyAlignment="1">
      <alignment horizontal="center" vertical="center" wrapText="1"/>
    </xf>
    <xf numFmtId="0" fontId="7" fillId="48" borderId="27" xfId="2581" applyFont="1" applyFill="1" applyBorder="1" applyAlignment="1">
      <alignment horizontal="left" vertical="center" indent="2"/>
    </xf>
    <xf numFmtId="168" fontId="6" fillId="48" borderId="27" xfId="1811" applyFont="1" applyFill="1" applyBorder="1" applyAlignment="1" applyProtection="1">
      <alignment shrinkToFit="1"/>
      <protection locked="0"/>
    </xf>
    <xf numFmtId="168" fontId="7" fillId="48" borderId="27" xfId="1811" applyFont="1" applyFill="1" applyBorder="1" applyAlignment="1" applyProtection="1">
      <alignment shrinkToFit="1"/>
      <protection locked="0"/>
    </xf>
    <xf numFmtId="168" fontId="7" fillId="48" borderId="22" xfId="1811" applyFont="1" applyFill="1" applyBorder="1" applyAlignment="1" applyProtection="1">
      <alignment shrinkToFit="1"/>
      <protection locked="0"/>
    </xf>
    <xf numFmtId="0" fontId="10" fillId="48" borderId="0" xfId="2629" applyFont="1" applyFill="1" applyBorder="1" applyAlignment="1" applyProtection="1">
      <alignment horizontal="right" vertical="center" wrapText="1"/>
      <protection hidden="1"/>
    </xf>
    <xf numFmtId="0" fontId="13" fillId="48" borderId="0" xfId="2629" applyFont="1" applyFill="1" applyBorder="1" applyAlignment="1" applyProtection="1">
      <alignment horizontal="right" wrapText="1"/>
      <protection hidden="1"/>
    </xf>
    <xf numFmtId="0" fontId="13" fillId="48" borderId="0" xfId="2629" applyFont="1" applyFill="1" applyBorder="1" applyAlignment="1" applyProtection="1">
      <alignment horizontal="center" vertical="top"/>
      <protection hidden="1"/>
    </xf>
    <xf numFmtId="0" fontId="13" fillId="48" borderId="0" xfId="2629" applyFont="1" applyFill="1" applyBorder="1" applyAlignment="1" applyProtection="1">
      <alignment horizontal="center"/>
      <protection hidden="1"/>
    </xf>
    <xf numFmtId="0" fontId="13" fillId="48" borderId="29" xfId="2629" applyFont="1" applyFill="1" applyBorder="1" applyAlignment="1" applyProtection="1">
      <alignment horizontal="right" wrapText="1"/>
      <protection hidden="1"/>
    </xf>
    <xf numFmtId="49" fontId="23" fillId="48" borderId="11" xfId="2064" applyNumberFormat="1" applyFill="1" applyBorder="1" applyAlignment="1" applyProtection="1">
      <alignment horizontal="left" vertical="center"/>
      <protection locked="0" hidden="1"/>
    </xf>
    <xf numFmtId="49" fontId="14" fillId="48" borderId="31" xfId="2629" applyNumberFormat="1" applyFont="1" applyFill="1" applyBorder="1" applyAlignment="1" applyProtection="1">
      <alignment horizontal="left" vertical="center"/>
      <protection locked="0" hidden="1"/>
    </xf>
    <xf numFmtId="0" fontId="10" fillId="48" borderId="0" xfId="2629" applyFont="1" applyFill="1" applyBorder="1" applyAlignment="1" applyProtection="1">
      <alignment horizontal="right" vertical="center"/>
      <protection hidden="1"/>
    </xf>
    <xf numFmtId="0" fontId="13" fillId="48" borderId="29" xfId="2629" applyFont="1" applyFill="1" applyBorder="1" applyAlignment="1" applyProtection="1">
      <alignment horizontal="right"/>
      <protection hidden="1"/>
    </xf>
    <xf numFmtId="0" fontId="14" fillId="48" borderId="11" xfId="2629" applyFont="1" applyFill="1" applyBorder="1" applyAlignment="1" applyProtection="1">
      <alignment horizontal="left" vertical="center"/>
      <protection locked="0" hidden="1"/>
    </xf>
    <xf numFmtId="0" fontId="14" fillId="48" borderId="31" xfId="2629" applyFont="1" applyFill="1" applyBorder="1" applyAlignment="1" applyProtection="1">
      <alignment horizontal="left" vertical="center"/>
      <protection locked="0" hidden="1"/>
    </xf>
    <xf numFmtId="0" fontId="10" fillId="48" borderId="0" xfId="2773" applyFont="1" applyFill="1" applyBorder="1" applyAlignment="1" applyProtection="1">
      <alignment horizontal="left"/>
      <protection hidden="1"/>
    </xf>
    <xf numFmtId="0" fontId="11" fillId="48" borderId="0" xfId="2773" applyFill="1" applyBorder="1" applyAlignment="1"/>
    <xf numFmtId="0" fontId="10" fillId="48" borderId="0" xfId="2629" applyFont="1" applyFill="1" applyBorder="1" applyAlignment="1" applyProtection="1">
      <alignment horizontal="center" vertical="top"/>
      <protection hidden="1"/>
    </xf>
    <xf numFmtId="0" fontId="13" fillId="48" borderId="0" xfId="2629" applyFont="1" applyFill="1" applyBorder="1" applyAlignment="1">
      <alignment horizontal="center"/>
    </xf>
    <xf numFmtId="0" fontId="13" fillId="48" borderId="0" xfId="2629" applyFont="1" applyFill="1" applyBorder="1" applyAlignment="1"/>
    <xf numFmtId="0" fontId="10" fillId="48" borderId="0" xfId="2629" applyFont="1" applyFill="1" applyBorder="1" applyAlignment="1" applyProtection="1">
      <alignment vertical="center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49" fontId="14" fillId="48" borderId="11" xfId="2629" applyNumberFormat="1" applyFont="1" applyFill="1" applyBorder="1" applyAlignment="1" applyProtection="1">
      <alignment horizontal="left" vertical="center"/>
      <protection locked="0" hidden="1"/>
    </xf>
    <xf numFmtId="49" fontId="14" fillId="48" borderId="30" xfId="2629" applyNumberFormat="1" applyFont="1" applyFill="1" applyBorder="1" applyAlignment="1" applyProtection="1">
      <alignment horizontal="left" vertical="center"/>
      <protection locked="0" hidden="1"/>
    </xf>
    <xf numFmtId="49" fontId="14" fillId="48" borderId="11" xfId="2629" applyNumberFormat="1" applyFont="1" applyFill="1" applyBorder="1" applyAlignment="1" applyProtection="1">
      <alignment horizontal="center" vertical="center"/>
      <protection locked="0" hidden="1"/>
    </xf>
    <xf numFmtId="49" fontId="14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14" fillId="48" borderId="31" xfId="2629" applyFont="1" applyFill="1" applyBorder="1" applyAlignment="1" applyProtection="1">
      <alignment horizontal="right" vertical="center"/>
      <protection locked="0" hidden="1"/>
    </xf>
    <xf numFmtId="0" fontId="13" fillId="48" borderId="31" xfId="2629" applyFont="1" applyFill="1" applyBorder="1" applyAlignment="1"/>
    <xf numFmtId="0" fontId="13" fillId="48" borderId="30" xfId="2629" applyFont="1" applyFill="1" applyBorder="1" applyAlignment="1"/>
    <xf numFmtId="0" fontId="14" fillId="48" borderId="11" xfId="2629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>
      <alignment vertical="top"/>
    </xf>
    <xf numFmtId="0" fontId="23" fillId="48" borderId="11" xfId="2064" applyFill="1" applyBorder="1" applyAlignment="1" applyProtection="1">
      <protection locked="0" hidden="1"/>
    </xf>
    <xf numFmtId="0" fontId="14" fillId="48" borderId="31" xfId="2629" applyFont="1" applyFill="1" applyBorder="1" applyAlignment="1" applyProtection="1">
      <protection locked="0" hidden="1"/>
    </xf>
    <xf numFmtId="49" fontId="14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10" xfId="2629" applyFont="1" applyFill="1" applyBorder="1" applyAlignment="1" applyProtection="1">
      <alignment horizontal="center"/>
      <protection hidden="1"/>
    </xf>
    <xf numFmtId="0" fontId="10" fillId="48" borderId="0" xfId="2629" applyFont="1" applyFill="1" applyBorder="1" applyAlignment="1">
      <alignment horizontal="center"/>
    </xf>
    <xf numFmtId="0" fontId="10" fillId="48" borderId="0" xfId="2629" applyFont="1" applyFill="1" applyBorder="1" applyAlignment="1" applyProtection="1">
      <alignment horizontal="center" vertical="center"/>
      <protection hidden="1"/>
    </xf>
    <xf numFmtId="0" fontId="10" fillId="48" borderId="0" xfId="2629" applyFont="1" applyFill="1" applyBorder="1" applyAlignment="1">
      <alignment horizontal="center" vertical="center"/>
    </xf>
    <xf numFmtId="0" fontId="13" fillId="48" borderId="0" xfId="2629" applyFont="1" applyFill="1" applyBorder="1" applyAlignment="1">
      <alignment vertical="center"/>
    </xf>
    <xf numFmtId="0" fontId="13" fillId="48" borderId="0" xfId="2629" applyFont="1" applyFill="1" applyBorder="1" applyAlignment="1" applyProtection="1">
      <alignment wrapText="1"/>
      <protection hidden="1"/>
    </xf>
    <xf numFmtId="1" fontId="14" fillId="48" borderId="11" xfId="2629" applyNumberFormat="1" applyFont="1" applyFill="1" applyBorder="1" applyAlignment="1" applyProtection="1">
      <alignment horizontal="center" vertical="center"/>
      <protection locked="0" hidden="1"/>
    </xf>
    <xf numFmtId="1" fontId="14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31" xfId="2629" applyFont="1" applyFill="1" applyBorder="1" applyAlignment="1">
      <alignment horizontal="left" vertical="center"/>
    </xf>
    <xf numFmtId="0" fontId="13" fillId="48" borderId="31" xfId="2629" applyFont="1" applyFill="1" applyBorder="1" applyAlignment="1">
      <alignment horizontal="left"/>
    </xf>
    <xf numFmtId="0" fontId="13" fillId="48" borderId="30" xfId="2629" applyFont="1" applyFill="1" applyBorder="1" applyAlignment="1">
      <alignment horizontal="left"/>
    </xf>
    <xf numFmtId="0" fontId="13" fillId="48" borderId="8" xfId="2629" applyFont="1" applyFill="1" applyBorder="1" applyAlignment="1" applyProtection="1">
      <alignment horizontal="right" vertical="center"/>
      <protection hidden="1"/>
    </xf>
    <xf numFmtId="0" fontId="13" fillId="48" borderId="0" xfId="2629" applyFont="1" applyFill="1" applyBorder="1" applyAlignment="1" applyProtection="1">
      <alignment horizontal="right"/>
      <protection hidden="1"/>
    </xf>
    <xf numFmtId="0" fontId="14" fillId="48" borderId="0" xfId="2629" applyFont="1" applyFill="1" applyBorder="1" applyAlignment="1" applyProtection="1">
      <alignment horizontal="left" vertical="center" wrapText="1"/>
      <protection hidden="1"/>
    </xf>
    <xf numFmtId="0" fontId="14" fillId="48" borderId="29" xfId="2629" applyFont="1" applyFill="1" applyBorder="1" applyAlignment="1" applyProtection="1">
      <alignment horizontal="left" vertical="center" wrapText="1"/>
      <protection hidden="1"/>
    </xf>
    <xf numFmtId="0" fontId="15" fillId="48" borderId="0" xfId="2773" applyFont="1" applyFill="1" applyBorder="1" applyAlignment="1" applyProtection="1">
      <alignment horizontal="center" vertical="center" wrapText="1"/>
      <protection hidden="1"/>
    </xf>
    <xf numFmtId="0" fontId="7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29" xfId="2629" applyFont="1" applyFill="1" applyBorder="1" applyAlignment="1" applyProtection="1">
      <alignment horizontal="left" wrapText="1"/>
      <protection hidden="1"/>
    </xf>
    <xf numFmtId="49" fontId="7" fillId="48" borderId="44" xfId="0" applyNumberFormat="1" applyFont="1" applyFill="1" applyBorder="1" applyAlignment="1">
      <alignment horizontal="left" vertical="center" wrapText="1"/>
    </xf>
    <xf numFmtId="49" fontId="7" fillId="48" borderId="45" xfId="0" applyNumberFormat="1" applyFont="1" applyFill="1" applyBorder="1" applyAlignment="1">
      <alignment horizontal="left" vertical="center" wrapText="1"/>
    </xf>
    <xf numFmtId="49" fontId="7" fillId="48" borderId="46" xfId="0" applyNumberFormat="1" applyFont="1" applyFill="1" applyBorder="1" applyAlignment="1">
      <alignment horizontal="left" vertical="center" wrapText="1"/>
    </xf>
    <xf numFmtId="49" fontId="7" fillId="48" borderId="37" xfId="0" applyNumberFormat="1" applyFont="1" applyFill="1" applyBorder="1" applyAlignment="1">
      <alignment horizontal="left" vertical="center" wrapText="1"/>
    </xf>
    <xf numFmtId="49" fontId="7" fillId="48" borderId="38" xfId="0" applyNumberFormat="1" applyFont="1" applyFill="1" applyBorder="1" applyAlignment="1">
      <alignment horizontal="left" vertical="center" wrapText="1"/>
    </xf>
    <xf numFmtId="49" fontId="7" fillId="48" borderId="39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6" fillId="48" borderId="44" xfId="0" applyNumberFormat="1" applyFont="1" applyFill="1" applyBorder="1" applyAlignment="1">
      <alignment horizontal="left" vertical="center" wrapText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0" fontId="6" fillId="48" borderId="3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7" fillId="48" borderId="43" xfId="0" applyFont="1" applyFill="1" applyBorder="1" applyAlignment="1">
      <alignment horizontal="left" vertical="center" wrapText="1"/>
    </xf>
    <xf numFmtId="0" fontId="7" fillId="48" borderId="33" xfId="0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7" fillId="48" borderId="41" xfId="0" applyNumberFormat="1" applyFont="1" applyFill="1" applyBorder="1" applyAlignment="1">
      <alignment horizontal="left" vertical="center" wrapText="1"/>
    </xf>
    <xf numFmtId="49" fontId="7" fillId="48" borderId="42" xfId="0" applyNumberFormat="1" applyFont="1" applyFill="1" applyBorder="1" applyAlignment="1">
      <alignment horizontal="left" vertical="center" wrapText="1"/>
    </xf>
    <xf numFmtId="49" fontId="7" fillId="48" borderId="34" xfId="0" applyNumberFormat="1" applyFont="1" applyFill="1" applyBorder="1" applyAlignment="1">
      <alignment horizontal="left" vertical="center" wrapText="1"/>
    </xf>
    <xf numFmtId="49" fontId="7" fillId="48" borderId="35" xfId="0" applyNumberFormat="1" applyFont="1" applyFill="1" applyBorder="1" applyAlignment="1">
      <alignment horizontal="left" vertical="center" wrapText="1"/>
    </xf>
    <xf numFmtId="49" fontId="7" fillId="48" borderId="36" xfId="0" applyNumberFormat="1" applyFont="1" applyFill="1" applyBorder="1" applyAlignment="1">
      <alignment horizontal="left" vertical="center" wrapText="1"/>
    </xf>
    <xf numFmtId="49" fontId="7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7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7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7" fillId="48" borderId="37" xfId="0" applyNumberFormat="1" applyFont="1" applyFill="1" applyBorder="1" applyAlignment="1" applyProtection="1">
      <alignment horizontal="left" vertical="center" shrinkToFit="1"/>
      <protection hidden="1"/>
    </xf>
    <xf numFmtId="49" fontId="7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7" fillId="48" borderId="39" xfId="0" applyNumberFormat="1" applyFont="1" applyFill="1" applyBorder="1" applyAlignment="1" applyProtection="1">
      <alignment horizontal="left" vertical="center" shrinkToFit="1"/>
      <protection hidden="1"/>
    </xf>
    <xf numFmtId="0" fontId="8" fillId="48" borderId="7" xfId="0" applyFont="1" applyFill="1" applyBorder="1" applyAlignment="1" applyProtection="1">
      <alignment horizontal="center" vertical="center" wrapText="1"/>
      <protection hidden="1"/>
    </xf>
    <xf numFmtId="0" fontId="6" fillId="48" borderId="11" xfId="0" applyFont="1" applyFill="1" applyBorder="1" applyAlignment="1">
      <alignment horizontal="left" vertical="center" wrapText="1"/>
    </xf>
    <xf numFmtId="0" fontId="7" fillId="48" borderId="31" xfId="0" applyFont="1" applyFill="1" applyBorder="1" applyAlignment="1">
      <alignment horizontal="left" vertical="center" wrapText="1"/>
    </xf>
    <xf numFmtId="0" fontId="7" fillId="48" borderId="30" xfId="0" applyFont="1" applyFill="1" applyBorder="1" applyAlignment="1">
      <alignment horizontal="left" vertical="center" wrapText="1"/>
    </xf>
    <xf numFmtId="49" fontId="7" fillId="48" borderId="34" xfId="0" applyNumberFormat="1" applyFont="1" applyFill="1" applyBorder="1" applyAlignment="1" applyProtection="1">
      <alignment horizontal="left" vertical="center" wrapText="1"/>
      <protection hidden="1"/>
    </xf>
    <xf numFmtId="49" fontId="7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7" fillId="48" borderId="36" xfId="0" applyNumberFormat="1" applyFont="1" applyFill="1" applyBorder="1" applyAlignment="1" applyProtection="1">
      <alignment horizontal="left" vertical="center" wrapText="1"/>
      <protection hidden="1"/>
    </xf>
    <xf numFmtId="0" fontId="9" fillId="48" borderId="0" xfId="0" applyFont="1" applyFill="1" applyBorder="1" applyAlignment="1">
      <alignment horizontal="center" wrapText="1"/>
    </xf>
    <xf numFmtId="0" fontId="9" fillId="48" borderId="31" xfId="0" applyFont="1" applyFill="1" applyBorder="1" applyAlignment="1">
      <alignment horizontal="right" wrapText="1"/>
    </xf>
    <xf numFmtId="0" fontId="9" fillId="48" borderId="30" xfId="0" applyFont="1" applyFill="1" applyBorder="1" applyAlignment="1">
      <alignment horizontal="right" wrapText="1"/>
    </xf>
    <xf numFmtId="49" fontId="6" fillId="48" borderId="32" xfId="2773" applyNumberFormat="1" applyFont="1" applyFill="1" applyBorder="1" applyAlignment="1" applyProtection="1">
      <alignment horizontal="center" vertical="center"/>
      <protection locked="0" hidden="1"/>
    </xf>
    <xf numFmtId="49" fontId="6" fillId="48" borderId="33" xfId="2773" applyNumberFormat="1" applyFont="1" applyFill="1" applyBorder="1" applyAlignment="1" applyProtection="1">
      <alignment horizontal="center" vertical="center"/>
      <protection locked="0" hidden="1"/>
    </xf>
    <xf numFmtId="0" fontId="104" fillId="48" borderId="31" xfId="0" applyFont="1" applyFill="1" applyBorder="1" applyAlignment="1">
      <alignment horizontal="right"/>
    </xf>
    <xf numFmtId="0" fontId="6" fillId="48" borderId="7" xfId="0" applyFont="1" applyFill="1" applyBorder="1" applyAlignment="1" applyProtection="1">
      <alignment horizontal="left" vertical="center" wrapText="1"/>
      <protection hidden="1"/>
    </xf>
    <xf numFmtId="49" fontId="7" fillId="0" borderId="37" xfId="0" applyNumberFormat="1" applyFont="1" applyFill="1" applyBorder="1" applyAlignment="1">
      <alignment horizontal="left" vertical="center" wrapText="1"/>
    </xf>
    <xf numFmtId="49" fontId="7" fillId="0" borderId="38" xfId="0" applyNumberFormat="1" applyFont="1" applyFill="1" applyBorder="1" applyAlignment="1">
      <alignment horizontal="left" vertical="center" wrapText="1"/>
    </xf>
    <xf numFmtId="49" fontId="7" fillId="0" borderId="39" xfId="0" applyNumberFormat="1" applyFont="1" applyFill="1" applyBorder="1" applyAlignment="1">
      <alignment horizontal="left" vertical="center" wrapText="1"/>
    </xf>
    <xf numFmtId="0" fontId="6" fillId="48" borderId="33" xfId="0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7" fillId="48" borderId="48" xfId="0" applyNumberFormat="1" applyFont="1" applyFill="1" applyBorder="1" applyAlignment="1">
      <alignment horizontal="left" vertical="center" wrapText="1"/>
    </xf>
    <xf numFmtId="49" fontId="7" fillId="48" borderId="49" xfId="0" applyNumberFormat="1" applyFont="1" applyFill="1" applyBorder="1" applyAlignment="1">
      <alignment horizontal="left" vertical="center" wrapText="1"/>
    </xf>
    <xf numFmtId="0" fontId="6" fillId="48" borderId="7" xfId="0" applyFont="1" applyFill="1" applyBorder="1" applyAlignment="1" applyProtection="1">
      <alignment horizontal="center" vertical="center" wrapText="1"/>
      <protection hidden="1"/>
    </xf>
    <xf numFmtId="49" fontId="7" fillId="0" borderId="34" xfId="0" applyNumberFormat="1" applyFont="1" applyFill="1" applyBorder="1" applyAlignment="1">
      <alignment horizontal="left" vertical="center" wrapText="1"/>
    </xf>
    <xf numFmtId="49" fontId="7" fillId="0" borderId="35" xfId="0" applyNumberFormat="1" applyFont="1" applyFill="1" applyBorder="1" applyAlignment="1">
      <alignment horizontal="left" vertical="center" wrapText="1"/>
    </xf>
    <xf numFmtId="49" fontId="7" fillId="0" borderId="36" xfId="0" applyNumberFormat="1" applyFont="1" applyFill="1" applyBorder="1" applyAlignment="1">
      <alignment horizontal="left" vertical="center" wrapText="1"/>
    </xf>
    <xf numFmtId="0" fontId="17" fillId="48" borderId="0" xfId="0" applyFont="1" applyFill="1" applyBorder="1" applyAlignment="1">
      <alignment horizontal="center" wrapText="1"/>
    </xf>
    <xf numFmtId="0" fontId="8" fillId="48" borderId="31" xfId="0" applyFont="1" applyFill="1" applyBorder="1" applyAlignment="1">
      <alignment horizontal="right" wrapText="1"/>
    </xf>
    <xf numFmtId="0" fontId="8" fillId="48" borderId="30" xfId="0" applyFont="1" applyFill="1" applyBorder="1" applyAlignment="1">
      <alignment horizontal="right" wrapText="1"/>
    </xf>
    <xf numFmtId="49" fontId="6" fillId="0" borderId="32" xfId="2773" applyNumberFormat="1" applyFont="1" applyFill="1" applyBorder="1" applyAlignment="1" applyProtection="1">
      <alignment horizontal="center" vertical="center"/>
      <protection locked="0" hidden="1"/>
    </xf>
    <xf numFmtId="49" fontId="6" fillId="0" borderId="33" xfId="2773" applyNumberFormat="1" applyFont="1" applyFill="1" applyBorder="1" applyAlignment="1" applyProtection="1">
      <alignment horizontal="center" vertical="center"/>
      <protection locked="0" hidden="1"/>
    </xf>
    <xf numFmtId="0" fontId="3" fillId="48" borderId="11" xfId="0" applyFont="1" applyFill="1" applyBorder="1" applyAlignment="1">
      <alignment horizontal="right"/>
    </xf>
    <xf numFmtId="0" fontId="18" fillId="48" borderId="31" xfId="0" applyFont="1" applyFill="1" applyBorder="1" applyAlignment="1">
      <alignment horizontal="right"/>
    </xf>
    <xf numFmtId="0" fontId="7" fillId="48" borderId="37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wrapText="1"/>
    </xf>
    <xf numFmtId="0" fontId="7" fillId="48" borderId="39" xfId="0" applyFont="1" applyFill="1" applyBorder="1" applyAlignment="1">
      <alignment wrapText="1"/>
    </xf>
    <xf numFmtId="0" fontId="6" fillId="48" borderId="7" xfId="0" applyFont="1" applyFill="1" applyBorder="1" applyAlignment="1">
      <alignment horizontal="left" vertical="center" wrapText="1"/>
    </xf>
    <xf numFmtId="0" fontId="8" fillId="48" borderId="7" xfId="0" applyFont="1" applyFill="1" applyBorder="1" applyAlignment="1">
      <alignment horizontal="center" vertical="center" wrapText="1"/>
    </xf>
    <xf numFmtId="0" fontId="7" fillId="48" borderId="43" xfId="0" applyFont="1" applyFill="1" applyBorder="1" applyAlignment="1">
      <alignment vertical="center" wrapText="1"/>
    </xf>
    <xf numFmtId="0" fontId="7" fillId="48" borderId="33" xfId="0" applyFont="1" applyFill="1" applyBorder="1" applyAlignment="1">
      <alignment vertical="center" wrapText="1"/>
    </xf>
    <xf numFmtId="0" fontId="6" fillId="48" borderId="34" xfId="0" applyFont="1" applyFill="1" applyBorder="1" applyAlignment="1">
      <alignment horizontal="left" vertical="center" wrapText="1"/>
    </xf>
    <xf numFmtId="0" fontId="7" fillId="48" borderId="35" xfId="0" applyFont="1" applyFill="1" applyBorder="1" applyAlignment="1">
      <alignment wrapText="1"/>
    </xf>
    <xf numFmtId="0" fontId="7" fillId="48" borderId="36" xfId="0" applyFont="1" applyFill="1" applyBorder="1" applyAlignment="1">
      <alignment wrapText="1"/>
    </xf>
    <xf numFmtId="0" fontId="6" fillId="48" borderId="37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horizontal="left" vertical="center" wrapText="1"/>
    </xf>
    <xf numFmtId="0" fontId="7" fillId="48" borderId="39" xfId="0" applyFont="1" applyFill="1" applyBorder="1" applyAlignment="1">
      <alignment horizontal="left" vertical="center" wrapText="1"/>
    </xf>
    <xf numFmtId="0" fontId="7" fillId="48" borderId="47" xfId="0" applyFont="1" applyFill="1" applyBorder="1" applyAlignment="1">
      <alignment horizontal="left" vertical="center" wrapText="1"/>
    </xf>
    <xf numFmtId="0" fontId="7" fillId="48" borderId="48" xfId="0" applyFont="1" applyFill="1" applyBorder="1" applyAlignment="1">
      <alignment horizontal="left" vertical="center" wrapText="1"/>
    </xf>
    <xf numFmtId="0" fontId="7" fillId="48" borderId="49" xfId="0" applyFont="1" applyFill="1" applyBorder="1" applyAlignment="1">
      <alignment horizontal="left" vertical="center" wrapText="1"/>
    </xf>
    <xf numFmtId="0" fontId="7" fillId="48" borderId="35" xfId="0" applyFont="1" applyFill="1" applyBorder="1" applyAlignment="1">
      <alignment horizontal="left" vertical="center" wrapText="1"/>
    </xf>
    <xf numFmtId="0" fontId="7" fillId="48" borderId="36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vertical="center" wrapText="1"/>
    </xf>
    <xf numFmtId="0" fontId="7" fillId="48" borderId="38" xfId="0" applyFont="1" applyFill="1" applyBorder="1" applyAlignment="1">
      <alignment vertical="center" wrapText="1"/>
    </xf>
    <xf numFmtId="0" fontId="7" fillId="48" borderId="39" xfId="0" applyFont="1" applyFill="1" applyBorder="1" applyAlignment="1">
      <alignment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7" fillId="48" borderId="41" xfId="0" applyFont="1" applyFill="1" applyBorder="1" applyAlignment="1">
      <alignment horizontal="left" vertical="center" wrapText="1"/>
    </xf>
    <xf numFmtId="0" fontId="7" fillId="48" borderId="42" xfId="0" applyFont="1" applyFill="1" applyBorder="1" applyAlignment="1">
      <alignment horizontal="left" vertical="center" wrapText="1"/>
    </xf>
    <xf numFmtId="0" fontId="17" fillId="48" borderId="0" xfId="0" applyFont="1" applyFill="1" applyAlignment="1">
      <alignment horizontal="center" wrapText="1"/>
    </xf>
    <xf numFmtId="0" fontId="3" fillId="48" borderId="31" xfId="0" applyFont="1" applyFill="1" applyBorder="1" applyAlignment="1">
      <alignment horizontal="right"/>
    </xf>
    <xf numFmtId="0" fontId="6" fillId="48" borderId="44" xfId="0" applyFont="1" applyFill="1" applyBorder="1" applyAlignment="1">
      <alignment horizontal="left" vertical="center" wrapText="1"/>
    </xf>
    <xf numFmtId="0" fontId="7" fillId="48" borderId="45" xfId="0" applyFont="1" applyFill="1" applyBorder="1" applyAlignment="1">
      <alignment horizontal="left" vertical="center" wrapText="1"/>
    </xf>
    <xf numFmtId="0" fontId="7" fillId="48" borderId="46" xfId="0" applyFont="1" applyFill="1" applyBorder="1" applyAlignment="1">
      <alignment horizontal="left" vertical="center" wrapText="1"/>
    </xf>
    <xf numFmtId="49" fontId="8" fillId="48" borderId="7" xfId="0" applyNumberFormat="1" applyFont="1" applyFill="1" applyBorder="1" applyAlignment="1">
      <alignment horizontal="center" vertical="center" wrapText="1"/>
    </xf>
    <xf numFmtId="0" fontId="8" fillId="48" borderId="34" xfId="0" applyFont="1" applyFill="1" applyBorder="1" applyAlignment="1">
      <alignment horizontal="left" vertical="center" wrapText="1"/>
    </xf>
    <xf numFmtId="0" fontId="8" fillId="48" borderId="35" xfId="0" applyFont="1" applyFill="1" applyBorder="1" applyAlignment="1">
      <alignment horizontal="left" vertical="center" wrapText="1"/>
    </xf>
    <xf numFmtId="0" fontId="18" fillId="48" borderId="7" xfId="0" applyFont="1" applyFill="1" applyBorder="1" applyAlignment="1">
      <alignment horizontal="left" vertical="center" wrapText="1"/>
    </xf>
    <xf numFmtId="0" fontId="6" fillId="48" borderId="7" xfId="0" applyFont="1" applyFill="1" applyBorder="1" applyAlignment="1">
      <alignment horizontal="center" vertical="center" wrapText="1"/>
    </xf>
    <xf numFmtId="0" fontId="18" fillId="48" borderId="7" xfId="0" applyFont="1" applyFill="1" applyBorder="1" applyAlignment="1">
      <alignment horizontal="center" vertical="center" wrapText="1"/>
    </xf>
    <xf numFmtId="0" fontId="4" fillId="48" borderId="10" xfId="0" applyFont="1" applyFill="1" applyBorder="1" applyAlignment="1">
      <alignment horizontal="left" vertical="center" wrapText="1"/>
    </xf>
    <xf numFmtId="0" fontId="4" fillId="48" borderId="10" xfId="0" applyFont="1" applyFill="1" applyBorder="1" applyAlignment="1">
      <alignment vertical="center" wrapText="1"/>
    </xf>
    <xf numFmtId="0" fontId="4" fillId="48" borderId="37" xfId="0" applyFont="1" applyFill="1" applyBorder="1" applyAlignment="1">
      <alignment horizontal="left" vertical="center" wrapText="1"/>
    </xf>
    <xf numFmtId="0" fontId="4" fillId="48" borderId="38" xfId="0" applyFont="1" applyFill="1" applyBorder="1" applyAlignment="1">
      <alignment horizontal="left" vertical="center" wrapText="1"/>
    </xf>
    <xf numFmtId="0" fontId="8" fillId="48" borderId="37" xfId="0" applyFont="1" applyFill="1" applyBorder="1" applyAlignment="1">
      <alignment horizontal="left" vertical="center" wrapText="1"/>
    </xf>
    <xf numFmtId="0" fontId="8" fillId="48" borderId="38" xfId="0" applyFont="1" applyFill="1" applyBorder="1" applyAlignment="1">
      <alignment horizontal="left" vertical="center" wrapText="1"/>
    </xf>
    <xf numFmtId="0" fontId="8" fillId="48" borderId="44" xfId="0" applyFont="1" applyFill="1" applyBorder="1" applyAlignment="1">
      <alignment horizontal="left" vertical="center" wrapText="1"/>
    </xf>
    <xf numFmtId="0" fontId="8" fillId="48" borderId="45" xfId="0" applyFont="1" applyFill="1" applyBorder="1" applyAlignment="1">
      <alignment horizontal="left" vertical="center" wrapText="1"/>
    </xf>
    <xf numFmtId="167" fontId="6" fillId="48" borderId="26" xfId="2280" applyNumberFormat="1" applyFont="1" applyFill="1" applyBorder="1" applyAlignment="1">
      <alignment horizontal="center"/>
    </xf>
    <xf numFmtId="167" fontId="6" fillId="48" borderId="24" xfId="2280" applyNumberFormat="1" applyFont="1" applyFill="1" applyBorder="1" applyAlignment="1">
      <alignment horizontal="center"/>
    </xf>
    <xf numFmtId="3" fontId="14" fillId="48" borderId="11" xfId="2629" applyNumberFormat="1" applyFont="1" applyFill="1" applyBorder="1" applyAlignment="1" applyProtection="1">
      <alignment horizontal="right" vertical="center"/>
      <protection locked="0" hidden="1"/>
    </xf>
    <xf numFmtId="0" fontId="6" fillId="48" borderId="27" xfId="2581" applyFont="1" applyFill="1" applyBorder="1" applyAlignment="1">
      <alignment horizontal="left" vertical="center"/>
    </xf>
    <xf numFmtId="168" fontId="7" fillId="0" borderId="13" xfId="1807" applyFont="1" applyFill="1" applyBorder="1" applyAlignment="1" applyProtection="1">
      <alignment vertical="center" shrinkToFit="1"/>
      <protection locked="0"/>
    </xf>
    <xf numFmtId="168" fontId="7" fillId="48" borderId="18" xfId="1807" applyFont="1" applyFill="1" applyBorder="1" applyAlignment="1" applyProtection="1">
      <alignment shrinkToFit="1"/>
      <protection locked="0"/>
    </xf>
    <xf numFmtId="0" fontId="25" fillId="48" borderId="27" xfId="2581" applyFont="1" applyFill="1" applyBorder="1" applyAlignment="1">
      <alignment horizontal="left" vertical="center" indent="3"/>
    </xf>
    <xf numFmtId="0" fontId="6" fillId="48" borderId="20" xfId="2581" applyFont="1" applyFill="1" applyBorder="1" applyAlignment="1">
      <alignment horizontal="left" vertical="center"/>
    </xf>
    <xf numFmtId="49" fontId="14" fillId="48" borderId="31" xfId="2629" applyNumberFormat="1" applyFont="1" applyFill="1" applyBorder="1" applyAlignment="1" applyProtection="1">
      <alignment horizontal="right" vertical="center"/>
      <protection locked="0" hidden="1"/>
    </xf>
    <xf numFmtId="49" fontId="14" fillId="48" borderId="11" xfId="2629" applyNumberFormat="1" applyFont="1" applyFill="1" applyBorder="1" applyAlignment="1" applyProtection="1">
      <alignment horizontal="right" vertical="center"/>
      <protection locked="0" hidden="1"/>
    </xf>
    <xf numFmtId="0" fontId="10" fillId="48" borderId="0" xfId="2629" applyFont="1" applyFill="1" applyBorder="1" applyAlignment="1" applyProtection="1">
      <alignment wrapText="1"/>
      <protection hidden="1"/>
    </xf>
    <xf numFmtId="0" fontId="10" fillId="48" borderId="0" xfId="2629" applyFont="1" applyFill="1" applyBorder="1" applyAlignment="1" applyProtection="1">
      <alignment vertical="top" wrapText="1"/>
      <protection hidden="1"/>
    </xf>
    <xf numFmtId="0" fontId="10" fillId="48" borderId="30" xfId="2629" applyFont="1" applyFill="1" applyBorder="1" applyAlignment="1">
      <alignment horizontal="left"/>
    </xf>
    <xf numFmtId="0" fontId="10" fillId="48" borderId="31" xfId="2629" applyFont="1" applyFill="1" applyBorder="1" applyAlignment="1">
      <alignment horizontal="left"/>
    </xf>
    <xf numFmtId="0" fontId="10" fillId="48" borderId="0" xfId="2629" applyFont="1" applyFill="1" applyBorder="1" applyProtection="1">
      <alignment vertical="top"/>
      <protection hidden="1"/>
    </xf>
    <xf numFmtId="0" fontId="10" fillId="48" borderId="0" xfId="2629" applyFont="1" applyFill="1" applyBorder="1" applyAlignment="1" applyProtection="1">
      <alignment vertical="top"/>
      <protection hidden="1"/>
    </xf>
    <xf numFmtId="0" fontId="10" fillId="48" borderId="0" xfId="2629" applyFont="1" applyFill="1" applyBorder="1" applyAlignment="1" applyProtection="1">
      <alignment wrapText="1"/>
      <protection hidden="1"/>
    </xf>
    <xf numFmtId="0" fontId="10" fillId="48" borderId="0" xfId="2629" applyFont="1" applyFill="1" applyBorder="1" applyAlignment="1" applyProtection="1">
      <alignment horizontal="right"/>
      <protection hidden="1"/>
    </xf>
    <xf numFmtId="3" fontId="7" fillId="48" borderId="15" xfId="0" applyNumberFormat="1" applyFont="1" applyFill="1" applyBorder="1" applyAlignment="1" applyProtection="1">
      <alignment horizontal="right" vertical="center" shrinkToFit="1"/>
      <protection hidden="1"/>
    </xf>
    <xf numFmtId="3" fontId="7" fillId="48" borderId="13" xfId="0" applyNumberFormat="1" applyFont="1" applyFill="1" applyBorder="1" applyAlignment="1" applyProtection="1">
      <alignment horizontal="right" vertical="center" shrinkToFit="1"/>
      <protection locked="0"/>
    </xf>
    <xf numFmtId="3" fontId="7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7" fillId="48" borderId="13" xfId="0" applyNumberFormat="1" applyFont="1" applyFill="1" applyBorder="1" applyAlignment="1" applyProtection="1">
      <alignment horizontal="right" vertical="center" shrinkToFit="1"/>
      <protection hidden="1"/>
    </xf>
    <xf numFmtId="167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0" fontId="0" fillId="48" borderId="0" xfId="0" applyFill="1"/>
    <xf numFmtId="167" fontId="7" fillId="0" borderId="13" xfId="0" applyNumberFormat="1" applyFont="1" applyFill="1" applyBorder="1" applyAlignment="1" applyProtection="1">
      <alignment horizontal="right" vertical="center" shrinkToFit="1"/>
      <protection locked="0"/>
    </xf>
    <xf numFmtId="167" fontId="6" fillId="48" borderId="13" xfId="0" applyNumberFormat="1" applyFont="1" applyFill="1" applyBorder="1" applyAlignment="1" applyProtection="1">
      <alignment horizontal="right" vertical="center" shrinkToFit="1"/>
      <protection hidden="1"/>
    </xf>
    <xf numFmtId="167" fontId="6" fillId="0" borderId="13" xfId="0" applyNumberFormat="1" applyFont="1" applyFill="1" applyBorder="1" applyAlignment="1" applyProtection="1">
      <alignment vertical="center" shrinkToFit="1"/>
      <protection locked="0"/>
    </xf>
    <xf numFmtId="167" fontId="7" fillId="0" borderId="13" xfId="0" applyNumberFormat="1" applyFont="1" applyFill="1" applyBorder="1" applyAlignment="1" applyProtection="1">
      <alignment vertical="center" shrinkToFit="1"/>
      <protection locked="0"/>
    </xf>
    <xf numFmtId="167" fontId="6" fillId="0" borderId="13" xfId="0" applyNumberFormat="1" applyFont="1" applyFill="1" applyBorder="1" applyAlignment="1" applyProtection="1">
      <alignment vertical="center" shrinkToFit="1"/>
      <protection hidden="1"/>
    </xf>
    <xf numFmtId="167" fontId="6" fillId="0" borderId="13" xfId="0" applyNumberFormat="1" applyFont="1" applyFill="1" applyBorder="1" applyAlignment="1" applyProtection="1">
      <alignment horizontal="right" vertical="center" shrinkToFit="1"/>
      <protection hidden="1"/>
    </xf>
    <xf numFmtId="167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167" fontId="6" fillId="0" borderId="13" xfId="0" applyNumberFormat="1" applyFont="1" applyFill="1" applyBorder="1" applyAlignment="1" applyProtection="1">
      <alignment shrinkToFit="1"/>
      <protection hidden="1"/>
    </xf>
    <xf numFmtId="167" fontId="6" fillId="48" borderId="0" xfId="2630" applyNumberFormat="1" applyFont="1" applyFill="1" applyAlignment="1"/>
    <xf numFmtId="167" fontId="7" fillId="48" borderId="22" xfId="2581" applyNumberFormat="1" applyFont="1" applyFill="1" applyBorder="1" applyAlignment="1" applyProtection="1">
      <alignment shrinkToFit="1"/>
      <protection locked="0"/>
    </xf>
    <xf numFmtId="167" fontId="6" fillId="48" borderId="23" xfId="2581" applyNumberFormat="1" applyFont="1" applyFill="1" applyBorder="1" applyAlignment="1" applyProtection="1">
      <alignment shrinkToFit="1"/>
      <protection locked="0"/>
    </xf>
    <xf numFmtId="0" fontId="3" fillId="48" borderId="0" xfId="2280" applyFont="1" applyFill="1" applyAlignment="1"/>
    <xf numFmtId="167" fontId="6" fillId="48" borderId="17" xfId="2581" applyNumberFormat="1" applyFont="1" applyFill="1" applyBorder="1" applyAlignment="1" applyProtection="1">
      <alignment shrinkToFit="1"/>
      <protection locked="0"/>
    </xf>
    <xf numFmtId="167" fontId="6" fillId="48" borderId="18" xfId="2581" applyNumberFormat="1" applyFont="1" applyFill="1" applyBorder="1" applyAlignment="1" applyProtection="1">
      <alignment shrinkToFit="1"/>
      <protection locked="0"/>
    </xf>
    <xf numFmtId="166" fontId="3" fillId="48" borderId="0" xfId="2771" applyNumberFormat="1" applyFont="1" applyFill="1" applyAlignment="1"/>
    <xf numFmtId="0" fontId="7" fillId="48" borderId="27" xfId="2581" applyFont="1" applyFill="1" applyBorder="1" applyAlignment="1">
      <alignment horizontal="left" vertical="center"/>
    </xf>
    <xf numFmtId="167" fontId="7" fillId="48" borderId="18" xfId="2581" applyNumberFormat="1" applyFont="1" applyFill="1" applyBorder="1" applyAlignment="1" applyProtection="1">
      <alignment shrinkToFit="1"/>
      <protection locked="0"/>
    </xf>
    <xf numFmtId="167" fontId="7" fillId="48" borderId="19" xfId="2581" applyNumberFormat="1" applyFont="1" applyFill="1" applyBorder="1" applyAlignment="1" applyProtection="1">
      <alignment shrinkToFit="1"/>
      <protection locked="0"/>
    </xf>
    <xf numFmtId="167" fontId="7" fillId="48" borderId="17" xfId="2581" applyNumberFormat="1" applyFont="1" applyFill="1" applyBorder="1" applyAlignment="1" applyProtection="1">
      <alignment shrinkToFit="1"/>
      <protection locked="0"/>
    </xf>
    <xf numFmtId="167" fontId="6" fillId="0" borderId="15" xfId="0" applyNumberFormat="1" applyFont="1" applyFill="1" applyBorder="1" applyAlignment="1" applyProtection="1">
      <alignment vertical="center" shrinkToFit="1"/>
      <protection hidden="1"/>
    </xf>
    <xf numFmtId="167" fontId="6" fillId="0" borderId="14" xfId="0" applyNumberFormat="1" applyFont="1" applyFill="1" applyBorder="1" applyAlignment="1" applyProtection="1">
      <alignment vertical="center" shrinkToFit="1"/>
      <protection hidden="1"/>
    </xf>
    <xf numFmtId="167" fontId="25" fillId="48" borderId="19" xfId="2581" applyNumberFormat="1" applyFont="1" applyFill="1" applyBorder="1" applyAlignment="1" applyProtection="1">
      <alignment shrinkToFit="1"/>
      <protection locked="0"/>
    </xf>
    <xf numFmtId="167" fontId="7" fillId="0" borderId="13" xfId="0" applyNumberFormat="1" applyFont="1" applyFill="1" applyBorder="1" applyAlignment="1" applyProtection="1">
      <alignment horizontal="right" vertical="center" shrinkToFit="1"/>
      <protection hidden="1"/>
    </xf>
    <xf numFmtId="167" fontId="7" fillId="48" borderId="27" xfId="2581" applyNumberFormat="1" applyFont="1" applyFill="1" applyBorder="1" applyAlignment="1" applyProtection="1">
      <alignment shrinkToFit="1"/>
      <protection locked="0"/>
    </xf>
    <xf numFmtId="167" fontId="6" fillId="48" borderId="20" xfId="2581" applyNumberFormat="1" applyFont="1" applyFill="1" applyBorder="1" applyAlignment="1" applyProtection="1">
      <alignment shrinkToFit="1"/>
      <protection locked="0"/>
    </xf>
    <xf numFmtId="167" fontId="6" fillId="48" borderId="27" xfId="2581" applyNumberFormat="1" applyFont="1" applyFill="1" applyBorder="1" applyAlignment="1" applyProtection="1">
      <alignment shrinkToFit="1"/>
      <protection locked="0"/>
    </xf>
    <xf numFmtId="0" fontId="10" fillId="48" borderId="0" xfId="2629" applyFont="1" applyFill="1" applyBorder="1" applyAlignment="1" applyProtection="1">
      <alignment horizontal="left" vertical="top" indent="2"/>
      <protection hidden="1"/>
    </xf>
    <xf numFmtId="0" fontId="10" fillId="48" borderId="0" xfId="2629" applyFont="1" applyFill="1" applyBorder="1" applyAlignment="1" applyProtection="1">
      <alignment vertical="top" wrapText="1"/>
      <protection hidden="1"/>
    </xf>
    <xf numFmtId="0" fontId="10" fillId="48" borderId="0" xfId="2629" applyFont="1" applyFill="1" applyBorder="1" applyAlignment="1" applyProtection="1">
      <alignment horizontal="left" vertical="top" wrapText="1" indent="2"/>
      <protection hidden="1"/>
    </xf>
    <xf numFmtId="3" fontId="6" fillId="48" borderId="12" xfId="0" applyNumberFormat="1" applyFont="1" applyFill="1" applyBorder="1" applyAlignment="1" applyProtection="1">
      <alignment vertical="center" shrinkToFit="1"/>
      <protection hidden="1"/>
    </xf>
    <xf numFmtId="3" fontId="6" fillId="48" borderId="13" xfId="0" applyNumberFormat="1" applyFont="1" applyFill="1" applyBorder="1" applyAlignment="1" applyProtection="1">
      <alignment vertical="center" shrinkToFit="1"/>
      <protection locked="0"/>
    </xf>
    <xf numFmtId="3" fontId="6" fillId="48" borderId="14" xfId="0" applyNumberFormat="1" applyFont="1" applyFill="1" applyBorder="1" applyAlignment="1" applyProtection="1">
      <alignment vertical="center" shrinkToFit="1"/>
      <protection hidden="1"/>
    </xf>
    <xf numFmtId="167" fontId="7" fillId="48" borderId="25" xfId="2581" applyNumberFormat="1" applyFont="1" applyFill="1" applyBorder="1" applyAlignment="1" applyProtection="1">
      <alignment shrinkToFit="1"/>
      <protection locked="0"/>
    </xf>
    <xf numFmtId="167" fontId="25" fillId="48" borderId="18" xfId="2581" applyNumberFormat="1" applyFont="1" applyFill="1" applyBorder="1" applyAlignment="1" applyProtection="1">
      <alignment shrinkToFit="1"/>
      <protection locked="0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</cellXfs>
  <cellStyles count="4244">
    <cellStyle name="20% - Accent1" xfId="1" builtinId="30" customBuiltin="1"/>
    <cellStyle name="20% - Accent1 10 2" xfId="2"/>
    <cellStyle name="20% - Accent1 10 2 2" xfId="3"/>
    <cellStyle name="20% - Accent1 10 2 2 2" xfId="2863"/>
    <cellStyle name="20% - Accent1 10 2 3" xfId="4"/>
    <cellStyle name="20% - Accent1 10 2 3 2" xfId="2864"/>
    <cellStyle name="20% - Accent1 10 2 4" xfId="2862"/>
    <cellStyle name="20% - Accent1 11 2" xfId="5"/>
    <cellStyle name="20% - Accent1 11 2 2" xfId="6"/>
    <cellStyle name="20% - Accent1 11 2 2 2" xfId="2866"/>
    <cellStyle name="20% - Accent1 11 2 3" xfId="7"/>
    <cellStyle name="20% - Accent1 11 2 3 2" xfId="2867"/>
    <cellStyle name="20% - Accent1 11 2 4" xfId="2865"/>
    <cellStyle name="20% - Accent1 12 2" xfId="8"/>
    <cellStyle name="20% - Accent1 12 2 2" xfId="9"/>
    <cellStyle name="20% - Accent1 12 2 2 2" xfId="2869"/>
    <cellStyle name="20% - Accent1 12 2 3" xfId="10"/>
    <cellStyle name="20% - Accent1 12 2 3 2" xfId="2870"/>
    <cellStyle name="20% - Accent1 12 2 4" xfId="2868"/>
    <cellStyle name="20% - Accent1 13 2" xfId="11"/>
    <cellStyle name="20% - Accent1 13 2 2" xfId="12"/>
    <cellStyle name="20% - Accent1 13 2 2 2" xfId="2872"/>
    <cellStyle name="20% - Accent1 13 2 3" xfId="13"/>
    <cellStyle name="20% - Accent1 13 2 3 2" xfId="2873"/>
    <cellStyle name="20% - Accent1 13 2 4" xfId="2871"/>
    <cellStyle name="20% - Accent1 14 2" xfId="14"/>
    <cellStyle name="20% - Accent1 14 2 2" xfId="15"/>
    <cellStyle name="20% - Accent1 14 2 2 2" xfId="2875"/>
    <cellStyle name="20% - Accent1 14 2 3" xfId="16"/>
    <cellStyle name="20% - Accent1 14 2 3 2" xfId="2876"/>
    <cellStyle name="20% - Accent1 14 2 4" xfId="2874"/>
    <cellStyle name="20% - Accent1 15 2" xfId="17"/>
    <cellStyle name="20% - Accent1 15 2 2" xfId="18"/>
    <cellStyle name="20% - Accent1 15 2 2 2" xfId="2878"/>
    <cellStyle name="20% - Accent1 15 2 3" xfId="19"/>
    <cellStyle name="20% - Accent1 15 2 3 2" xfId="2879"/>
    <cellStyle name="20% - Accent1 15 2 4" xfId="2877"/>
    <cellStyle name="20% - Accent1 16 2" xfId="20"/>
    <cellStyle name="20% - Accent1 16 2 2" xfId="21"/>
    <cellStyle name="20% - Accent1 16 2 2 2" xfId="2881"/>
    <cellStyle name="20% - Accent1 16 2 3" xfId="22"/>
    <cellStyle name="20% - Accent1 16 2 3 2" xfId="2882"/>
    <cellStyle name="20% - Accent1 16 2 4" xfId="2880"/>
    <cellStyle name="20% - Accent1 17 2" xfId="23"/>
    <cellStyle name="20% - Accent1 17 2 2" xfId="24"/>
    <cellStyle name="20% - Accent1 17 2 2 2" xfId="2884"/>
    <cellStyle name="20% - Accent1 17 2 3" xfId="25"/>
    <cellStyle name="20% - Accent1 17 2 3 2" xfId="2885"/>
    <cellStyle name="20% - Accent1 17 2 4" xfId="2883"/>
    <cellStyle name="20% - Accent1 18 2" xfId="26"/>
    <cellStyle name="20% - Accent1 18 2 2" xfId="27"/>
    <cellStyle name="20% - Accent1 18 2 2 2" xfId="2887"/>
    <cellStyle name="20% - Accent1 18 2 3" xfId="28"/>
    <cellStyle name="20% - Accent1 18 2 3 2" xfId="2888"/>
    <cellStyle name="20% - Accent1 18 2 4" xfId="2886"/>
    <cellStyle name="20% - Accent1 19 2" xfId="29"/>
    <cellStyle name="20% - Accent1 19 2 2" xfId="30"/>
    <cellStyle name="20% - Accent1 19 2 2 2" xfId="2890"/>
    <cellStyle name="20% - Accent1 19 2 3" xfId="31"/>
    <cellStyle name="20% - Accent1 19 2 3 2" xfId="2891"/>
    <cellStyle name="20% - Accent1 19 2 4" xfId="2889"/>
    <cellStyle name="20% - Accent1 2" xfId="32"/>
    <cellStyle name="20% - Accent1 2 2" xfId="33"/>
    <cellStyle name="20% - Accent1 2 2 2" xfId="34"/>
    <cellStyle name="20% - Accent1 2 2 2 2" xfId="35"/>
    <cellStyle name="20% - Accent1 2 2 2 2 2" xfId="2894"/>
    <cellStyle name="20% - Accent1 2 2 2 3" xfId="36"/>
    <cellStyle name="20% - Accent1 2 2 2 3 2" xfId="2895"/>
    <cellStyle name="20% - Accent1 2 2 2 4" xfId="2893"/>
    <cellStyle name="20% - Accent1 2 2 3" xfId="37"/>
    <cellStyle name="20% - Accent1 2 2 3 2" xfId="2896"/>
    <cellStyle name="20% - Accent1 2 3" xfId="38"/>
    <cellStyle name="20% - Accent1 2 3 2" xfId="39"/>
    <cellStyle name="20% - Accent1 2 3 2 2" xfId="2898"/>
    <cellStyle name="20% - Accent1 2 3 3" xfId="2897"/>
    <cellStyle name="20% - Accent1 2 4" xfId="40"/>
    <cellStyle name="20% - Accent1 2 4 2" xfId="2899"/>
    <cellStyle name="20% - Accent1 2 5" xfId="41"/>
    <cellStyle name="20% - Accent1 2 6" xfId="42"/>
    <cellStyle name="20% - Accent1 2 6 2" xfId="2900"/>
    <cellStyle name="20% - Accent1 2 7" xfId="2892"/>
    <cellStyle name="20% - Accent1 20 2" xfId="43"/>
    <cellStyle name="20% - Accent1 20 2 2" xfId="44"/>
    <cellStyle name="20% - Accent1 20 2 2 2" xfId="2902"/>
    <cellStyle name="20% - Accent1 20 2 3" xfId="45"/>
    <cellStyle name="20% - Accent1 20 2 3 2" xfId="2903"/>
    <cellStyle name="20% - Accent1 20 2 4" xfId="2901"/>
    <cellStyle name="20% - Accent1 21 2" xfId="46"/>
    <cellStyle name="20% - Accent1 21 2 2" xfId="47"/>
    <cellStyle name="20% - Accent1 21 2 2 2" xfId="2905"/>
    <cellStyle name="20% - Accent1 21 2 3" xfId="48"/>
    <cellStyle name="20% - Accent1 21 2 3 2" xfId="2906"/>
    <cellStyle name="20% - Accent1 21 2 4" xfId="2904"/>
    <cellStyle name="20% - Accent1 22 2" xfId="49"/>
    <cellStyle name="20% - Accent1 22 2 2" xfId="50"/>
    <cellStyle name="20% - Accent1 22 2 2 2" xfId="2908"/>
    <cellStyle name="20% - Accent1 22 2 3" xfId="51"/>
    <cellStyle name="20% - Accent1 22 2 3 2" xfId="2909"/>
    <cellStyle name="20% - Accent1 22 2 4" xfId="2907"/>
    <cellStyle name="20% - Accent1 23 2" xfId="52"/>
    <cellStyle name="20% - Accent1 23 2 2" xfId="53"/>
    <cellStyle name="20% - Accent1 23 2 2 2" xfId="2911"/>
    <cellStyle name="20% - Accent1 23 2 3" xfId="54"/>
    <cellStyle name="20% - Accent1 23 2 3 2" xfId="2912"/>
    <cellStyle name="20% - Accent1 23 2 4" xfId="2910"/>
    <cellStyle name="20% - Accent1 24 2" xfId="55"/>
    <cellStyle name="20% - Accent1 24 2 2" xfId="56"/>
    <cellStyle name="20% - Accent1 24 2 2 2" xfId="2914"/>
    <cellStyle name="20% - Accent1 24 2 3" xfId="57"/>
    <cellStyle name="20% - Accent1 24 2 3 2" xfId="2915"/>
    <cellStyle name="20% - Accent1 24 2 4" xfId="2913"/>
    <cellStyle name="20% - Accent1 25 2" xfId="58"/>
    <cellStyle name="20% - Accent1 25 2 2" xfId="59"/>
    <cellStyle name="20% - Accent1 25 2 2 2" xfId="2917"/>
    <cellStyle name="20% - Accent1 25 2 3" xfId="60"/>
    <cellStyle name="20% - Accent1 25 2 3 2" xfId="2918"/>
    <cellStyle name="20% - Accent1 25 2 4" xfId="2916"/>
    <cellStyle name="20% - Accent1 26 2" xfId="61"/>
    <cellStyle name="20% - Accent1 26 2 2" xfId="62"/>
    <cellStyle name="20% - Accent1 26 2 2 2" xfId="2920"/>
    <cellStyle name="20% - Accent1 26 2 3" xfId="63"/>
    <cellStyle name="20% - Accent1 26 2 3 2" xfId="2921"/>
    <cellStyle name="20% - Accent1 26 2 4" xfId="2919"/>
    <cellStyle name="20% - Accent1 27 2" xfId="64"/>
    <cellStyle name="20% - Accent1 27 2 2" xfId="65"/>
    <cellStyle name="20% - Accent1 27 2 2 2" xfId="2923"/>
    <cellStyle name="20% - Accent1 27 2 3" xfId="66"/>
    <cellStyle name="20% - Accent1 27 2 3 2" xfId="2924"/>
    <cellStyle name="20% - Accent1 27 2 4" xfId="2922"/>
    <cellStyle name="20% - Accent1 28 2" xfId="67"/>
    <cellStyle name="20% - Accent1 28 2 2" xfId="68"/>
    <cellStyle name="20% - Accent1 28 2 2 2" xfId="2926"/>
    <cellStyle name="20% - Accent1 28 2 3" xfId="69"/>
    <cellStyle name="20% - Accent1 28 2 3 2" xfId="2927"/>
    <cellStyle name="20% - Accent1 28 2 4" xfId="2925"/>
    <cellStyle name="20% - Accent1 29 2" xfId="70"/>
    <cellStyle name="20% - Accent1 29 2 2" xfId="71"/>
    <cellStyle name="20% - Accent1 29 2 2 2" xfId="2929"/>
    <cellStyle name="20% - Accent1 29 2 3" xfId="72"/>
    <cellStyle name="20% - Accent1 29 2 3 2" xfId="2930"/>
    <cellStyle name="20% - Accent1 29 2 4" xfId="2928"/>
    <cellStyle name="20% - Accent1 3" xfId="73"/>
    <cellStyle name="20% - Accent1 3 2" xfId="74"/>
    <cellStyle name="20% - Accent1 3 2 2" xfId="75"/>
    <cellStyle name="20% - Accent1 3 2 2 2" xfId="2932"/>
    <cellStyle name="20% - Accent1 3 2 3" xfId="76"/>
    <cellStyle name="20% - Accent1 3 2 3 2" xfId="2933"/>
    <cellStyle name="20% - Accent1 3 2 4" xfId="2931"/>
    <cellStyle name="20% - Accent1 3 3" xfId="77"/>
    <cellStyle name="20% - Accent1 3 3 2" xfId="2934"/>
    <cellStyle name="20% - Accent1 30 2" xfId="78"/>
    <cellStyle name="20% - Accent1 30 2 2" xfId="79"/>
    <cellStyle name="20% - Accent1 30 2 2 2" xfId="2936"/>
    <cellStyle name="20% - Accent1 30 2 3" xfId="80"/>
    <cellStyle name="20% - Accent1 30 2 3 2" xfId="2937"/>
    <cellStyle name="20% - Accent1 30 2 4" xfId="2935"/>
    <cellStyle name="20% - Accent1 31 2" xfId="81"/>
    <cellStyle name="20% - Accent1 31 2 2" xfId="82"/>
    <cellStyle name="20% - Accent1 31 2 2 2" xfId="2939"/>
    <cellStyle name="20% - Accent1 31 2 3" xfId="83"/>
    <cellStyle name="20% - Accent1 31 2 3 2" xfId="2940"/>
    <cellStyle name="20% - Accent1 31 2 4" xfId="2938"/>
    <cellStyle name="20% - Accent1 32 2" xfId="84"/>
    <cellStyle name="20% - Accent1 32 2 2" xfId="85"/>
    <cellStyle name="20% - Accent1 32 2 2 2" xfId="2942"/>
    <cellStyle name="20% - Accent1 32 2 3" xfId="86"/>
    <cellStyle name="20% - Accent1 32 2 3 2" xfId="2943"/>
    <cellStyle name="20% - Accent1 32 2 4" xfId="2941"/>
    <cellStyle name="20% - Accent1 4 2" xfId="87"/>
    <cellStyle name="20% - Accent1 4 2 2" xfId="88"/>
    <cellStyle name="20% - Accent1 4 2 2 2" xfId="2945"/>
    <cellStyle name="20% - Accent1 4 2 3" xfId="89"/>
    <cellStyle name="20% - Accent1 4 2 3 2" xfId="2946"/>
    <cellStyle name="20% - Accent1 4 2 4" xfId="2944"/>
    <cellStyle name="20% - Accent1 5 2" xfId="90"/>
    <cellStyle name="20% - Accent1 5 2 2" xfId="91"/>
    <cellStyle name="20% - Accent1 5 2 2 2" xfId="2948"/>
    <cellStyle name="20% - Accent1 5 2 3" xfId="92"/>
    <cellStyle name="20% - Accent1 5 2 3 2" xfId="2949"/>
    <cellStyle name="20% - Accent1 5 2 4" xfId="2947"/>
    <cellStyle name="20% - Accent1 6 2" xfId="93"/>
    <cellStyle name="20% - Accent1 6 2 2" xfId="94"/>
    <cellStyle name="20% - Accent1 6 2 2 2" xfId="2951"/>
    <cellStyle name="20% - Accent1 6 2 3" xfId="95"/>
    <cellStyle name="20% - Accent1 6 2 3 2" xfId="2952"/>
    <cellStyle name="20% - Accent1 6 2 4" xfId="2950"/>
    <cellStyle name="20% - Accent1 7 2" xfId="96"/>
    <cellStyle name="20% - Accent1 7 2 2" xfId="97"/>
    <cellStyle name="20% - Accent1 7 2 2 2" xfId="2954"/>
    <cellStyle name="20% - Accent1 7 2 3" xfId="98"/>
    <cellStyle name="20% - Accent1 7 2 3 2" xfId="2955"/>
    <cellStyle name="20% - Accent1 7 2 4" xfId="2953"/>
    <cellStyle name="20% - Accent1 8 2" xfId="99"/>
    <cellStyle name="20% - Accent1 8 2 2" xfId="100"/>
    <cellStyle name="20% - Accent1 8 2 2 2" xfId="2957"/>
    <cellStyle name="20% - Accent1 8 2 3" xfId="101"/>
    <cellStyle name="20% - Accent1 8 2 3 2" xfId="2958"/>
    <cellStyle name="20% - Accent1 8 2 4" xfId="2956"/>
    <cellStyle name="20% - Accent1 9 2" xfId="102"/>
    <cellStyle name="20% - Accent1 9 2 2" xfId="103"/>
    <cellStyle name="20% - Accent1 9 2 2 2" xfId="2960"/>
    <cellStyle name="20% - Accent1 9 2 3" xfId="104"/>
    <cellStyle name="20% - Accent1 9 2 3 2" xfId="2961"/>
    <cellStyle name="20% - Accent1 9 2 4" xfId="2959"/>
    <cellStyle name="20% - Accent2" xfId="105" builtinId="34" customBuiltin="1"/>
    <cellStyle name="20% - Accent2 10 2" xfId="106"/>
    <cellStyle name="20% - Accent2 10 2 2" xfId="107"/>
    <cellStyle name="20% - Accent2 10 2 2 2" xfId="2963"/>
    <cellStyle name="20% - Accent2 10 2 3" xfId="108"/>
    <cellStyle name="20% - Accent2 10 2 3 2" xfId="2964"/>
    <cellStyle name="20% - Accent2 10 2 4" xfId="2962"/>
    <cellStyle name="20% - Accent2 11 2" xfId="109"/>
    <cellStyle name="20% - Accent2 11 2 2" xfId="110"/>
    <cellStyle name="20% - Accent2 11 2 2 2" xfId="2966"/>
    <cellStyle name="20% - Accent2 11 2 3" xfId="111"/>
    <cellStyle name="20% - Accent2 11 2 3 2" xfId="2967"/>
    <cellStyle name="20% - Accent2 11 2 4" xfId="2965"/>
    <cellStyle name="20% - Accent2 12 2" xfId="112"/>
    <cellStyle name="20% - Accent2 12 2 2" xfId="113"/>
    <cellStyle name="20% - Accent2 12 2 2 2" xfId="2969"/>
    <cellStyle name="20% - Accent2 12 2 3" xfId="114"/>
    <cellStyle name="20% - Accent2 12 2 3 2" xfId="2970"/>
    <cellStyle name="20% - Accent2 12 2 4" xfId="2968"/>
    <cellStyle name="20% - Accent2 13 2" xfId="115"/>
    <cellStyle name="20% - Accent2 13 2 2" xfId="116"/>
    <cellStyle name="20% - Accent2 13 2 2 2" xfId="2972"/>
    <cellStyle name="20% - Accent2 13 2 3" xfId="117"/>
    <cellStyle name="20% - Accent2 13 2 3 2" xfId="2973"/>
    <cellStyle name="20% - Accent2 13 2 4" xfId="2971"/>
    <cellStyle name="20% - Accent2 14 2" xfId="118"/>
    <cellStyle name="20% - Accent2 14 2 2" xfId="119"/>
    <cellStyle name="20% - Accent2 14 2 2 2" xfId="2975"/>
    <cellStyle name="20% - Accent2 14 2 3" xfId="120"/>
    <cellStyle name="20% - Accent2 14 2 3 2" xfId="2976"/>
    <cellStyle name="20% - Accent2 14 2 4" xfId="2974"/>
    <cellStyle name="20% - Accent2 15 2" xfId="121"/>
    <cellStyle name="20% - Accent2 15 2 2" xfId="122"/>
    <cellStyle name="20% - Accent2 15 2 2 2" xfId="2978"/>
    <cellStyle name="20% - Accent2 15 2 3" xfId="123"/>
    <cellStyle name="20% - Accent2 15 2 3 2" xfId="2979"/>
    <cellStyle name="20% - Accent2 15 2 4" xfId="2977"/>
    <cellStyle name="20% - Accent2 16 2" xfId="124"/>
    <cellStyle name="20% - Accent2 16 2 2" xfId="125"/>
    <cellStyle name="20% - Accent2 16 2 2 2" xfId="2981"/>
    <cellStyle name="20% - Accent2 16 2 3" xfId="126"/>
    <cellStyle name="20% - Accent2 16 2 3 2" xfId="2982"/>
    <cellStyle name="20% - Accent2 16 2 4" xfId="2980"/>
    <cellStyle name="20% - Accent2 17 2" xfId="127"/>
    <cellStyle name="20% - Accent2 17 2 2" xfId="128"/>
    <cellStyle name="20% - Accent2 17 2 2 2" xfId="2984"/>
    <cellStyle name="20% - Accent2 17 2 3" xfId="129"/>
    <cellStyle name="20% - Accent2 17 2 3 2" xfId="2985"/>
    <cellStyle name="20% - Accent2 17 2 4" xfId="2983"/>
    <cellStyle name="20% - Accent2 18 2" xfId="130"/>
    <cellStyle name="20% - Accent2 18 2 2" xfId="131"/>
    <cellStyle name="20% - Accent2 18 2 2 2" xfId="2987"/>
    <cellStyle name="20% - Accent2 18 2 3" xfId="132"/>
    <cellStyle name="20% - Accent2 18 2 3 2" xfId="2988"/>
    <cellStyle name="20% - Accent2 18 2 4" xfId="2986"/>
    <cellStyle name="20% - Accent2 19 2" xfId="133"/>
    <cellStyle name="20% - Accent2 19 2 2" xfId="134"/>
    <cellStyle name="20% - Accent2 19 2 2 2" xfId="2990"/>
    <cellStyle name="20% - Accent2 19 2 3" xfId="135"/>
    <cellStyle name="20% - Accent2 19 2 3 2" xfId="2991"/>
    <cellStyle name="20% - Accent2 19 2 4" xfId="2989"/>
    <cellStyle name="20% - Accent2 2" xfId="136"/>
    <cellStyle name="20% - Accent2 2 2" xfId="137"/>
    <cellStyle name="20% - Accent2 2 2 2" xfId="138"/>
    <cellStyle name="20% - Accent2 2 2 2 2" xfId="139"/>
    <cellStyle name="20% - Accent2 2 2 2 2 2" xfId="2994"/>
    <cellStyle name="20% - Accent2 2 2 2 3" xfId="140"/>
    <cellStyle name="20% - Accent2 2 2 2 3 2" xfId="2995"/>
    <cellStyle name="20% - Accent2 2 2 2 4" xfId="2993"/>
    <cellStyle name="20% - Accent2 2 2 3" xfId="141"/>
    <cellStyle name="20% - Accent2 2 2 3 2" xfId="2996"/>
    <cellStyle name="20% - Accent2 2 3" xfId="142"/>
    <cellStyle name="20% - Accent2 2 3 2" xfId="143"/>
    <cellStyle name="20% - Accent2 2 3 2 2" xfId="2998"/>
    <cellStyle name="20% - Accent2 2 3 3" xfId="2997"/>
    <cellStyle name="20% - Accent2 2 4" xfId="144"/>
    <cellStyle name="20% - Accent2 2 4 2" xfId="2999"/>
    <cellStyle name="20% - Accent2 2 5" xfId="145"/>
    <cellStyle name="20% - Accent2 2 6" xfId="146"/>
    <cellStyle name="20% - Accent2 2 6 2" xfId="3000"/>
    <cellStyle name="20% - Accent2 2 7" xfId="2992"/>
    <cellStyle name="20% - Accent2 20 2" xfId="147"/>
    <cellStyle name="20% - Accent2 20 2 2" xfId="148"/>
    <cellStyle name="20% - Accent2 20 2 2 2" xfId="3002"/>
    <cellStyle name="20% - Accent2 20 2 3" xfId="149"/>
    <cellStyle name="20% - Accent2 20 2 3 2" xfId="3003"/>
    <cellStyle name="20% - Accent2 20 2 4" xfId="3001"/>
    <cellStyle name="20% - Accent2 21 2" xfId="150"/>
    <cellStyle name="20% - Accent2 21 2 2" xfId="151"/>
    <cellStyle name="20% - Accent2 21 2 2 2" xfId="3005"/>
    <cellStyle name="20% - Accent2 21 2 3" xfId="152"/>
    <cellStyle name="20% - Accent2 21 2 3 2" xfId="3006"/>
    <cellStyle name="20% - Accent2 21 2 4" xfId="3004"/>
    <cellStyle name="20% - Accent2 22 2" xfId="153"/>
    <cellStyle name="20% - Accent2 22 2 2" xfId="154"/>
    <cellStyle name="20% - Accent2 22 2 2 2" xfId="3008"/>
    <cellStyle name="20% - Accent2 22 2 3" xfId="155"/>
    <cellStyle name="20% - Accent2 22 2 3 2" xfId="3009"/>
    <cellStyle name="20% - Accent2 22 2 4" xfId="3007"/>
    <cellStyle name="20% - Accent2 23 2" xfId="156"/>
    <cellStyle name="20% - Accent2 23 2 2" xfId="157"/>
    <cellStyle name="20% - Accent2 23 2 2 2" xfId="3011"/>
    <cellStyle name="20% - Accent2 23 2 3" xfId="158"/>
    <cellStyle name="20% - Accent2 23 2 3 2" xfId="3012"/>
    <cellStyle name="20% - Accent2 23 2 4" xfId="3010"/>
    <cellStyle name="20% - Accent2 24 2" xfId="159"/>
    <cellStyle name="20% - Accent2 24 2 2" xfId="160"/>
    <cellStyle name="20% - Accent2 24 2 2 2" xfId="3014"/>
    <cellStyle name="20% - Accent2 24 2 3" xfId="161"/>
    <cellStyle name="20% - Accent2 24 2 3 2" xfId="3015"/>
    <cellStyle name="20% - Accent2 24 2 4" xfId="3013"/>
    <cellStyle name="20% - Accent2 25 2" xfId="162"/>
    <cellStyle name="20% - Accent2 25 2 2" xfId="163"/>
    <cellStyle name="20% - Accent2 25 2 2 2" xfId="3017"/>
    <cellStyle name="20% - Accent2 25 2 3" xfId="164"/>
    <cellStyle name="20% - Accent2 25 2 3 2" xfId="3018"/>
    <cellStyle name="20% - Accent2 25 2 4" xfId="3016"/>
    <cellStyle name="20% - Accent2 26 2" xfId="165"/>
    <cellStyle name="20% - Accent2 26 2 2" xfId="166"/>
    <cellStyle name="20% - Accent2 26 2 2 2" xfId="3020"/>
    <cellStyle name="20% - Accent2 26 2 3" xfId="167"/>
    <cellStyle name="20% - Accent2 26 2 3 2" xfId="3021"/>
    <cellStyle name="20% - Accent2 26 2 4" xfId="3019"/>
    <cellStyle name="20% - Accent2 27 2" xfId="168"/>
    <cellStyle name="20% - Accent2 27 2 2" xfId="169"/>
    <cellStyle name="20% - Accent2 27 2 2 2" xfId="3023"/>
    <cellStyle name="20% - Accent2 27 2 3" xfId="170"/>
    <cellStyle name="20% - Accent2 27 2 3 2" xfId="3024"/>
    <cellStyle name="20% - Accent2 27 2 4" xfId="3022"/>
    <cellStyle name="20% - Accent2 28 2" xfId="171"/>
    <cellStyle name="20% - Accent2 28 2 2" xfId="172"/>
    <cellStyle name="20% - Accent2 28 2 2 2" xfId="3026"/>
    <cellStyle name="20% - Accent2 28 2 3" xfId="173"/>
    <cellStyle name="20% - Accent2 28 2 3 2" xfId="3027"/>
    <cellStyle name="20% - Accent2 28 2 4" xfId="3025"/>
    <cellStyle name="20% - Accent2 29 2" xfId="174"/>
    <cellStyle name="20% - Accent2 29 2 2" xfId="175"/>
    <cellStyle name="20% - Accent2 29 2 2 2" xfId="3029"/>
    <cellStyle name="20% - Accent2 29 2 3" xfId="176"/>
    <cellStyle name="20% - Accent2 29 2 3 2" xfId="3030"/>
    <cellStyle name="20% - Accent2 29 2 4" xfId="3028"/>
    <cellStyle name="20% - Accent2 3" xfId="177"/>
    <cellStyle name="20% - Accent2 3 2" xfId="178"/>
    <cellStyle name="20% - Accent2 3 2 2" xfId="179"/>
    <cellStyle name="20% - Accent2 3 2 2 2" xfId="3032"/>
    <cellStyle name="20% - Accent2 3 2 3" xfId="180"/>
    <cellStyle name="20% - Accent2 3 2 3 2" xfId="3033"/>
    <cellStyle name="20% - Accent2 3 2 4" xfId="3031"/>
    <cellStyle name="20% - Accent2 3 3" xfId="181"/>
    <cellStyle name="20% - Accent2 3 3 2" xfId="3034"/>
    <cellStyle name="20% - Accent2 30 2" xfId="182"/>
    <cellStyle name="20% - Accent2 30 2 2" xfId="183"/>
    <cellStyle name="20% - Accent2 30 2 2 2" xfId="3036"/>
    <cellStyle name="20% - Accent2 30 2 3" xfId="184"/>
    <cellStyle name="20% - Accent2 30 2 3 2" xfId="3037"/>
    <cellStyle name="20% - Accent2 30 2 4" xfId="3035"/>
    <cellStyle name="20% - Accent2 31 2" xfId="185"/>
    <cellStyle name="20% - Accent2 31 2 2" xfId="186"/>
    <cellStyle name="20% - Accent2 31 2 2 2" xfId="3039"/>
    <cellStyle name="20% - Accent2 31 2 3" xfId="187"/>
    <cellStyle name="20% - Accent2 31 2 3 2" xfId="3040"/>
    <cellStyle name="20% - Accent2 31 2 4" xfId="3038"/>
    <cellStyle name="20% - Accent2 32 2" xfId="188"/>
    <cellStyle name="20% - Accent2 32 2 2" xfId="189"/>
    <cellStyle name="20% - Accent2 32 2 2 2" xfId="3042"/>
    <cellStyle name="20% - Accent2 32 2 3" xfId="190"/>
    <cellStyle name="20% - Accent2 32 2 3 2" xfId="3043"/>
    <cellStyle name="20% - Accent2 32 2 4" xfId="3041"/>
    <cellStyle name="20% - Accent2 4 2" xfId="191"/>
    <cellStyle name="20% - Accent2 4 2 2" xfId="192"/>
    <cellStyle name="20% - Accent2 4 2 2 2" xfId="3045"/>
    <cellStyle name="20% - Accent2 4 2 3" xfId="193"/>
    <cellStyle name="20% - Accent2 4 2 3 2" xfId="3046"/>
    <cellStyle name="20% - Accent2 4 2 4" xfId="3044"/>
    <cellStyle name="20% - Accent2 5 2" xfId="194"/>
    <cellStyle name="20% - Accent2 5 2 2" xfId="195"/>
    <cellStyle name="20% - Accent2 5 2 2 2" xfId="3048"/>
    <cellStyle name="20% - Accent2 5 2 3" xfId="196"/>
    <cellStyle name="20% - Accent2 5 2 3 2" xfId="3049"/>
    <cellStyle name="20% - Accent2 5 2 4" xfId="3047"/>
    <cellStyle name="20% - Accent2 6 2" xfId="197"/>
    <cellStyle name="20% - Accent2 6 2 2" xfId="198"/>
    <cellStyle name="20% - Accent2 6 2 2 2" xfId="3051"/>
    <cellStyle name="20% - Accent2 6 2 3" xfId="199"/>
    <cellStyle name="20% - Accent2 6 2 3 2" xfId="3052"/>
    <cellStyle name="20% - Accent2 6 2 4" xfId="3050"/>
    <cellStyle name="20% - Accent2 7 2" xfId="200"/>
    <cellStyle name="20% - Accent2 7 2 2" xfId="201"/>
    <cellStyle name="20% - Accent2 7 2 2 2" xfId="3054"/>
    <cellStyle name="20% - Accent2 7 2 3" xfId="202"/>
    <cellStyle name="20% - Accent2 7 2 3 2" xfId="3055"/>
    <cellStyle name="20% - Accent2 7 2 4" xfId="3053"/>
    <cellStyle name="20% - Accent2 8 2" xfId="203"/>
    <cellStyle name="20% - Accent2 8 2 2" xfId="204"/>
    <cellStyle name="20% - Accent2 8 2 2 2" xfId="3057"/>
    <cellStyle name="20% - Accent2 8 2 3" xfId="205"/>
    <cellStyle name="20% - Accent2 8 2 3 2" xfId="3058"/>
    <cellStyle name="20% - Accent2 8 2 4" xfId="3056"/>
    <cellStyle name="20% - Accent2 9 2" xfId="206"/>
    <cellStyle name="20% - Accent2 9 2 2" xfId="207"/>
    <cellStyle name="20% - Accent2 9 2 2 2" xfId="3060"/>
    <cellStyle name="20% - Accent2 9 2 3" xfId="208"/>
    <cellStyle name="20% - Accent2 9 2 3 2" xfId="3061"/>
    <cellStyle name="20% - Accent2 9 2 4" xfId="3059"/>
    <cellStyle name="20% - Accent3" xfId="209" builtinId="38" customBuiltin="1"/>
    <cellStyle name="20% - Accent3 10 2" xfId="210"/>
    <cellStyle name="20% - Accent3 10 2 2" xfId="211"/>
    <cellStyle name="20% - Accent3 10 2 2 2" xfId="3063"/>
    <cellStyle name="20% - Accent3 10 2 3" xfId="212"/>
    <cellStyle name="20% - Accent3 10 2 3 2" xfId="3064"/>
    <cellStyle name="20% - Accent3 10 2 4" xfId="3062"/>
    <cellStyle name="20% - Accent3 11 2" xfId="213"/>
    <cellStyle name="20% - Accent3 11 2 2" xfId="214"/>
    <cellStyle name="20% - Accent3 11 2 2 2" xfId="3066"/>
    <cellStyle name="20% - Accent3 11 2 3" xfId="215"/>
    <cellStyle name="20% - Accent3 11 2 3 2" xfId="3067"/>
    <cellStyle name="20% - Accent3 11 2 4" xfId="3065"/>
    <cellStyle name="20% - Accent3 12 2" xfId="216"/>
    <cellStyle name="20% - Accent3 12 2 2" xfId="217"/>
    <cellStyle name="20% - Accent3 12 2 2 2" xfId="3069"/>
    <cellStyle name="20% - Accent3 12 2 3" xfId="218"/>
    <cellStyle name="20% - Accent3 12 2 3 2" xfId="3070"/>
    <cellStyle name="20% - Accent3 12 2 4" xfId="3068"/>
    <cellStyle name="20% - Accent3 13 2" xfId="219"/>
    <cellStyle name="20% - Accent3 13 2 2" xfId="220"/>
    <cellStyle name="20% - Accent3 13 2 2 2" xfId="3072"/>
    <cellStyle name="20% - Accent3 13 2 3" xfId="221"/>
    <cellStyle name="20% - Accent3 13 2 3 2" xfId="3073"/>
    <cellStyle name="20% - Accent3 13 2 4" xfId="3071"/>
    <cellStyle name="20% - Accent3 14 2" xfId="222"/>
    <cellStyle name="20% - Accent3 14 2 2" xfId="223"/>
    <cellStyle name="20% - Accent3 14 2 2 2" xfId="3075"/>
    <cellStyle name="20% - Accent3 14 2 3" xfId="224"/>
    <cellStyle name="20% - Accent3 14 2 3 2" xfId="3076"/>
    <cellStyle name="20% - Accent3 14 2 4" xfId="3074"/>
    <cellStyle name="20% - Accent3 15 2" xfId="225"/>
    <cellStyle name="20% - Accent3 15 2 2" xfId="226"/>
    <cellStyle name="20% - Accent3 15 2 2 2" xfId="3078"/>
    <cellStyle name="20% - Accent3 15 2 3" xfId="227"/>
    <cellStyle name="20% - Accent3 15 2 3 2" xfId="3079"/>
    <cellStyle name="20% - Accent3 15 2 4" xfId="3077"/>
    <cellStyle name="20% - Accent3 16 2" xfId="228"/>
    <cellStyle name="20% - Accent3 16 2 2" xfId="229"/>
    <cellStyle name="20% - Accent3 16 2 2 2" xfId="3081"/>
    <cellStyle name="20% - Accent3 16 2 3" xfId="230"/>
    <cellStyle name="20% - Accent3 16 2 3 2" xfId="3082"/>
    <cellStyle name="20% - Accent3 16 2 4" xfId="3080"/>
    <cellStyle name="20% - Accent3 17 2" xfId="231"/>
    <cellStyle name="20% - Accent3 17 2 2" xfId="232"/>
    <cellStyle name="20% - Accent3 17 2 2 2" xfId="3084"/>
    <cellStyle name="20% - Accent3 17 2 3" xfId="233"/>
    <cellStyle name="20% - Accent3 17 2 3 2" xfId="3085"/>
    <cellStyle name="20% - Accent3 17 2 4" xfId="3083"/>
    <cellStyle name="20% - Accent3 18 2" xfId="234"/>
    <cellStyle name="20% - Accent3 18 2 2" xfId="235"/>
    <cellStyle name="20% - Accent3 18 2 2 2" xfId="3087"/>
    <cellStyle name="20% - Accent3 18 2 3" xfId="236"/>
    <cellStyle name="20% - Accent3 18 2 3 2" xfId="3088"/>
    <cellStyle name="20% - Accent3 18 2 4" xfId="3086"/>
    <cellStyle name="20% - Accent3 19 2" xfId="237"/>
    <cellStyle name="20% - Accent3 19 2 2" xfId="238"/>
    <cellStyle name="20% - Accent3 19 2 2 2" xfId="3090"/>
    <cellStyle name="20% - Accent3 19 2 3" xfId="239"/>
    <cellStyle name="20% - Accent3 19 2 3 2" xfId="3091"/>
    <cellStyle name="20% - Accent3 19 2 4" xfId="3089"/>
    <cellStyle name="20% - Accent3 2" xfId="240"/>
    <cellStyle name="20% - Accent3 2 2" xfId="241"/>
    <cellStyle name="20% - Accent3 2 2 2" xfId="242"/>
    <cellStyle name="20% - Accent3 2 2 2 2" xfId="243"/>
    <cellStyle name="20% - Accent3 2 2 2 2 2" xfId="3094"/>
    <cellStyle name="20% - Accent3 2 2 2 3" xfId="244"/>
    <cellStyle name="20% - Accent3 2 2 2 3 2" xfId="3095"/>
    <cellStyle name="20% - Accent3 2 2 2 4" xfId="3093"/>
    <cellStyle name="20% - Accent3 2 2 3" xfId="245"/>
    <cellStyle name="20% - Accent3 2 2 3 2" xfId="3096"/>
    <cellStyle name="20% - Accent3 2 3" xfId="246"/>
    <cellStyle name="20% - Accent3 2 3 2" xfId="247"/>
    <cellStyle name="20% - Accent3 2 3 2 2" xfId="3098"/>
    <cellStyle name="20% - Accent3 2 3 3" xfId="3097"/>
    <cellStyle name="20% - Accent3 2 4" xfId="248"/>
    <cellStyle name="20% - Accent3 2 4 2" xfId="3099"/>
    <cellStyle name="20% - Accent3 2 5" xfId="249"/>
    <cellStyle name="20% - Accent3 2 6" xfId="250"/>
    <cellStyle name="20% - Accent3 2 6 2" xfId="3100"/>
    <cellStyle name="20% - Accent3 2 7" xfId="3092"/>
    <cellStyle name="20% - Accent3 20 2" xfId="251"/>
    <cellStyle name="20% - Accent3 20 2 2" xfId="252"/>
    <cellStyle name="20% - Accent3 20 2 2 2" xfId="3102"/>
    <cellStyle name="20% - Accent3 20 2 3" xfId="253"/>
    <cellStyle name="20% - Accent3 20 2 3 2" xfId="3103"/>
    <cellStyle name="20% - Accent3 20 2 4" xfId="3101"/>
    <cellStyle name="20% - Accent3 21 2" xfId="254"/>
    <cellStyle name="20% - Accent3 21 2 2" xfId="255"/>
    <cellStyle name="20% - Accent3 21 2 2 2" xfId="3105"/>
    <cellStyle name="20% - Accent3 21 2 3" xfId="256"/>
    <cellStyle name="20% - Accent3 21 2 3 2" xfId="3106"/>
    <cellStyle name="20% - Accent3 21 2 4" xfId="3104"/>
    <cellStyle name="20% - Accent3 22 2" xfId="257"/>
    <cellStyle name="20% - Accent3 22 2 2" xfId="258"/>
    <cellStyle name="20% - Accent3 22 2 2 2" xfId="3108"/>
    <cellStyle name="20% - Accent3 22 2 3" xfId="259"/>
    <cellStyle name="20% - Accent3 22 2 3 2" xfId="3109"/>
    <cellStyle name="20% - Accent3 22 2 4" xfId="3107"/>
    <cellStyle name="20% - Accent3 23 2" xfId="260"/>
    <cellStyle name="20% - Accent3 23 2 2" xfId="261"/>
    <cellStyle name="20% - Accent3 23 2 2 2" xfId="3111"/>
    <cellStyle name="20% - Accent3 23 2 3" xfId="262"/>
    <cellStyle name="20% - Accent3 23 2 3 2" xfId="3112"/>
    <cellStyle name="20% - Accent3 23 2 4" xfId="3110"/>
    <cellStyle name="20% - Accent3 24 2" xfId="263"/>
    <cellStyle name="20% - Accent3 24 2 2" xfId="264"/>
    <cellStyle name="20% - Accent3 24 2 2 2" xfId="3114"/>
    <cellStyle name="20% - Accent3 24 2 3" xfId="265"/>
    <cellStyle name="20% - Accent3 24 2 3 2" xfId="3115"/>
    <cellStyle name="20% - Accent3 24 2 4" xfId="3113"/>
    <cellStyle name="20% - Accent3 25 2" xfId="266"/>
    <cellStyle name="20% - Accent3 25 2 2" xfId="267"/>
    <cellStyle name="20% - Accent3 25 2 2 2" xfId="3117"/>
    <cellStyle name="20% - Accent3 25 2 3" xfId="268"/>
    <cellStyle name="20% - Accent3 25 2 3 2" xfId="3118"/>
    <cellStyle name="20% - Accent3 25 2 4" xfId="3116"/>
    <cellStyle name="20% - Accent3 26 2" xfId="269"/>
    <cellStyle name="20% - Accent3 26 2 2" xfId="270"/>
    <cellStyle name="20% - Accent3 26 2 2 2" xfId="3120"/>
    <cellStyle name="20% - Accent3 26 2 3" xfId="271"/>
    <cellStyle name="20% - Accent3 26 2 3 2" xfId="3121"/>
    <cellStyle name="20% - Accent3 26 2 4" xfId="3119"/>
    <cellStyle name="20% - Accent3 27 2" xfId="272"/>
    <cellStyle name="20% - Accent3 27 2 2" xfId="273"/>
    <cellStyle name="20% - Accent3 27 2 2 2" xfId="3123"/>
    <cellStyle name="20% - Accent3 27 2 3" xfId="274"/>
    <cellStyle name="20% - Accent3 27 2 3 2" xfId="3124"/>
    <cellStyle name="20% - Accent3 27 2 4" xfId="3122"/>
    <cellStyle name="20% - Accent3 28 2" xfId="275"/>
    <cellStyle name="20% - Accent3 28 2 2" xfId="276"/>
    <cellStyle name="20% - Accent3 28 2 2 2" xfId="3126"/>
    <cellStyle name="20% - Accent3 28 2 3" xfId="277"/>
    <cellStyle name="20% - Accent3 28 2 3 2" xfId="3127"/>
    <cellStyle name="20% - Accent3 28 2 4" xfId="3125"/>
    <cellStyle name="20% - Accent3 29 2" xfId="278"/>
    <cellStyle name="20% - Accent3 29 2 2" xfId="279"/>
    <cellStyle name="20% - Accent3 29 2 2 2" xfId="3129"/>
    <cellStyle name="20% - Accent3 29 2 3" xfId="280"/>
    <cellStyle name="20% - Accent3 29 2 3 2" xfId="3130"/>
    <cellStyle name="20% - Accent3 29 2 4" xfId="3128"/>
    <cellStyle name="20% - Accent3 3" xfId="281"/>
    <cellStyle name="20% - Accent3 3 2" xfId="282"/>
    <cellStyle name="20% - Accent3 3 2 2" xfId="283"/>
    <cellStyle name="20% - Accent3 3 2 2 2" xfId="3132"/>
    <cellStyle name="20% - Accent3 3 2 3" xfId="284"/>
    <cellStyle name="20% - Accent3 3 2 3 2" xfId="3133"/>
    <cellStyle name="20% - Accent3 3 2 4" xfId="3131"/>
    <cellStyle name="20% - Accent3 3 3" xfId="285"/>
    <cellStyle name="20% - Accent3 3 3 2" xfId="3134"/>
    <cellStyle name="20% - Accent3 30 2" xfId="286"/>
    <cellStyle name="20% - Accent3 30 2 2" xfId="287"/>
    <cellStyle name="20% - Accent3 30 2 2 2" xfId="3136"/>
    <cellStyle name="20% - Accent3 30 2 3" xfId="288"/>
    <cellStyle name="20% - Accent3 30 2 3 2" xfId="3137"/>
    <cellStyle name="20% - Accent3 30 2 4" xfId="3135"/>
    <cellStyle name="20% - Accent3 31 2" xfId="289"/>
    <cellStyle name="20% - Accent3 31 2 2" xfId="290"/>
    <cellStyle name="20% - Accent3 31 2 2 2" xfId="3139"/>
    <cellStyle name="20% - Accent3 31 2 3" xfId="291"/>
    <cellStyle name="20% - Accent3 31 2 3 2" xfId="3140"/>
    <cellStyle name="20% - Accent3 31 2 4" xfId="3138"/>
    <cellStyle name="20% - Accent3 32 2" xfId="292"/>
    <cellStyle name="20% - Accent3 32 2 2" xfId="293"/>
    <cellStyle name="20% - Accent3 32 2 2 2" xfId="3142"/>
    <cellStyle name="20% - Accent3 32 2 3" xfId="294"/>
    <cellStyle name="20% - Accent3 32 2 3 2" xfId="3143"/>
    <cellStyle name="20% - Accent3 32 2 4" xfId="3141"/>
    <cellStyle name="20% - Accent3 4 2" xfId="295"/>
    <cellStyle name="20% - Accent3 4 2 2" xfId="296"/>
    <cellStyle name="20% - Accent3 4 2 2 2" xfId="3145"/>
    <cellStyle name="20% - Accent3 4 2 3" xfId="297"/>
    <cellStyle name="20% - Accent3 4 2 3 2" xfId="3146"/>
    <cellStyle name="20% - Accent3 4 2 4" xfId="3144"/>
    <cellStyle name="20% - Accent3 5 2" xfId="298"/>
    <cellStyle name="20% - Accent3 5 2 2" xfId="299"/>
    <cellStyle name="20% - Accent3 5 2 2 2" xfId="3148"/>
    <cellStyle name="20% - Accent3 5 2 3" xfId="300"/>
    <cellStyle name="20% - Accent3 5 2 3 2" xfId="3149"/>
    <cellStyle name="20% - Accent3 5 2 4" xfId="3147"/>
    <cellStyle name="20% - Accent3 6 2" xfId="301"/>
    <cellStyle name="20% - Accent3 6 2 2" xfId="302"/>
    <cellStyle name="20% - Accent3 6 2 2 2" xfId="3151"/>
    <cellStyle name="20% - Accent3 6 2 3" xfId="303"/>
    <cellStyle name="20% - Accent3 6 2 3 2" xfId="3152"/>
    <cellStyle name="20% - Accent3 6 2 4" xfId="3150"/>
    <cellStyle name="20% - Accent3 7 2" xfId="304"/>
    <cellStyle name="20% - Accent3 7 2 2" xfId="305"/>
    <cellStyle name="20% - Accent3 7 2 2 2" xfId="3154"/>
    <cellStyle name="20% - Accent3 7 2 3" xfId="306"/>
    <cellStyle name="20% - Accent3 7 2 3 2" xfId="3155"/>
    <cellStyle name="20% - Accent3 7 2 4" xfId="3153"/>
    <cellStyle name="20% - Accent3 8 2" xfId="307"/>
    <cellStyle name="20% - Accent3 8 2 2" xfId="308"/>
    <cellStyle name="20% - Accent3 8 2 2 2" xfId="3157"/>
    <cellStyle name="20% - Accent3 8 2 3" xfId="309"/>
    <cellStyle name="20% - Accent3 8 2 3 2" xfId="3158"/>
    <cellStyle name="20% - Accent3 8 2 4" xfId="3156"/>
    <cellStyle name="20% - Accent3 9 2" xfId="310"/>
    <cellStyle name="20% - Accent3 9 2 2" xfId="311"/>
    <cellStyle name="20% - Accent3 9 2 2 2" xfId="3160"/>
    <cellStyle name="20% - Accent3 9 2 3" xfId="312"/>
    <cellStyle name="20% - Accent3 9 2 3 2" xfId="3161"/>
    <cellStyle name="20% - Accent3 9 2 4" xfId="3159"/>
    <cellStyle name="20% - Accent4" xfId="313" builtinId="42" customBuiltin="1"/>
    <cellStyle name="20% - Accent4 10 2" xfId="314"/>
    <cellStyle name="20% - Accent4 10 2 2" xfId="315"/>
    <cellStyle name="20% - Accent4 10 2 2 2" xfId="3163"/>
    <cellStyle name="20% - Accent4 10 2 3" xfId="316"/>
    <cellStyle name="20% - Accent4 10 2 3 2" xfId="3164"/>
    <cellStyle name="20% - Accent4 10 2 4" xfId="3162"/>
    <cellStyle name="20% - Accent4 11 2" xfId="317"/>
    <cellStyle name="20% - Accent4 11 2 2" xfId="318"/>
    <cellStyle name="20% - Accent4 11 2 2 2" xfId="3166"/>
    <cellStyle name="20% - Accent4 11 2 3" xfId="319"/>
    <cellStyle name="20% - Accent4 11 2 3 2" xfId="3167"/>
    <cellStyle name="20% - Accent4 11 2 4" xfId="3165"/>
    <cellStyle name="20% - Accent4 12 2" xfId="320"/>
    <cellStyle name="20% - Accent4 12 2 2" xfId="321"/>
    <cellStyle name="20% - Accent4 12 2 2 2" xfId="3169"/>
    <cellStyle name="20% - Accent4 12 2 3" xfId="322"/>
    <cellStyle name="20% - Accent4 12 2 3 2" xfId="3170"/>
    <cellStyle name="20% - Accent4 12 2 4" xfId="3168"/>
    <cellStyle name="20% - Accent4 13 2" xfId="323"/>
    <cellStyle name="20% - Accent4 13 2 2" xfId="324"/>
    <cellStyle name="20% - Accent4 13 2 2 2" xfId="3172"/>
    <cellStyle name="20% - Accent4 13 2 3" xfId="325"/>
    <cellStyle name="20% - Accent4 13 2 3 2" xfId="3173"/>
    <cellStyle name="20% - Accent4 13 2 4" xfId="3171"/>
    <cellStyle name="20% - Accent4 14 2" xfId="326"/>
    <cellStyle name="20% - Accent4 14 2 2" xfId="327"/>
    <cellStyle name="20% - Accent4 14 2 2 2" xfId="3175"/>
    <cellStyle name="20% - Accent4 14 2 3" xfId="328"/>
    <cellStyle name="20% - Accent4 14 2 3 2" xfId="3176"/>
    <cellStyle name="20% - Accent4 14 2 4" xfId="3174"/>
    <cellStyle name="20% - Accent4 15 2" xfId="329"/>
    <cellStyle name="20% - Accent4 15 2 2" xfId="330"/>
    <cellStyle name="20% - Accent4 15 2 2 2" xfId="3178"/>
    <cellStyle name="20% - Accent4 15 2 3" xfId="331"/>
    <cellStyle name="20% - Accent4 15 2 3 2" xfId="3179"/>
    <cellStyle name="20% - Accent4 15 2 4" xfId="3177"/>
    <cellStyle name="20% - Accent4 16 2" xfId="332"/>
    <cellStyle name="20% - Accent4 16 2 2" xfId="333"/>
    <cellStyle name="20% - Accent4 16 2 2 2" xfId="3181"/>
    <cellStyle name="20% - Accent4 16 2 3" xfId="334"/>
    <cellStyle name="20% - Accent4 16 2 3 2" xfId="3182"/>
    <cellStyle name="20% - Accent4 16 2 4" xfId="3180"/>
    <cellStyle name="20% - Accent4 17 2" xfId="335"/>
    <cellStyle name="20% - Accent4 17 2 2" xfId="336"/>
    <cellStyle name="20% - Accent4 17 2 2 2" xfId="3184"/>
    <cellStyle name="20% - Accent4 17 2 3" xfId="337"/>
    <cellStyle name="20% - Accent4 17 2 3 2" xfId="3185"/>
    <cellStyle name="20% - Accent4 17 2 4" xfId="3183"/>
    <cellStyle name="20% - Accent4 18 2" xfId="338"/>
    <cellStyle name="20% - Accent4 18 2 2" xfId="339"/>
    <cellStyle name="20% - Accent4 18 2 2 2" xfId="3187"/>
    <cellStyle name="20% - Accent4 18 2 3" xfId="340"/>
    <cellStyle name="20% - Accent4 18 2 3 2" xfId="3188"/>
    <cellStyle name="20% - Accent4 18 2 4" xfId="3186"/>
    <cellStyle name="20% - Accent4 19 2" xfId="341"/>
    <cellStyle name="20% - Accent4 19 2 2" xfId="342"/>
    <cellStyle name="20% - Accent4 19 2 2 2" xfId="3190"/>
    <cellStyle name="20% - Accent4 19 2 3" xfId="343"/>
    <cellStyle name="20% - Accent4 19 2 3 2" xfId="3191"/>
    <cellStyle name="20% - Accent4 19 2 4" xfId="3189"/>
    <cellStyle name="20% - Accent4 2" xfId="344"/>
    <cellStyle name="20% - Accent4 2 2" xfId="345"/>
    <cellStyle name="20% - Accent4 2 2 2" xfId="346"/>
    <cellStyle name="20% - Accent4 2 2 2 2" xfId="347"/>
    <cellStyle name="20% - Accent4 2 2 2 2 2" xfId="3194"/>
    <cellStyle name="20% - Accent4 2 2 2 3" xfId="348"/>
    <cellStyle name="20% - Accent4 2 2 2 3 2" xfId="3195"/>
    <cellStyle name="20% - Accent4 2 2 2 4" xfId="3193"/>
    <cellStyle name="20% - Accent4 2 2 3" xfId="349"/>
    <cellStyle name="20% - Accent4 2 2 3 2" xfId="3196"/>
    <cellStyle name="20% - Accent4 2 3" xfId="350"/>
    <cellStyle name="20% - Accent4 2 3 2" xfId="351"/>
    <cellStyle name="20% - Accent4 2 3 2 2" xfId="3198"/>
    <cellStyle name="20% - Accent4 2 3 3" xfId="3197"/>
    <cellStyle name="20% - Accent4 2 4" xfId="352"/>
    <cellStyle name="20% - Accent4 2 4 2" xfId="3199"/>
    <cellStyle name="20% - Accent4 2 5" xfId="353"/>
    <cellStyle name="20% - Accent4 2 6" xfId="354"/>
    <cellStyle name="20% - Accent4 2 6 2" xfId="3200"/>
    <cellStyle name="20% - Accent4 2 7" xfId="3192"/>
    <cellStyle name="20% - Accent4 20 2" xfId="355"/>
    <cellStyle name="20% - Accent4 20 2 2" xfId="356"/>
    <cellStyle name="20% - Accent4 20 2 2 2" xfId="3202"/>
    <cellStyle name="20% - Accent4 20 2 3" xfId="357"/>
    <cellStyle name="20% - Accent4 20 2 3 2" xfId="3203"/>
    <cellStyle name="20% - Accent4 20 2 4" xfId="3201"/>
    <cellStyle name="20% - Accent4 21 2" xfId="358"/>
    <cellStyle name="20% - Accent4 21 2 2" xfId="359"/>
    <cellStyle name="20% - Accent4 21 2 2 2" xfId="3205"/>
    <cellStyle name="20% - Accent4 21 2 3" xfId="360"/>
    <cellStyle name="20% - Accent4 21 2 3 2" xfId="3206"/>
    <cellStyle name="20% - Accent4 21 2 4" xfId="3204"/>
    <cellStyle name="20% - Accent4 22 2" xfId="361"/>
    <cellStyle name="20% - Accent4 22 2 2" xfId="362"/>
    <cellStyle name="20% - Accent4 22 2 2 2" xfId="3208"/>
    <cellStyle name="20% - Accent4 22 2 3" xfId="363"/>
    <cellStyle name="20% - Accent4 22 2 3 2" xfId="3209"/>
    <cellStyle name="20% - Accent4 22 2 4" xfId="3207"/>
    <cellStyle name="20% - Accent4 23 2" xfId="364"/>
    <cellStyle name="20% - Accent4 23 2 2" xfId="365"/>
    <cellStyle name="20% - Accent4 23 2 2 2" xfId="3211"/>
    <cellStyle name="20% - Accent4 23 2 3" xfId="366"/>
    <cellStyle name="20% - Accent4 23 2 3 2" xfId="3212"/>
    <cellStyle name="20% - Accent4 23 2 4" xfId="3210"/>
    <cellStyle name="20% - Accent4 24 2" xfId="367"/>
    <cellStyle name="20% - Accent4 24 2 2" xfId="368"/>
    <cellStyle name="20% - Accent4 24 2 2 2" xfId="3214"/>
    <cellStyle name="20% - Accent4 24 2 3" xfId="369"/>
    <cellStyle name="20% - Accent4 24 2 3 2" xfId="3215"/>
    <cellStyle name="20% - Accent4 24 2 4" xfId="3213"/>
    <cellStyle name="20% - Accent4 25 2" xfId="370"/>
    <cellStyle name="20% - Accent4 25 2 2" xfId="371"/>
    <cellStyle name="20% - Accent4 25 2 2 2" xfId="3217"/>
    <cellStyle name="20% - Accent4 25 2 3" xfId="372"/>
    <cellStyle name="20% - Accent4 25 2 3 2" xfId="3218"/>
    <cellStyle name="20% - Accent4 25 2 4" xfId="3216"/>
    <cellStyle name="20% - Accent4 26 2" xfId="373"/>
    <cellStyle name="20% - Accent4 26 2 2" xfId="374"/>
    <cellStyle name="20% - Accent4 26 2 2 2" xfId="3220"/>
    <cellStyle name="20% - Accent4 26 2 3" xfId="375"/>
    <cellStyle name="20% - Accent4 26 2 3 2" xfId="3221"/>
    <cellStyle name="20% - Accent4 26 2 4" xfId="3219"/>
    <cellStyle name="20% - Accent4 27 2" xfId="376"/>
    <cellStyle name="20% - Accent4 27 2 2" xfId="377"/>
    <cellStyle name="20% - Accent4 27 2 2 2" xfId="3223"/>
    <cellStyle name="20% - Accent4 27 2 3" xfId="378"/>
    <cellStyle name="20% - Accent4 27 2 3 2" xfId="3224"/>
    <cellStyle name="20% - Accent4 27 2 4" xfId="3222"/>
    <cellStyle name="20% - Accent4 28 2" xfId="379"/>
    <cellStyle name="20% - Accent4 28 2 2" xfId="380"/>
    <cellStyle name="20% - Accent4 28 2 2 2" xfId="3226"/>
    <cellStyle name="20% - Accent4 28 2 3" xfId="381"/>
    <cellStyle name="20% - Accent4 28 2 3 2" xfId="3227"/>
    <cellStyle name="20% - Accent4 28 2 4" xfId="3225"/>
    <cellStyle name="20% - Accent4 29 2" xfId="382"/>
    <cellStyle name="20% - Accent4 29 2 2" xfId="383"/>
    <cellStyle name="20% - Accent4 29 2 2 2" xfId="3229"/>
    <cellStyle name="20% - Accent4 29 2 3" xfId="384"/>
    <cellStyle name="20% - Accent4 29 2 3 2" xfId="3230"/>
    <cellStyle name="20% - Accent4 29 2 4" xfId="3228"/>
    <cellStyle name="20% - Accent4 3" xfId="385"/>
    <cellStyle name="20% - Accent4 3 2" xfId="386"/>
    <cellStyle name="20% - Accent4 3 2 2" xfId="387"/>
    <cellStyle name="20% - Accent4 3 2 2 2" xfId="3232"/>
    <cellStyle name="20% - Accent4 3 2 3" xfId="388"/>
    <cellStyle name="20% - Accent4 3 2 3 2" xfId="3233"/>
    <cellStyle name="20% - Accent4 3 2 4" xfId="3231"/>
    <cellStyle name="20% - Accent4 3 3" xfId="389"/>
    <cellStyle name="20% - Accent4 3 3 2" xfId="3234"/>
    <cellStyle name="20% - Accent4 30 2" xfId="390"/>
    <cellStyle name="20% - Accent4 30 2 2" xfId="391"/>
    <cellStyle name="20% - Accent4 30 2 2 2" xfId="3236"/>
    <cellStyle name="20% - Accent4 30 2 3" xfId="392"/>
    <cellStyle name="20% - Accent4 30 2 3 2" xfId="3237"/>
    <cellStyle name="20% - Accent4 30 2 4" xfId="3235"/>
    <cellStyle name="20% - Accent4 31 2" xfId="393"/>
    <cellStyle name="20% - Accent4 31 2 2" xfId="394"/>
    <cellStyle name="20% - Accent4 31 2 2 2" xfId="3239"/>
    <cellStyle name="20% - Accent4 31 2 3" xfId="395"/>
    <cellStyle name="20% - Accent4 31 2 3 2" xfId="3240"/>
    <cellStyle name="20% - Accent4 31 2 4" xfId="3238"/>
    <cellStyle name="20% - Accent4 32 2" xfId="396"/>
    <cellStyle name="20% - Accent4 32 2 2" xfId="397"/>
    <cellStyle name="20% - Accent4 32 2 2 2" xfId="3242"/>
    <cellStyle name="20% - Accent4 32 2 3" xfId="398"/>
    <cellStyle name="20% - Accent4 32 2 3 2" xfId="3243"/>
    <cellStyle name="20% - Accent4 32 2 4" xfId="3241"/>
    <cellStyle name="20% - Accent4 4 2" xfId="399"/>
    <cellStyle name="20% - Accent4 4 2 2" xfId="400"/>
    <cellStyle name="20% - Accent4 4 2 2 2" xfId="3245"/>
    <cellStyle name="20% - Accent4 4 2 3" xfId="401"/>
    <cellStyle name="20% - Accent4 4 2 3 2" xfId="3246"/>
    <cellStyle name="20% - Accent4 4 2 4" xfId="3244"/>
    <cellStyle name="20% - Accent4 5 2" xfId="402"/>
    <cellStyle name="20% - Accent4 5 2 2" xfId="403"/>
    <cellStyle name="20% - Accent4 5 2 2 2" xfId="3248"/>
    <cellStyle name="20% - Accent4 5 2 3" xfId="404"/>
    <cellStyle name="20% - Accent4 5 2 3 2" xfId="3249"/>
    <cellStyle name="20% - Accent4 5 2 4" xfId="3247"/>
    <cellStyle name="20% - Accent4 6 2" xfId="405"/>
    <cellStyle name="20% - Accent4 6 2 2" xfId="406"/>
    <cellStyle name="20% - Accent4 6 2 2 2" xfId="3251"/>
    <cellStyle name="20% - Accent4 6 2 3" xfId="407"/>
    <cellStyle name="20% - Accent4 6 2 3 2" xfId="3252"/>
    <cellStyle name="20% - Accent4 6 2 4" xfId="3250"/>
    <cellStyle name="20% - Accent4 7 2" xfId="408"/>
    <cellStyle name="20% - Accent4 7 2 2" xfId="409"/>
    <cellStyle name="20% - Accent4 7 2 2 2" xfId="3254"/>
    <cellStyle name="20% - Accent4 7 2 3" xfId="410"/>
    <cellStyle name="20% - Accent4 7 2 3 2" xfId="3255"/>
    <cellStyle name="20% - Accent4 7 2 4" xfId="3253"/>
    <cellStyle name="20% - Accent4 8 2" xfId="411"/>
    <cellStyle name="20% - Accent4 8 2 2" xfId="412"/>
    <cellStyle name="20% - Accent4 8 2 2 2" xfId="3257"/>
    <cellStyle name="20% - Accent4 8 2 3" xfId="413"/>
    <cellStyle name="20% - Accent4 8 2 3 2" xfId="3258"/>
    <cellStyle name="20% - Accent4 8 2 4" xfId="3256"/>
    <cellStyle name="20% - Accent4 9 2" xfId="414"/>
    <cellStyle name="20% - Accent4 9 2 2" xfId="415"/>
    <cellStyle name="20% - Accent4 9 2 2 2" xfId="3260"/>
    <cellStyle name="20% - Accent4 9 2 3" xfId="416"/>
    <cellStyle name="20% - Accent4 9 2 3 2" xfId="3261"/>
    <cellStyle name="20% - Accent4 9 2 4" xfId="3259"/>
    <cellStyle name="20% - Accent5" xfId="417" builtinId="46" customBuiltin="1"/>
    <cellStyle name="20% - Accent5 10 2" xfId="418"/>
    <cellStyle name="20% - Accent5 10 2 2" xfId="419"/>
    <cellStyle name="20% - Accent5 10 2 2 2" xfId="3263"/>
    <cellStyle name="20% - Accent5 10 2 3" xfId="420"/>
    <cellStyle name="20% - Accent5 10 2 3 2" xfId="3264"/>
    <cellStyle name="20% - Accent5 10 2 4" xfId="3262"/>
    <cellStyle name="20% - Accent5 11 2" xfId="421"/>
    <cellStyle name="20% - Accent5 11 2 2" xfId="422"/>
    <cellStyle name="20% - Accent5 11 2 2 2" xfId="3266"/>
    <cellStyle name="20% - Accent5 11 2 3" xfId="423"/>
    <cellStyle name="20% - Accent5 11 2 3 2" xfId="3267"/>
    <cellStyle name="20% - Accent5 11 2 4" xfId="3265"/>
    <cellStyle name="20% - Accent5 12 2" xfId="424"/>
    <cellStyle name="20% - Accent5 12 2 2" xfId="425"/>
    <cellStyle name="20% - Accent5 12 2 2 2" xfId="3269"/>
    <cellStyle name="20% - Accent5 12 2 3" xfId="426"/>
    <cellStyle name="20% - Accent5 12 2 3 2" xfId="3270"/>
    <cellStyle name="20% - Accent5 12 2 4" xfId="3268"/>
    <cellStyle name="20% - Accent5 13 2" xfId="427"/>
    <cellStyle name="20% - Accent5 13 2 2" xfId="428"/>
    <cellStyle name="20% - Accent5 13 2 2 2" xfId="3272"/>
    <cellStyle name="20% - Accent5 13 2 3" xfId="429"/>
    <cellStyle name="20% - Accent5 13 2 3 2" xfId="3273"/>
    <cellStyle name="20% - Accent5 13 2 4" xfId="3271"/>
    <cellStyle name="20% - Accent5 14 2" xfId="430"/>
    <cellStyle name="20% - Accent5 14 2 2" xfId="431"/>
    <cellStyle name="20% - Accent5 14 2 2 2" xfId="3275"/>
    <cellStyle name="20% - Accent5 14 2 3" xfId="432"/>
    <cellStyle name="20% - Accent5 14 2 3 2" xfId="3276"/>
    <cellStyle name="20% - Accent5 14 2 4" xfId="3274"/>
    <cellStyle name="20% - Accent5 15 2" xfId="433"/>
    <cellStyle name="20% - Accent5 15 2 2" xfId="434"/>
    <cellStyle name="20% - Accent5 15 2 2 2" xfId="3278"/>
    <cellStyle name="20% - Accent5 15 2 3" xfId="435"/>
    <cellStyle name="20% - Accent5 15 2 3 2" xfId="3279"/>
    <cellStyle name="20% - Accent5 15 2 4" xfId="3277"/>
    <cellStyle name="20% - Accent5 16 2" xfId="436"/>
    <cellStyle name="20% - Accent5 16 2 2" xfId="437"/>
    <cellStyle name="20% - Accent5 16 2 2 2" xfId="3281"/>
    <cellStyle name="20% - Accent5 16 2 3" xfId="438"/>
    <cellStyle name="20% - Accent5 16 2 3 2" xfId="3282"/>
    <cellStyle name="20% - Accent5 16 2 4" xfId="3280"/>
    <cellStyle name="20% - Accent5 17 2" xfId="439"/>
    <cellStyle name="20% - Accent5 17 2 2" xfId="440"/>
    <cellStyle name="20% - Accent5 17 2 2 2" xfId="3284"/>
    <cellStyle name="20% - Accent5 17 2 3" xfId="441"/>
    <cellStyle name="20% - Accent5 17 2 3 2" xfId="3285"/>
    <cellStyle name="20% - Accent5 17 2 4" xfId="3283"/>
    <cellStyle name="20% - Accent5 18 2" xfId="442"/>
    <cellStyle name="20% - Accent5 18 2 2" xfId="443"/>
    <cellStyle name="20% - Accent5 18 2 2 2" xfId="3287"/>
    <cellStyle name="20% - Accent5 18 2 3" xfId="444"/>
    <cellStyle name="20% - Accent5 18 2 3 2" xfId="3288"/>
    <cellStyle name="20% - Accent5 18 2 4" xfId="3286"/>
    <cellStyle name="20% - Accent5 19 2" xfId="445"/>
    <cellStyle name="20% - Accent5 19 2 2" xfId="446"/>
    <cellStyle name="20% - Accent5 19 2 2 2" xfId="3290"/>
    <cellStyle name="20% - Accent5 19 2 3" xfId="447"/>
    <cellStyle name="20% - Accent5 19 2 3 2" xfId="3291"/>
    <cellStyle name="20% - Accent5 19 2 4" xfId="3289"/>
    <cellStyle name="20% - Accent5 2" xfId="448"/>
    <cellStyle name="20% - Accent5 2 2" xfId="449"/>
    <cellStyle name="20% - Accent5 2 2 2" xfId="450"/>
    <cellStyle name="20% - Accent5 2 2 2 2" xfId="451"/>
    <cellStyle name="20% - Accent5 2 2 2 2 2" xfId="3294"/>
    <cellStyle name="20% - Accent5 2 2 2 3" xfId="452"/>
    <cellStyle name="20% - Accent5 2 2 2 3 2" xfId="3295"/>
    <cellStyle name="20% - Accent5 2 2 2 4" xfId="3293"/>
    <cellStyle name="20% - Accent5 2 2 3" xfId="453"/>
    <cellStyle name="20% - Accent5 2 3" xfId="454"/>
    <cellStyle name="20% - Accent5 2 3 2" xfId="3296"/>
    <cellStyle name="20% - Accent5 2 4" xfId="455"/>
    <cellStyle name="20% - Accent5 2 4 2" xfId="3297"/>
    <cellStyle name="20% - Accent5 2 5" xfId="3292"/>
    <cellStyle name="20% - Accent5 20 2" xfId="456"/>
    <cellStyle name="20% - Accent5 20 2 2" xfId="457"/>
    <cellStyle name="20% - Accent5 20 2 2 2" xfId="3299"/>
    <cellStyle name="20% - Accent5 20 2 3" xfId="458"/>
    <cellStyle name="20% - Accent5 20 2 3 2" xfId="3300"/>
    <cellStyle name="20% - Accent5 20 2 4" xfId="3298"/>
    <cellStyle name="20% - Accent5 21 2" xfId="459"/>
    <cellStyle name="20% - Accent5 21 2 2" xfId="460"/>
    <cellStyle name="20% - Accent5 21 2 2 2" xfId="3302"/>
    <cellStyle name="20% - Accent5 21 2 3" xfId="461"/>
    <cellStyle name="20% - Accent5 21 2 3 2" xfId="3303"/>
    <cellStyle name="20% - Accent5 21 2 4" xfId="3301"/>
    <cellStyle name="20% - Accent5 22 2" xfId="462"/>
    <cellStyle name="20% - Accent5 22 2 2" xfId="463"/>
    <cellStyle name="20% - Accent5 22 2 2 2" xfId="3305"/>
    <cellStyle name="20% - Accent5 22 2 3" xfId="464"/>
    <cellStyle name="20% - Accent5 22 2 3 2" xfId="3306"/>
    <cellStyle name="20% - Accent5 22 2 4" xfId="3304"/>
    <cellStyle name="20% - Accent5 23 2" xfId="465"/>
    <cellStyle name="20% - Accent5 23 2 2" xfId="466"/>
    <cellStyle name="20% - Accent5 23 2 2 2" xfId="3308"/>
    <cellStyle name="20% - Accent5 23 2 3" xfId="467"/>
    <cellStyle name="20% - Accent5 23 2 3 2" xfId="3309"/>
    <cellStyle name="20% - Accent5 23 2 4" xfId="3307"/>
    <cellStyle name="20% - Accent5 24 2" xfId="468"/>
    <cellStyle name="20% - Accent5 24 2 2" xfId="469"/>
    <cellStyle name="20% - Accent5 24 2 2 2" xfId="3311"/>
    <cellStyle name="20% - Accent5 24 2 3" xfId="470"/>
    <cellStyle name="20% - Accent5 24 2 3 2" xfId="3312"/>
    <cellStyle name="20% - Accent5 24 2 4" xfId="3310"/>
    <cellStyle name="20% - Accent5 25 2" xfId="471"/>
    <cellStyle name="20% - Accent5 25 2 2" xfId="472"/>
    <cellStyle name="20% - Accent5 25 2 2 2" xfId="3314"/>
    <cellStyle name="20% - Accent5 25 2 3" xfId="473"/>
    <cellStyle name="20% - Accent5 25 2 3 2" xfId="3315"/>
    <cellStyle name="20% - Accent5 25 2 4" xfId="3313"/>
    <cellStyle name="20% - Accent5 26 2" xfId="474"/>
    <cellStyle name="20% - Accent5 26 2 2" xfId="475"/>
    <cellStyle name="20% - Accent5 26 2 2 2" xfId="3317"/>
    <cellStyle name="20% - Accent5 26 2 3" xfId="476"/>
    <cellStyle name="20% - Accent5 26 2 3 2" xfId="3318"/>
    <cellStyle name="20% - Accent5 26 2 4" xfId="3316"/>
    <cellStyle name="20% - Accent5 27 2" xfId="477"/>
    <cellStyle name="20% - Accent5 27 2 2" xfId="478"/>
    <cellStyle name="20% - Accent5 27 2 2 2" xfId="3320"/>
    <cellStyle name="20% - Accent5 27 2 3" xfId="479"/>
    <cellStyle name="20% - Accent5 27 2 3 2" xfId="3321"/>
    <cellStyle name="20% - Accent5 27 2 4" xfId="3319"/>
    <cellStyle name="20% - Accent5 28 2" xfId="480"/>
    <cellStyle name="20% - Accent5 28 2 2" xfId="481"/>
    <cellStyle name="20% - Accent5 28 2 2 2" xfId="3323"/>
    <cellStyle name="20% - Accent5 28 2 3" xfId="482"/>
    <cellStyle name="20% - Accent5 28 2 3 2" xfId="3324"/>
    <cellStyle name="20% - Accent5 28 2 4" xfId="3322"/>
    <cellStyle name="20% - Accent5 29 2" xfId="483"/>
    <cellStyle name="20% - Accent5 29 2 2" xfId="484"/>
    <cellStyle name="20% - Accent5 29 2 2 2" xfId="3326"/>
    <cellStyle name="20% - Accent5 29 2 3" xfId="485"/>
    <cellStyle name="20% - Accent5 29 2 3 2" xfId="3327"/>
    <cellStyle name="20% - Accent5 29 2 4" xfId="3325"/>
    <cellStyle name="20% - Accent5 3" xfId="486"/>
    <cellStyle name="20% - Accent5 3 2" xfId="487"/>
    <cellStyle name="20% - Accent5 3 2 2" xfId="488"/>
    <cellStyle name="20% - Accent5 3 2 2 2" xfId="3329"/>
    <cellStyle name="20% - Accent5 3 2 3" xfId="489"/>
    <cellStyle name="20% - Accent5 3 2 3 2" xfId="3330"/>
    <cellStyle name="20% - Accent5 3 2 4" xfId="3328"/>
    <cellStyle name="20% - Accent5 30 2" xfId="490"/>
    <cellStyle name="20% - Accent5 30 2 2" xfId="491"/>
    <cellStyle name="20% - Accent5 30 2 2 2" xfId="3332"/>
    <cellStyle name="20% - Accent5 30 2 3" xfId="492"/>
    <cellStyle name="20% - Accent5 30 2 3 2" xfId="3333"/>
    <cellStyle name="20% - Accent5 30 2 4" xfId="3331"/>
    <cellStyle name="20% - Accent5 31 2" xfId="493"/>
    <cellStyle name="20% - Accent5 31 2 2" xfId="494"/>
    <cellStyle name="20% - Accent5 31 2 2 2" xfId="3335"/>
    <cellStyle name="20% - Accent5 31 2 3" xfId="495"/>
    <cellStyle name="20% - Accent5 31 2 3 2" xfId="3336"/>
    <cellStyle name="20% - Accent5 31 2 4" xfId="3334"/>
    <cellStyle name="20% - Accent5 32 2" xfId="496"/>
    <cellStyle name="20% - Accent5 32 2 2" xfId="497"/>
    <cellStyle name="20% - Accent5 32 2 2 2" xfId="3338"/>
    <cellStyle name="20% - Accent5 32 2 3" xfId="498"/>
    <cellStyle name="20% - Accent5 32 2 3 2" xfId="3339"/>
    <cellStyle name="20% - Accent5 32 2 4" xfId="3337"/>
    <cellStyle name="20% - Accent5 4 2" xfId="499"/>
    <cellStyle name="20% - Accent5 4 2 2" xfId="500"/>
    <cellStyle name="20% - Accent5 4 2 2 2" xfId="3341"/>
    <cellStyle name="20% - Accent5 4 2 3" xfId="501"/>
    <cellStyle name="20% - Accent5 4 2 3 2" xfId="3342"/>
    <cellStyle name="20% - Accent5 4 2 4" xfId="3340"/>
    <cellStyle name="20% - Accent5 5 2" xfId="502"/>
    <cellStyle name="20% - Accent5 5 2 2" xfId="503"/>
    <cellStyle name="20% - Accent5 5 2 2 2" xfId="3344"/>
    <cellStyle name="20% - Accent5 5 2 3" xfId="504"/>
    <cellStyle name="20% - Accent5 5 2 3 2" xfId="3345"/>
    <cellStyle name="20% - Accent5 5 2 4" xfId="3343"/>
    <cellStyle name="20% - Accent5 6 2" xfId="505"/>
    <cellStyle name="20% - Accent5 6 2 2" xfId="506"/>
    <cellStyle name="20% - Accent5 6 2 2 2" xfId="3347"/>
    <cellStyle name="20% - Accent5 6 2 3" xfId="507"/>
    <cellStyle name="20% - Accent5 6 2 3 2" xfId="3348"/>
    <cellStyle name="20% - Accent5 6 2 4" xfId="3346"/>
    <cellStyle name="20% - Accent5 7 2" xfId="508"/>
    <cellStyle name="20% - Accent5 7 2 2" xfId="509"/>
    <cellStyle name="20% - Accent5 7 2 2 2" xfId="3350"/>
    <cellStyle name="20% - Accent5 7 2 3" xfId="510"/>
    <cellStyle name="20% - Accent5 7 2 3 2" xfId="3351"/>
    <cellStyle name="20% - Accent5 7 2 4" xfId="3349"/>
    <cellStyle name="20% - Accent5 8 2" xfId="511"/>
    <cellStyle name="20% - Accent5 8 2 2" xfId="512"/>
    <cellStyle name="20% - Accent5 8 2 2 2" xfId="3353"/>
    <cellStyle name="20% - Accent5 8 2 3" xfId="513"/>
    <cellStyle name="20% - Accent5 8 2 3 2" xfId="3354"/>
    <cellStyle name="20% - Accent5 8 2 4" xfId="3352"/>
    <cellStyle name="20% - Accent5 9 2" xfId="514"/>
    <cellStyle name="20% - Accent5 9 2 2" xfId="515"/>
    <cellStyle name="20% - Accent5 9 2 2 2" xfId="3356"/>
    <cellStyle name="20% - Accent5 9 2 3" xfId="516"/>
    <cellStyle name="20% - Accent5 9 2 3 2" xfId="3357"/>
    <cellStyle name="20% - Accent5 9 2 4" xfId="3355"/>
    <cellStyle name="20% - Accent6" xfId="517" builtinId="50" customBuiltin="1"/>
    <cellStyle name="20% - Accent6 10 2" xfId="518"/>
    <cellStyle name="20% - Accent6 10 2 2" xfId="519"/>
    <cellStyle name="20% - Accent6 10 2 2 2" xfId="3359"/>
    <cellStyle name="20% - Accent6 10 2 3" xfId="520"/>
    <cellStyle name="20% - Accent6 10 2 3 2" xfId="3360"/>
    <cellStyle name="20% - Accent6 10 2 4" xfId="3358"/>
    <cellStyle name="20% - Accent6 11 2" xfId="521"/>
    <cellStyle name="20% - Accent6 11 2 2" xfId="522"/>
    <cellStyle name="20% - Accent6 11 2 2 2" xfId="3362"/>
    <cellStyle name="20% - Accent6 11 2 3" xfId="523"/>
    <cellStyle name="20% - Accent6 11 2 3 2" xfId="3363"/>
    <cellStyle name="20% - Accent6 11 2 4" xfId="3361"/>
    <cellStyle name="20% - Accent6 12 2" xfId="524"/>
    <cellStyle name="20% - Accent6 12 2 2" xfId="525"/>
    <cellStyle name="20% - Accent6 12 2 2 2" xfId="3365"/>
    <cellStyle name="20% - Accent6 12 2 3" xfId="526"/>
    <cellStyle name="20% - Accent6 12 2 3 2" xfId="3366"/>
    <cellStyle name="20% - Accent6 12 2 4" xfId="3364"/>
    <cellStyle name="20% - Accent6 13 2" xfId="527"/>
    <cellStyle name="20% - Accent6 13 2 2" xfId="528"/>
    <cellStyle name="20% - Accent6 13 2 2 2" xfId="3368"/>
    <cellStyle name="20% - Accent6 13 2 3" xfId="529"/>
    <cellStyle name="20% - Accent6 13 2 3 2" xfId="3369"/>
    <cellStyle name="20% - Accent6 13 2 4" xfId="3367"/>
    <cellStyle name="20% - Accent6 14 2" xfId="530"/>
    <cellStyle name="20% - Accent6 14 2 2" xfId="531"/>
    <cellStyle name="20% - Accent6 14 2 2 2" xfId="3371"/>
    <cellStyle name="20% - Accent6 14 2 3" xfId="532"/>
    <cellStyle name="20% - Accent6 14 2 3 2" xfId="3372"/>
    <cellStyle name="20% - Accent6 14 2 4" xfId="3370"/>
    <cellStyle name="20% - Accent6 15 2" xfId="533"/>
    <cellStyle name="20% - Accent6 15 2 2" xfId="534"/>
    <cellStyle name="20% - Accent6 15 2 2 2" xfId="3374"/>
    <cellStyle name="20% - Accent6 15 2 3" xfId="535"/>
    <cellStyle name="20% - Accent6 15 2 3 2" xfId="3375"/>
    <cellStyle name="20% - Accent6 15 2 4" xfId="3373"/>
    <cellStyle name="20% - Accent6 16 2" xfId="536"/>
    <cellStyle name="20% - Accent6 16 2 2" xfId="537"/>
    <cellStyle name="20% - Accent6 16 2 2 2" xfId="3377"/>
    <cellStyle name="20% - Accent6 16 2 3" xfId="538"/>
    <cellStyle name="20% - Accent6 16 2 3 2" xfId="3378"/>
    <cellStyle name="20% - Accent6 16 2 4" xfId="3376"/>
    <cellStyle name="20% - Accent6 17 2" xfId="539"/>
    <cellStyle name="20% - Accent6 17 2 2" xfId="540"/>
    <cellStyle name="20% - Accent6 17 2 2 2" xfId="3380"/>
    <cellStyle name="20% - Accent6 17 2 3" xfId="541"/>
    <cellStyle name="20% - Accent6 17 2 3 2" xfId="3381"/>
    <cellStyle name="20% - Accent6 17 2 4" xfId="3379"/>
    <cellStyle name="20% - Accent6 18 2" xfId="542"/>
    <cellStyle name="20% - Accent6 18 2 2" xfId="543"/>
    <cellStyle name="20% - Accent6 18 2 2 2" xfId="3383"/>
    <cellStyle name="20% - Accent6 18 2 3" xfId="544"/>
    <cellStyle name="20% - Accent6 18 2 3 2" xfId="3384"/>
    <cellStyle name="20% - Accent6 18 2 4" xfId="3382"/>
    <cellStyle name="20% - Accent6 19 2" xfId="545"/>
    <cellStyle name="20% - Accent6 19 2 2" xfId="546"/>
    <cellStyle name="20% - Accent6 19 2 2 2" xfId="3386"/>
    <cellStyle name="20% - Accent6 19 2 3" xfId="547"/>
    <cellStyle name="20% - Accent6 19 2 3 2" xfId="3387"/>
    <cellStyle name="20% - Accent6 19 2 4" xfId="3385"/>
    <cellStyle name="20% - Accent6 2" xfId="548"/>
    <cellStyle name="20% - Accent6 2 2" xfId="549"/>
    <cellStyle name="20% - Accent6 2 2 2" xfId="550"/>
    <cellStyle name="20% - Accent6 2 2 2 2" xfId="551"/>
    <cellStyle name="20% - Accent6 2 2 2 2 2" xfId="3390"/>
    <cellStyle name="20% - Accent6 2 2 2 3" xfId="552"/>
    <cellStyle name="20% - Accent6 2 2 2 3 2" xfId="3391"/>
    <cellStyle name="20% - Accent6 2 2 2 4" xfId="3389"/>
    <cellStyle name="20% - Accent6 2 2 3" xfId="553"/>
    <cellStyle name="20% - Accent6 2 2 3 2" xfId="3392"/>
    <cellStyle name="20% - Accent6 2 3" xfId="554"/>
    <cellStyle name="20% - Accent6 2 3 2" xfId="555"/>
    <cellStyle name="20% - Accent6 2 3 2 2" xfId="3394"/>
    <cellStyle name="20% - Accent6 2 3 3" xfId="3393"/>
    <cellStyle name="20% - Accent6 2 4" xfId="556"/>
    <cellStyle name="20% - Accent6 2 4 2" xfId="3395"/>
    <cellStyle name="20% - Accent6 2 5" xfId="557"/>
    <cellStyle name="20% - Accent6 2 6" xfId="558"/>
    <cellStyle name="20% - Accent6 2 6 2" xfId="3396"/>
    <cellStyle name="20% - Accent6 2 7" xfId="3388"/>
    <cellStyle name="20% - Accent6 20 2" xfId="559"/>
    <cellStyle name="20% - Accent6 20 2 2" xfId="560"/>
    <cellStyle name="20% - Accent6 20 2 2 2" xfId="3398"/>
    <cellStyle name="20% - Accent6 20 2 3" xfId="561"/>
    <cellStyle name="20% - Accent6 20 2 3 2" xfId="3399"/>
    <cellStyle name="20% - Accent6 20 2 4" xfId="3397"/>
    <cellStyle name="20% - Accent6 21 2" xfId="562"/>
    <cellStyle name="20% - Accent6 21 2 2" xfId="563"/>
    <cellStyle name="20% - Accent6 21 2 2 2" xfId="3401"/>
    <cellStyle name="20% - Accent6 21 2 3" xfId="564"/>
    <cellStyle name="20% - Accent6 21 2 3 2" xfId="3402"/>
    <cellStyle name="20% - Accent6 21 2 4" xfId="3400"/>
    <cellStyle name="20% - Accent6 22 2" xfId="565"/>
    <cellStyle name="20% - Accent6 22 2 2" xfId="566"/>
    <cellStyle name="20% - Accent6 22 2 2 2" xfId="3404"/>
    <cellStyle name="20% - Accent6 22 2 3" xfId="567"/>
    <cellStyle name="20% - Accent6 22 2 3 2" xfId="3405"/>
    <cellStyle name="20% - Accent6 22 2 4" xfId="3403"/>
    <cellStyle name="20% - Accent6 23 2" xfId="568"/>
    <cellStyle name="20% - Accent6 23 2 2" xfId="569"/>
    <cellStyle name="20% - Accent6 23 2 2 2" xfId="3407"/>
    <cellStyle name="20% - Accent6 23 2 3" xfId="570"/>
    <cellStyle name="20% - Accent6 23 2 3 2" xfId="3408"/>
    <cellStyle name="20% - Accent6 23 2 4" xfId="3406"/>
    <cellStyle name="20% - Accent6 24 2" xfId="571"/>
    <cellStyle name="20% - Accent6 24 2 2" xfId="572"/>
    <cellStyle name="20% - Accent6 24 2 2 2" xfId="3410"/>
    <cellStyle name="20% - Accent6 24 2 3" xfId="573"/>
    <cellStyle name="20% - Accent6 24 2 3 2" xfId="3411"/>
    <cellStyle name="20% - Accent6 24 2 4" xfId="3409"/>
    <cellStyle name="20% - Accent6 25 2" xfId="574"/>
    <cellStyle name="20% - Accent6 25 2 2" xfId="575"/>
    <cellStyle name="20% - Accent6 25 2 2 2" xfId="3413"/>
    <cellStyle name="20% - Accent6 25 2 3" xfId="576"/>
    <cellStyle name="20% - Accent6 25 2 3 2" xfId="3414"/>
    <cellStyle name="20% - Accent6 25 2 4" xfId="3412"/>
    <cellStyle name="20% - Accent6 26 2" xfId="577"/>
    <cellStyle name="20% - Accent6 26 2 2" xfId="578"/>
    <cellStyle name="20% - Accent6 26 2 2 2" xfId="3416"/>
    <cellStyle name="20% - Accent6 26 2 3" xfId="579"/>
    <cellStyle name="20% - Accent6 26 2 3 2" xfId="3417"/>
    <cellStyle name="20% - Accent6 26 2 4" xfId="3415"/>
    <cellStyle name="20% - Accent6 27 2" xfId="580"/>
    <cellStyle name="20% - Accent6 27 2 2" xfId="581"/>
    <cellStyle name="20% - Accent6 27 2 2 2" xfId="3419"/>
    <cellStyle name="20% - Accent6 27 2 3" xfId="582"/>
    <cellStyle name="20% - Accent6 27 2 3 2" xfId="3420"/>
    <cellStyle name="20% - Accent6 27 2 4" xfId="3418"/>
    <cellStyle name="20% - Accent6 28 2" xfId="583"/>
    <cellStyle name="20% - Accent6 28 2 2" xfId="584"/>
    <cellStyle name="20% - Accent6 28 2 2 2" xfId="3422"/>
    <cellStyle name="20% - Accent6 28 2 3" xfId="585"/>
    <cellStyle name="20% - Accent6 28 2 3 2" xfId="3423"/>
    <cellStyle name="20% - Accent6 28 2 4" xfId="3421"/>
    <cellStyle name="20% - Accent6 29 2" xfId="586"/>
    <cellStyle name="20% - Accent6 29 2 2" xfId="587"/>
    <cellStyle name="20% - Accent6 29 2 2 2" xfId="3425"/>
    <cellStyle name="20% - Accent6 29 2 3" xfId="588"/>
    <cellStyle name="20% - Accent6 29 2 3 2" xfId="3426"/>
    <cellStyle name="20% - Accent6 29 2 4" xfId="3424"/>
    <cellStyle name="20% - Accent6 3" xfId="589"/>
    <cellStyle name="20% - Accent6 3 2" xfId="590"/>
    <cellStyle name="20% - Accent6 3 2 2" xfId="591"/>
    <cellStyle name="20% - Accent6 3 2 2 2" xfId="3428"/>
    <cellStyle name="20% - Accent6 3 2 3" xfId="592"/>
    <cellStyle name="20% - Accent6 3 2 3 2" xfId="3429"/>
    <cellStyle name="20% - Accent6 3 2 4" xfId="3427"/>
    <cellStyle name="20% - Accent6 3 3" xfId="593"/>
    <cellStyle name="20% - Accent6 3 3 2" xfId="3430"/>
    <cellStyle name="20% - Accent6 30 2" xfId="594"/>
    <cellStyle name="20% - Accent6 30 2 2" xfId="595"/>
    <cellStyle name="20% - Accent6 30 2 2 2" xfId="3432"/>
    <cellStyle name="20% - Accent6 30 2 3" xfId="596"/>
    <cellStyle name="20% - Accent6 30 2 3 2" xfId="3433"/>
    <cellStyle name="20% - Accent6 30 2 4" xfId="3431"/>
    <cellStyle name="20% - Accent6 31 2" xfId="597"/>
    <cellStyle name="20% - Accent6 31 2 2" xfId="598"/>
    <cellStyle name="20% - Accent6 31 2 2 2" xfId="3435"/>
    <cellStyle name="20% - Accent6 31 2 3" xfId="599"/>
    <cellStyle name="20% - Accent6 31 2 3 2" xfId="3436"/>
    <cellStyle name="20% - Accent6 31 2 4" xfId="3434"/>
    <cellStyle name="20% - Accent6 32 2" xfId="600"/>
    <cellStyle name="20% - Accent6 32 2 2" xfId="601"/>
    <cellStyle name="20% - Accent6 32 2 2 2" xfId="3438"/>
    <cellStyle name="20% - Accent6 32 2 3" xfId="602"/>
    <cellStyle name="20% - Accent6 32 2 3 2" xfId="3439"/>
    <cellStyle name="20% - Accent6 32 2 4" xfId="3437"/>
    <cellStyle name="20% - Accent6 4 2" xfId="603"/>
    <cellStyle name="20% - Accent6 4 2 2" xfId="604"/>
    <cellStyle name="20% - Accent6 4 2 2 2" xfId="3441"/>
    <cellStyle name="20% - Accent6 4 2 3" xfId="605"/>
    <cellStyle name="20% - Accent6 4 2 3 2" xfId="3442"/>
    <cellStyle name="20% - Accent6 4 2 4" xfId="3440"/>
    <cellStyle name="20% - Accent6 5 2" xfId="606"/>
    <cellStyle name="20% - Accent6 5 2 2" xfId="607"/>
    <cellStyle name="20% - Accent6 5 2 2 2" xfId="3444"/>
    <cellStyle name="20% - Accent6 5 2 3" xfId="608"/>
    <cellStyle name="20% - Accent6 5 2 3 2" xfId="3445"/>
    <cellStyle name="20% - Accent6 5 2 4" xfId="3443"/>
    <cellStyle name="20% - Accent6 6 2" xfId="609"/>
    <cellStyle name="20% - Accent6 6 2 2" xfId="610"/>
    <cellStyle name="20% - Accent6 6 2 2 2" xfId="3447"/>
    <cellStyle name="20% - Accent6 6 2 3" xfId="611"/>
    <cellStyle name="20% - Accent6 6 2 3 2" xfId="3448"/>
    <cellStyle name="20% - Accent6 6 2 4" xfId="3446"/>
    <cellStyle name="20% - Accent6 7 2" xfId="612"/>
    <cellStyle name="20% - Accent6 7 2 2" xfId="613"/>
    <cellStyle name="20% - Accent6 7 2 2 2" xfId="3450"/>
    <cellStyle name="20% - Accent6 7 2 3" xfId="614"/>
    <cellStyle name="20% - Accent6 7 2 3 2" xfId="3451"/>
    <cellStyle name="20% - Accent6 7 2 4" xfId="3449"/>
    <cellStyle name="20% - Accent6 8 2" xfId="615"/>
    <cellStyle name="20% - Accent6 8 2 2" xfId="616"/>
    <cellStyle name="20% - Accent6 8 2 2 2" xfId="3453"/>
    <cellStyle name="20% - Accent6 8 2 3" xfId="617"/>
    <cellStyle name="20% - Accent6 8 2 3 2" xfId="3454"/>
    <cellStyle name="20% - Accent6 8 2 4" xfId="3452"/>
    <cellStyle name="20% - Accent6 9 2" xfId="618"/>
    <cellStyle name="20% - Accent6 9 2 2" xfId="619"/>
    <cellStyle name="20% - Accent6 9 2 2 2" xfId="3456"/>
    <cellStyle name="20% - Accent6 9 2 3" xfId="620"/>
    <cellStyle name="20% - Accent6 9 2 3 2" xfId="3457"/>
    <cellStyle name="20% - Accent6 9 2 4" xfId="3455"/>
    <cellStyle name="40% - Accent1" xfId="621" builtinId="31" customBuiltin="1"/>
    <cellStyle name="40% - Accent1 10 2" xfId="622"/>
    <cellStyle name="40% - Accent1 10 2 2" xfId="623"/>
    <cellStyle name="40% - Accent1 10 2 2 2" xfId="3459"/>
    <cellStyle name="40% - Accent1 10 2 3" xfId="624"/>
    <cellStyle name="40% - Accent1 10 2 3 2" xfId="3460"/>
    <cellStyle name="40% - Accent1 10 2 4" xfId="3458"/>
    <cellStyle name="40% - Accent1 11 2" xfId="625"/>
    <cellStyle name="40% - Accent1 11 2 2" xfId="626"/>
    <cellStyle name="40% - Accent1 11 2 2 2" xfId="3462"/>
    <cellStyle name="40% - Accent1 11 2 3" xfId="627"/>
    <cellStyle name="40% - Accent1 11 2 3 2" xfId="3463"/>
    <cellStyle name="40% - Accent1 11 2 4" xfId="3461"/>
    <cellStyle name="40% - Accent1 12 2" xfId="628"/>
    <cellStyle name="40% - Accent1 12 2 2" xfId="629"/>
    <cellStyle name="40% - Accent1 12 2 2 2" xfId="3465"/>
    <cellStyle name="40% - Accent1 12 2 3" xfId="630"/>
    <cellStyle name="40% - Accent1 12 2 3 2" xfId="3466"/>
    <cellStyle name="40% - Accent1 12 2 4" xfId="3464"/>
    <cellStyle name="40% - Accent1 13 2" xfId="631"/>
    <cellStyle name="40% - Accent1 13 2 2" xfId="632"/>
    <cellStyle name="40% - Accent1 13 2 2 2" xfId="3468"/>
    <cellStyle name="40% - Accent1 13 2 3" xfId="633"/>
    <cellStyle name="40% - Accent1 13 2 3 2" xfId="3469"/>
    <cellStyle name="40% - Accent1 13 2 4" xfId="3467"/>
    <cellStyle name="40% - Accent1 14 2" xfId="634"/>
    <cellStyle name="40% - Accent1 14 2 2" xfId="635"/>
    <cellStyle name="40% - Accent1 14 2 2 2" xfId="3471"/>
    <cellStyle name="40% - Accent1 14 2 3" xfId="636"/>
    <cellStyle name="40% - Accent1 14 2 3 2" xfId="3472"/>
    <cellStyle name="40% - Accent1 14 2 4" xfId="3470"/>
    <cellStyle name="40% - Accent1 15 2" xfId="637"/>
    <cellStyle name="40% - Accent1 15 2 2" xfId="638"/>
    <cellStyle name="40% - Accent1 15 2 2 2" xfId="3474"/>
    <cellStyle name="40% - Accent1 15 2 3" xfId="639"/>
    <cellStyle name="40% - Accent1 15 2 3 2" xfId="3475"/>
    <cellStyle name="40% - Accent1 15 2 4" xfId="3473"/>
    <cellStyle name="40% - Accent1 16 2" xfId="640"/>
    <cellStyle name="40% - Accent1 16 2 2" xfId="641"/>
    <cellStyle name="40% - Accent1 16 2 2 2" xfId="3477"/>
    <cellStyle name="40% - Accent1 16 2 3" xfId="642"/>
    <cellStyle name="40% - Accent1 16 2 3 2" xfId="3478"/>
    <cellStyle name="40% - Accent1 16 2 4" xfId="3476"/>
    <cellStyle name="40% - Accent1 17 2" xfId="643"/>
    <cellStyle name="40% - Accent1 17 2 2" xfId="644"/>
    <cellStyle name="40% - Accent1 17 2 2 2" xfId="3480"/>
    <cellStyle name="40% - Accent1 17 2 3" xfId="645"/>
    <cellStyle name="40% - Accent1 17 2 3 2" xfId="3481"/>
    <cellStyle name="40% - Accent1 17 2 4" xfId="3479"/>
    <cellStyle name="40% - Accent1 18 2" xfId="646"/>
    <cellStyle name="40% - Accent1 18 2 2" xfId="647"/>
    <cellStyle name="40% - Accent1 18 2 2 2" xfId="3483"/>
    <cellStyle name="40% - Accent1 18 2 3" xfId="648"/>
    <cellStyle name="40% - Accent1 18 2 3 2" xfId="3484"/>
    <cellStyle name="40% - Accent1 18 2 4" xfId="3482"/>
    <cellStyle name="40% - Accent1 19 2" xfId="649"/>
    <cellStyle name="40% - Accent1 19 2 2" xfId="650"/>
    <cellStyle name="40% - Accent1 19 2 2 2" xfId="3486"/>
    <cellStyle name="40% - Accent1 19 2 3" xfId="651"/>
    <cellStyle name="40% - Accent1 19 2 3 2" xfId="3487"/>
    <cellStyle name="40% - Accent1 19 2 4" xfId="3485"/>
    <cellStyle name="40% - Accent1 2" xfId="652"/>
    <cellStyle name="40% - Accent1 2 2" xfId="653"/>
    <cellStyle name="40% - Accent1 2 2 2" xfId="654"/>
    <cellStyle name="40% - Accent1 2 2 2 2" xfId="655"/>
    <cellStyle name="40% - Accent1 2 2 2 2 2" xfId="3490"/>
    <cellStyle name="40% - Accent1 2 2 2 3" xfId="656"/>
    <cellStyle name="40% - Accent1 2 2 2 3 2" xfId="3491"/>
    <cellStyle name="40% - Accent1 2 2 2 4" xfId="3489"/>
    <cellStyle name="40% - Accent1 2 2 3" xfId="657"/>
    <cellStyle name="40% - Accent1 2 2 3 2" xfId="3492"/>
    <cellStyle name="40% - Accent1 2 3" xfId="658"/>
    <cellStyle name="40% - Accent1 2 3 2" xfId="659"/>
    <cellStyle name="40% - Accent1 2 3 2 2" xfId="3494"/>
    <cellStyle name="40% - Accent1 2 3 3" xfId="3493"/>
    <cellStyle name="40% - Accent1 2 4" xfId="660"/>
    <cellStyle name="40% - Accent1 2 4 2" xfId="3495"/>
    <cellStyle name="40% - Accent1 2 5" xfId="661"/>
    <cellStyle name="40% - Accent1 2 6" xfId="662"/>
    <cellStyle name="40% - Accent1 2 6 2" xfId="3496"/>
    <cellStyle name="40% - Accent1 2 7" xfId="3488"/>
    <cellStyle name="40% - Accent1 20 2" xfId="663"/>
    <cellStyle name="40% - Accent1 20 2 2" xfId="664"/>
    <cellStyle name="40% - Accent1 20 2 2 2" xfId="3498"/>
    <cellStyle name="40% - Accent1 20 2 3" xfId="665"/>
    <cellStyle name="40% - Accent1 20 2 3 2" xfId="3499"/>
    <cellStyle name="40% - Accent1 20 2 4" xfId="3497"/>
    <cellStyle name="40% - Accent1 21 2" xfId="666"/>
    <cellStyle name="40% - Accent1 21 2 2" xfId="667"/>
    <cellStyle name="40% - Accent1 21 2 2 2" xfId="3501"/>
    <cellStyle name="40% - Accent1 21 2 3" xfId="668"/>
    <cellStyle name="40% - Accent1 21 2 3 2" xfId="3502"/>
    <cellStyle name="40% - Accent1 21 2 4" xfId="3500"/>
    <cellStyle name="40% - Accent1 22 2" xfId="669"/>
    <cellStyle name="40% - Accent1 22 2 2" xfId="670"/>
    <cellStyle name="40% - Accent1 22 2 2 2" xfId="3504"/>
    <cellStyle name="40% - Accent1 22 2 3" xfId="671"/>
    <cellStyle name="40% - Accent1 22 2 3 2" xfId="3505"/>
    <cellStyle name="40% - Accent1 22 2 4" xfId="3503"/>
    <cellStyle name="40% - Accent1 23 2" xfId="672"/>
    <cellStyle name="40% - Accent1 23 2 2" xfId="673"/>
    <cellStyle name="40% - Accent1 23 2 2 2" xfId="3507"/>
    <cellStyle name="40% - Accent1 23 2 3" xfId="674"/>
    <cellStyle name="40% - Accent1 23 2 3 2" xfId="3508"/>
    <cellStyle name="40% - Accent1 23 2 4" xfId="3506"/>
    <cellStyle name="40% - Accent1 24 2" xfId="675"/>
    <cellStyle name="40% - Accent1 24 2 2" xfId="676"/>
    <cellStyle name="40% - Accent1 24 2 2 2" xfId="3510"/>
    <cellStyle name="40% - Accent1 24 2 3" xfId="677"/>
    <cellStyle name="40% - Accent1 24 2 3 2" xfId="3511"/>
    <cellStyle name="40% - Accent1 24 2 4" xfId="3509"/>
    <cellStyle name="40% - Accent1 25 2" xfId="678"/>
    <cellStyle name="40% - Accent1 25 2 2" xfId="679"/>
    <cellStyle name="40% - Accent1 25 2 2 2" xfId="3513"/>
    <cellStyle name="40% - Accent1 25 2 3" xfId="680"/>
    <cellStyle name="40% - Accent1 25 2 3 2" xfId="3514"/>
    <cellStyle name="40% - Accent1 25 2 4" xfId="3512"/>
    <cellStyle name="40% - Accent1 26 2" xfId="681"/>
    <cellStyle name="40% - Accent1 26 2 2" xfId="682"/>
    <cellStyle name="40% - Accent1 26 2 2 2" xfId="3516"/>
    <cellStyle name="40% - Accent1 26 2 3" xfId="683"/>
    <cellStyle name="40% - Accent1 26 2 3 2" xfId="3517"/>
    <cellStyle name="40% - Accent1 26 2 4" xfId="3515"/>
    <cellStyle name="40% - Accent1 27 2" xfId="684"/>
    <cellStyle name="40% - Accent1 27 2 2" xfId="685"/>
    <cellStyle name="40% - Accent1 27 2 2 2" xfId="3519"/>
    <cellStyle name="40% - Accent1 27 2 3" xfId="686"/>
    <cellStyle name="40% - Accent1 27 2 3 2" xfId="3520"/>
    <cellStyle name="40% - Accent1 27 2 4" xfId="3518"/>
    <cellStyle name="40% - Accent1 28 2" xfId="687"/>
    <cellStyle name="40% - Accent1 28 2 2" xfId="688"/>
    <cellStyle name="40% - Accent1 28 2 2 2" xfId="3522"/>
    <cellStyle name="40% - Accent1 28 2 3" xfId="689"/>
    <cellStyle name="40% - Accent1 28 2 3 2" xfId="3523"/>
    <cellStyle name="40% - Accent1 28 2 4" xfId="3521"/>
    <cellStyle name="40% - Accent1 29 2" xfId="690"/>
    <cellStyle name="40% - Accent1 29 2 2" xfId="691"/>
    <cellStyle name="40% - Accent1 29 2 2 2" xfId="3525"/>
    <cellStyle name="40% - Accent1 29 2 3" xfId="692"/>
    <cellStyle name="40% - Accent1 29 2 3 2" xfId="3526"/>
    <cellStyle name="40% - Accent1 29 2 4" xfId="3524"/>
    <cellStyle name="40% - Accent1 3" xfId="693"/>
    <cellStyle name="40% - Accent1 3 2" xfId="694"/>
    <cellStyle name="40% - Accent1 3 2 2" xfId="695"/>
    <cellStyle name="40% - Accent1 3 2 2 2" xfId="3528"/>
    <cellStyle name="40% - Accent1 3 2 3" xfId="696"/>
    <cellStyle name="40% - Accent1 3 2 3 2" xfId="3529"/>
    <cellStyle name="40% - Accent1 3 2 4" xfId="3527"/>
    <cellStyle name="40% - Accent1 3 3" xfId="697"/>
    <cellStyle name="40% - Accent1 3 3 2" xfId="3530"/>
    <cellStyle name="40% - Accent1 30 2" xfId="698"/>
    <cellStyle name="40% - Accent1 30 2 2" xfId="699"/>
    <cellStyle name="40% - Accent1 30 2 2 2" xfId="3532"/>
    <cellStyle name="40% - Accent1 30 2 3" xfId="700"/>
    <cellStyle name="40% - Accent1 30 2 3 2" xfId="3533"/>
    <cellStyle name="40% - Accent1 30 2 4" xfId="3531"/>
    <cellStyle name="40% - Accent1 31 2" xfId="701"/>
    <cellStyle name="40% - Accent1 31 2 2" xfId="702"/>
    <cellStyle name="40% - Accent1 31 2 2 2" xfId="3535"/>
    <cellStyle name="40% - Accent1 31 2 3" xfId="703"/>
    <cellStyle name="40% - Accent1 31 2 3 2" xfId="3536"/>
    <cellStyle name="40% - Accent1 31 2 4" xfId="3534"/>
    <cellStyle name="40% - Accent1 32 2" xfId="704"/>
    <cellStyle name="40% - Accent1 32 2 2" xfId="705"/>
    <cellStyle name="40% - Accent1 32 2 2 2" xfId="3538"/>
    <cellStyle name="40% - Accent1 32 2 3" xfId="706"/>
    <cellStyle name="40% - Accent1 32 2 3 2" xfId="3539"/>
    <cellStyle name="40% - Accent1 32 2 4" xfId="3537"/>
    <cellStyle name="40% - Accent1 4 2" xfId="707"/>
    <cellStyle name="40% - Accent1 4 2 2" xfId="708"/>
    <cellStyle name="40% - Accent1 4 2 2 2" xfId="3541"/>
    <cellStyle name="40% - Accent1 4 2 3" xfId="709"/>
    <cellStyle name="40% - Accent1 4 2 3 2" xfId="3542"/>
    <cellStyle name="40% - Accent1 4 2 4" xfId="3540"/>
    <cellStyle name="40% - Accent1 5 2" xfId="710"/>
    <cellStyle name="40% - Accent1 5 2 2" xfId="711"/>
    <cellStyle name="40% - Accent1 5 2 2 2" xfId="3544"/>
    <cellStyle name="40% - Accent1 5 2 3" xfId="712"/>
    <cellStyle name="40% - Accent1 5 2 3 2" xfId="3545"/>
    <cellStyle name="40% - Accent1 5 2 4" xfId="3543"/>
    <cellStyle name="40% - Accent1 6 2" xfId="713"/>
    <cellStyle name="40% - Accent1 6 2 2" xfId="714"/>
    <cellStyle name="40% - Accent1 6 2 2 2" xfId="3547"/>
    <cellStyle name="40% - Accent1 6 2 3" xfId="715"/>
    <cellStyle name="40% - Accent1 6 2 3 2" xfId="3548"/>
    <cellStyle name="40% - Accent1 6 2 4" xfId="3546"/>
    <cellStyle name="40% - Accent1 7 2" xfId="716"/>
    <cellStyle name="40% - Accent1 7 2 2" xfId="717"/>
    <cellStyle name="40% - Accent1 7 2 2 2" xfId="3550"/>
    <cellStyle name="40% - Accent1 7 2 3" xfId="718"/>
    <cellStyle name="40% - Accent1 7 2 3 2" xfId="3551"/>
    <cellStyle name="40% - Accent1 7 2 4" xfId="3549"/>
    <cellStyle name="40% - Accent1 8 2" xfId="719"/>
    <cellStyle name="40% - Accent1 8 2 2" xfId="720"/>
    <cellStyle name="40% - Accent1 8 2 2 2" xfId="3553"/>
    <cellStyle name="40% - Accent1 8 2 3" xfId="721"/>
    <cellStyle name="40% - Accent1 8 2 3 2" xfId="3554"/>
    <cellStyle name="40% - Accent1 8 2 4" xfId="3552"/>
    <cellStyle name="40% - Accent1 9 2" xfId="722"/>
    <cellStyle name="40% - Accent1 9 2 2" xfId="723"/>
    <cellStyle name="40% - Accent1 9 2 2 2" xfId="3556"/>
    <cellStyle name="40% - Accent1 9 2 3" xfId="724"/>
    <cellStyle name="40% - Accent1 9 2 3 2" xfId="3557"/>
    <cellStyle name="40% - Accent1 9 2 4" xfId="3555"/>
    <cellStyle name="40% - Accent2" xfId="725" builtinId="35" customBuiltin="1"/>
    <cellStyle name="40% - Accent2 10 2" xfId="726"/>
    <cellStyle name="40% - Accent2 10 2 2" xfId="727"/>
    <cellStyle name="40% - Accent2 10 2 2 2" xfId="3559"/>
    <cellStyle name="40% - Accent2 10 2 3" xfId="728"/>
    <cellStyle name="40% - Accent2 10 2 3 2" xfId="3560"/>
    <cellStyle name="40% - Accent2 10 2 4" xfId="3558"/>
    <cellStyle name="40% - Accent2 11 2" xfId="729"/>
    <cellStyle name="40% - Accent2 11 2 2" xfId="730"/>
    <cellStyle name="40% - Accent2 11 2 2 2" xfId="3562"/>
    <cellStyle name="40% - Accent2 11 2 3" xfId="731"/>
    <cellStyle name="40% - Accent2 11 2 3 2" xfId="3563"/>
    <cellStyle name="40% - Accent2 11 2 4" xfId="3561"/>
    <cellStyle name="40% - Accent2 12 2" xfId="732"/>
    <cellStyle name="40% - Accent2 12 2 2" xfId="733"/>
    <cellStyle name="40% - Accent2 12 2 2 2" xfId="3565"/>
    <cellStyle name="40% - Accent2 12 2 3" xfId="734"/>
    <cellStyle name="40% - Accent2 12 2 3 2" xfId="3566"/>
    <cellStyle name="40% - Accent2 12 2 4" xfId="3564"/>
    <cellStyle name="40% - Accent2 13 2" xfId="735"/>
    <cellStyle name="40% - Accent2 13 2 2" xfId="736"/>
    <cellStyle name="40% - Accent2 13 2 2 2" xfId="3568"/>
    <cellStyle name="40% - Accent2 13 2 3" xfId="737"/>
    <cellStyle name="40% - Accent2 13 2 3 2" xfId="3569"/>
    <cellStyle name="40% - Accent2 13 2 4" xfId="3567"/>
    <cellStyle name="40% - Accent2 14 2" xfId="738"/>
    <cellStyle name="40% - Accent2 14 2 2" xfId="739"/>
    <cellStyle name="40% - Accent2 14 2 2 2" xfId="3571"/>
    <cellStyle name="40% - Accent2 14 2 3" xfId="740"/>
    <cellStyle name="40% - Accent2 14 2 3 2" xfId="3572"/>
    <cellStyle name="40% - Accent2 14 2 4" xfId="3570"/>
    <cellStyle name="40% - Accent2 15 2" xfId="741"/>
    <cellStyle name="40% - Accent2 15 2 2" xfId="742"/>
    <cellStyle name="40% - Accent2 15 2 2 2" xfId="3574"/>
    <cellStyle name="40% - Accent2 15 2 3" xfId="743"/>
    <cellStyle name="40% - Accent2 15 2 3 2" xfId="3575"/>
    <cellStyle name="40% - Accent2 15 2 4" xfId="3573"/>
    <cellStyle name="40% - Accent2 16 2" xfId="744"/>
    <cellStyle name="40% - Accent2 16 2 2" xfId="745"/>
    <cellStyle name="40% - Accent2 16 2 2 2" xfId="3577"/>
    <cellStyle name="40% - Accent2 16 2 3" xfId="746"/>
    <cellStyle name="40% - Accent2 16 2 3 2" xfId="3578"/>
    <cellStyle name="40% - Accent2 16 2 4" xfId="3576"/>
    <cellStyle name="40% - Accent2 17 2" xfId="747"/>
    <cellStyle name="40% - Accent2 17 2 2" xfId="748"/>
    <cellStyle name="40% - Accent2 17 2 2 2" xfId="3580"/>
    <cellStyle name="40% - Accent2 17 2 3" xfId="749"/>
    <cellStyle name="40% - Accent2 17 2 3 2" xfId="3581"/>
    <cellStyle name="40% - Accent2 17 2 4" xfId="3579"/>
    <cellStyle name="40% - Accent2 18 2" xfId="750"/>
    <cellStyle name="40% - Accent2 18 2 2" xfId="751"/>
    <cellStyle name="40% - Accent2 18 2 2 2" xfId="3583"/>
    <cellStyle name="40% - Accent2 18 2 3" xfId="752"/>
    <cellStyle name="40% - Accent2 18 2 3 2" xfId="3584"/>
    <cellStyle name="40% - Accent2 18 2 4" xfId="3582"/>
    <cellStyle name="40% - Accent2 19 2" xfId="753"/>
    <cellStyle name="40% - Accent2 19 2 2" xfId="754"/>
    <cellStyle name="40% - Accent2 19 2 2 2" xfId="3586"/>
    <cellStyle name="40% - Accent2 19 2 3" xfId="755"/>
    <cellStyle name="40% - Accent2 19 2 3 2" xfId="3587"/>
    <cellStyle name="40% - Accent2 19 2 4" xfId="3585"/>
    <cellStyle name="40% - Accent2 2" xfId="756"/>
    <cellStyle name="40% - Accent2 2 2" xfId="757"/>
    <cellStyle name="40% - Accent2 2 2 2" xfId="758"/>
    <cellStyle name="40% - Accent2 2 2 2 2" xfId="759"/>
    <cellStyle name="40% - Accent2 2 2 2 2 2" xfId="3590"/>
    <cellStyle name="40% - Accent2 2 2 2 3" xfId="760"/>
    <cellStyle name="40% - Accent2 2 2 2 3 2" xfId="3591"/>
    <cellStyle name="40% - Accent2 2 2 2 4" xfId="3589"/>
    <cellStyle name="40% - Accent2 2 2 3" xfId="761"/>
    <cellStyle name="40% - Accent2 2 3" xfId="762"/>
    <cellStyle name="40% - Accent2 2 3 2" xfId="3592"/>
    <cellStyle name="40% - Accent2 2 4" xfId="763"/>
    <cellStyle name="40% - Accent2 2 4 2" xfId="3593"/>
    <cellStyle name="40% - Accent2 2 5" xfId="3588"/>
    <cellStyle name="40% - Accent2 20 2" xfId="764"/>
    <cellStyle name="40% - Accent2 20 2 2" xfId="765"/>
    <cellStyle name="40% - Accent2 20 2 2 2" xfId="3595"/>
    <cellStyle name="40% - Accent2 20 2 3" xfId="766"/>
    <cellStyle name="40% - Accent2 20 2 3 2" xfId="3596"/>
    <cellStyle name="40% - Accent2 20 2 4" xfId="3594"/>
    <cellStyle name="40% - Accent2 21 2" xfId="767"/>
    <cellStyle name="40% - Accent2 21 2 2" xfId="768"/>
    <cellStyle name="40% - Accent2 21 2 2 2" xfId="3598"/>
    <cellStyle name="40% - Accent2 21 2 3" xfId="769"/>
    <cellStyle name="40% - Accent2 21 2 3 2" xfId="3599"/>
    <cellStyle name="40% - Accent2 21 2 4" xfId="3597"/>
    <cellStyle name="40% - Accent2 22 2" xfId="770"/>
    <cellStyle name="40% - Accent2 22 2 2" xfId="771"/>
    <cellStyle name="40% - Accent2 22 2 2 2" xfId="3601"/>
    <cellStyle name="40% - Accent2 22 2 3" xfId="772"/>
    <cellStyle name="40% - Accent2 22 2 3 2" xfId="3602"/>
    <cellStyle name="40% - Accent2 22 2 4" xfId="3600"/>
    <cellStyle name="40% - Accent2 23 2" xfId="773"/>
    <cellStyle name="40% - Accent2 23 2 2" xfId="774"/>
    <cellStyle name="40% - Accent2 23 2 2 2" xfId="3604"/>
    <cellStyle name="40% - Accent2 23 2 3" xfId="775"/>
    <cellStyle name="40% - Accent2 23 2 3 2" xfId="3605"/>
    <cellStyle name="40% - Accent2 23 2 4" xfId="3603"/>
    <cellStyle name="40% - Accent2 24 2" xfId="776"/>
    <cellStyle name="40% - Accent2 24 2 2" xfId="777"/>
    <cellStyle name="40% - Accent2 24 2 2 2" xfId="3607"/>
    <cellStyle name="40% - Accent2 24 2 3" xfId="778"/>
    <cellStyle name="40% - Accent2 24 2 3 2" xfId="3608"/>
    <cellStyle name="40% - Accent2 24 2 4" xfId="3606"/>
    <cellStyle name="40% - Accent2 25 2" xfId="779"/>
    <cellStyle name="40% - Accent2 25 2 2" xfId="780"/>
    <cellStyle name="40% - Accent2 25 2 2 2" xfId="3610"/>
    <cellStyle name="40% - Accent2 25 2 3" xfId="781"/>
    <cellStyle name="40% - Accent2 25 2 3 2" xfId="3611"/>
    <cellStyle name="40% - Accent2 25 2 4" xfId="3609"/>
    <cellStyle name="40% - Accent2 26 2" xfId="782"/>
    <cellStyle name="40% - Accent2 26 2 2" xfId="783"/>
    <cellStyle name="40% - Accent2 26 2 2 2" xfId="3613"/>
    <cellStyle name="40% - Accent2 26 2 3" xfId="784"/>
    <cellStyle name="40% - Accent2 26 2 3 2" xfId="3614"/>
    <cellStyle name="40% - Accent2 26 2 4" xfId="3612"/>
    <cellStyle name="40% - Accent2 27 2" xfId="785"/>
    <cellStyle name="40% - Accent2 27 2 2" xfId="786"/>
    <cellStyle name="40% - Accent2 27 2 2 2" xfId="3616"/>
    <cellStyle name="40% - Accent2 27 2 3" xfId="787"/>
    <cellStyle name="40% - Accent2 27 2 3 2" xfId="3617"/>
    <cellStyle name="40% - Accent2 27 2 4" xfId="3615"/>
    <cellStyle name="40% - Accent2 28 2" xfId="788"/>
    <cellStyle name="40% - Accent2 28 2 2" xfId="789"/>
    <cellStyle name="40% - Accent2 28 2 2 2" xfId="3619"/>
    <cellStyle name="40% - Accent2 28 2 3" xfId="790"/>
    <cellStyle name="40% - Accent2 28 2 3 2" xfId="3620"/>
    <cellStyle name="40% - Accent2 28 2 4" xfId="3618"/>
    <cellStyle name="40% - Accent2 29 2" xfId="791"/>
    <cellStyle name="40% - Accent2 29 2 2" xfId="792"/>
    <cellStyle name="40% - Accent2 29 2 2 2" xfId="3622"/>
    <cellStyle name="40% - Accent2 29 2 3" xfId="793"/>
    <cellStyle name="40% - Accent2 29 2 3 2" xfId="3623"/>
    <cellStyle name="40% - Accent2 29 2 4" xfId="3621"/>
    <cellStyle name="40% - Accent2 3" xfId="794"/>
    <cellStyle name="40% - Accent2 3 2" xfId="795"/>
    <cellStyle name="40% - Accent2 3 2 2" xfId="796"/>
    <cellStyle name="40% - Accent2 3 2 2 2" xfId="3625"/>
    <cellStyle name="40% - Accent2 3 2 3" xfId="797"/>
    <cellStyle name="40% - Accent2 3 2 3 2" xfId="3626"/>
    <cellStyle name="40% - Accent2 3 2 4" xfId="3624"/>
    <cellStyle name="40% - Accent2 30 2" xfId="798"/>
    <cellStyle name="40% - Accent2 30 2 2" xfId="799"/>
    <cellStyle name="40% - Accent2 30 2 2 2" xfId="3628"/>
    <cellStyle name="40% - Accent2 30 2 3" xfId="800"/>
    <cellStyle name="40% - Accent2 30 2 3 2" xfId="3629"/>
    <cellStyle name="40% - Accent2 30 2 4" xfId="3627"/>
    <cellStyle name="40% - Accent2 31 2" xfId="801"/>
    <cellStyle name="40% - Accent2 31 2 2" xfId="802"/>
    <cellStyle name="40% - Accent2 31 2 2 2" xfId="3631"/>
    <cellStyle name="40% - Accent2 31 2 3" xfId="803"/>
    <cellStyle name="40% - Accent2 31 2 3 2" xfId="3632"/>
    <cellStyle name="40% - Accent2 31 2 4" xfId="3630"/>
    <cellStyle name="40% - Accent2 32 2" xfId="804"/>
    <cellStyle name="40% - Accent2 32 2 2" xfId="805"/>
    <cellStyle name="40% - Accent2 32 2 2 2" xfId="3634"/>
    <cellStyle name="40% - Accent2 32 2 3" xfId="806"/>
    <cellStyle name="40% - Accent2 32 2 3 2" xfId="3635"/>
    <cellStyle name="40% - Accent2 32 2 4" xfId="3633"/>
    <cellStyle name="40% - Accent2 4 2" xfId="807"/>
    <cellStyle name="40% - Accent2 4 2 2" xfId="808"/>
    <cellStyle name="40% - Accent2 4 2 2 2" xfId="3637"/>
    <cellStyle name="40% - Accent2 4 2 3" xfId="809"/>
    <cellStyle name="40% - Accent2 4 2 3 2" xfId="3638"/>
    <cellStyle name="40% - Accent2 4 2 4" xfId="3636"/>
    <cellStyle name="40% - Accent2 5 2" xfId="810"/>
    <cellStyle name="40% - Accent2 5 2 2" xfId="811"/>
    <cellStyle name="40% - Accent2 5 2 2 2" xfId="3640"/>
    <cellStyle name="40% - Accent2 5 2 3" xfId="812"/>
    <cellStyle name="40% - Accent2 5 2 3 2" xfId="3641"/>
    <cellStyle name="40% - Accent2 5 2 4" xfId="3639"/>
    <cellStyle name="40% - Accent2 6 2" xfId="813"/>
    <cellStyle name="40% - Accent2 6 2 2" xfId="814"/>
    <cellStyle name="40% - Accent2 6 2 2 2" xfId="3643"/>
    <cellStyle name="40% - Accent2 6 2 3" xfId="815"/>
    <cellStyle name="40% - Accent2 6 2 3 2" xfId="3644"/>
    <cellStyle name="40% - Accent2 6 2 4" xfId="3642"/>
    <cellStyle name="40% - Accent2 7 2" xfId="816"/>
    <cellStyle name="40% - Accent2 7 2 2" xfId="817"/>
    <cellStyle name="40% - Accent2 7 2 2 2" xfId="3646"/>
    <cellStyle name="40% - Accent2 7 2 3" xfId="818"/>
    <cellStyle name="40% - Accent2 7 2 3 2" xfId="3647"/>
    <cellStyle name="40% - Accent2 7 2 4" xfId="3645"/>
    <cellStyle name="40% - Accent2 8 2" xfId="819"/>
    <cellStyle name="40% - Accent2 8 2 2" xfId="820"/>
    <cellStyle name="40% - Accent2 8 2 2 2" xfId="3649"/>
    <cellStyle name="40% - Accent2 8 2 3" xfId="821"/>
    <cellStyle name="40% - Accent2 8 2 3 2" xfId="3650"/>
    <cellStyle name="40% - Accent2 8 2 4" xfId="3648"/>
    <cellStyle name="40% - Accent2 9 2" xfId="822"/>
    <cellStyle name="40% - Accent2 9 2 2" xfId="823"/>
    <cellStyle name="40% - Accent2 9 2 2 2" xfId="3652"/>
    <cellStyle name="40% - Accent2 9 2 3" xfId="824"/>
    <cellStyle name="40% - Accent2 9 2 3 2" xfId="3653"/>
    <cellStyle name="40% - Accent2 9 2 4" xfId="3651"/>
    <cellStyle name="40% - Accent3" xfId="825" builtinId="39" customBuiltin="1"/>
    <cellStyle name="40% - Accent3 10 2" xfId="826"/>
    <cellStyle name="40% - Accent3 10 2 2" xfId="827"/>
    <cellStyle name="40% - Accent3 10 2 2 2" xfId="3655"/>
    <cellStyle name="40% - Accent3 10 2 3" xfId="828"/>
    <cellStyle name="40% - Accent3 10 2 3 2" xfId="3656"/>
    <cellStyle name="40% - Accent3 10 2 4" xfId="3654"/>
    <cellStyle name="40% - Accent3 11 2" xfId="829"/>
    <cellStyle name="40% - Accent3 11 2 2" xfId="830"/>
    <cellStyle name="40% - Accent3 11 2 2 2" xfId="3658"/>
    <cellStyle name="40% - Accent3 11 2 3" xfId="831"/>
    <cellStyle name="40% - Accent3 11 2 3 2" xfId="3659"/>
    <cellStyle name="40% - Accent3 11 2 4" xfId="3657"/>
    <cellStyle name="40% - Accent3 12 2" xfId="832"/>
    <cellStyle name="40% - Accent3 12 2 2" xfId="833"/>
    <cellStyle name="40% - Accent3 12 2 2 2" xfId="3661"/>
    <cellStyle name="40% - Accent3 12 2 3" xfId="834"/>
    <cellStyle name="40% - Accent3 12 2 3 2" xfId="3662"/>
    <cellStyle name="40% - Accent3 12 2 4" xfId="3660"/>
    <cellStyle name="40% - Accent3 13 2" xfId="835"/>
    <cellStyle name="40% - Accent3 13 2 2" xfId="836"/>
    <cellStyle name="40% - Accent3 13 2 2 2" xfId="3664"/>
    <cellStyle name="40% - Accent3 13 2 3" xfId="837"/>
    <cellStyle name="40% - Accent3 13 2 3 2" xfId="3665"/>
    <cellStyle name="40% - Accent3 13 2 4" xfId="3663"/>
    <cellStyle name="40% - Accent3 14 2" xfId="838"/>
    <cellStyle name="40% - Accent3 14 2 2" xfId="839"/>
    <cellStyle name="40% - Accent3 14 2 2 2" xfId="3667"/>
    <cellStyle name="40% - Accent3 14 2 3" xfId="840"/>
    <cellStyle name="40% - Accent3 14 2 3 2" xfId="3668"/>
    <cellStyle name="40% - Accent3 14 2 4" xfId="3666"/>
    <cellStyle name="40% - Accent3 15 2" xfId="841"/>
    <cellStyle name="40% - Accent3 15 2 2" xfId="842"/>
    <cellStyle name="40% - Accent3 15 2 2 2" xfId="3670"/>
    <cellStyle name="40% - Accent3 15 2 3" xfId="843"/>
    <cellStyle name="40% - Accent3 15 2 3 2" xfId="3671"/>
    <cellStyle name="40% - Accent3 15 2 4" xfId="3669"/>
    <cellStyle name="40% - Accent3 16 2" xfId="844"/>
    <cellStyle name="40% - Accent3 16 2 2" xfId="845"/>
    <cellStyle name="40% - Accent3 16 2 2 2" xfId="3673"/>
    <cellStyle name="40% - Accent3 16 2 3" xfId="846"/>
    <cellStyle name="40% - Accent3 16 2 3 2" xfId="3674"/>
    <cellStyle name="40% - Accent3 16 2 4" xfId="3672"/>
    <cellStyle name="40% - Accent3 17 2" xfId="847"/>
    <cellStyle name="40% - Accent3 17 2 2" xfId="848"/>
    <cellStyle name="40% - Accent3 17 2 2 2" xfId="3676"/>
    <cellStyle name="40% - Accent3 17 2 3" xfId="849"/>
    <cellStyle name="40% - Accent3 17 2 3 2" xfId="3677"/>
    <cellStyle name="40% - Accent3 17 2 4" xfId="3675"/>
    <cellStyle name="40% - Accent3 18 2" xfId="850"/>
    <cellStyle name="40% - Accent3 18 2 2" xfId="851"/>
    <cellStyle name="40% - Accent3 18 2 2 2" xfId="3679"/>
    <cellStyle name="40% - Accent3 18 2 3" xfId="852"/>
    <cellStyle name="40% - Accent3 18 2 3 2" xfId="3680"/>
    <cellStyle name="40% - Accent3 18 2 4" xfId="3678"/>
    <cellStyle name="40% - Accent3 19 2" xfId="853"/>
    <cellStyle name="40% - Accent3 19 2 2" xfId="854"/>
    <cellStyle name="40% - Accent3 19 2 2 2" xfId="3682"/>
    <cellStyle name="40% - Accent3 19 2 3" xfId="855"/>
    <cellStyle name="40% - Accent3 19 2 3 2" xfId="3683"/>
    <cellStyle name="40% - Accent3 19 2 4" xfId="3681"/>
    <cellStyle name="40% - Accent3 2" xfId="856"/>
    <cellStyle name="40% - Accent3 2 2" xfId="857"/>
    <cellStyle name="40% - Accent3 2 2 2" xfId="858"/>
    <cellStyle name="40% - Accent3 2 2 2 2" xfId="859"/>
    <cellStyle name="40% - Accent3 2 2 2 2 2" xfId="3686"/>
    <cellStyle name="40% - Accent3 2 2 2 3" xfId="860"/>
    <cellStyle name="40% - Accent3 2 2 2 3 2" xfId="3687"/>
    <cellStyle name="40% - Accent3 2 2 2 4" xfId="3685"/>
    <cellStyle name="40% - Accent3 2 2 3" xfId="861"/>
    <cellStyle name="40% - Accent3 2 2 3 2" xfId="3688"/>
    <cellStyle name="40% - Accent3 2 3" xfId="862"/>
    <cellStyle name="40% - Accent3 2 3 2" xfId="863"/>
    <cellStyle name="40% - Accent3 2 3 2 2" xfId="3690"/>
    <cellStyle name="40% - Accent3 2 3 3" xfId="3689"/>
    <cellStyle name="40% - Accent3 2 4" xfId="864"/>
    <cellStyle name="40% - Accent3 2 4 2" xfId="3691"/>
    <cellStyle name="40% - Accent3 2 5" xfId="865"/>
    <cellStyle name="40% - Accent3 2 6" xfId="866"/>
    <cellStyle name="40% - Accent3 2 6 2" xfId="3692"/>
    <cellStyle name="40% - Accent3 2 7" xfId="3684"/>
    <cellStyle name="40% - Accent3 20 2" xfId="867"/>
    <cellStyle name="40% - Accent3 20 2 2" xfId="868"/>
    <cellStyle name="40% - Accent3 20 2 2 2" xfId="3694"/>
    <cellStyle name="40% - Accent3 20 2 3" xfId="869"/>
    <cellStyle name="40% - Accent3 20 2 3 2" xfId="3695"/>
    <cellStyle name="40% - Accent3 20 2 4" xfId="3693"/>
    <cellStyle name="40% - Accent3 21 2" xfId="870"/>
    <cellStyle name="40% - Accent3 21 2 2" xfId="871"/>
    <cellStyle name="40% - Accent3 21 2 2 2" xfId="3697"/>
    <cellStyle name="40% - Accent3 21 2 3" xfId="872"/>
    <cellStyle name="40% - Accent3 21 2 3 2" xfId="3698"/>
    <cellStyle name="40% - Accent3 21 2 4" xfId="3696"/>
    <cellStyle name="40% - Accent3 22 2" xfId="873"/>
    <cellStyle name="40% - Accent3 22 2 2" xfId="874"/>
    <cellStyle name="40% - Accent3 22 2 2 2" xfId="3700"/>
    <cellStyle name="40% - Accent3 22 2 3" xfId="875"/>
    <cellStyle name="40% - Accent3 22 2 3 2" xfId="3701"/>
    <cellStyle name="40% - Accent3 22 2 4" xfId="3699"/>
    <cellStyle name="40% - Accent3 23 2" xfId="876"/>
    <cellStyle name="40% - Accent3 23 2 2" xfId="877"/>
    <cellStyle name="40% - Accent3 23 2 2 2" xfId="3703"/>
    <cellStyle name="40% - Accent3 23 2 3" xfId="878"/>
    <cellStyle name="40% - Accent3 23 2 3 2" xfId="3704"/>
    <cellStyle name="40% - Accent3 23 2 4" xfId="3702"/>
    <cellStyle name="40% - Accent3 24 2" xfId="879"/>
    <cellStyle name="40% - Accent3 24 2 2" xfId="880"/>
    <cellStyle name="40% - Accent3 24 2 2 2" xfId="3706"/>
    <cellStyle name="40% - Accent3 24 2 3" xfId="881"/>
    <cellStyle name="40% - Accent3 24 2 3 2" xfId="3707"/>
    <cellStyle name="40% - Accent3 24 2 4" xfId="3705"/>
    <cellStyle name="40% - Accent3 25 2" xfId="882"/>
    <cellStyle name="40% - Accent3 25 2 2" xfId="883"/>
    <cellStyle name="40% - Accent3 25 2 2 2" xfId="3709"/>
    <cellStyle name="40% - Accent3 25 2 3" xfId="884"/>
    <cellStyle name="40% - Accent3 25 2 3 2" xfId="3710"/>
    <cellStyle name="40% - Accent3 25 2 4" xfId="3708"/>
    <cellStyle name="40% - Accent3 26 2" xfId="885"/>
    <cellStyle name="40% - Accent3 26 2 2" xfId="886"/>
    <cellStyle name="40% - Accent3 26 2 2 2" xfId="3712"/>
    <cellStyle name="40% - Accent3 26 2 3" xfId="887"/>
    <cellStyle name="40% - Accent3 26 2 3 2" xfId="3713"/>
    <cellStyle name="40% - Accent3 26 2 4" xfId="3711"/>
    <cellStyle name="40% - Accent3 27 2" xfId="888"/>
    <cellStyle name="40% - Accent3 27 2 2" xfId="889"/>
    <cellStyle name="40% - Accent3 27 2 2 2" xfId="3715"/>
    <cellStyle name="40% - Accent3 27 2 3" xfId="890"/>
    <cellStyle name="40% - Accent3 27 2 3 2" xfId="3716"/>
    <cellStyle name="40% - Accent3 27 2 4" xfId="3714"/>
    <cellStyle name="40% - Accent3 28 2" xfId="891"/>
    <cellStyle name="40% - Accent3 28 2 2" xfId="892"/>
    <cellStyle name="40% - Accent3 28 2 2 2" xfId="3718"/>
    <cellStyle name="40% - Accent3 28 2 3" xfId="893"/>
    <cellStyle name="40% - Accent3 28 2 3 2" xfId="3719"/>
    <cellStyle name="40% - Accent3 28 2 4" xfId="3717"/>
    <cellStyle name="40% - Accent3 29 2" xfId="894"/>
    <cellStyle name="40% - Accent3 29 2 2" xfId="895"/>
    <cellStyle name="40% - Accent3 29 2 2 2" xfId="3721"/>
    <cellStyle name="40% - Accent3 29 2 3" xfId="896"/>
    <cellStyle name="40% - Accent3 29 2 3 2" xfId="3722"/>
    <cellStyle name="40% - Accent3 29 2 4" xfId="3720"/>
    <cellStyle name="40% - Accent3 3" xfId="897"/>
    <cellStyle name="40% - Accent3 3 2" xfId="898"/>
    <cellStyle name="40% - Accent3 3 2 2" xfId="899"/>
    <cellStyle name="40% - Accent3 3 2 2 2" xfId="3724"/>
    <cellStyle name="40% - Accent3 3 2 3" xfId="900"/>
    <cellStyle name="40% - Accent3 3 2 3 2" xfId="3725"/>
    <cellStyle name="40% - Accent3 3 2 4" xfId="3723"/>
    <cellStyle name="40% - Accent3 3 3" xfId="901"/>
    <cellStyle name="40% - Accent3 3 3 2" xfId="3726"/>
    <cellStyle name="40% - Accent3 30 2" xfId="902"/>
    <cellStyle name="40% - Accent3 30 2 2" xfId="903"/>
    <cellStyle name="40% - Accent3 30 2 2 2" xfId="3728"/>
    <cellStyle name="40% - Accent3 30 2 3" xfId="904"/>
    <cellStyle name="40% - Accent3 30 2 3 2" xfId="3729"/>
    <cellStyle name="40% - Accent3 30 2 4" xfId="3727"/>
    <cellStyle name="40% - Accent3 31 2" xfId="905"/>
    <cellStyle name="40% - Accent3 31 2 2" xfId="906"/>
    <cellStyle name="40% - Accent3 31 2 2 2" xfId="3731"/>
    <cellStyle name="40% - Accent3 31 2 3" xfId="907"/>
    <cellStyle name="40% - Accent3 31 2 3 2" xfId="3732"/>
    <cellStyle name="40% - Accent3 31 2 4" xfId="3730"/>
    <cellStyle name="40% - Accent3 32 2" xfId="908"/>
    <cellStyle name="40% - Accent3 32 2 2" xfId="909"/>
    <cellStyle name="40% - Accent3 32 2 2 2" xfId="3734"/>
    <cellStyle name="40% - Accent3 32 2 3" xfId="910"/>
    <cellStyle name="40% - Accent3 32 2 3 2" xfId="3735"/>
    <cellStyle name="40% - Accent3 32 2 4" xfId="3733"/>
    <cellStyle name="40% - Accent3 4 2" xfId="911"/>
    <cellStyle name="40% - Accent3 4 2 2" xfId="912"/>
    <cellStyle name="40% - Accent3 4 2 2 2" xfId="3737"/>
    <cellStyle name="40% - Accent3 4 2 3" xfId="913"/>
    <cellStyle name="40% - Accent3 4 2 3 2" xfId="3738"/>
    <cellStyle name="40% - Accent3 4 2 4" xfId="3736"/>
    <cellStyle name="40% - Accent3 5 2" xfId="914"/>
    <cellStyle name="40% - Accent3 5 2 2" xfId="915"/>
    <cellStyle name="40% - Accent3 5 2 2 2" xfId="3740"/>
    <cellStyle name="40% - Accent3 5 2 3" xfId="916"/>
    <cellStyle name="40% - Accent3 5 2 3 2" xfId="3741"/>
    <cellStyle name="40% - Accent3 5 2 4" xfId="3739"/>
    <cellStyle name="40% - Accent3 6 2" xfId="917"/>
    <cellStyle name="40% - Accent3 6 2 2" xfId="918"/>
    <cellStyle name="40% - Accent3 6 2 2 2" xfId="3743"/>
    <cellStyle name="40% - Accent3 6 2 3" xfId="919"/>
    <cellStyle name="40% - Accent3 6 2 3 2" xfId="3744"/>
    <cellStyle name="40% - Accent3 6 2 4" xfId="3742"/>
    <cellStyle name="40% - Accent3 7 2" xfId="920"/>
    <cellStyle name="40% - Accent3 7 2 2" xfId="921"/>
    <cellStyle name="40% - Accent3 7 2 2 2" xfId="3746"/>
    <cellStyle name="40% - Accent3 7 2 3" xfId="922"/>
    <cellStyle name="40% - Accent3 7 2 3 2" xfId="3747"/>
    <cellStyle name="40% - Accent3 7 2 4" xfId="3745"/>
    <cellStyle name="40% - Accent3 8 2" xfId="923"/>
    <cellStyle name="40% - Accent3 8 2 2" xfId="924"/>
    <cellStyle name="40% - Accent3 8 2 2 2" xfId="3749"/>
    <cellStyle name="40% - Accent3 8 2 3" xfId="925"/>
    <cellStyle name="40% - Accent3 8 2 3 2" xfId="3750"/>
    <cellStyle name="40% - Accent3 8 2 4" xfId="3748"/>
    <cellStyle name="40% - Accent3 9 2" xfId="926"/>
    <cellStyle name="40% - Accent3 9 2 2" xfId="927"/>
    <cellStyle name="40% - Accent3 9 2 2 2" xfId="3752"/>
    <cellStyle name="40% - Accent3 9 2 3" xfId="928"/>
    <cellStyle name="40% - Accent3 9 2 3 2" xfId="3753"/>
    <cellStyle name="40% - Accent3 9 2 4" xfId="3751"/>
    <cellStyle name="40% - Accent4" xfId="929" builtinId="43" customBuiltin="1"/>
    <cellStyle name="40% - Accent4 10 2" xfId="930"/>
    <cellStyle name="40% - Accent4 10 2 2" xfId="931"/>
    <cellStyle name="40% - Accent4 10 2 2 2" xfId="3755"/>
    <cellStyle name="40% - Accent4 10 2 3" xfId="932"/>
    <cellStyle name="40% - Accent4 10 2 3 2" xfId="3756"/>
    <cellStyle name="40% - Accent4 10 2 4" xfId="3754"/>
    <cellStyle name="40% - Accent4 11 2" xfId="933"/>
    <cellStyle name="40% - Accent4 11 2 2" xfId="934"/>
    <cellStyle name="40% - Accent4 11 2 2 2" xfId="3758"/>
    <cellStyle name="40% - Accent4 11 2 3" xfId="935"/>
    <cellStyle name="40% - Accent4 11 2 3 2" xfId="3759"/>
    <cellStyle name="40% - Accent4 11 2 4" xfId="3757"/>
    <cellStyle name="40% - Accent4 12 2" xfId="936"/>
    <cellStyle name="40% - Accent4 12 2 2" xfId="937"/>
    <cellStyle name="40% - Accent4 12 2 2 2" xfId="3761"/>
    <cellStyle name="40% - Accent4 12 2 3" xfId="938"/>
    <cellStyle name="40% - Accent4 12 2 3 2" xfId="3762"/>
    <cellStyle name="40% - Accent4 12 2 4" xfId="3760"/>
    <cellStyle name="40% - Accent4 13 2" xfId="939"/>
    <cellStyle name="40% - Accent4 13 2 2" xfId="940"/>
    <cellStyle name="40% - Accent4 13 2 2 2" xfId="3764"/>
    <cellStyle name="40% - Accent4 13 2 3" xfId="941"/>
    <cellStyle name="40% - Accent4 13 2 3 2" xfId="3765"/>
    <cellStyle name="40% - Accent4 13 2 4" xfId="3763"/>
    <cellStyle name="40% - Accent4 14 2" xfId="942"/>
    <cellStyle name="40% - Accent4 14 2 2" xfId="943"/>
    <cellStyle name="40% - Accent4 14 2 2 2" xfId="3767"/>
    <cellStyle name="40% - Accent4 14 2 3" xfId="944"/>
    <cellStyle name="40% - Accent4 14 2 3 2" xfId="3768"/>
    <cellStyle name="40% - Accent4 14 2 4" xfId="3766"/>
    <cellStyle name="40% - Accent4 15 2" xfId="945"/>
    <cellStyle name="40% - Accent4 15 2 2" xfId="946"/>
    <cellStyle name="40% - Accent4 15 2 2 2" xfId="3770"/>
    <cellStyle name="40% - Accent4 15 2 3" xfId="947"/>
    <cellStyle name="40% - Accent4 15 2 3 2" xfId="3771"/>
    <cellStyle name="40% - Accent4 15 2 4" xfId="3769"/>
    <cellStyle name="40% - Accent4 16 2" xfId="948"/>
    <cellStyle name="40% - Accent4 16 2 2" xfId="949"/>
    <cellStyle name="40% - Accent4 16 2 2 2" xfId="3773"/>
    <cellStyle name="40% - Accent4 16 2 3" xfId="950"/>
    <cellStyle name="40% - Accent4 16 2 3 2" xfId="3774"/>
    <cellStyle name="40% - Accent4 16 2 4" xfId="3772"/>
    <cellStyle name="40% - Accent4 17 2" xfId="951"/>
    <cellStyle name="40% - Accent4 17 2 2" xfId="952"/>
    <cellStyle name="40% - Accent4 17 2 2 2" xfId="3776"/>
    <cellStyle name="40% - Accent4 17 2 3" xfId="953"/>
    <cellStyle name="40% - Accent4 17 2 3 2" xfId="3777"/>
    <cellStyle name="40% - Accent4 17 2 4" xfId="3775"/>
    <cellStyle name="40% - Accent4 18 2" xfId="954"/>
    <cellStyle name="40% - Accent4 18 2 2" xfId="955"/>
    <cellStyle name="40% - Accent4 18 2 2 2" xfId="3779"/>
    <cellStyle name="40% - Accent4 18 2 3" xfId="956"/>
    <cellStyle name="40% - Accent4 18 2 3 2" xfId="3780"/>
    <cellStyle name="40% - Accent4 18 2 4" xfId="3778"/>
    <cellStyle name="40% - Accent4 19 2" xfId="957"/>
    <cellStyle name="40% - Accent4 19 2 2" xfId="958"/>
    <cellStyle name="40% - Accent4 19 2 2 2" xfId="3782"/>
    <cellStyle name="40% - Accent4 19 2 3" xfId="959"/>
    <cellStyle name="40% - Accent4 19 2 3 2" xfId="3783"/>
    <cellStyle name="40% - Accent4 19 2 4" xfId="3781"/>
    <cellStyle name="40% - Accent4 2" xfId="960"/>
    <cellStyle name="40% - Accent4 2 2" xfId="961"/>
    <cellStyle name="40% - Accent4 2 2 2" xfId="962"/>
    <cellStyle name="40% - Accent4 2 2 2 2" xfId="963"/>
    <cellStyle name="40% - Accent4 2 2 2 2 2" xfId="3786"/>
    <cellStyle name="40% - Accent4 2 2 2 3" xfId="964"/>
    <cellStyle name="40% - Accent4 2 2 2 3 2" xfId="3787"/>
    <cellStyle name="40% - Accent4 2 2 2 4" xfId="3785"/>
    <cellStyle name="40% - Accent4 2 2 3" xfId="965"/>
    <cellStyle name="40% - Accent4 2 2 3 2" xfId="3788"/>
    <cellStyle name="40% - Accent4 2 3" xfId="966"/>
    <cellStyle name="40% - Accent4 2 3 2" xfId="967"/>
    <cellStyle name="40% - Accent4 2 3 2 2" xfId="3790"/>
    <cellStyle name="40% - Accent4 2 3 3" xfId="3789"/>
    <cellStyle name="40% - Accent4 2 4" xfId="968"/>
    <cellStyle name="40% - Accent4 2 4 2" xfId="3791"/>
    <cellStyle name="40% - Accent4 2 5" xfId="969"/>
    <cellStyle name="40% - Accent4 2 6" xfId="970"/>
    <cellStyle name="40% - Accent4 2 6 2" xfId="3792"/>
    <cellStyle name="40% - Accent4 2 7" xfId="3784"/>
    <cellStyle name="40% - Accent4 20 2" xfId="971"/>
    <cellStyle name="40% - Accent4 20 2 2" xfId="972"/>
    <cellStyle name="40% - Accent4 20 2 2 2" xfId="3794"/>
    <cellStyle name="40% - Accent4 20 2 3" xfId="973"/>
    <cellStyle name="40% - Accent4 20 2 3 2" xfId="3795"/>
    <cellStyle name="40% - Accent4 20 2 4" xfId="3793"/>
    <cellStyle name="40% - Accent4 21 2" xfId="974"/>
    <cellStyle name="40% - Accent4 21 2 2" xfId="975"/>
    <cellStyle name="40% - Accent4 21 2 2 2" xfId="3797"/>
    <cellStyle name="40% - Accent4 21 2 3" xfId="976"/>
    <cellStyle name="40% - Accent4 21 2 3 2" xfId="3798"/>
    <cellStyle name="40% - Accent4 21 2 4" xfId="3796"/>
    <cellStyle name="40% - Accent4 22 2" xfId="977"/>
    <cellStyle name="40% - Accent4 22 2 2" xfId="978"/>
    <cellStyle name="40% - Accent4 22 2 2 2" xfId="3800"/>
    <cellStyle name="40% - Accent4 22 2 3" xfId="979"/>
    <cellStyle name="40% - Accent4 22 2 3 2" xfId="3801"/>
    <cellStyle name="40% - Accent4 22 2 4" xfId="3799"/>
    <cellStyle name="40% - Accent4 23 2" xfId="980"/>
    <cellStyle name="40% - Accent4 23 2 2" xfId="981"/>
    <cellStyle name="40% - Accent4 23 2 2 2" xfId="3803"/>
    <cellStyle name="40% - Accent4 23 2 3" xfId="982"/>
    <cellStyle name="40% - Accent4 23 2 3 2" xfId="3804"/>
    <cellStyle name="40% - Accent4 23 2 4" xfId="3802"/>
    <cellStyle name="40% - Accent4 24 2" xfId="983"/>
    <cellStyle name="40% - Accent4 24 2 2" xfId="984"/>
    <cellStyle name="40% - Accent4 24 2 2 2" xfId="3806"/>
    <cellStyle name="40% - Accent4 24 2 3" xfId="985"/>
    <cellStyle name="40% - Accent4 24 2 3 2" xfId="3807"/>
    <cellStyle name="40% - Accent4 24 2 4" xfId="3805"/>
    <cellStyle name="40% - Accent4 25 2" xfId="986"/>
    <cellStyle name="40% - Accent4 25 2 2" xfId="987"/>
    <cellStyle name="40% - Accent4 25 2 2 2" xfId="3809"/>
    <cellStyle name="40% - Accent4 25 2 3" xfId="988"/>
    <cellStyle name="40% - Accent4 25 2 3 2" xfId="3810"/>
    <cellStyle name="40% - Accent4 25 2 4" xfId="3808"/>
    <cellStyle name="40% - Accent4 26 2" xfId="989"/>
    <cellStyle name="40% - Accent4 26 2 2" xfId="990"/>
    <cellStyle name="40% - Accent4 26 2 2 2" xfId="3812"/>
    <cellStyle name="40% - Accent4 26 2 3" xfId="991"/>
    <cellStyle name="40% - Accent4 26 2 3 2" xfId="3813"/>
    <cellStyle name="40% - Accent4 26 2 4" xfId="3811"/>
    <cellStyle name="40% - Accent4 27 2" xfId="992"/>
    <cellStyle name="40% - Accent4 27 2 2" xfId="993"/>
    <cellStyle name="40% - Accent4 27 2 2 2" xfId="3815"/>
    <cellStyle name="40% - Accent4 27 2 3" xfId="994"/>
    <cellStyle name="40% - Accent4 27 2 3 2" xfId="3816"/>
    <cellStyle name="40% - Accent4 27 2 4" xfId="3814"/>
    <cellStyle name="40% - Accent4 28 2" xfId="995"/>
    <cellStyle name="40% - Accent4 28 2 2" xfId="996"/>
    <cellStyle name="40% - Accent4 28 2 2 2" xfId="3818"/>
    <cellStyle name="40% - Accent4 28 2 3" xfId="997"/>
    <cellStyle name="40% - Accent4 28 2 3 2" xfId="3819"/>
    <cellStyle name="40% - Accent4 28 2 4" xfId="3817"/>
    <cellStyle name="40% - Accent4 29 2" xfId="998"/>
    <cellStyle name="40% - Accent4 29 2 2" xfId="999"/>
    <cellStyle name="40% - Accent4 29 2 2 2" xfId="3821"/>
    <cellStyle name="40% - Accent4 29 2 3" xfId="1000"/>
    <cellStyle name="40% - Accent4 29 2 3 2" xfId="3822"/>
    <cellStyle name="40% - Accent4 29 2 4" xfId="3820"/>
    <cellStyle name="40% - Accent4 3" xfId="1001"/>
    <cellStyle name="40% - Accent4 3 2" xfId="1002"/>
    <cellStyle name="40% - Accent4 3 2 2" xfId="1003"/>
    <cellStyle name="40% - Accent4 3 2 2 2" xfId="3824"/>
    <cellStyle name="40% - Accent4 3 2 3" xfId="1004"/>
    <cellStyle name="40% - Accent4 3 2 3 2" xfId="3825"/>
    <cellStyle name="40% - Accent4 3 2 4" xfId="3823"/>
    <cellStyle name="40% - Accent4 3 3" xfId="1005"/>
    <cellStyle name="40% - Accent4 3 3 2" xfId="3826"/>
    <cellStyle name="40% - Accent4 30 2" xfId="1006"/>
    <cellStyle name="40% - Accent4 30 2 2" xfId="1007"/>
    <cellStyle name="40% - Accent4 30 2 2 2" xfId="3828"/>
    <cellStyle name="40% - Accent4 30 2 3" xfId="1008"/>
    <cellStyle name="40% - Accent4 30 2 3 2" xfId="3829"/>
    <cellStyle name="40% - Accent4 30 2 4" xfId="3827"/>
    <cellStyle name="40% - Accent4 31 2" xfId="1009"/>
    <cellStyle name="40% - Accent4 31 2 2" xfId="1010"/>
    <cellStyle name="40% - Accent4 31 2 2 2" xfId="3831"/>
    <cellStyle name="40% - Accent4 31 2 3" xfId="1011"/>
    <cellStyle name="40% - Accent4 31 2 3 2" xfId="3832"/>
    <cellStyle name="40% - Accent4 31 2 4" xfId="3830"/>
    <cellStyle name="40% - Accent4 32 2" xfId="1012"/>
    <cellStyle name="40% - Accent4 32 2 2" xfId="1013"/>
    <cellStyle name="40% - Accent4 32 2 2 2" xfId="3834"/>
    <cellStyle name="40% - Accent4 32 2 3" xfId="1014"/>
    <cellStyle name="40% - Accent4 32 2 3 2" xfId="3835"/>
    <cellStyle name="40% - Accent4 32 2 4" xfId="3833"/>
    <cellStyle name="40% - Accent4 4 2" xfId="1015"/>
    <cellStyle name="40% - Accent4 4 2 2" xfId="1016"/>
    <cellStyle name="40% - Accent4 4 2 2 2" xfId="3837"/>
    <cellStyle name="40% - Accent4 4 2 3" xfId="1017"/>
    <cellStyle name="40% - Accent4 4 2 3 2" xfId="3838"/>
    <cellStyle name="40% - Accent4 4 2 4" xfId="3836"/>
    <cellStyle name="40% - Accent4 5 2" xfId="1018"/>
    <cellStyle name="40% - Accent4 5 2 2" xfId="1019"/>
    <cellStyle name="40% - Accent4 5 2 2 2" xfId="3840"/>
    <cellStyle name="40% - Accent4 5 2 3" xfId="1020"/>
    <cellStyle name="40% - Accent4 5 2 3 2" xfId="3841"/>
    <cellStyle name="40% - Accent4 5 2 4" xfId="3839"/>
    <cellStyle name="40% - Accent4 6 2" xfId="1021"/>
    <cellStyle name="40% - Accent4 6 2 2" xfId="1022"/>
    <cellStyle name="40% - Accent4 6 2 2 2" xfId="3843"/>
    <cellStyle name="40% - Accent4 6 2 3" xfId="1023"/>
    <cellStyle name="40% - Accent4 6 2 3 2" xfId="3844"/>
    <cellStyle name="40% - Accent4 6 2 4" xfId="3842"/>
    <cellStyle name="40% - Accent4 7 2" xfId="1024"/>
    <cellStyle name="40% - Accent4 7 2 2" xfId="1025"/>
    <cellStyle name="40% - Accent4 7 2 2 2" xfId="3846"/>
    <cellStyle name="40% - Accent4 7 2 3" xfId="1026"/>
    <cellStyle name="40% - Accent4 7 2 3 2" xfId="3847"/>
    <cellStyle name="40% - Accent4 7 2 4" xfId="3845"/>
    <cellStyle name="40% - Accent4 8 2" xfId="1027"/>
    <cellStyle name="40% - Accent4 8 2 2" xfId="1028"/>
    <cellStyle name="40% - Accent4 8 2 2 2" xfId="3849"/>
    <cellStyle name="40% - Accent4 8 2 3" xfId="1029"/>
    <cellStyle name="40% - Accent4 8 2 3 2" xfId="3850"/>
    <cellStyle name="40% - Accent4 8 2 4" xfId="3848"/>
    <cellStyle name="40% - Accent4 9 2" xfId="1030"/>
    <cellStyle name="40% - Accent4 9 2 2" xfId="1031"/>
    <cellStyle name="40% - Accent4 9 2 2 2" xfId="3852"/>
    <cellStyle name="40% - Accent4 9 2 3" xfId="1032"/>
    <cellStyle name="40% - Accent4 9 2 3 2" xfId="3853"/>
    <cellStyle name="40% - Accent4 9 2 4" xfId="3851"/>
    <cellStyle name="40% - Accent5" xfId="1033" builtinId="47" customBuiltin="1"/>
    <cellStyle name="40% - Accent5 10 2" xfId="1034"/>
    <cellStyle name="40% - Accent5 10 2 2" xfId="1035"/>
    <cellStyle name="40% - Accent5 10 2 2 2" xfId="3855"/>
    <cellStyle name="40% - Accent5 10 2 3" xfId="1036"/>
    <cellStyle name="40% - Accent5 10 2 3 2" xfId="3856"/>
    <cellStyle name="40% - Accent5 10 2 4" xfId="3854"/>
    <cellStyle name="40% - Accent5 11 2" xfId="1037"/>
    <cellStyle name="40% - Accent5 11 2 2" xfId="1038"/>
    <cellStyle name="40% - Accent5 11 2 2 2" xfId="3858"/>
    <cellStyle name="40% - Accent5 11 2 3" xfId="1039"/>
    <cellStyle name="40% - Accent5 11 2 3 2" xfId="3859"/>
    <cellStyle name="40% - Accent5 11 2 4" xfId="3857"/>
    <cellStyle name="40% - Accent5 12 2" xfId="1040"/>
    <cellStyle name="40% - Accent5 12 2 2" xfId="1041"/>
    <cellStyle name="40% - Accent5 12 2 2 2" xfId="3861"/>
    <cellStyle name="40% - Accent5 12 2 3" xfId="1042"/>
    <cellStyle name="40% - Accent5 12 2 3 2" xfId="3862"/>
    <cellStyle name="40% - Accent5 12 2 4" xfId="3860"/>
    <cellStyle name="40% - Accent5 13 2" xfId="1043"/>
    <cellStyle name="40% - Accent5 13 2 2" xfId="1044"/>
    <cellStyle name="40% - Accent5 13 2 2 2" xfId="3864"/>
    <cellStyle name="40% - Accent5 13 2 3" xfId="1045"/>
    <cellStyle name="40% - Accent5 13 2 3 2" xfId="3865"/>
    <cellStyle name="40% - Accent5 13 2 4" xfId="3863"/>
    <cellStyle name="40% - Accent5 14 2" xfId="1046"/>
    <cellStyle name="40% - Accent5 14 2 2" xfId="1047"/>
    <cellStyle name="40% - Accent5 14 2 2 2" xfId="3867"/>
    <cellStyle name="40% - Accent5 14 2 3" xfId="1048"/>
    <cellStyle name="40% - Accent5 14 2 3 2" xfId="3868"/>
    <cellStyle name="40% - Accent5 14 2 4" xfId="3866"/>
    <cellStyle name="40% - Accent5 15 2" xfId="1049"/>
    <cellStyle name="40% - Accent5 15 2 2" xfId="1050"/>
    <cellStyle name="40% - Accent5 15 2 2 2" xfId="3870"/>
    <cellStyle name="40% - Accent5 15 2 3" xfId="1051"/>
    <cellStyle name="40% - Accent5 15 2 3 2" xfId="3871"/>
    <cellStyle name="40% - Accent5 15 2 4" xfId="3869"/>
    <cellStyle name="40% - Accent5 16 2" xfId="1052"/>
    <cellStyle name="40% - Accent5 16 2 2" xfId="1053"/>
    <cellStyle name="40% - Accent5 16 2 2 2" xfId="3873"/>
    <cellStyle name="40% - Accent5 16 2 3" xfId="1054"/>
    <cellStyle name="40% - Accent5 16 2 3 2" xfId="3874"/>
    <cellStyle name="40% - Accent5 16 2 4" xfId="3872"/>
    <cellStyle name="40% - Accent5 17 2" xfId="1055"/>
    <cellStyle name="40% - Accent5 17 2 2" xfId="1056"/>
    <cellStyle name="40% - Accent5 17 2 2 2" xfId="3876"/>
    <cellStyle name="40% - Accent5 17 2 3" xfId="1057"/>
    <cellStyle name="40% - Accent5 17 2 3 2" xfId="3877"/>
    <cellStyle name="40% - Accent5 17 2 4" xfId="3875"/>
    <cellStyle name="40% - Accent5 18 2" xfId="1058"/>
    <cellStyle name="40% - Accent5 18 2 2" xfId="1059"/>
    <cellStyle name="40% - Accent5 18 2 2 2" xfId="3879"/>
    <cellStyle name="40% - Accent5 18 2 3" xfId="1060"/>
    <cellStyle name="40% - Accent5 18 2 3 2" xfId="3880"/>
    <cellStyle name="40% - Accent5 18 2 4" xfId="3878"/>
    <cellStyle name="40% - Accent5 19 2" xfId="1061"/>
    <cellStyle name="40% - Accent5 19 2 2" xfId="1062"/>
    <cellStyle name="40% - Accent5 19 2 2 2" xfId="3882"/>
    <cellStyle name="40% - Accent5 19 2 3" xfId="1063"/>
    <cellStyle name="40% - Accent5 19 2 3 2" xfId="3883"/>
    <cellStyle name="40% - Accent5 19 2 4" xfId="3881"/>
    <cellStyle name="40% - Accent5 2" xfId="1064"/>
    <cellStyle name="40% - Accent5 2 2" xfId="1065"/>
    <cellStyle name="40% - Accent5 2 2 2" xfId="1066"/>
    <cellStyle name="40% - Accent5 2 2 2 2" xfId="1067"/>
    <cellStyle name="40% - Accent5 2 2 2 2 2" xfId="3886"/>
    <cellStyle name="40% - Accent5 2 2 2 3" xfId="1068"/>
    <cellStyle name="40% - Accent5 2 2 2 3 2" xfId="3887"/>
    <cellStyle name="40% - Accent5 2 2 2 4" xfId="3885"/>
    <cellStyle name="40% - Accent5 2 2 3" xfId="1069"/>
    <cellStyle name="40% - Accent5 2 2 3 2" xfId="3888"/>
    <cellStyle name="40% - Accent5 2 3" xfId="1070"/>
    <cellStyle name="40% - Accent5 2 3 2" xfId="1071"/>
    <cellStyle name="40% - Accent5 2 3 2 2" xfId="3890"/>
    <cellStyle name="40% - Accent5 2 3 3" xfId="3889"/>
    <cellStyle name="40% - Accent5 2 4" xfId="1072"/>
    <cellStyle name="40% - Accent5 2 4 2" xfId="3891"/>
    <cellStyle name="40% - Accent5 2 5" xfId="1073"/>
    <cellStyle name="40% - Accent5 2 6" xfId="1074"/>
    <cellStyle name="40% - Accent5 2 6 2" xfId="3892"/>
    <cellStyle name="40% - Accent5 2 7" xfId="3884"/>
    <cellStyle name="40% - Accent5 20 2" xfId="1075"/>
    <cellStyle name="40% - Accent5 20 2 2" xfId="1076"/>
    <cellStyle name="40% - Accent5 20 2 2 2" xfId="3894"/>
    <cellStyle name="40% - Accent5 20 2 3" xfId="1077"/>
    <cellStyle name="40% - Accent5 20 2 3 2" xfId="3895"/>
    <cellStyle name="40% - Accent5 20 2 4" xfId="3893"/>
    <cellStyle name="40% - Accent5 21 2" xfId="1078"/>
    <cellStyle name="40% - Accent5 21 2 2" xfId="1079"/>
    <cellStyle name="40% - Accent5 21 2 2 2" xfId="3897"/>
    <cellStyle name="40% - Accent5 21 2 3" xfId="1080"/>
    <cellStyle name="40% - Accent5 21 2 3 2" xfId="3898"/>
    <cellStyle name="40% - Accent5 21 2 4" xfId="3896"/>
    <cellStyle name="40% - Accent5 22 2" xfId="1081"/>
    <cellStyle name="40% - Accent5 22 2 2" xfId="1082"/>
    <cellStyle name="40% - Accent5 22 2 2 2" xfId="3900"/>
    <cellStyle name="40% - Accent5 22 2 3" xfId="1083"/>
    <cellStyle name="40% - Accent5 22 2 3 2" xfId="3901"/>
    <cellStyle name="40% - Accent5 22 2 4" xfId="3899"/>
    <cellStyle name="40% - Accent5 23 2" xfId="1084"/>
    <cellStyle name="40% - Accent5 23 2 2" xfId="1085"/>
    <cellStyle name="40% - Accent5 23 2 2 2" xfId="3903"/>
    <cellStyle name="40% - Accent5 23 2 3" xfId="1086"/>
    <cellStyle name="40% - Accent5 23 2 3 2" xfId="3904"/>
    <cellStyle name="40% - Accent5 23 2 4" xfId="3902"/>
    <cellStyle name="40% - Accent5 24 2" xfId="1087"/>
    <cellStyle name="40% - Accent5 24 2 2" xfId="1088"/>
    <cellStyle name="40% - Accent5 24 2 2 2" xfId="3906"/>
    <cellStyle name="40% - Accent5 24 2 3" xfId="1089"/>
    <cellStyle name="40% - Accent5 24 2 3 2" xfId="3907"/>
    <cellStyle name="40% - Accent5 24 2 4" xfId="3905"/>
    <cellStyle name="40% - Accent5 25 2" xfId="1090"/>
    <cellStyle name="40% - Accent5 25 2 2" xfId="1091"/>
    <cellStyle name="40% - Accent5 25 2 2 2" xfId="3909"/>
    <cellStyle name="40% - Accent5 25 2 3" xfId="1092"/>
    <cellStyle name="40% - Accent5 25 2 3 2" xfId="3910"/>
    <cellStyle name="40% - Accent5 25 2 4" xfId="3908"/>
    <cellStyle name="40% - Accent5 26 2" xfId="1093"/>
    <cellStyle name="40% - Accent5 26 2 2" xfId="1094"/>
    <cellStyle name="40% - Accent5 26 2 2 2" xfId="3912"/>
    <cellStyle name="40% - Accent5 26 2 3" xfId="1095"/>
    <cellStyle name="40% - Accent5 26 2 3 2" xfId="3913"/>
    <cellStyle name="40% - Accent5 26 2 4" xfId="3911"/>
    <cellStyle name="40% - Accent5 27 2" xfId="1096"/>
    <cellStyle name="40% - Accent5 27 2 2" xfId="1097"/>
    <cellStyle name="40% - Accent5 27 2 2 2" xfId="3915"/>
    <cellStyle name="40% - Accent5 27 2 3" xfId="1098"/>
    <cellStyle name="40% - Accent5 27 2 3 2" xfId="3916"/>
    <cellStyle name="40% - Accent5 27 2 4" xfId="3914"/>
    <cellStyle name="40% - Accent5 28 2" xfId="1099"/>
    <cellStyle name="40% - Accent5 28 2 2" xfId="1100"/>
    <cellStyle name="40% - Accent5 28 2 2 2" xfId="3918"/>
    <cellStyle name="40% - Accent5 28 2 3" xfId="1101"/>
    <cellStyle name="40% - Accent5 28 2 3 2" xfId="3919"/>
    <cellStyle name="40% - Accent5 28 2 4" xfId="3917"/>
    <cellStyle name="40% - Accent5 29 2" xfId="1102"/>
    <cellStyle name="40% - Accent5 29 2 2" xfId="1103"/>
    <cellStyle name="40% - Accent5 29 2 2 2" xfId="3921"/>
    <cellStyle name="40% - Accent5 29 2 3" xfId="1104"/>
    <cellStyle name="40% - Accent5 29 2 3 2" xfId="3922"/>
    <cellStyle name="40% - Accent5 29 2 4" xfId="3920"/>
    <cellStyle name="40% - Accent5 3" xfId="1105"/>
    <cellStyle name="40% - Accent5 3 2" xfId="1106"/>
    <cellStyle name="40% - Accent5 3 2 2" xfId="1107"/>
    <cellStyle name="40% - Accent5 3 2 2 2" xfId="3924"/>
    <cellStyle name="40% - Accent5 3 2 3" xfId="1108"/>
    <cellStyle name="40% - Accent5 3 2 3 2" xfId="3925"/>
    <cellStyle name="40% - Accent5 3 2 4" xfId="3923"/>
    <cellStyle name="40% - Accent5 3 3" xfId="1109"/>
    <cellStyle name="40% - Accent5 3 3 2" xfId="3926"/>
    <cellStyle name="40% - Accent5 30 2" xfId="1110"/>
    <cellStyle name="40% - Accent5 30 2 2" xfId="1111"/>
    <cellStyle name="40% - Accent5 30 2 2 2" xfId="3928"/>
    <cellStyle name="40% - Accent5 30 2 3" xfId="1112"/>
    <cellStyle name="40% - Accent5 30 2 3 2" xfId="3929"/>
    <cellStyle name="40% - Accent5 30 2 4" xfId="3927"/>
    <cellStyle name="40% - Accent5 31 2" xfId="1113"/>
    <cellStyle name="40% - Accent5 31 2 2" xfId="1114"/>
    <cellStyle name="40% - Accent5 31 2 2 2" xfId="3931"/>
    <cellStyle name="40% - Accent5 31 2 3" xfId="1115"/>
    <cellStyle name="40% - Accent5 31 2 3 2" xfId="3932"/>
    <cellStyle name="40% - Accent5 31 2 4" xfId="3930"/>
    <cellStyle name="40% - Accent5 32 2" xfId="1116"/>
    <cellStyle name="40% - Accent5 32 2 2" xfId="1117"/>
    <cellStyle name="40% - Accent5 32 2 2 2" xfId="3934"/>
    <cellStyle name="40% - Accent5 32 2 3" xfId="1118"/>
    <cellStyle name="40% - Accent5 32 2 3 2" xfId="3935"/>
    <cellStyle name="40% - Accent5 32 2 4" xfId="3933"/>
    <cellStyle name="40% - Accent5 4 2" xfId="1119"/>
    <cellStyle name="40% - Accent5 4 2 2" xfId="1120"/>
    <cellStyle name="40% - Accent5 4 2 2 2" xfId="3937"/>
    <cellStyle name="40% - Accent5 4 2 3" xfId="1121"/>
    <cellStyle name="40% - Accent5 4 2 3 2" xfId="3938"/>
    <cellStyle name="40% - Accent5 4 2 4" xfId="3936"/>
    <cellStyle name="40% - Accent5 5 2" xfId="1122"/>
    <cellStyle name="40% - Accent5 5 2 2" xfId="1123"/>
    <cellStyle name="40% - Accent5 5 2 2 2" xfId="3940"/>
    <cellStyle name="40% - Accent5 5 2 3" xfId="1124"/>
    <cellStyle name="40% - Accent5 5 2 3 2" xfId="3941"/>
    <cellStyle name="40% - Accent5 5 2 4" xfId="3939"/>
    <cellStyle name="40% - Accent5 6 2" xfId="1125"/>
    <cellStyle name="40% - Accent5 6 2 2" xfId="1126"/>
    <cellStyle name="40% - Accent5 6 2 2 2" xfId="3943"/>
    <cellStyle name="40% - Accent5 6 2 3" xfId="1127"/>
    <cellStyle name="40% - Accent5 6 2 3 2" xfId="3944"/>
    <cellStyle name="40% - Accent5 6 2 4" xfId="3942"/>
    <cellStyle name="40% - Accent5 7 2" xfId="1128"/>
    <cellStyle name="40% - Accent5 7 2 2" xfId="1129"/>
    <cellStyle name="40% - Accent5 7 2 2 2" xfId="3946"/>
    <cellStyle name="40% - Accent5 7 2 3" xfId="1130"/>
    <cellStyle name="40% - Accent5 7 2 3 2" xfId="3947"/>
    <cellStyle name="40% - Accent5 7 2 4" xfId="3945"/>
    <cellStyle name="40% - Accent5 8 2" xfId="1131"/>
    <cellStyle name="40% - Accent5 8 2 2" xfId="1132"/>
    <cellStyle name="40% - Accent5 8 2 2 2" xfId="3949"/>
    <cellStyle name="40% - Accent5 8 2 3" xfId="1133"/>
    <cellStyle name="40% - Accent5 8 2 3 2" xfId="3950"/>
    <cellStyle name="40% - Accent5 8 2 4" xfId="3948"/>
    <cellStyle name="40% - Accent5 9 2" xfId="1134"/>
    <cellStyle name="40% - Accent5 9 2 2" xfId="1135"/>
    <cellStyle name="40% - Accent5 9 2 2 2" xfId="3952"/>
    <cellStyle name="40% - Accent5 9 2 3" xfId="1136"/>
    <cellStyle name="40% - Accent5 9 2 3 2" xfId="3953"/>
    <cellStyle name="40% - Accent5 9 2 4" xfId="3951"/>
    <cellStyle name="40% - Accent6" xfId="1137" builtinId="51" customBuiltin="1"/>
    <cellStyle name="40% - Accent6 10 2" xfId="1138"/>
    <cellStyle name="40% - Accent6 10 2 2" xfId="1139"/>
    <cellStyle name="40% - Accent6 10 2 2 2" xfId="3955"/>
    <cellStyle name="40% - Accent6 10 2 3" xfId="1140"/>
    <cellStyle name="40% - Accent6 10 2 3 2" xfId="3956"/>
    <cellStyle name="40% - Accent6 10 2 4" xfId="3954"/>
    <cellStyle name="40% - Accent6 11 2" xfId="1141"/>
    <cellStyle name="40% - Accent6 11 2 2" xfId="1142"/>
    <cellStyle name="40% - Accent6 11 2 2 2" xfId="3958"/>
    <cellStyle name="40% - Accent6 11 2 3" xfId="1143"/>
    <cellStyle name="40% - Accent6 11 2 3 2" xfId="3959"/>
    <cellStyle name="40% - Accent6 11 2 4" xfId="3957"/>
    <cellStyle name="40% - Accent6 12 2" xfId="1144"/>
    <cellStyle name="40% - Accent6 12 2 2" xfId="1145"/>
    <cellStyle name="40% - Accent6 12 2 2 2" xfId="3961"/>
    <cellStyle name="40% - Accent6 12 2 3" xfId="1146"/>
    <cellStyle name="40% - Accent6 12 2 3 2" xfId="3962"/>
    <cellStyle name="40% - Accent6 12 2 4" xfId="3960"/>
    <cellStyle name="40% - Accent6 13 2" xfId="1147"/>
    <cellStyle name="40% - Accent6 13 2 2" xfId="1148"/>
    <cellStyle name="40% - Accent6 13 2 2 2" xfId="3964"/>
    <cellStyle name="40% - Accent6 13 2 3" xfId="1149"/>
    <cellStyle name="40% - Accent6 13 2 3 2" xfId="3965"/>
    <cellStyle name="40% - Accent6 13 2 4" xfId="3963"/>
    <cellStyle name="40% - Accent6 14 2" xfId="1150"/>
    <cellStyle name="40% - Accent6 14 2 2" xfId="1151"/>
    <cellStyle name="40% - Accent6 14 2 2 2" xfId="3967"/>
    <cellStyle name="40% - Accent6 14 2 3" xfId="1152"/>
    <cellStyle name="40% - Accent6 14 2 3 2" xfId="3968"/>
    <cellStyle name="40% - Accent6 14 2 4" xfId="3966"/>
    <cellStyle name="40% - Accent6 15 2" xfId="1153"/>
    <cellStyle name="40% - Accent6 15 2 2" xfId="1154"/>
    <cellStyle name="40% - Accent6 15 2 2 2" xfId="3970"/>
    <cellStyle name="40% - Accent6 15 2 3" xfId="1155"/>
    <cellStyle name="40% - Accent6 15 2 3 2" xfId="3971"/>
    <cellStyle name="40% - Accent6 15 2 4" xfId="3969"/>
    <cellStyle name="40% - Accent6 16 2" xfId="1156"/>
    <cellStyle name="40% - Accent6 16 2 2" xfId="1157"/>
    <cellStyle name="40% - Accent6 16 2 2 2" xfId="3973"/>
    <cellStyle name="40% - Accent6 16 2 3" xfId="1158"/>
    <cellStyle name="40% - Accent6 16 2 3 2" xfId="3974"/>
    <cellStyle name="40% - Accent6 16 2 4" xfId="3972"/>
    <cellStyle name="40% - Accent6 17 2" xfId="1159"/>
    <cellStyle name="40% - Accent6 17 2 2" xfId="1160"/>
    <cellStyle name="40% - Accent6 17 2 2 2" xfId="3976"/>
    <cellStyle name="40% - Accent6 17 2 3" xfId="1161"/>
    <cellStyle name="40% - Accent6 17 2 3 2" xfId="3977"/>
    <cellStyle name="40% - Accent6 17 2 4" xfId="3975"/>
    <cellStyle name="40% - Accent6 18 2" xfId="1162"/>
    <cellStyle name="40% - Accent6 18 2 2" xfId="1163"/>
    <cellStyle name="40% - Accent6 18 2 2 2" xfId="3979"/>
    <cellStyle name="40% - Accent6 18 2 3" xfId="1164"/>
    <cellStyle name="40% - Accent6 18 2 3 2" xfId="3980"/>
    <cellStyle name="40% - Accent6 18 2 4" xfId="3978"/>
    <cellStyle name="40% - Accent6 19 2" xfId="1165"/>
    <cellStyle name="40% - Accent6 19 2 2" xfId="1166"/>
    <cellStyle name="40% - Accent6 19 2 2 2" xfId="3982"/>
    <cellStyle name="40% - Accent6 19 2 3" xfId="1167"/>
    <cellStyle name="40% - Accent6 19 2 3 2" xfId="3983"/>
    <cellStyle name="40% - Accent6 19 2 4" xfId="3981"/>
    <cellStyle name="40% - Accent6 2" xfId="1168"/>
    <cellStyle name="40% - Accent6 2 2" xfId="1169"/>
    <cellStyle name="40% - Accent6 2 2 2" xfId="1170"/>
    <cellStyle name="40% - Accent6 2 2 2 2" xfId="1171"/>
    <cellStyle name="40% - Accent6 2 2 2 2 2" xfId="3986"/>
    <cellStyle name="40% - Accent6 2 2 2 3" xfId="1172"/>
    <cellStyle name="40% - Accent6 2 2 2 3 2" xfId="3987"/>
    <cellStyle name="40% - Accent6 2 2 2 4" xfId="3985"/>
    <cellStyle name="40% - Accent6 2 2 3" xfId="1173"/>
    <cellStyle name="40% - Accent6 2 2 3 2" xfId="3988"/>
    <cellStyle name="40% - Accent6 2 3" xfId="1174"/>
    <cellStyle name="40% - Accent6 2 3 2" xfId="1175"/>
    <cellStyle name="40% - Accent6 2 3 2 2" xfId="3990"/>
    <cellStyle name="40% - Accent6 2 3 3" xfId="3989"/>
    <cellStyle name="40% - Accent6 2 4" xfId="1176"/>
    <cellStyle name="40% - Accent6 2 4 2" xfId="3991"/>
    <cellStyle name="40% - Accent6 2 5" xfId="1177"/>
    <cellStyle name="40% - Accent6 2 6" xfId="1178"/>
    <cellStyle name="40% - Accent6 2 6 2" xfId="3992"/>
    <cellStyle name="40% - Accent6 2 7" xfId="3984"/>
    <cellStyle name="40% - Accent6 20 2" xfId="1179"/>
    <cellStyle name="40% - Accent6 20 2 2" xfId="1180"/>
    <cellStyle name="40% - Accent6 20 2 2 2" xfId="3994"/>
    <cellStyle name="40% - Accent6 20 2 3" xfId="1181"/>
    <cellStyle name="40% - Accent6 20 2 3 2" xfId="3995"/>
    <cellStyle name="40% - Accent6 20 2 4" xfId="3993"/>
    <cellStyle name="40% - Accent6 21 2" xfId="1182"/>
    <cellStyle name="40% - Accent6 21 2 2" xfId="1183"/>
    <cellStyle name="40% - Accent6 21 2 2 2" xfId="3997"/>
    <cellStyle name="40% - Accent6 21 2 3" xfId="1184"/>
    <cellStyle name="40% - Accent6 21 2 3 2" xfId="3998"/>
    <cellStyle name="40% - Accent6 21 2 4" xfId="3996"/>
    <cellStyle name="40% - Accent6 22 2" xfId="1185"/>
    <cellStyle name="40% - Accent6 22 2 2" xfId="1186"/>
    <cellStyle name="40% - Accent6 22 2 2 2" xfId="4000"/>
    <cellStyle name="40% - Accent6 22 2 3" xfId="1187"/>
    <cellStyle name="40% - Accent6 22 2 3 2" xfId="4001"/>
    <cellStyle name="40% - Accent6 22 2 4" xfId="3999"/>
    <cellStyle name="40% - Accent6 23 2" xfId="1188"/>
    <cellStyle name="40% - Accent6 23 2 2" xfId="1189"/>
    <cellStyle name="40% - Accent6 23 2 2 2" xfId="4003"/>
    <cellStyle name="40% - Accent6 23 2 3" xfId="1190"/>
    <cellStyle name="40% - Accent6 23 2 3 2" xfId="4004"/>
    <cellStyle name="40% - Accent6 23 2 4" xfId="4002"/>
    <cellStyle name="40% - Accent6 24 2" xfId="1191"/>
    <cellStyle name="40% - Accent6 24 2 2" xfId="1192"/>
    <cellStyle name="40% - Accent6 24 2 2 2" xfId="4006"/>
    <cellStyle name="40% - Accent6 24 2 3" xfId="1193"/>
    <cellStyle name="40% - Accent6 24 2 3 2" xfId="4007"/>
    <cellStyle name="40% - Accent6 24 2 4" xfId="4005"/>
    <cellStyle name="40% - Accent6 25 2" xfId="1194"/>
    <cellStyle name="40% - Accent6 25 2 2" xfId="1195"/>
    <cellStyle name="40% - Accent6 25 2 2 2" xfId="4009"/>
    <cellStyle name="40% - Accent6 25 2 3" xfId="1196"/>
    <cellStyle name="40% - Accent6 25 2 3 2" xfId="4010"/>
    <cellStyle name="40% - Accent6 25 2 4" xfId="4008"/>
    <cellStyle name="40% - Accent6 26 2" xfId="1197"/>
    <cellStyle name="40% - Accent6 26 2 2" xfId="1198"/>
    <cellStyle name="40% - Accent6 26 2 2 2" xfId="4012"/>
    <cellStyle name="40% - Accent6 26 2 3" xfId="1199"/>
    <cellStyle name="40% - Accent6 26 2 3 2" xfId="4013"/>
    <cellStyle name="40% - Accent6 26 2 4" xfId="4011"/>
    <cellStyle name="40% - Accent6 27 2" xfId="1200"/>
    <cellStyle name="40% - Accent6 27 2 2" xfId="1201"/>
    <cellStyle name="40% - Accent6 27 2 2 2" xfId="4015"/>
    <cellStyle name="40% - Accent6 27 2 3" xfId="1202"/>
    <cellStyle name="40% - Accent6 27 2 3 2" xfId="4016"/>
    <cellStyle name="40% - Accent6 27 2 4" xfId="4014"/>
    <cellStyle name="40% - Accent6 28 2" xfId="1203"/>
    <cellStyle name="40% - Accent6 28 2 2" xfId="1204"/>
    <cellStyle name="40% - Accent6 28 2 2 2" xfId="4018"/>
    <cellStyle name="40% - Accent6 28 2 3" xfId="1205"/>
    <cellStyle name="40% - Accent6 28 2 3 2" xfId="4019"/>
    <cellStyle name="40% - Accent6 28 2 4" xfId="4017"/>
    <cellStyle name="40% - Accent6 29 2" xfId="1206"/>
    <cellStyle name="40% - Accent6 29 2 2" xfId="1207"/>
    <cellStyle name="40% - Accent6 29 2 2 2" xfId="4021"/>
    <cellStyle name="40% - Accent6 29 2 3" xfId="1208"/>
    <cellStyle name="40% - Accent6 29 2 3 2" xfId="4022"/>
    <cellStyle name="40% - Accent6 29 2 4" xfId="4020"/>
    <cellStyle name="40% - Accent6 3" xfId="1209"/>
    <cellStyle name="40% - Accent6 3 2" xfId="1210"/>
    <cellStyle name="40% - Accent6 3 2 2" xfId="1211"/>
    <cellStyle name="40% - Accent6 3 2 2 2" xfId="4024"/>
    <cellStyle name="40% - Accent6 3 2 3" xfId="1212"/>
    <cellStyle name="40% - Accent6 3 2 3 2" xfId="4025"/>
    <cellStyle name="40% - Accent6 3 2 4" xfId="4023"/>
    <cellStyle name="40% - Accent6 3 3" xfId="1213"/>
    <cellStyle name="40% - Accent6 3 3 2" xfId="4026"/>
    <cellStyle name="40% - Accent6 30 2" xfId="1214"/>
    <cellStyle name="40% - Accent6 30 2 2" xfId="1215"/>
    <cellStyle name="40% - Accent6 30 2 2 2" xfId="4028"/>
    <cellStyle name="40% - Accent6 30 2 3" xfId="1216"/>
    <cellStyle name="40% - Accent6 30 2 3 2" xfId="4029"/>
    <cellStyle name="40% - Accent6 30 2 4" xfId="4027"/>
    <cellStyle name="40% - Accent6 31 2" xfId="1217"/>
    <cellStyle name="40% - Accent6 31 2 2" xfId="1218"/>
    <cellStyle name="40% - Accent6 31 2 2 2" xfId="4031"/>
    <cellStyle name="40% - Accent6 31 2 3" xfId="1219"/>
    <cellStyle name="40% - Accent6 31 2 3 2" xfId="4032"/>
    <cellStyle name="40% - Accent6 31 2 4" xfId="4030"/>
    <cellStyle name="40% - Accent6 32 2" xfId="1220"/>
    <cellStyle name="40% - Accent6 32 2 2" xfId="1221"/>
    <cellStyle name="40% - Accent6 32 2 2 2" xfId="4034"/>
    <cellStyle name="40% - Accent6 32 2 3" xfId="1222"/>
    <cellStyle name="40% - Accent6 32 2 3 2" xfId="4035"/>
    <cellStyle name="40% - Accent6 32 2 4" xfId="4033"/>
    <cellStyle name="40% - Accent6 4 2" xfId="1223"/>
    <cellStyle name="40% - Accent6 4 2 2" xfId="1224"/>
    <cellStyle name="40% - Accent6 4 2 2 2" xfId="4037"/>
    <cellStyle name="40% - Accent6 4 2 3" xfId="1225"/>
    <cellStyle name="40% - Accent6 4 2 3 2" xfId="4038"/>
    <cellStyle name="40% - Accent6 4 2 4" xfId="4036"/>
    <cellStyle name="40% - Accent6 5 2" xfId="1226"/>
    <cellStyle name="40% - Accent6 5 2 2" xfId="1227"/>
    <cellStyle name="40% - Accent6 5 2 2 2" xfId="4040"/>
    <cellStyle name="40% - Accent6 5 2 3" xfId="1228"/>
    <cellStyle name="40% - Accent6 5 2 3 2" xfId="4041"/>
    <cellStyle name="40% - Accent6 5 2 4" xfId="4039"/>
    <cellStyle name="40% - Accent6 6 2" xfId="1229"/>
    <cellStyle name="40% - Accent6 6 2 2" xfId="1230"/>
    <cellStyle name="40% - Accent6 6 2 2 2" xfId="4043"/>
    <cellStyle name="40% - Accent6 6 2 3" xfId="1231"/>
    <cellStyle name="40% - Accent6 6 2 3 2" xfId="4044"/>
    <cellStyle name="40% - Accent6 6 2 4" xfId="4042"/>
    <cellStyle name="40% - Accent6 7 2" xfId="1232"/>
    <cellStyle name="40% - Accent6 7 2 2" xfId="1233"/>
    <cellStyle name="40% - Accent6 7 2 2 2" xfId="4046"/>
    <cellStyle name="40% - Accent6 7 2 3" xfId="1234"/>
    <cellStyle name="40% - Accent6 7 2 3 2" xfId="4047"/>
    <cellStyle name="40% - Accent6 7 2 4" xfId="4045"/>
    <cellStyle name="40% - Accent6 8 2" xfId="1235"/>
    <cellStyle name="40% - Accent6 8 2 2" xfId="1236"/>
    <cellStyle name="40% - Accent6 8 2 2 2" xfId="4049"/>
    <cellStyle name="40% - Accent6 8 2 3" xfId="1237"/>
    <cellStyle name="40% - Accent6 8 2 3 2" xfId="4050"/>
    <cellStyle name="40% - Accent6 8 2 4" xfId="4048"/>
    <cellStyle name="40% - Accent6 9 2" xfId="1238"/>
    <cellStyle name="40% - Accent6 9 2 2" xfId="1239"/>
    <cellStyle name="40% - Accent6 9 2 2 2" xfId="4052"/>
    <cellStyle name="40% - Accent6 9 2 3" xfId="1240"/>
    <cellStyle name="40% - Accent6 9 2 3 2" xfId="4053"/>
    <cellStyle name="40% - Accent6 9 2 4" xfId="4051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[0] 2 2" xfId="4056"/>
    <cellStyle name="Comma [0] 3" xfId="4055"/>
    <cellStyle name="Comma 10" xfId="1810"/>
    <cellStyle name="Comma 10 2" xfId="4057"/>
    <cellStyle name="Comma 11" xfId="4054"/>
    <cellStyle name="Comma 12" xfId="4242"/>
    <cellStyle name="Comma 2" xfId="1811"/>
    <cellStyle name="Comma 2 2" xfId="1812"/>
    <cellStyle name="Comma 2 2 2" xfId="1813"/>
    <cellStyle name="Comma 2 2 2 2" xfId="4058"/>
    <cellStyle name="Comma 2 3" xfId="1814"/>
    <cellStyle name="Comma 2 3 2" xfId="4059"/>
    <cellStyle name="Comma 3" xfId="1815"/>
    <cellStyle name="Comma 3 2" xfId="1816"/>
    <cellStyle name="Comma 3 2 2" xfId="1817"/>
    <cellStyle name="Comma 3 2 2 2" xfId="4060"/>
    <cellStyle name="Comma 3 3" xfId="1818"/>
    <cellStyle name="Comma 3 3 2" xfId="4061"/>
    <cellStyle name="Comma 4" xfId="1819"/>
    <cellStyle name="Comma 4 2" xfId="1820"/>
    <cellStyle name="Comma 4 3" xfId="4062"/>
    <cellStyle name="Comma 5" xfId="1821"/>
    <cellStyle name="Comma 5 2" xfId="4063"/>
    <cellStyle name="Comma 6" xfId="1822"/>
    <cellStyle name="Comma 6 2" xfId="4064"/>
    <cellStyle name="Comma 7" xfId="1823"/>
    <cellStyle name="Comma 7 2" xfId="4065"/>
    <cellStyle name="Comma 8" xfId="1824"/>
    <cellStyle name="Comma 8 2" xfId="4066"/>
    <cellStyle name="Comma 9" xfId="1825"/>
    <cellStyle name="Comma 9 2" xfId="4067"/>
    <cellStyle name="Currency" xfId="1826" builtinId="4" customBuiltin="1"/>
    <cellStyle name="Currency [0]" xfId="1827" builtinId="7" customBuiltin="1"/>
    <cellStyle name="Currency [0] 2" xfId="1828"/>
    <cellStyle name="Currency 10" xfId="4068"/>
    <cellStyle name="Currency 11" xfId="4243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0 2" xfId="4069"/>
    <cellStyle name="Normal 10 11" xfId="2182"/>
    <cellStyle name="Normal 10 11 2" xfId="4070"/>
    <cellStyle name="Normal 10 12" xfId="2183"/>
    <cellStyle name="Normal 10 12 2" xfId="4071"/>
    <cellStyle name="Normal 10 13" xfId="2184"/>
    <cellStyle name="Normal 10 13 2" xfId="4072"/>
    <cellStyle name="Normal 10 14" xfId="2185"/>
    <cellStyle name="Normal 10 14 2" xfId="4073"/>
    <cellStyle name="Normal 10 15" xfId="2186"/>
    <cellStyle name="Normal 10 15 2" xfId="4074"/>
    <cellStyle name="Normal 10 16" xfId="2187"/>
    <cellStyle name="Normal 10 16 2" xfId="4075"/>
    <cellStyle name="Normal 10 17" xfId="2188"/>
    <cellStyle name="Normal 10 17 2" xfId="4076"/>
    <cellStyle name="Normal 10 18" xfId="2189"/>
    <cellStyle name="Normal 10 18 2" xfId="4077"/>
    <cellStyle name="Normal 10 19" xfId="2190"/>
    <cellStyle name="Normal 10 19 2" xfId="4078"/>
    <cellStyle name="Normal 10 2" xfId="2191"/>
    <cellStyle name="Normal 10 2 2" xfId="2192"/>
    <cellStyle name="Normal 10 2 2 2" xfId="4079"/>
    <cellStyle name="Normal 10 2 3" xfId="2193"/>
    <cellStyle name="Normal 10 2 3 2" xfId="4080"/>
    <cellStyle name="Normal 10 2 4" xfId="2194"/>
    <cellStyle name="Normal 10 2 4 2" xfId="4081"/>
    <cellStyle name="Normal 10 20" xfId="2195"/>
    <cellStyle name="Normal 10 20 2" xfId="4082"/>
    <cellStyle name="Normal 10 21" xfId="2196"/>
    <cellStyle name="Normal 10 21 2" xfId="4083"/>
    <cellStyle name="Normal 10 22" xfId="2197"/>
    <cellStyle name="Normal 10 22 2" xfId="4084"/>
    <cellStyle name="Normal 10 23" xfId="2198"/>
    <cellStyle name="Normal 10 23 2" xfId="4085"/>
    <cellStyle name="Normal 10 24" xfId="2199"/>
    <cellStyle name="Normal 10 24 2" xfId="4086"/>
    <cellStyle name="Normal 10 25" xfId="2200"/>
    <cellStyle name="Normal 10 25 2" xfId="4087"/>
    <cellStyle name="Normal 10 26" xfId="2201"/>
    <cellStyle name="Normal 10 26 2" xfId="4088"/>
    <cellStyle name="Normal 10 27" xfId="2202"/>
    <cellStyle name="Normal 10 27 2" xfId="4089"/>
    <cellStyle name="Normal 10 28" xfId="2203"/>
    <cellStyle name="Normal 10 28 2" xfId="4090"/>
    <cellStyle name="Normal 10 29" xfId="2204"/>
    <cellStyle name="Normal 10 29 2" xfId="4091"/>
    <cellStyle name="Normal 10 3" xfId="2205"/>
    <cellStyle name="Normal 10 3 2" xfId="4092"/>
    <cellStyle name="Normal 10 30" xfId="2206"/>
    <cellStyle name="Normal 10 30 2" xfId="4093"/>
    <cellStyle name="Normal 10 31" xfId="2207"/>
    <cellStyle name="Normal 10 31 2" xfId="4094"/>
    <cellStyle name="Normal 10 32" xfId="2208"/>
    <cellStyle name="Normal 10 32 2" xfId="4095"/>
    <cellStyle name="Normal 10 33" xfId="2209"/>
    <cellStyle name="Normal 10 33 2" xfId="4096"/>
    <cellStyle name="Normal 10 34" xfId="2210"/>
    <cellStyle name="Normal 10 34 2" xfId="4097"/>
    <cellStyle name="Normal 10 35" xfId="2211"/>
    <cellStyle name="Normal 10 35 2" xfId="4098"/>
    <cellStyle name="Normal 10 36" xfId="2212"/>
    <cellStyle name="Normal 10 36 2" xfId="4099"/>
    <cellStyle name="Normal 10 37" xfId="2213"/>
    <cellStyle name="Normal 10 37 2" xfId="4100"/>
    <cellStyle name="Normal 10 38" xfId="2214"/>
    <cellStyle name="Normal 10 38 2" xfId="4101"/>
    <cellStyle name="Normal 10 39" xfId="2215"/>
    <cellStyle name="Normal 10 39 2" xfId="4102"/>
    <cellStyle name="Normal 10 4" xfId="2216"/>
    <cellStyle name="Normal 10 4 2" xfId="4103"/>
    <cellStyle name="Normal 10 40" xfId="2217"/>
    <cellStyle name="Normal 10 40 2" xfId="4104"/>
    <cellStyle name="Normal 10 41" xfId="2218"/>
    <cellStyle name="Normal 10 41 2" xfId="4105"/>
    <cellStyle name="Normal 10 42" xfId="2219"/>
    <cellStyle name="Normal 10 42 2" xfId="4106"/>
    <cellStyle name="Normal 10 43" xfId="2220"/>
    <cellStyle name="Normal 10 43 2" xfId="4107"/>
    <cellStyle name="Normal 10 44" xfId="2221"/>
    <cellStyle name="Normal 10 44 2" xfId="4108"/>
    <cellStyle name="Normal 10 45" xfId="2222"/>
    <cellStyle name="Normal 10 45 2" xfId="4109"/>
    <cellStyle name="Normal 10 46" xfId="2223"/>
    <cellStyle name="Normal 10 46 2" xfId="4110"/>
    <cellStyle name="Normal 10 47" xfId="2224"/>
    <cellStyle name="Normal 10 47 2" xfId="4111"/>
    <cellStyle name="Normal 10 48" xfId="2225"/>
    <cellStyle name="Normal 10 48 2" xfId="4112"/>
    <cellStyle name="Normal 10 49" xfId="2226"/>
    <cellStyle name="Normal 10 49 2" xfId="4113"/>
    <cellStyle name="Normal 10 5" xfId="2227"/>
    <cellStyle name="Normal 10 5 2" xfId="4114"/>
    <cellStyle name="Normal 10 50" xfId="2228"/>
    <cellStyle name="Normal 10 50 2" xfId="4115"/>
    <cellStyle name="Normal 10 51" xfId="2229"/>
    <cellStyle name="Normal 10 51 2" xfId="4116"/>
    <cellStyle name="Normal 10 52" xfId="2230"/>
    <cellStyle name="Normal 10 52 2" xfId="4117"/>
    <cellStyle name="Normal 10 53" xfId="2231"/>
    <cellStyle name="Normal 10 53 2" xfId="4118"/>
    <cellStyle name="Normal 10 54" xfId="2232"/>
    <cellStyle name="Normal 10 54 2" xfId="4119"/>
    <cellStyle name="Normal 10 55" xfId="2233"/>
    <cellStyle name="Normal 10 55 2" xfId="4120"/>
    <cellStyle name="Normal 10 56" xfId="2234"/>
    <cellStyle name="Normal 10 56 2" xfId="4121"/>
    <cellStyle name="Normal 10 57" xfId="2235"/>
    <cellStyle name="Normal 10 57 2" xfId="4122"/>
    <cellStyle name="Normal 10 58" xfId="2236"/>
    <cellStyle name="Normal 10 58 2" xfId="4123"/>
    <cellStyle name="Normal 10 59" xfId="2237"/>
    <cellStyle name="Normal 10 59 2" xfId="4124"/>
    <cellStyle name="Normal 10 6" xfId="2238"/>
    <cellStyle name="Normal 10 6 2" xfId="4125"/>
    <cellStyle name="Normal 10 60" xfId="2239"/>
    <cellStyle name="Normal 10 60 2" xfId="4126"/>
    <cellStyle name="Normal 10 61" xfId="2240"/>
    <cellStyle name="Normal 10 61 2" xfId="4127"/>
    <cellStyle name="Normal 10 62" xfId="2241"/>
    <cellStyle name="Normal 10 62 2" xfId="4128"/>
    <cellStyle name="Normal 10 63" xfId="2242"/>
    <cellStyle name="Normal 10 63 2" xfId="4129"/>
    <cellStyle name="Normal 10 64" xfId="2243"/>
    <cellStyle name="Normal 10 64 2" xfId="4130"/>
    <cellStyle name="Normal 10 65" xfId="2244"/>
    <cellStyle name="Normal 10 65 2" xfId="4131"/>
    <cellStyle name="Normal 10 66" xfId="2245"/>
    <cellStyle name="Normal 10 66 2" xfId="4132"/>
    <cellStyle name="Normal 10 67" xfId="2246"/>
    <cellStyle name="Normal 10 67 2" xfId="4133"/>
    <cellStyle name="Normal 10 68" xfId="2247"/>
    <cellStyle name="Normal 10 68 2" xfId="4134"/>
    <cellStyle name="Normal 10 69" xfId="2248"/>
    <cellStyle name="Normal 10 69 2" xfId="4135"/>
    <cellStyle name="Normal 10 7" xfId="2249"/>
    <cellStyle name="Normal 10 7 2" xfId="4136"/>
    <cellStyle name="Normal 10 70" xfId="2250"/>
    <cellStyle name="Normal 10 70 2" xfId="4137"/>
    <cellStyle name="Normal 10 71" xfId="2251"/>
    <cellStyle name="Normal 10 71 2" xfId="4138"/>
    <cellStyle name="Normal 10 72" xfId="2252"/>
    <cellStyle name="Normal 10 73" xfId="2253"/>
    <cellStyle name="Normal 10 8" xfId="2254"/>
    <cellStyle name="Normal 10 8 2" xfId="4139"/>
    <cellStyle name="Normal 10 9" xfId="2255"/>
    <cellStyle name="Normal 10 9 2" xfId="4140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2 6" xfId="4141"/>
    <cellStyle name="Normal 11 3" xfId="2263"/>
    <cellStyle name="Normal 11 3 2" xfId="2264"/>
    <cellStyle name="Normal 11 3 3" xfId="4142"/>
    <cellStyle name="Normal 11 4" xfId="2265"/>
    <cellStyle name="Normal 11 4 2" xfId="2266"/>
    <cellStyle name="Normal 11 4 3" xfId="4143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2 3" xfId="4144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2 3" xfId="4145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2 3" xfId="4146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2 3" xfId="4147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 2 3" xfId="4148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2 2" xfId="4150"/>
    <cellStyle name="Normal 3 3" xfId="2534"/>
    <cellStyle name="Normal 3 3 2" xfId="4151"/>
    <cellStyle name="Normal 3 4" xfId="2535"/>
    <cellStyle name="Normal 3 4 2" xfId="4152"/>
    <cellStyle name="Normal 3 5" xfId="2536"/>
    <cellStyle name="Normal 3 6" xfId="4149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2 2" xfId="4153"/>
    <cellStyle name="Normal 4 3" xfId="2547"/>
    <cellStyle name="Normal 4 3 2" xfId="4154"/>
    <cellStyle name="Normal 4 4" xfId="2548"/>
    <cellStyle name="Normal 4 4 2" xfId="2549"/>
    <cellStyle name="Normal 4 4 3" xfId="4155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2 2 2" xfId="4156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2 2 2" xfId="4157"/>
    <cellStyle name="Normal 6 3" xfId="2584"/>
    <cellStyle name="Normal 6 3 2" xfId="2585"/>
    <cellStyle name="Normal 6 3 2 2" xfId="4158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2 2" xfId="4159"/>
    <cellStyle name="Normal 7 3" xfId="2599"/>
    <cellStyle name="Normal 7 3 2" xfId="4160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8 8 2" xfId="4161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2 6" xfId="4162"/>
    <cellStyle name="Normal 9 3" xfId="2623"/>
    <cellStyle name="Normal 9 3 2" xfId="2624"/>
    <cellStyle name="Normal 9 3 3" xfId="4163"/>
    <cellStyle name="Normal 9 4" xfId="2625"/>
    <cellStyle name="Normal 9 4 2" xfId="2626"/>
    <cellStyle name="Normal 9 4 3" xfId="4164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2 2" xfId="4166"/>
    <cellStyle name="Note 11 2 3" xfId="2635"/>
    <cellStyle name="Note 11 2 3 2" xfId="4167"/>
    <cellStyle name="Note 11 2 4" xfId="4165"/>
    <cellStyle name="Note 12 2" xfId="2636"/>
    <cellStyle name="Note 12 2 2" xfId="2637"/>
    <cellStyle name="Note 12 2 2 2" xfId="4169"/>
    <cellStyle name="Note 12 2 3" xfId="2638"/>
    <cellStyle name="Note 12 2 3 2" xfId="4170"/>
    <cellStyle name="Note 12 2 4" xfId="4168"/>
    <cellStyle name="Note 13 2" xfId="2639"/>
    <cellStyle name="Note 13 2 2" xfId="2640"/>
    <cellStyle name="Note 13 2 2 2" xfId="4172"/>
    <cellStyle name="Note 13 2 3" xfId="2641"/>
    <cellStyle name="Note 13 2 3 2" xfId="4173"/>
    <cellStyle name="Note 13 2 4" xfId="4171"/>
    <cellStyle name="Note 14 2" xfId="2642"/>
    <cellStyle name="Note 14 2 2" xfId="2643"/>
    <cellStyle name="Note 14 2 2 2" xfId="4175"/>
    <cellStyle name="Note 14 2 3" xfId="2644"/>
    <cellStyle name="Note 14 2 3 2" xfId="4176"/>
    <cellStyle name="Note 14 2 4" xfId="4174"/>
    <cellStyle name="Note 15 2" xfId="2645"/>
    <cellStyle name="Note 15 2 2" xfId="2646"/>
    <cellStyle name="Note 15 2 2 2" xfId="4178"/>
    <cellStyle name="Note 15 2 3" xfId="2647"/>
    <cellStyle name="Note 15 2 3 2" xfId="4179"/>
    <cellStyle name="Note 15 2 4" xfId="4177"/>
    <cellStyle name="Note 16 2" xfId="2648"/>
    <cellStyle name="Note 16 2 2" xfId="2649"/>
    <cellStyle name="Note 16 2 2 2" xfId="4181"/>
    <cellStyle name="Note 16 2 3" xfId="2650"/>
    <cellStyle name="Note 16 2 3 2" xfId="4182"/>
    <cellStyle name="Note 16 2 4" xfId="4180"/>
    <cellStyle name="Note 17 2" xfId="2651"/>
    <cellStyle name="Note 17 2 2" xfId="2652"/>
    <cellStyle name="Note 17 2 2 2" xfId="4184"/>
    <cellStyle name="Note 17 2 3" xfId="2653"/>
    <cellStyle name="Note 17 2 3 2" xfId="4185"/>
    <cellStyle name="Note 17 2 4" xfId="4183"/>
    <cellStyle name="Note 18 2" xfId="2654"/>
    <cellStyle name="Note 18 2 2" xfId="2655"/>
    <cellStyle name="Note 18 2 2 2" xfId="4187"/>
    <cellStyle name="Note 18 2 3" xfId="2656"/>
    <cellStyle name="Note 18 2 3 2" xfId="4188"/>
    <cellStyle name="Note 18 2 4" xfId="4186"/>
    <cellStyle name="Note 19 2" xfId="2657"/>
    <cellStyle name="Note 19 2 2" xfId="2658"/>
    <cellStyle name="Note 19 2 2 2" xfId="4190"/>
    <cellStyle name="Note 19 2 3" xfId="2659"/>
    <cellStyle name="Note 19 2 3 2" xfId="4191"/>
    <cellStyle name="Note 19 2 4" xfId="4189"/>
    <cellStyle name="Note 2" xfId="2660"/>
    <cellStyle name="Note 2 2" xfId="2661"/>
    <cellStyle name="Note 2 2 2" xfId="2662"/>
    <cellStyle name="Note 2 2 2 2" xfId="4193"/>
    <cellStyle name="Note 2 2 3" xfId="2663"/>
    <cellStyle name="Note 2 3" xfId="2664"/>
    <cellStyle name="Note 2 3 2" xfId="2665"/>
    <cellStyle name="Note 2 3 2 2" xfId="4194"/>
    <cellStyle name="Note 2 4" xfId="2666"/>
    <cellStyle name="Note 2 4 2" xfId="4195"/>
    <cellStyle name="Note 2 5" xfId="4192"/>
    <cellStyle name="Note 20 2" xfId="2667"/>
    <cellStyle name="Note 20 2 2" xfId="2668"/>
    <cellStyle name="Note 20 2 2 2" xfId="4197"/>
    <cellStyle name="Note 20 2 3" xfId="2669"/>
    <cellStyle name="Note 20 2 3 2" xfId="4198"/>
    <cellStyle name="Note 20 2 4" xfId="4196"/>
    <cellStyle name="Note 21 2" xfId="2670"/>
    <cellStyle name="Note 21 2 2" xfId="2671"/>
    <cellStyle name="Note 21 2 2 2" xfId="4200"/>
    <cellStyle name="Note 21 2 3" xfId="2672"/>
    <cellStyle name="Note 21 2 3 2" xfId="4201"/>
    <cellStyle name="Note 21 2 4" xfId="4199"/>
    <cellStyle name="Note 22 2" xfId="2673"/>
    <cellStyle name="Note 22 2 2" xfId="2674"/>
    <cellStyle name="Note 22 2 2 2" xfId="4203"/>
    <cellStyle name="Note 22 2 3" xfId="2675"/>
    <cellStyle name="Note 22 2 3 2" xfId="4204"/>
    <cellStyle name="Note 22 2 4" xfId="4202"/>
    <cellStyle name="Note 23 2" xfId="2676"/>
    <cellStyle name="Note 23 2 2" xfId="2677"/>
    <cellStyle name="Note 23 2 2 2" xfId="4206"/>
    <cellStyle name="Note 23 2 3" xfId="2678"/>
    <cellStyle name="Note 23 2 3 2" xfId="4207"/>
    <cellStyle name="Note 23 2 4" xfId="4205"/>
    <cellStyle name="Note 24 2" xfId="2679"/>
    <cellStyle name="Note 24 2 2" xfId="2680"/>
    <cellStyle name="Note 24 2 2 2" xfId="4209"/>
    <cellStyle name="Note 24 2 3" xfId="2681"/>
    <cellStyle name="Note 24 2 3 2" xfId="4210"/>
    <cellStyle name="Note 24 2 4" xfId="4208"/>
    <cellStyle name="Note 25 2" xfId="2682"/>
    <cellStyle name="Note 25 2 2" xfId="2683"/>
    <cellStyle name="Note 25 2 2 2" xfId="4212"/>
    <cellStyle name="Note 25 2 3" xfId="2684"/>
    <cellStyle name="Note 25 2 3 2" xfId="4213"/>
    <cellStyle name="Note 25 2 4" xfId="4211"/>
    <cellStyle name="Note 26 2" xfId="2685"/>
    <cellStyle name="Note 26 2 2" xfId="2686"/>
    <cellStyle name="Note 26 2 2 2" xfId="4215"/>
    <cellStyle name="Note 26 2 3" xfId="2687"/>
    <cellStyle name="Note 26 2 3 2" xfId="4216"/>
    <cellStyle name="Note 26 2 4" xfId="4214"/>
    <cellStyle name="Note 27 2" xfId="2688"/>
    <cellStyle name="Note 27 2 2" xfId="2689"/>
    <cellStyle name="Note 27 2 2 2" xfId="4218"/>
    <cellStyle name="Note 27 2 3" xfId="2690"/>
    <cellStyle name="Note 27 2 3 2" xfId="4219"/>
    <cellStyle name="Note 27 2 4" xfId="4217"/>
    <cellStyle name="Note 28 2" xfId="2691"/>
    <cellStyle name="Note 28 2 2" xfId="2692"/>
    <cellStyle name="Note 28 2 2 2" xfId="4221"/>
    <cellStyle name="Note 28 2 3" xfId="2693"/>
    <cellStyle name="Note 28 2 3 2" xfId="4222"/>
    <cellStyle name="Note 28 2 4" xfId="4220"/>
    <cellStyle name="Note 29 2" xfId="2694"/>
    <cellStyle name="Note 29 2 2" xfId="2695"/>
    <cellStyle name="Note 29 2 2 2" xfId="4224"/>
    <cellStyle name="Note 29 2 3" xfId="2696"/>
    <cellStyle name="Note 29 2 3 2" xfId="4225"/>
    <cellStyle name="Note 29 2 4" xfId="4223"/>
    <cellStyle name="Note 3" xfId="2697"/>
    <cellStyle name="Note 3 2" xfId="2698"/>
    <cellStyle name="Note 3 2 2" xfId="2699"/>
    <cellStyle name="Note 3 2 2 2" xfId="4226"/>
    <cellStyle name="Note 3 2 3" xfId="2700"/>
    <cellStyle name="Note 3 2 3 2" xfId="4227"/>
    <cellStyle name="Note 3 3" xfId="2701"/>
    <cellStyle name="Note 3 3 2" xfId="4228"/>
    <cellStyle name="Note 3 4" xfId="2702"/>
    <cellStyle name="Note 30 2" xfId="2703"/>
    <cellStyle name="Note 30 2 2" xfId="2704"/>
    <cellStyle name="Note 30 2 2 2" xfId="4230"/>
    <cellStyle name="Note 30 2 3" xfId="2705"/>
    <cellStyle name="Note 30 2 3 2" xfId="4231"/>
    <cellStyle name="Note 30 2 4" xfId="4229"/>
    <cellStyle name="Note 31 2" xfId="2706"/>
    <cellStyle name="Note 31 2 2" xfId="2707"/>
    <cellStyle name="Note 31 2 2 2" xfId="4233"/>
    <cellStyle name="Note 31 2 3" xfId="2708"/>
    <cellStyle name="Note 31 2 3 2" xfId="4234"/>
    <cellStyle name="Note 31 2 4" xfId="4232"/>
    <cellStyle name="Note 32 2" xfId="2709"/>
    <cellStyle name="Note 32 2 2" xfId="2710"/>
    <cellStyle name="Note 32 2 2 2" xfId="4236"/>
    <cellStyle name="Note 32 2 3" xfId="2711"/>
    <cellStyle name="Note 32 2 3 2" xfId="4237"/>
    <cellStyle name="Note 32 2 4" xfId="4235"/>
    <cellStyle name="Note 33 2" xfId="2712"/>
    <cellStyle name="Note 33 2 2" xfId="2713"/>
    <cellStyle name="Note 33 2 2 2" xfId="4239"/>
    <cellStyle name="Note 33 2 3" xfId="2714"/>
    <cellStyle name="Note 33 2 3 2" xfId="4240"/>
    <cellStyle name="Note 33 2 4" xfId="4238"/>
    <cellStyle name="Note 4" xfId="2715"/>
    <cellStyle name="Note 4 2" xfId="2716"/>
    <cellStyle name="Note 4 3" xfId="4241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1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ko.cizmesija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zoomScaleNormal="100" zoomScaleSheetLayoutView="100" workbookViewId="0">
      <selection activeCell="D47" sqref="D47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166" t="s">
        <v>241</v>
      </c>
      <c r="B1" s="166"/>
      <c r="C1" s="1"/>
      <c r="D1" s="1"/>
      <c r="E1" s="1"/>
      <c r="F1" s="1"/>
      <c r="G1" s="1"/>
      <c r="H1" s="1"/>
      <c r="I1" s="1"/>
      <c r="J1" s="1"/>
    </row>
    <row r="2" spans="1:10" x14ac:dyDescent="0.2">
      <c r="A2" s="183" t="s">
        <v>242</v>
      </c>
      <c r="B2" s="183"/>
      <c r="C2" s="183"/>
      <c r="D2" s="184"/>
      <c r="E2" s="3" t="s">
        <v>243</v>
      </c>
      <c r="F2" s="4"/>
      <c r="G2" s="5" t="s">
        <v>162</v>
      </c>
      <c r="H2" s="3" t="s">
        <v>284</v>
      </c>
      <c r="I2" s="38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39"/>
      <c r="J3" s="1"/>
    </row>
    <row r="4" spans="1:10" ht="14.25" customHeight="1" x14ac:dyDescent="0.2">
      <c r="A4" s="185" t="s">
        <v>244</v>
      </c>
      <c r="B4" s="185"/>
      <c r="C4" s="185"/>
      <c r="D4" s="185"/>
      <c r="E4" s="185"/>
      <c r="F4" s="185"/>
      <c r="G4" s="185"/>
      <c r="H4" s="185"/>
      <c r="I4" s="185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147" t="s">
        <v>247</v>
      </c>
      <c r="B6" s="148"/>
      <c r="C6" s="160" t="s">
        <v>9</v>
      </c>
      <c r="D6" s="169"/>
      <c r="E6" s="175"/>
      <c r="F6" s="175"/>
      <c r="G6" s="175"/>
      <c r="H6" s="175"/>
      <c r="I6" s="34"/>
      <c r="J6" s="1"/>
    </row>
    <row r="7" spans="1:10" x14ac:dyDescent="0.2">
      <c r="A7" s="35"/>
      <c r="B7" s="35"/>
      <c r="C7" s="13"/>
      <c r="D7" s="13"/>
      <c r="E7" s="175"/>
      <c r="F7" s="175"/>
      <c r="G7" s="175"/>
      <c r="H7" s="175"/>
      <c r="I7" s="34"/>
      <c r="J7" s="1"/>
    </row>
    <row r="8" spans="1:10" x14ac:dyDescent="0.2">
      <c r="A8" s="186" t="s">
        <v>246</v>
      </c>
      <c r="B8" s="187"/>
      <c r="C8" s="160" t="s">
        <v>10</v>
      </c>
      <c r="D8" s="169"/>
      <c r="E8" s="175"/>
      <c r="F8" s="175"/>
      <c r="G8" s="175"/>
      <c r="H8" s="175"/>
      <c r="I8" s="13"/>
      <c r="J8" s="1"/>
    </row>
    <row r="9" spans="1:10" x14ac:dyDescent="0.2">
      <c r="A9" s="36"/>
      <c r="B9" s="36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140" t="s">
        <v>245</v>
      </c>
      <c r="B10" s="141"/>
      <c r="C10" s="160" t="s">
        <v>11</v>
      </c>
      <c r="D10" s="169"/>
      <c r="E10" s="13"/>
      <c r="F10" s="13"/>
      <c r="G10" s="13"/>
      <c r="H10" s="13"/>
      <c r="I10" s="13"/>
      <c r="J10" s="1"/>
    </row>
    <row r="11" spans="1:10" x14ac:dyDescent="0.2">
      <c r="A11" s="141"/>
      <c r="B11" s="141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147" t="s">
        <v>248</v>
      </c>
      <c r="B12" s="148"/>
      <c r="C12" s="149" t="s">
        <v>272</v>
      </c>
      <c r="D12" s="178"/>
      <c r="E12" s="178"/>
      <c r="F12" s="178"/>
      <c r="G12" s="178"/>
      <c r="H12" s="178"/>
      <c r="I12" s="178"/>
      <c r="J12" s="1"/>
    </row>
    <row r="13" spans="1:10" x14ac:dyDescent="0.2">
      <c r="A13" s="35"/>
      <c r="B13" s="35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147" t="s">
        <v>249</v>
      </c>
      <c r="B14" s="148"/>
      <c r="C14" s="176">
        <v>10000</v>
      </c>
      <c r="D14" s="177"/>
      <c r="E14" s="13"/>
      <c r="F14" s="149" t="s">
        <v>12</v>
      </c>
      <c r="G14" s="178"/>
      <c r="H14" s="178"/>
      <c r="I14" s="178"/>
      <c r="J14" s="1"/>
    </row>
    <row r="15" spans="1:10" x14ac:dyDescent="0.2">
      <c r="A15" s="35"/>
      <c r="B15" s="35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147" t="s">
        <v>250</v>
      </c>
      <c r="B16" s="148"/>
      <c r="C16" s="149" t="s">
        <v>13</v>
      </c>
      <c r="D16" s="178"/>
      <c r="E16" s="178"/>
      <c r="F16" s="178"/>
      <c r="G16" s="178"/>
      <c r="H16" s="178"/>
      <c r="I16" s="178"/>
      <c r="J16" s="1"/>
    </row>
    <row r="17" spans="1:10" x14ac:dyDescent="0.2">
      <c r="A17" s="35"/>
      <c r="B17" s="35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147" t="s">
        <v>251</v>
      </c>
      <c r="B18" s="148"/>
      <c r="C18" s="167" t="s">
        <v>14</v>
      </c>
      <c r="D18" s="168"/>
      <c r="E18" s="168"/>
      <c r="F18" s="168"/>
      <c r="G18" s="168"/>
      <c r="H18" s="168"/>
      <c r="I18" s="168"/>
      <c r="J18" s="1"/>
    </row>
    <row r="19" spans="1:10" x14ac:dyDescent="0.2">
      <c r="A19" s="35"/>
      <c r="B19" s="35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147" t="s">
        <v>252</v>
      </c>
      <c r="B20" s="148"/>
      <c r="C20" s="167" t="s">
        <v>15</v>
      </c>
      <c r="D20" s="168"/>
      <c r="E20" s="168"/>
      <c r="F20" s="168"/>
      <c r="G20" s="168"/>
      <c r="H20" s="168"/>
      <c r="I20" s="168"/>
      <c r="J20" s="1"/>
    </row>
    <row r="21" spans="1:10" x14ac:dyDescent="0.2">
      <c r="A21" s="35"/>
      <c r="B21" s="35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147" t="s">
        <v>253</v>
      </c>
      <c r="B22" s="148"/>
      <c r="C22" s="16">
        <v>133</v>
      </c>
      <c r="D22" s="149" t="s">
        <v>12</v>
      </c>
      <c r="E22" s="179"/>
      <c r="F22" s="180"/>
      <c r="G22" s="181"/>
      <c r="H22" s="182"/>
      <c r="I22" s="24"/>
      <c r="J22" s="1"/>
    </row>
    <row r="23" spans="1:10" x14ac:dyDescent="0.2">
      <c r="A23" s="35"/>
      <c r="B23" s="35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147" t="s">
        <v>254</v>
      </c>
      <c r="B24" s="148"/>
      <c r="C24" s="16">
        <v>21</v>
      </c>
      <c r="D24" s="149" t="s">
        <v>16</v>
      </c>
      <c r="E24" s="179"/>
      <c r="F24" s="179"/>
      <c r="G24" s="180"/>
      <c r="H24" s="131" t="s">
        <v>256</v>
      </c>
      <c r="I24" s="296">
        <v>1103</v>
      </c>
      <c r="J24" s="1"/>
    </row>
    <row r="25" spans="1:10" x14ac:dyDescent="0.2">
      <c r="A25" s="35"/>
      <c r="B25" s="35"/>
      <c r="C25" s="13"/>
      <c r="D25" s="17"/>
      <c r="E25" s="17"/>
      <c r="F25" s="17"/>
      <c r="G25" s="35"/>
      <c r="H25" s="132" t="s">
        <v>257</v>
      </c>
      <c r="I25" s="15"/>
      <c r="J25" s="1"/>
    </row>
    <row r="26" spans="1:10" x14ac:dyDescent="0.2">
      <c r="A26" s="147" t="s">
        <v>255</v>
      </c>
      <c r="B26" s="148"/>
      <c r="C26" s="18" t="s">
        <v>292</v>
      </c>
      <c r="D26" s="19"/>
      <c r="E26" s="1"/>
      <c r="F26" s="20"/>
      <c r="G26" s="147" t="s">
        <v>258</v>
      </c>
      <c r="H26" s="148"/>
      <c r="I26" s="40" t="s">
        <v>17</v>
      </c>
      <c r="J26" s="1"/>
    </row>
    <row r="27" spans="1:10" x14ac:dyDescent="0.2">
      <c r="A27" s="35"/>
      <c r="B27" s="35"/>
      <c r="C27" s="13"/>
      <c r="D27" s="20"/>
      <c r="E27" s="20"/>
      <c r="F27" s="20"/>
      <c r="G27" s="20"/>
      <c r="H27" s="13"/>
      <c r="I27" s="41"/>
      <c r="J27" s="1"/>
    </row>
    <row r="28" spans="1:10" x14ac:dyDescent="0.2">
      <c r="A28" s="172" t="s">
        <v>259</v>
      </c>
      <c r="B28" s="173"/>
      <c r="C28" s="171"/>
      <c r="D28" s="171"/>
      <c r="E28" s="173" t="s">
        <v>260</v>
      </c>
      <c r="F28" s="174"/>
      <c r="G28" s="174"/>
      <c r="H28" s="171" t="s">
        <v>261</v>
      </c>
      <c r="I28" s="154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1"/>
      <c r="J29" s="1"/>
    </row>
    <row r="30" spans="1:10" x14ac:dyDescent="0.2">
      <c r="A30" s="150" t="s">
        <v>293</v>
      </c>
      <c r="B30" s="307"/>
      <c r="C30" s="307"/>
      <c r="D30" s="306"/>
      <c r="E30" s="149" t="s">
        <v>294</v>
      </c>
      <c r="F30" s="307"/>
      <c r="G30" s="306"/>
      <c r="H30" s="303" t="s">
        <v>295</v>
      </c>
      <c r="I30" s="302"/>
      <c r="J30" s="1"/>
    </row>
    <row r="31" spans="1:10" x14ac:dyDescent="0.2">
      <c r="A31" s="311"/>
      <c r="B31" s="311"/>
      <c r="C31" s="309"/>
      <c r="D31" s="305"/>
      <c r="E31" s="305"/>
      <c r="F31" s="305"/>
      <c r="G31" s="304"/>
      <c r="H31" s="308"/>
      <c r="I31" s="345"/>
      <c r="J31" s="1"/>
    </row>
    <row r="32" spans="1:10" x14ac:dyDescent="0.2">
      <c r="A32" s="150" t="s">
        <v>296</v>
      </c>
      <c r="B32" s="307"/>
      <c r="C32" s="307"/>
      <c r="D32" s="306"/>
      <c r="E32" s="149" t="s">
        <v>297</v>
      </c>
      <c r="F32" s="307"/>
      <c r="G32" s="306"/>
      <c r="H32" s="303" t="s">
        <v>298</v>
      </c>
      <c r="I32" s="302"/>
      <c r="J32" s="1"/>
    </row>
    <row r="33" spans="1:10" x14ac:dyDescent="0.2">
      <c r="A33" s="311"/>
      <c r="B33" s="311"/>
      <c r="C33" s="309"/>
      <c r="D33" s="346"/>
      <c r="E33" s="346"/>
      <c r="F33" s="346"/>
      <c r="G33" s="310"/>
      <c r="H33" s="308"/>
      <c r="I33" s="347"/>
      <c r="J33" s="1"/>
    </row>
    <row r="34" spans="1:10" x14ac:dyDescent="0.2">
      <c r="A34" s="150" t="s">
        <v>299</v>
      </c>
      <c r="B34" s="307"/>
      <c r="C34" s="307"/>
      <c r="D34" s="306"/>
      <c r="E34" s="149" t="s">
        <v>300</v>
      </c>
      <c r="F34" s="307"/>
      <c r="G34" s="306"/>
      <c r="H34" s="303" t="s">
        <v>301</v>
      </c>
      <c r="I34" s="302"/>
      <c r="J34" s="1"/>
    </row>
    <row r="35" spans="1:10" x14ac:dyDescent="0.2">
      <c r="A35" s="311"/>
      <c r="B35" s="311"/>
      <c r="C35" s="309"/>
      <c r="D35" s="346"/>
      <c r="E35" s="346"/>
      <c r="F35" s="346"/>
      <c r="G35" s="310"/>
      <c r="H35" s="308"/>
      <c r="I35" s="347"/>
      <c r="J35" s="1"/>
    </row>
    <row r="36" spans="1:10" x14ac:dyDescent="0.2">
      <c r="A36" s="150" t="s">
        <v>302</v>
      </c>
      <c r="B36" s="307"/>
      <c r="C36" s="307"/>
      <c r="D36" s="306"/>
      <c r="E36" s="149" t="s">
        <v>303</v>
      </c>
      <c r="F36" s="307"/>
      <c r="G36" s="307"/>
      <c r="H36" s="303" t="s">
        <v>304</v>
      </c>
      <c r="I36" s="302"/>
      <c r="J36" s="1"/>
    </row>
    <row r="37" spans="1:10" x14ac:dyDescent="0.2">
      <c r="A37" s="22"/>
      <c r="B37" s="22"/>
      <c r="C37" s="142"/>
      <c r="D37" s="143"/>
      <c r="E37" s="13"/>
      <c r="F37" s="142"/>
      <c r="G37" s="143"/>
      <c r="H37" s="13"/>
      <c r="I37" s="13"/>
      <c r="J37" s="1"/>
    </row>
    <row r="38" spans="1:10" x14ac:dyDescent="0.2">
      <c r="A38" s="162"/>
      <c r="B38" s="163"/>
      <c r="C38" s="163"/>
      <c r="D38" s="164"/>
      <c r="E38" s="165"/>
      <c r="F38" s="163"/>
      <c r="G38" s="163"/>
      <c r="H38" s="160"/>
      <c r="I38" s="161"/>
      <c r="J38" s="1"/>
    </row>
    <row r="39" spans="1:10" x14ac:dyDescent="0.2">
      <c r="A39" s="22"/>
      <c r="B39" s="22"/>
      <c r="C39" s="32"/>
      <c r="D39" s="33"/>
      <c r="E39" s="13"/>
      <c r="F39" s="32"/>
      <c r="G39" s="33"/>
      <c r="H39" s="13"/>
      <c r="I39" s="13"/>
      <c r="J39" s="1"/>
    </row>
    <row r="40" spans="1:10" x14ac:dyDescent="0.2">
      <c r="A40" s="162"/>
      <c r="B40" s="163"/>
      <c r="C40" s="163"/>
      <c r="D40" s="164"/>
      <c r="E40" s="165"/>
      <c r="F40" s="163"/>
      <c r="G40" s="163"/>
      <c r="H40" s="160"/>
      <c r="I40" s="161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2"/>
      <c r="D42" s="33"/>
      <c r="E42" s="13"/>
      <c r="F42" s="32"/>
      <c r="G42" s="33"/>
      <c r="H42" s="13"/>
      <c r="I42" s="13"/>
      <c r="J42" s="1"/>
    </row>
    <row r="43" spans="1:10" x14ac:dyDescent="0.2">
      <c r="A43" s="140" t="s">
        <v>262</v>
      </c>
      <c r="B43" s="141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140" t="s">
        <v>263</v>
      </c>
      <c r="B44" s="144"/>
      <c r="C44" s="160" t="s">
        <v>275</v>
      </c>
      <c r="D44" s="169"/>
      <c r="E44" s="13"/>
      <c r="F44" s="149" t="s">
        <v>275</v>
      </c>
      <c r="G44" s="163"/>
      <c r="H44" s="163"/>
      <c r="I44" s="163"/>
      <c r="J44" s="1"/>
    </row>
    <row r="45" spans="1:10" x14ac:dyDescent="0.2">
      <c r="A45" s="22"/>
      <c r="B45" s="22"/>
      <c r="C45" s="142"/>
      <c r="D45" s="143"/>
      <c r="E45" s="13"/>
      <c r="F45" s="142"/>
      <c r="G45" s="170"/>
      <c r="H45" s="27"/>
      <c r="I45" s="27"/>
      <c r="J45" s="1"/>
    </row>
    <row r="46" spans="1:10" x14ac:dyDescent="0.2">
      <c r="A46" s="140" t="s">
        <v>264</v>
      </c>
      <c r="B46" s="144"/>
      <c r="C46" s="149" t="s">
        <v>18</v>
      </c>
      <c r="D46" s="150"/>
      <c r="E46" s="150"/>
      <c r="F46" s="150"/>
      <c r="G46" s="150"/>
      <c r="H46" s="150"/>
      <c r="I46" s="150"/>
      <c r="J46" s="1"/>
    </row>
    <row r="47" spans="1:10" x14ac:dyDescent="0.2">
      <c r="A47" s="35"/>
      <c r="B47" s="35"/>
      <c r="C47" s="15"/>
      <c r="D47" s="13"/>
      <c r="E47" s="13"/>
      <c r="F47" s="13"/>
      <c r="G47" s="13"/>
      <c r="H47" s="13"/>
      <c r="I47" s="13"/>
      <c r="J47" s="1"/>
    </row>
    <row r="48" spans="1:10" x14ac:dyDescent="0.2">
      <c r="A48" s="140" t="s">
        <v>265</v>
      </c>
      <c r="B48" s="144"/>
      <c r="C48" s="158" t="s">
        <v>19</v>
      </c>
      <c r="D48" s="146"/>
      <c r="E48" s="159"/>
      <c r="F48" s="13"/>
      <c r="G48" s="131" t="s">
        <v>266</v>
      </c>
      <c r="H48" s="158" t="s">
        <v>20</v>
      </c>
      <c r="I48" s="146"/>
      <c r="J48" s="1"/>
    </row>
    <row r="49" spans="1:10" x14ac:dyDescent="0.2">
      <c r="A49" s="35"/>
      <c r="B49" s="35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140" t="s">
        <v>251</v>
      </c>
      <c r="B50" s="144"/>
      <c r="C50" s="145" t="s">
        <v>21</v>
      </c>
      <c r="D50" s="146"/>
      <c r="E50" s="146"/>
      <c r="F50" s="146"/>
      <c r="G50" s="146"/>
      <c r="H50" s="146"/>
      <c r="I50" s="146"/>
      <c r="J50" s="1"/>
    </row>
    <row r="51" spans="1:10" x14ac:dyDescent="0.2">
      <c r="A51" s="35"/>
      <c r="B51" s="35"/>
      <c r="C51" s="13"/>
      <c r="D51" s="13"/>
      <c r="E51" s="13"/>
      <c r="F51" s="13"/>
      <c r="G51" s="13"/>
      <c r="H51" s="13"/>
      <c r="I51" s="13"/>
      <c r="J51" s="1"/>
    </row>
    <row r="52" spans="1:10" x14ac:dyDescent="0.2">
      <c r="A52" s="147" t="s">
        <v>267</v>
      </c>
      <c r="B52" s="148"/>
      <c r="C52" s="149" t="s">
        <v>22</v>
      </c>
      <c r="D52" s="150"/>
      <c r="E52" s="150"/>
      <c r="F52" s="150"/>
      <c r="G52" s="150"/>
      <c r="H52" s="150"/>
      <c r="I52" s="150"/>
      <c r="J52" s="1"/>
    </row>
    <row r="53" spans="1:10" x14ac:dyDescent="0.2">
      <c r="A53" s="14"/>
      <c r="B53" s="14"/>
      <c r="C53" s="156" t="s">
        <v>268</v>
      </c>
      <c r="D53" s="157"/>
      <c r="E53" s="157"/>
      <c r="F53" s="157"/>
      <c r="G53" s="157"/>
      <c r="H53" s="157"/>
      <c r="I53" s="31"/>
      <c r="J53" s="1"/>
    </row>
    <row r="54" spans="1:10" x14ac:dyDescent="0.2">
      <c r="A54" s="14"/>
      <c r="B54" s="14"/>
      <c r="C54" s="31"/>
      <c r="D54" s="31"/>
      <c r="E54" s="31"/>
      <c r="F54" s="31"/>
      <c r="G54" s="31"/>
      <c r="H54" s="28"/>
      <c r="I54" s="31"/>
      <c r="J54" s="1"/>
    </row>
    <row r="55" spans="1:10" x14ac:dyDescent="0.2">
      <c r="A55" s="14"/>
      <c r="B55" s="14"/>
      <c r="C55" s="31"/>
      <c r="D55" s="31"/>
      <c r="E55" s="31"/>
      <c r="F55" s="31"/>
      <c r="G55" s="31"/>
      <c r="H55" s="31"/>
      <c r="I55" s="31"/>
      <c r="J55" s="1"/>
    </row>
    <row r="56" spans="1:10" x14ac:dyDescent="0.2">
      <c r="A56" s="14"/>
      <c r="B56" s="151" t="s">
        <v>269</v>
      </c>
      <c r="C56" s="152"/>
      <c r="D56" s="152"/>
      <c r="E56" s="152"/>
      <c r="F56" s="29"/>
      <c r="G56" s="29"/>
      <c r="H56" s="29"/>
      <c r="I56" s="29"/>
      <c r="J56" s="1"/>
    </row>
    <row r="57" spans="1:10" x14ac:dyDescent="0.2">
      <c r="A57" s="14"/>
      <c r="B57" s="151" t="s">
        <v>270</v>
      </c>
      <c r="C57" s="152"/>
      <c r="D57" s="152"/>
      <c r="E57" s="152"/>
      <c r="F57" s="152"/>
      <c r="G57" s="152"/>
      <c r="H57" s="152"/>
      <c r="I57" s="152"/>
      <c r="J57" s="1"/>
    </row>
    <row r="58" spans="1:10" x14ac:dyDescent="0.2">
      <c r="A58" s="14"/>
      <c r="B58" s="151" t="s">
        <v>271</v>
      </c>
      <c r="C58" s="152"/>
      <c r="D58" s="152"/>
      <c r="E58" s="152"/>
      <c r="F58" s="152"/>
      <c r="G58" s="152"/>
      <c r="H58" s="152"/>
      <c r="I58" s="29"/>
      <c r="J58" s="1"/>
    </row>
    <row r="59" spans="1:10" x14ac:dyDescent="0.2">
      <c r="A59" s="14"/>
      <c r="B59" s="151" t="s">
        <v>274</v>
      </c>
      <c r="C59" s="152"/>
      <c r="D59" s="152"/>
      <c r="E59" s="152"/>
      <c r="F59" s="152"/>
      <c r="G59" s="152"/>
      <c r="H59" s="152"/>
      <c r="I59" s="152"/>
      <c r="J59" s="1"/>
    </row>
    <row r="60" spans="1:10" x14ac:dyDescent="0.2">
      <c r="A60" s="14"/>
      <c r="B60" s="151" t="s">
        <v>273</v>
      </c>
      <c r="C60" s="152"/>
      <c r="D60" s="152"/>
      <c r="E60" s="152"/>
      <c r="F60" s="152"/>
      <c r="G60" s="152"/>
      <c r="H60" s="152"/>
      <c r="I60" s="152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1"/>
      <c r="I61" s="31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x14ac:dyDescent="0.2">
      <c r="A63" s="42" t="s">
        <v>0</v>
      </c>
      <c r="B63" s="13"/>
      <c r="C63" s="13"/>
      <c r="D63" s="13"/>
      <c r="E63" s="13"/>
      <c r="F63" s="13"/>
      <c r="G63" s="13"/>
      <c r="H63" s="1"/>
      <c r="I63" s="13"/>
      <c r="J63" s="1"/>
    </row>
    <row r="64" spans="1:10" x14ac:dyDescent="0.2">
      <c r="A64" s="13"/>
      <c r="B64" s="13"/>
      <c r="C64" s="13"/>
      <c r="D64" s="13"/>
      <c r="E64" s="14"/>
      <c r="F64" s="1"/>
      <c r="G64" s="153"/>
      <c r="H64" s="154"/>
      <c r="I64" s="155"/>
      <c r="J64" s="1"/>
    </row>
    <row r="65" spans="1:10" x14ac:dyDescent="0.2">
      <c r="A65" s="37"/>
      <c r="B65" s="37"/>
      <c r="C65" s="13"/>
      <c r="D65" s="13"/>
      <c r="E65" s="13"/>
      <c r="F65" s="13"/>
      <c r="G65" s="142"/>
      <c r="H65" s="143"/>
      <c r="I65" s="13"/>
      <c r="J65" s="1"/>
    </row>
  </sheetData>
  <protectedRanges>
    <protectedRange sqref="I24 A30:I30 A32:I32" name="Range1"/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</protectedRanges>
  <mergeCells count="75">
    <mergeCell ref="E30:G30"/>
    <mergeCell ref="H32:I32"/>
    <mergeCell ref="H36:I36"/>
    <mergeCell ref="A34:D34"/>
    <mergeCell ref="E34:G34"/>
    <mergeCell ref="H34:I34"/>
    <mergeCell ref="A36:D36"/>
    <mergeCell ref="E36:G36"/>
    <mergeCell ref="E32:G32"/>
    <mergeCell ref="A10:B11"/>
    <mergeCell ref="C10:D10"/>
    <mergeCell ref="A12:B12"/>
    <mergeCell ref="A2:D2"/>
    <mergeCell ref="A4:I4"/>
    <mergeCell ref="A6:B6"/>
    <mergeCell ref="C6:D6"/>
    <mergeCell ref="E6:H8"/>
    <mergeCell ref="A8:B8"/>
    <mergeCell ref="C8:D8"/>
    <mergeCell ref="C12:I12"/>
    <mergeCell ref="A14:B14"/>
    <mergeCell ref="C14:D14"/>
    <mergeCell ref="F14:I14"/>
    <mergeCell ref="A26:B26"/>
    <mergeCell ref="G26:H26"/>
    <mergeCell ref="D24:G24"/>
    <mergeCell ref="A20:B20"/>
    <mergeCell ref="C20:I20"/>
    <mergeCell ref="A22:B22"/>
    <mergeCell ref="D22:F22"/>
    <mergeCell ref="G22:H22"/>
    <mergeCell ref="A16:B16"/>
    <mergeCell ref="C16:I16"/>
    <mergeCell ref="H28:I28"/>
    <mergeCell ref="H38:I38"/>
    <mergeCell ref="A28:D28"/>
    <mergeCell ref="E28:G28"/>
    <mergeCell ref="A32:D32"/>
    <mergeCell ref="D31:G31"/>
    <mergeCell ref="H30:I30"/>
    <mergeCell ref="A30:D30"/>
    <mergeCell ref="A46:B46"/>
    <mergeCell ref="A44:B44"/>
    <mergeCell ref="C44:D44"/>
    <mergeCell ref="F44:I44"/>
    <mergeCell ref="C46:I46"/>
    <mergeCell ref="C45:D45"/>
    <mergeCell ref="F45:G45"/>
    <mergeCell ref="H40:I40"/>
    <mergeCell ref="A40:D40"/>
    <mergeCell ref="E40:G40"/>
    <mergeCell ref="A1:B1"/>
    <mergeCell ref="C37:D37"/>
    <mergeCell ref="F37:G37"/>
    <mergeCell ref="A38:D38"/>
    <mergeCell ref="E38:G38"/>
    <mergeCell ref="A18:B18"/>
    <mergeCell ref="C18:I18"/>
    <mergeCell ref="A24:B24"/>
    <mergeCell ref="A43:B43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A48:B48"/>
    <mergeCell ref="C48:E48"/>
  </mergeCells>
  <phoneticPr fontId="5" type="noConversion"/>
  <conditionalFormatting sqref="H29">
    <cfRule type="cellIs" dxfId="9" priority="2" stopIfTrue="1" operator="equal">
      <formula>"DA"</formula>
    </cfRule>
  </conditionalFormatting>
  <conditionalFormatting sqref="H2">
    <cfRule type="cellIs" dxfId="8" priority="3" stopIfTrue="1" operator="lessThan">
      <formula>#REF!</formula>
    </cfRule>
  </conditionalFormatting>
  <conditionalFormatting sqref="H2">
    <cfRule type="cellIs" dxfId="7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C6:D10 I26 H48 C48 H30:I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workbookViewId="0">
      <selection activeCell="I22" sqref="I22"/>
    </sheetView>
  </sheetViews>
  <sheetFormatPr defaultColWidth="9.140625" defaultRowHeight="12.75" x14ac:dyDescent="0.2"/>
  <cols>
    <col min="1" max="9" width="9.140625" style="60"/>
    <col min="10" max="11" width="15.28515625" style="60" customWidth="1"/>
    <col min="12" max="12" width="11.140625" style="60" bestFit="1" customWidth="1"/>
    <col min="13" max="13" width="11.7109375" style="60" bestFit="1" customWidth="1"/>
    <col min="14" max="16384" width="9.140625" style="60"/>
  </cols>
  <sheetData>
    <row r="1" spans="1:1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71"/>
    </row>
    <row r="2" spans="1:11" x14ac:dyDescent="0.2">
      <c r="A2" s="226" t="s">
        <v>82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</row>
    <row r="3" spans="1:11" x14ac:dyDescent="0.2">
      <c r="A3" s="50"/>
      <c r="B3" s="50"/>
      <c r="C3" s="50"/>
      <c r="D3" s="227" t="s">
        <v>81</v>
      </c>
      <c r="E3" s="228"/>
      <c r="F3" s="229" t="s">
        <v>284</v>
      </c>
      <c r="G3" s="230"/>
      <c r="H3" s="50"/>
      <c r="I3" s="50"/>
      <c r="J3" s="231" t="s">
        <v>57</v>
      </c>
      <c r="K3" s="231"/>
    </row>
    <row r="4" spans="1:11" ht="21" x14ac:dyDescent="0.2">
      <c r="A4" s="232" t="s">
        <v>83</v>
      </c>
      <c r="B4" s="232"/>
      <c r="C4" s="232"/>
      <c r="D4" s="232"/>
      <c r="E4" s="232"/>
      <c r="F4" s="232"/>
      <c r="G4" s="232"/>
      <c r="H4" s="232"/>
      <c r="I4" s="117" t="s">
        <v>84</v>
      </c>
      <c r="J4" s="134" t="s">
        <v>279</v>
      </c>
      <c r="K4" s="118" t="s">
        <v>284</v>
      </c>
    </row>
    <row r="5" spans="1:11" x14ac:dyDescent="0.2">
      <c r="A5" s="219">
        <v>1</v>
      </c>
      <c r="B5" s="219"/>
      <c r="C5" s="219"/>
      <c r="D5" s="219"/>
      <c r="E5" s="219"/>
      <c r="F5" s="219"/>
      <c r="G5" s="219"/>
      <c r="H5" s="219"/>
      <c r="I5" s="46">
        <v>2</v>
      </c>
      <c r="J5" s="118">
        <v>3</v>
      </c>
      <c r="K5" s="118">
        <v>4</v>
      </c>
    </row>
    <row r="6" spans="1:11" x14ac:dyDescent="0.2">
      <c r="A6" s="220" t="s">
        <v>133</v>
      </c>
      <c r="B6" s="221"/>
      <c r="C6" s="221"/>
      <c r="D6" s="221"/>
      <c r="E6" s="221"/>
      <c r="F6" s="221"/>
      <c r="G6" s="221"/>
      <c r="H6" s="221"/>
      <c r="I6" s="221"/>
      <c r="J6" s="221"/>
      <c r="K6" s="222"/>
    </row>
    <row r="7" spans="1:11" x14ac:dyDescent="0.2">
      <c r="A7" s="223" t="s">
        <v>85</v>
      </c>
      <c r="B7" s="224"/>
      <c r="C7" s="224"/>
      <c r="D7" s="224"/>
      <c r="E7" s="224"/>
      <c r="F7" s="224"/>
      <c r="G7" s="224"/>
      <c r="H7" s="225"/>
      <c r="I7" s="51">
        <v>1</v>
      </c>
      <c r="J7" s="312">
        <f>+J8+J9</f>
        <v>2263303114</v>
      </c>
      <c r="K7" s="312">
        <f>+K8+K9</f>
        <v>2658002660</v>
      </c>
    </row>
    <row r="8" spans="1:11" x14ac:dyDescent="0.2">
      <c r="A8" s="210" t="s">
        <v>86</v>
      </c>
      <c r="B8" s="211"/>
      <c r="C8" s="211"/>
      <c r="D8" s="211"/>
      <c r="E8" s="211"/>
      <c r="F8" s="211"/>
      <c r="G8" s="211"/>
      <c r="H8" s="212"/>
      <c r="I8" s="52">
        <v>2</v>
      </c>
      <c r="J8" s="313">
        <v>421479852</v>
      </c>
      <c r="K8" s="313">
        <v>435069137</v>
      </c>
    </row>
    <row r="9" spans="1:11" x14ac:dyDescent="0.2">
      <c r="A9" s="210" t="s">
        <v>87</v>
      </c>
      <c r="B9" s="211"/>
      <c r="C9" s="211"/>
      <c r="D9" s="211"/>
      <c r="E9" s="211"/>
      <c r="F9" s="211"/>
      <c r="G9" s="211"/>
      <c r="H9" s="212"/>
      <c r="I9" s="52">
        <v>3</v>
      </c>
      <c r="J9" s="313">
        <v>1841823262</v>
      </c>
      <c r="K9" s="313">
        <v>2222933523</v>
      </c>
    </row>
    <row r="10" spans="1:11" x14ac:dyDescent="0.2">
      <c r="A10" s="210" t="s">
        <v>205</v>
      </c>
      <c r="B10" s="211"/>
      <c r="C10" s="211"/>
      <c r="D10" s="211"/>
      <c r="E10" s="211"/>
      <c r="F10" s="211"/>
      <c r="G10" s="211"/>
      <c r="H10" s="212"/>
      <c r="I10" s="52">
        <v>4</v>
      </c>
      <c r="J10" s="313">
        <v>774135009</v>
      </c>
      <c r="K10" s="313">
        <v>624332685</v>
      </c>
    </row>
    <row r="11" spans="1:11" x14ac:dyDescent="0.2">
      <c r="A11" s="210" t="s">
        <v>88</v>
      </c>
      <c r="B11" s="211"/>
      <c r="C11" s="211"/>
      <c r="D11" s="211"/>
      <c r="E11" s="211"/>
      <c r="F11" s="211"/>
      <c r="G11" s="211"/>
      <c r="H11" s="212"/>
      <c r="I11" s="52">
        <v>5</v>
      </c>
      <c r="J11" s="313">
        <v>415536615</v>
      </c>
      <c r="K11" s="313">
        <v>411289647</v>
      </c>
    </row>
    <row r="12" spans="1:11" x14ac:dyDescent="0.2">
      <c r="A12" s="210" t="s">
        <v>89</v>
      </c>
      <c r="B12" s="211"/>
      <c r="C12" s="211"/>
      <c r="D12" s="211"/>
      <c r="E12" s="211"/>
      <c r="F12" s="211"/>
      <c r="G12" s="211"/>
      <c r="H12" s="212"/>
      <c r="I12" s="52">
        <v>6</v>
      </c>
      <c r="J12" s="313">
        <v>696314398</v>
      </c>
      <c r="K12" s="313">
        <v>644145314</v>
      </c>
    </row>
    <row r="13" spans="1:11" x14ac:dyDescent="0.2">
      <c r="A13" s="210" t="s">
        <v>90</v>
      </c>
      <c r="B13" s="211"/>
      <c r="C13" s="211"/>
      <c r="D13" s="211"/>
      <c r="E13" s="211"/>
      <c r="F13" s="211"/>
      <c r="G13" s="211"/>
      <c r="H13" s="212"/>
      <c r="I13" s="52">
        <v>7</v>
      </c>
      <c r="J13" s="313">
        <v>2630574528</v>
      </c>
      <c r="K13" s="313">
        <v>2388870141</v>
      </c>
    </row>
    <row r="14" spans="1:11" x14ac:dyDescent="0.2">
      <c r="A14" s="210" t="s">
        <v>91</v>
      </c>
      <c r="B14" s="211"/>
      <c r="C14" s="211"/>
      <c r="D14" s="211"/>
      <c r="E14" s="211"/>
      <c r="F14" s="211"/>
      <c r="G14" s="211"/>
      <c r="H14" s="212"/>
      <c r="I14" s="52">
        <v>8</v>
      </c>
      <c r="J14" s="313">
        <v>442835059</v>
      </c>
      <c r="K14" s="313">
        <v>286587689</v>
      </c>
    </row>
    <row r="15" spans="1:11" ht="24.75" customHeight="1" x14ac:dyDescent="0.2">
      <c r="A15" s="210" t="s">
        <v>92</v>
      </c>
      <c r="B15" s="211"/>
      <c r="C15" s="211"/>
      <c r="D15" s="211"/>
      <c r="E15" s="211"/>
      <c r="F15" s="211"/>
      <c r="G15" s="211"/>
      <c r="H15" s="212"/>
      <c r="I15" s="52">
        <v>9</v>
      </c>
      <c r="J15" s="313">
        <v>0</v>
      </c>
      <c r="K15" s="313">
        <v>0</v>
      </c>
    </row>
    <row r="16" spans="1:11" x14ac:dyDescent="0.2">
      <c r="A16" s="210" t="s">
        <v>93</v>
      </c>
      <c r="B16" s="211"/>
      <c r="C16" s="211"/>
      <c r="D16" s="211"/>
      <c r="E16" s="211"/>
      <c r="F16" s="211"/>
      <c r="G16" s="211"/>
      <c r="H16" s="212"/>
      <c r="I16" s="52">
        <v>10</v>
      </c>
      <c r="J16" s="313">
        <v>3780197</v>
      </c>
      <c r="K16" s="313">
        <v>0</v>
      </c>
    </row>
    <row r="17" spans="1:13" x14ac:dyDescent="0.2">
      <c r="A17" s="210" t="s">
        <v>94</v>
      </c>
      <c r="B17" s="211"/>
      <c r="C17" s="211"/>
      <c r="D17" s="211"/>
      <c r="E17" s="211"/>
      <c r="F17" s="211"/>
      <c r="G17" s="211"/>
      <c r="H17" s="212"/>
      <c r="I17" s="52">
        <v>11</v>
      </c>
      <c r="J17" s="313">
        <v>81579680</v>
      </c>
      <c r="K17" s="313">
        <v>76048282</v>
      </c>
    </row>
    <row r="18" spans="1:13" x14ac:dyDescent="0.2">
      <c r="A18" s="210" t="s">
        <v>95</v>
      </c>
      <c r="B18" s="211"/>
      <c r="C18" s="211"/>
      <c r="D18" s="211"/>
      <c r="E18" s="211"/>
      <c r="F18" s="211"/>
      <c r="G18" s="211"/>
      <c r="H18" s="212"/>
      <c r="I18" s="52">
        <v>12</v>
      </c>
      <c r="J18" s="313">
        <v>11406936798</v>
      </c>
      <c r="K18" s="313">
        <v>11217235628</v>
      </c>
      <c r="L18" s="125"/>
    </row>
    <row r="19" spans="1:13" x14ac:dyDescent="0.2">
      <c r="A19" s="216" t="s">
        <v>97</v>
      </c>
      <c r="B19" s="217"/>
      <c r="C19" s="217"/>
      <c r="D19" s="217"/>
      <c r="E19" s="217"/>
      <c r="F19" s="217"/>
      <c r="G19" s="217"/>
      <c r="H19" s="218"/>
      <c r="I19" s="52">
        <v>13</v>
      </c>
      <c r="J19" s="313">
        <v>7930000</v>
      </c>
      <c r="K19" s="313">
        <v>7930000</v>
      </c>
    </row>
    <row r="20" spans="1:13" x14ac:dyDescent="0.2">
      <c r="A20" s="210" t="s">
        <v>98</v>
      </c>
      <c r="B20" s="211"/>
      <c r="C20" s="211"/>
      <c r="D20" s="211"/>
      <c r="E20" s="211"/>
      <c r="F20" s="211"/>
      <c r="G20" s="211"/>
      <c r="H20" s="212"/>
      <c r="I20" s="52">
        <v>14</v>
      </c>
      <c r="J20" s="313">
        <v>0</v>
      </c>
      <c r="K20" s="313">
        <v>0</v>
      </c>
    </row>
    <row r="21" spans="1:13" x14ac:dyDescent="0.2">
      <c r="A21" s="210" t="s">
        <v>99</v>
      </c>
      <c r="B21" s="211"/>
      <c r="C21" s="211"/>
      <c r="D21" s="211"/>
      <c r="E21" s="211"/>
      <c r="F21" s="211"/>
      <c r="G21" s="211"/>
      <c r="H21" s="212"/>
      <c r="I21" s="52">
        <v>15</v>
      </c>
      <c r="J21" s="313">
        <v>155541052</v>
      </c>
      <c r="K21" s="313">
        <v>143876195</v>
      </c>
    </row>
    <row r="22" spans="1:13" x14ac:dyDescent="0.2">
      <c r="A22" s="210" t="s">
        <v>100</v>
      </c>
      <c r="B22" s="211"/>
      <c r="C22" s="211"/>
      <c r="D22" s="211"/>
      <c r="E22" s="211"/>
      <c r="F22" s="211"/>
      <c r="G22" s="211"/>
      <c r="H22" s="212"/>
      <c r="I22" s="52">
        <v>16</v>
      </c>
      <c r="J22" s="313">
        <v>879444143</v>
      </c>
      <c r="K22" s="313">
        <v>1004843015</v>
      </c>
    </row>
    <row r="23" spans="1:13" x14ac:dyDescent="0.2">
      <c r="A23" s="213" t="s">
        <v>276</v>
      </c>
      <c r="B23" s="214"/>
      <c r="C23" s="214"/>
      <c r="D23" s="214"/>
      <c r="E23" s="214"/>
      <c r="F23" s="214"/>
      <c r="G23" s="214"/>
      <c r="H23" s="215"/>
      <c r="I23" s="53">
        <v>17</v>
      </c>
      <c r="J23" s="325">
        <f>SUM(J8:J22)</f>
        <v>19757910593</v>
      </c>
      <c r="K23" s="325">
        <f>SUM(K8:K22)</f>
        <v>19463161256</v>
      </c>
    </row>
    <row r="24" spans="1:13" x14ac:dyDescent="0.2">
      <c r="A24" s="200" t="s">
        <v>101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3"/>
    </row>
    <row r="25" spans="1:13" x14ac:dyDescent="0.2">
      <c r="A25" s="207" t="s">
        <v>102</v>
      </c>
      <c r="B25" s="208"/>
      <c r="C25" s="208"/>
      <c r="D25" s="208"/>
      <c r="E25" s="208"/>
      <c r="F25" s="208"/>
      <c r="G25" s="208"/>
      <c r="H25" s="209"/>
      <c r="I25" s="48">
        <v>18</v>
      </c>
      <c r="J25" s="312">
        <f>+J26+J27</f>
        <v>620995448</v>
      </c>
      <c r="K25" s="312">
        <f>+K26+K27</f>
        <v>598907896</v>
      </c>
    </row>
    <row r="26" spans="1:13" x14ac:dyDescent="0.2">
      <c r="A26" s="191" t="s">
        <v>103</v>
      </c>
      <c r="B26" s="192"/>
      <c r="C26" s="192"/>
      <c r="D26" s="192"/>
      <c r="E26" s="192"/>
      <c r="F26" s="192"/>
      <c r="G26" s="192"/>
      <c r="H26" s="193"/>
      <c r="I26" s="48">
        <v>19</v>
      </c>
      <c r="J26" s="313">
        <v>0</v>
      </c>
      <c r="K26" s="313">
        <v>0</v>
      </c>
    </row>
    <row r="27" spans="1:13" x14ac:dyDescent="0.2">
      <c r="A27" s="191" t="s">
        <v>104</v>
      </c>
      <c r="B27" s="192"/>
      <c r="C27" s="192"/>
      <c r="D27" s="192"/>
      <c r="E27" s="192"/>
      <c r="F27" s="192"/>
      <c r="G27" s="192"/>
      <c r="H27" s="193"/>
      <c r="I27" s="48">
        <v>20</v>
      </c>
      <c r="J27" s="313">
        <v>620995448</v>
      </c>
      <c r="K27" s="313">
        <v>598907896</v>
      </c>
    </row>
    <row r="28" spans="1:13" x14ac:dyDescent="0.2">
      <c r="A28" s="191" t="s">
        <v>105</v>
      </c>
      <c r="B28" s="192"/>
      <c r="C28" s="192"/>
      <c r="D28" s="192"/>
      <c r="E28" s="192"/>
      <c r="F28" s="192"/>
      <c r="G28" s="192"/>
      <c r="H28" s="193"/>
      <c r="I28" s="48">
        <v>21</v>
      </c>
      <c r="J28" s="315">
        <f>SUM(J29:J31)</f>
        <v>14781982934</v>
      </c>
      <c r="K28" s="315">
        <f>SUM(K29:K31)</f>
        <v>14532443132</v>
      </c>
    </row>
    <row r="29" spans="1:13" x14ac:dyDescent="0.2">
      <c r="A29" s="191" t="s">
        <v>106</v>
      </c>
      <c r="B29" s="192"/>
      <c r="C29" s="192"/>
      <c r="D29" s="192"/>
      <c r="E29" s="192"/>
      <c r="F29" s="192"/>
      <c r="G29" s="192"/>
      <c r="H29" s="193"/>
      <c r="I29" s="48">
        <v>22</v>
      </c>
      <c r="J29" s="313">
        <v>3981010898</v>
      </c>
      <c r="K29" s="313">
        <v>3901875848</v>
      </c>
    </row>
    <row r="30" spans="1:13" x14ac:dyDescent="0.2">
      <c r="A30" s="191" t="s">
        <v>107</v>
      </c>
      <c r="B30" s="192"/>
      <c r="C30" s="192"/>
      <c r="D30" s="192"/>
      <c r="E30" s="192"/>
      <c r="F30" s="192"/>
      <c r="G30" s="192"/>
      <c r="H30" s="193"/>
      <c r="I30" s="48">
        <v>23</v>
      </c>
      <c r="J30" s="313">
        <v>1486719761</v>
      </c>
      <c r="K30" s="313">
        <v>1480709844</v>
      </c>
    </row>
    <row r="31" spans="1:13" x14ac:dyDescent="0.2">
      <c r="A31" s="191" t="s">
        <v>108</v>
      </c>
      <c r="B31" s="192"/>
      <c r="C31" s="192"/>
      <c r="D31" s="192"/>
      <c r="E31" s="192"/>
      <c r="F31" s="192"/>
      <c r="G31" s="192"/>
      <c r="H31" s="193"/>
      <c r="I31" s="48">
        <v>24</v>
      </c>
      <c r="J31" s="313">
        <v>9314252275</v>
      </c>
      <c r="K31" s="313">
        <v>9149857440</v>
      </c>
    </row>
    <row r="32" spans="1:13" x14ac:dyDescent="0.2">
      <c r="A32" s="191" t="s">
        <v>109</v>
      </c>
      <c r="B32" s="192"/>
      <c r="C32" s="192"/>
      <c r="D32" s="192"/>
      <c r="E32" s="192"/>
      <c r="F32" s="192"/>
      <c r="G32" s="192"/>
      <c r="H32" s="193"/>
      <c r="I32" s="48">
        <v>25</v>
      </c>
      <c r="J32" s="315">
        <f>SUM(J33:J34)</f>
        <v>88426108</v>
      </c>
      <c r="K32" s="315">
        <f>SUM(K33:K34)</f>
        <v>5206873</v>
      </c>
      <c r="M32" s="125"/>
    </row>
    <row r="33" spans="1:11" x14ac:dyDescent="0.2">
      <c r="A33" s="191" t="s">
        <v>110</v>
      </c>
      <c r="B33" s="192"/>
      <c r="C33" s="192"/>
      <c r="D33" s="192"/>
      <c r="E33" s="192"/>
      <c r="F33" s="192"/>
      <c r="G33" s="192"/>
      <c r="H33" s="193"/>
      <c r="I33" s="48">
        <v>26</v>
      </c>
      <c r="J33" s="313">
        <v>0</v>
      </c>
      <c r="K33" s="313">
        <v>0</v>
      </c>
    </row>
    <row r="34" spans="1:11" x14ac:dyDescent="0.2">
      <c r="A34" s="191" t="s">
        <v>111</v>
      </c>
      <c r="B34" s="192"/>
      <c r="C34" s="192"/>
      <c r="D34" s="192"/>
      <c r="E34" s="192"/>
      <c r="F34" s="192"/>
      <c r="G34" s="192"/>
      <c r="H34" s="193"/>
      <c r="I34" s="48">
        <v>27</v>
      </c>
      <c r="J34" s="313">
        <v>88426108</v>
      </c>
      <c r="K34" s="313">
        <v>5206873</v>
      </c>
    </row>
    <row r="35" spans="1:11" x14ac:dyDescent="0.2">
      <c r="A35" s="191" t="s">
        <v>112</v>
      </c>
      <c r="B35" s="192"/>
      <c r="C35" s="192"/>
      <c r="D35" s="192"/>
      <c r="E35" s="192"/>
      <c r="F35" s="192"/>
      <c r="G35" s="192"/>
      <c r="H35" s="193"/>
      <c r="I35" s="48">
        <v>28</v>
      </c>
      <c r="J35" s="313">
        <v>3640667</v>
      </c>
      <c r="K35" s="313">
        <v>0</v>
      </c>
    </row>
    <row r="36" spans="1:11" x14ac:dyDescent="0.2">
      <c r="A36" s="191" t="s">
        <v>113</v>
      </c>
      <c r="B36" s="192"/>
      <c r="C36" s="192"/>
      <c r="D36" s="192"/>
      <c r="E36" s="192"/>
      <c r="F36" s="192"/>
      <c r="G36" s="192"/>
      <c r="H36" s="193"/>
      <c r="I36" s="48">
        <v>29</v>
      </c>
      <c r="J36" s="315">
        <f>SUM(J37:J38)</f>
        <v>0</v>
      </c>
      <c r="K36" s="315">
        <f>SUM(K37:K38)</f>
        <v>0</v>
      </c>
    </row>
    <row r="37" spans="1:11" x14ac:dyDescent="0.2">
      <c r="A37" s="191" t="s">
        <v>114</v>
      </c>
      <c r="B37" s="192"/>
      <c r="C37" s="192"/>
      <c r="D37" s="192"/>
      <c r="E37" s="192"/>
      <c r="F37" s="192"/>
      <c r="G37" s="192"/>
      <c r="H37" s="193"/>
      <c r="I37" s="48">
        <v>30</v>
      </c>
      <c r="J37" s="313">
        <v>0</v>
      </c>
      <c r="K37" s="313">
        <v>0</v>
      </c>
    </row>
    <row r="38" spans="1:11" x14ac:dyDescent="0.2">
      <c r="A38" s="191" t="s">
        <v>115</v>
      </c>
      <c r="B38" s="192"/>
      <c r="C38" s="192"/>
      <c r="D38" s="192"/>
      <c r="E38" s="192"/>
      <c r="F38" s="192"/>
      <c r="G38" s="192"/>
      <c r="H38" s="193"/>
      <c r="I38" s="48">
        <v>31</v>
      </c>
      <c r="J38" s="313">
        <v>0</v>
      </c>
      <c r="K38" s="313">
        <v>0</v>
      </c>
    </row>
    <row r="39" spans="1:11" x14ac:dyDescent="0.2">
      <c r="A39" s="191" t="s">
        <v>116</v>
      </c>
      <c r="B39" s="192"/>
      <c r="C39" s="192"/>
      <c r="D39" s="192"/>
      <c r="E39" s="192"/>
      <c r="F39" s="192"/>
      <c r="G39" s="192"/>
      <c r="H39" s="193"/>
      <c r="I39" s="48">
        <v>32</v>
      </c>
      <c r="J39" s="313">
        <v>0</v>
      </c>
      <c r="K39" s="313">
        <v>0</v>
      </c>
    </row>
    <row r="40" spans="1:11" x14ac:dyDescent="0.2">
      <c r="A40" s="191" t="s">
        <v>117</v>
      </c>
      <c r="B40" s="192"/>
      <c r="C40" s="192"/>
      <c r="D40" s="192"/>
      <c r="E40" s="192"/>
      <c r="F40" s="192"/>
      <c r="G40" s="192"/>
      <c r="H40" s="193"/>
      <c r="I40" s="48">
        <v>33</v>
      </c>
      <c r="J40" s="313">
        <v>0</v>
      </c>
      <c r="K40" s="313">
        <v>0</v>
      </c>
    </row>
    <row r="41" spans="1:11" x14ac:dyDescent="0.2">
      <c r="A41" s="191" t="s">
        <v>118</v>
      </c>
      <c r="B41" s="192"/>
      <c r="C41" s="192"/>
      <c r="D41" s="192"/>
      <c r="E41" s="192"/>
      <c r="F41" s="192"/>
      <c r="G41" s="192"/>
      <c r="H41" s="193"/>
      <c r="I41" s="48">
        <v>34</v>
      </c>
      <c r="J41" s="313">
        <v>2317559985</v>
      </c>
      <c r="K41" s="313">
        <v>2376402251</v>
      </c>
    </row>
    <row r="42" spans="1:11" x14ac:dyDescent="0.2">
      <c r="A42" s="204" t="s">
        <v>119</v>
      </c>
      <c r="B42" s="205"/>
      <c r="C42" s="205"/>
      <c r="D42" s="205"/>
      <c r="E42" s="205"/>
      <c r="F42" s="205"/>
      <c r="G42" s="205"/>
      <c r="H42" s="206"/>
      <c r="I42" s="55">
        <v>35</v>
      </c>
      <c r="J42" s="325">
        <f>+J41+J40+J39+J36+J35+J32+J28+J25</f>
        <v>17812605142</v>
      </c>
      <c r="K42" s="325">
        <f>+K41+K40+K39+K36+K35+K32+K28+K25</f>
        <v>17512960152</v>
      </c>
    </row>
    <row r="43" spans="1:11" x14ac:dyDescent="0.2">
      <c r="A43" s="200" t="s">
        <v>120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x14ac:dyDescent="0.2">
      <c r="A44" s="207" t="s">
        <v>121</v>
      </c>
      <c r="B44" s="208"/>
      <c r="C44" s="208"/>
      <c r="D44" s="208"/>
      <c r="E44" s="208"/>
      <c r="F44" s="208"/>
      <c r="G44" s="208"/>
      <c r="H44" s="209"/>
      <c r="I44" s="48">
        <v>36</v>
      </c>
      <c r="J44" s="313">
        <v>1214298000</v>
      </c>
      <c r="K44" s="313">
        <v>1214298000</v>
      </c>
    </row>
    <row r="45" spans="1:11" x14ac:dyDescent="0.2">
      <c r="A45" s="191" t="s">
        <v>122</v>
      </c>
      <c r="B45" s="192"/>
      <c r="C45" s="192"/>
      <c r="D45" s="192"/>
      <c r="E45" s="192"/>
      <c r="F45" s="192"/>
      <c r="G45" s="192"/>
      <c r="H45" s="193"/>
      <c r="I45" s="48">
        <v>37</v>
      </c>
      <c r="J45" s="313">
        <v>190502935</v>
      </c>
      <c r="K45" s="313">
        <v>2843131</v>
      </c>
    </row>
    <row r="46" spans="1:11" x14ac:dyDescent="0.2">
      <c r="A46" s="191" t="s">
        <v>123</v>
      </c>
      <c r="B46" s="192"/>
      <c r="C46" s="192"/>
      <c r="D46" s="192"/>
      <c r="E46" s="192"/>
      <c r="F46" s="192"/>
      <c r="G46" s="192"/>
      <c r="H46" s="193"/>
      <c r="I46" s="48">
        <v>38</v>
      </c>
      <c r="J46" s="313">
        <v>86030542</v>
      </c>
      <c r="K46" s="313">
        <v>182260941</v>
      </c>
    </row>
    <row r="47" spans="1:11" x14ac:dyDescent="0.2">
      <c r="A47" s="191" t="s">
        <v>124</v>
      </c>
      <c r="B47" s="192"/>
      <c r="C47" s="192"/>
      <c r="D47" s="192"/>
      <c r="E47" s="192"/>
      <c r="F47" s="192"/>
      <c r="G47" s="192"/>
      <c r="H47" s="193"/>
      <c r="I47" s="48">
        <v>39</v>
      </c>
      <c r="J47" s="313">
        <v>6160835</v>
      </c>
      <c r="K47" s="313">
        <v>15708573</v>
      </c>
    </row>
    <row r="48" spans="1:11" x14ac:dyDescent="0.2">
      <c r="A48" s="191" t="s">
        <v>125</v>
      </c>
      <c r="B48" s="192"/>
      <c r="C48" s="192"/>
      <c r="D48" s="192"/>
      <c r="E48" s="192"/>
      <c r="F48" s="192"/>
      <c r="G48" s="192"/>
      <c r="H48" s="193"/>
      <c r="I48" s="48">
        <v>40</v>
      </c>
      <c r="J48" s="313">
        <v>363623023</v>
      </c>
      <c r="K48" s="313">
        <v>448347821</v>
      </c>
    </row>
    <row r="49" spans="1:12" x14ac:dyDescent="0.2">
      <c r="A49" s="191" t="s">
        <v>126</v>
      </c>
      <c r="B49" s="192"/>
      <c r="C49" s="192"/>
      <c r="D49" s="192"/>
      <c r="E49" s="192"/>
      <c r="F49" s="192"/>
      <c r="G49" s="192"/>
      <c r="H49" s="193"/>
      <c r="I49" s="48">
        <v>41</v>
      </c>
      <c r="J49" s="313">
        <v>84690116</v>
      </c>
      <c r="K49" s="313">
        <v>86742638</v>
      </c>
    </row>
    <row r="50" spans="1:12" x14ac:dyDescent="0.2">
      <c r="A50" s="191" t="s">
        <v>127</v>
      </c>
      <c r="B50" s="192"/>
      <c r="C50" s="192"/>
      <c r="D50" s="192"/>
      <c r="E50" s="192"/>
      <c r="F50" s="192"/>
      <c r="G50" s="192"/>
      <c r="H50" s="193"/>
      <c r="I50" s="48">
        <v>42</v>
      </c>
      <c r="J50" s="313">
        <v>0</v>
      </c>
      <c r="K50" s="313">
        <v>0</v>
      </c>
    </row>
    <row r="51" spans="1:12" x14ac:dyDescent="0.2">
      <c r="A51" s="194" t="s">
        <v>128</v>
      </c>
      <c r="B51" s="195"/>
      <c r="C51" s="195"/>
      <c r="D51" s="195"/>
      <c r="E51" s="195"/>
      <c r="F51" s="195"/>
      <c r="G51" s="195"/>
      <c r="H51" s="196"/>
      <c r="I51" s="48">
        <v>43</v>
      </c>
      <c r="J51" s="319">
        <f>SUM(J44:J50)</f>
        <v>1945305451</v>
      </c>
      <c r="K51" s="319">
        <f>SUM(K44:K50)</f>
        <v>1950201104</v>
      </c>
    </row>
    <row r="52" spans="1:12" x14ac:dyDescent="0.2">
      <c r="A52" s="197" t="s">
        <v>132</v>
      </c>
      <c r="B52" s="198"/>
      <c r="C52" s="198"/>
      <c r="D52" s="198"/>
      <c r="E52" s="198"/>
      <c r="F52" s="198"/>
      <c r="G52" s="198"/>
      <c r="H52" s="199"/>
      <c r="I52" s="49">
        <v>44</v>
      </c>
      <c r="J52" s="316">
        <f>+J51+J42</f>
        <v>19757910593</v>
      </c>
      <c r="K52" s="316">
        <f>+K51+K42</f>
        <v>19463161256</v>
      </c>
      <c r="L52" s="127"/>
    </row>
    <row r="53" spans="1:12" x14ac:dyDescent="0.2">
      <c r="A53" s="200" t="s">
        <v>166</v>
      </c>
      <c r="B53" s="201"/>
      <c r="C53" s="201"/>
      <c r="D53" s="201"/>
      <c r="E53" s="201"/>
      <c r="F53" s="201"/>
      <c r="G53" s="201"/>
      <c r="H53" s="201"/>
      <c r="I53" s="202"/>
      <c r="J53" s="202"/>
      <c r="K53" s="203"/>
    </row>
    <row r="54" spans="1:12" x14ac:dyDescent="0.2">
      <c r="A54" s="194" t="s">
        <v>129</v>
      </c>
      <c r="B54" s="195"/>
      <c r="C54" s="195"/>
      <c r="D54" s="195"/>
      <c r="E54" s="195"/>
      <c r="F54" s="195"/>
      <c r="G54" s="195"/>
      <c r="H54" s="196"/>
      <c r="I54" s="48">
        <v>45</v>
      </c>
      <c r="J54" s="353">
        <f>+J51</f>
        <v>1945305451</v>
      </c>
      <c r="K54" s="353">
        <f>+K51</f>
        <v>1950201104</v>
      </c>
    </row>
    <row r="55" spans="1:12" x14ac:dyDescent="0.2">
      <c r="A55" s="191" t="s">
        <v>130</v>
      </c>
      <c r="B55" s="192"/>
      <c r="C55" s="192"/>
      <c r="D55" s="192"/>
      <c r="E55" s="192"/>
      <c r="F55" s="192"/>
      <c r="G55" s="192"/>
      <c r="H55" s="193"/>
      <c r="I55" s="48">
        <v>46</v>
      </c>
      <c r="J55" s="313">
        <f>+J54</f>
        <v>1945305451</v>
      </c>
      <c r="K55" s="313">
        <f>+K54</f>
        <v>1950201104</v>
      </c>
    </row>
    <row r="56" spans="1:12" x14ac:dyDescent="0.2">
      <c r="A56" s="188" t="s">
        <v>131</v>
      </c>
      <c r="B56" s="189"/>
      <c r="C56" s="189"/>
      <c r="D56" s="189"/>
      <c r="E56" s="189"/>
      <c r="F56" s="189"/>
      <c r="G56" s="189"/>
      <c r="H56" s="190"/>
      <c r="I56" s="49">
        <v>47</v>
      </c>
      <c r="J56" s="314">
        <f>J54-J55</f>
        <v>0</v>
      </c>
      <c r="K56" s="314">
        <f>K54-K55</f>
        <v>0</v>
      </c>
    </row>
  </sheetData>
  <protectedRanges>
    <protectedRange sqref="F3:G3" name="Range1_3"/>
  </protectedRanges>
  <mergeCells count="57">
    <mergeCell ref="A2:K2"/>
    <mergeCell ref="D3:E3"/>
    <mergeCell ref="F3:G3"/>
    <mergeCell ref="J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K43"/>
    <mergeCell ref="A44:H44"/>
    <mergeCell ref="A45:H45"/>
    <mergeCell ref="A46:H46"/>
    <mergeCell ref="A47:H47"/>
    <mergeCell ref="A54:H54"/>
    <mergeCell ref="A55:H55"/>
    <mergeCell ref="A56:H56"/>
    <mergeCell ref="A48:H48"/>
    <mergeCell ref="A49:H49"/>
    <mergeCell ref="A50:H50"/>
    <mergeCell ref="A51:H51"/>
    <mergeCell ref="A52:H52"/>
    <mergeCell ref="A53:K53"/>
  </mergeCells>
  <conditionalFormatting sqref="J7:K23">
    <cfRule type="cellIs" dxfId="6" priority="7" stopIfTrue="1" operator="lessThan">
      <formula>0</formula>
    </cfRule>
  </conditionalFormatting>
  <conditionalFormatting sqref="J25:K25">
    <cfRule type="cellIs" dxfId="5" priority="6" stopIfTrue="1" operator="lessThan">
      <formula>0</formula>
    </cfRule>
  </conditionalFormatting>
  <conditionalFormatting sqref="J26:K27">
    <cfRule type="cellIs" dxfId="4" priority="5" stopIfTrue="1" operator="lessThan">
      <formula>0</formula>
    </cfRule>
  </conditionalFormatting>
  <conditionalFormatting sqref="J29:K31">
    <cfRule type="cellIs" dxfId="3" priority="4" stopIfTrue="1" operator="lessThan">
      <formula>0</formula>
    </cfRule>
  </conditionalFormatting>
  <conditionalFormatting sqref="J33:K35">
    <cfRule type="cellIs" dxfId="2" priority="3" stopIfTrue="1" operator="lessThan">
      <formula>0</formula>
    </cfRule>
  </conditionalFormatting>
  <conditionalFormatting sqref="J37:K41">
    <cfRule type="cellIs" dxfId="1" priority="2" stopIfTrue="1" operator="lessThan">
      <formula>0</formula>
    </cfRule>
  </conditionalFormatting>
  <conditionalFormatting sqref="J44: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8:K22 J33:K35 J26:K27 J37:K41 J29:K31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36:K36 J32:K32" formulaRange="1"/>
    <ignoredError sqref="J55:K5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zoomScale="115" zoomScaleNormal="115" zoomScaleSheetLayoutView="100" workbookViewId="0">
      <selection activeCell="M19" sqref="M19"/>
    </sheetView>
  </sheetViews>
  <sheetFormatPr defaultColWidth="9.140625" defaultRowHeight="12.75" x14ac:dyDescent="0.2"/>
  <cols>
    <col min="1" max="8" width="9.140625" style="43"/>
    <col min="9" max="9" width="7.85546875" style="43" customWidth="1"/>
    <col min="10" max="13" width="14.42578125" style="43" customWidth="1"/>
    <col min="14" max="14" width="14" style="43" bestFit="1" customWidth="1"/>
    <col min="15" max="16" width="11.140625" style="60" bestFit="1" customWidth="1"/>
    <col min="17" max="17" width="9.140625" style="43"/>
    <col min="18" max="18" width="11.140625" style="43" bestFit="1" customWidth="1"/>
    <col min="19" max="19" width="10.140625" style="43" bestFit="1" customWidth="1"/>
    <col min="20" max="16384" width="9.140625" style="43"/>
  </cols>
  <sheetData>
    <row r="2" spans="1:19" ht="15.75" x14ac:dyDescent="0.25">
      <c r="A2" s="244" t="s">
        <v>156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50"/>
    </row>
    <row r="3" spans="1:19" ht="12.75" customHeight="1" x14ac:dyDescent="0.2">
      <c r="A3" s="50"/>
      <c r="B3" s="50"/>
      <c r="C3" s="245" t="s">
        <v>161</v>
      </c>
      <c r="D3" s="246"/>
      <c r="E3" s="247" t="s">
        <v>288</v>
      </c>
      <c r="F3" s="248"/>
      <c r="G3" s="130" t="s">
        <v>162</v>
      </c>
      <c r="H3" s="229" t="s">
        <v>284</v>
      </c>
      <c r="I3" s="230"/>
      <c r="J3" s="249" t="s">
        <v>57</v>
      </c>
      <c r="K3" s="250"/>
      <c r="L3" s="250"/>
      <c r="M3" s="250"/>
    </row>
    <row r="4" spans="1:19" ht="22.5" x14ac:dyDescent="0.2">
      <c r="A4" s="232" t="s">
        <v>83</v>
      </c>
      <c r="B4" s="232"/>
      <c r="C4" s="232"/>
      <c r="D4" s="232"/>
      <c r="E4" s="232"/>
      <c r="F4" s="232"/>
      <c r="G4" s="232"/>
      <c r="H4" s="232"/>
      <c r="I4" s="134" t="s">
        <v>287</v>
      </c>
      <c r="J4" s="219" t="s">
        <v>285</v>
      </c>
      <c r="K4" s="219"/>
      <c r="L4" s="219" t="s">
        <v>286</v>
      </c>
      <c r="M4" s="219"/>
    </row>
    <row r="5" spans="1:19" x14ac:dyDescent="0.2">
      <c r="A5" s="240"/>
      <c r="B5" s="240"/>
      <c r="C5" s="240"/>
      <c r="D5" s="240"/>
      <c r="E5" s="240"/>
      <c r="F5" s="240"/>
      <c r="G5" s="240"/>
      <c r="H5" s="240"/>
      <c r="I5" s="44"/>
      <c r="J5" s="115" t="s">
        <v>163</v>
      </c>
      <c r="K5" s="115" t="s">
        <v>164</v>
      </c>
      <c r="L5" s="115" t="s">
        <v>163</v>
      </c>
      <c r="M5" s="128" t="s">
        <v>164</v>
      </c>
    </row>
    <row r="6" spans="1:19" x14ac:dyDescent="0.2">
      <c r="A6" s="219">
        <v>1</v>
      </c>
      <c r="B6" s="219"/>
      <c r="C6" s="219"/>
      <c r="D6" s="219"/>
      <c r="E6" s="219"/>
      <c r="F6" s="219"/>
      <c r="G6" s="219"/>
      <c r="H6" s="219"/>
      <c r="I6" s="46">
        <v>2</v>
      </c>
      <c r="J6" s="45">
        <v>3</v>
      </c>
      <c r="K6" s="45">
        <v>4</v>
      </c>
      <c r="L6" s="45">
        <v>5</v>
      </c>
      <c r="M6" s="45">
        <v>6</v>
      </c>
    </row>
    <row r="7" spans="1:19" x14ac:dyDescent="0.2">
      <c r="A7" s="241" t="s">
        <v>134</v>
      </c>
      <c r="B7" s="242"/>
      <c r="C7" s="242"/>
      <c r="D7" s="242"/>
      <c r="E7" s="242"/>
      <c r="F7" s="242"/>
      <c r="G7" s="242"/>
      <c r="H7" s="243"/>
      <c r="I7" s="47">
        <v>48</v>
      </c>
      <c r="J7" s="321">
        <v>179835320</v>
      </c>
      <c r="K7" s="321">
        <v>179835320</v>
      </c>
      <c r="L7" s="321">
        <v>172547276</v>
      </c>
      <c r="M7" s="321">
        <v>172547276</v>
      </c>
      <c r="N7" s="64"/>
      <c r="P7" s="119"/>
    </row>
    <row r="8" spans="1:19" x14ac:dyDescent="0.2">
      <c r="A8" s="233" t="s">
        <v>135</v>
      </c>
      <c r="B8" s="234"/>
      <c r="C8" s="234"/>
      <c r="D8" s="234"/>
      <c r="E8" s="234"/>
      <c r="F8" s="234"/>
      <c r="G8" s="234"/>
      <c r="H8" s="235"/>
      <c r="I8" s="48">
        <v>49</v>
      </c>
      <c r="J8" s="321">
        <v>59891354</v>
      </c>
      <c r="K8" s="321">
        <v>59891354</v>
      </c>
      <c r="L8" s="321">
        <v>38728708</v>
      </c>
      <c r="M8" s="321">
        <v>38728708</v>
      </c>
      <c r="N8" s="64"/>
      <c r="P8" s="119"/>
    </row>
    <row r="9" spans="1:19" x14ac:dyDescent="0.2">
      <c r="A9" s="194" t="s">
        <v>136</v>
      </c>
      <c r="B9" s="195"/>
      <c r="C9" s="195"/>
      <c r="D9" s="195"/>
      <c r="E9" s="195"/>
      <c r="F9" s="195"/>
      <c r="G9" s="195"/>
      <c r="H9" s="196"/>
      <c r="I9" s="48">
        <v>50</v>
      </c>
      <c r="J9" s="322">
        <f t="shared" ref="J9:K9" si="0">+J7-J8</f>
        <v>119943966</v>
      </c>
      <c r="K9" s="322">
        <f t="shared" si="0"/>
        <v>119943966</v>
      </c>
      <c r="L9" s="322">
        <f>+L7-L8</f>
        <v>133818568</v>
      </c>
      <c r="M9" s="322">
        <f>+M7-M8</f>
        <v>133818568</v>
      </c>
      <c r="N9" s="64"/>
      <c r="O9" s="68"/>
      <c r="P9" s="119"/>
    </row>
    <row r="10" spans="1:19" x14ac:dyDescent="0.2">
      <c r="A10" s="233" t="s">
        <v>137</v>
      </c>
      <c r="B10" s="234"/>
      <c r="C10" s="234"/>
      <c r="D10" s="234"/>
      <c r="E10" s="234"/>
      <c r="F10" s="234"/>
      <c r="G10" s="234"/>
      <c r="H10" s="235"/>
      <c r="I10" s="48">
        <v>51</v>
      </c>
      <c r="J10" s="321">
        <v>117083464</v>
      </c>
      <c r="K10" s="321">
        <v>117083464</v>
      </c>
      <c r="L10" s="321">
        <v>117764443</v>
      </c>
      <c r="M10" s="321">
        <v>117764443</v>
      </c>
      <c r="N10" s="64"/>
      <c r="P10" s="119"/>
    </row>
    <row r="11" spans="1:19" x14ac:dyDescent="0.2">
      <c r="A11" s="233" t="s">
        <v>138</v>
      </c>
      <c r="B11" s="234"/>
      <c r="C11" s="234"/>
      <c r="D11" s="234"/>
      <c r="E11" s="234"/>
      <c r="F11" s="234"/>
      <c r="G11" s="234"/>
      <c r="H11" s="235"/>
      <c r="I11" s="48">
        <v>52</v>
      </c>
      <c r="J11" s="321">
        <v>72534892</v>
      </c>
      <c r="K11" s="321">
        <v>72534892</v>
      </c>
      <c r="L11" s="321">
        <v>72315469</v>
      </c>
      <c r="M11" s="321">
        <v>72315469</v>
      </c>
      <c r="N11" s="64"/>
      <c r="P11" s="119"/>
    </row>
    <row r="12" spans="1:19" x14ac:dyDescent="0.2">
      <c r="A12" s="194" t="s">
        <v>139</v>
      </c>
      <c r="B12" s="195"/>
      <c r="C12" s="195"/>
      <c r="D12" s="195"/>
      <c r="E12" s="195"/>
      <c r="F12" s="195"/>
      <c r="G12" s="195"/>
      <c r="H12" s="196"/>
      <c r="I12" s="48">
        <v>53</v>
      </c>
      <c r="J12" s="322">
        <f t="shared" ref="J12:K12" si="1">+J10-J11</f>
        <v>44548572</v>
      </c>
      <c r="K12" s="322">
        <f t="shared" si="1"/>
        <v>44548572</v>
      </c>
      <c r="L12" s="322">
        <f>+L10-L11</f>
        <v>45448974</v>
      </c>
      <c r="M12" s="322">
        <f>+M10-M11</f>
        <v>45448974</v>
      </c>
      <c r="N12" s="64"/>
      <c r="O12" s="68"/>
      <c r="P12" s="119"/>
    </row>
    <row r="13" spans="1:19" ht="24" customHeight="1" x14ac:dyDescent="0.2">
      <c r="A13" s="191" t="s">
        <v>140</v>
      </c>
      <c r="B13" s="192"/>
      <c r="C13" s="192"/>
      <c r="D13" s="192"/>
      <c r="E13" s="192"/>
      <c r="F13" s="192"/>
      <c r="G13" s="192"/>
      <c r="H13" s="193"/>
      <c r="I13" s="48">
        <v>54</v>
      </c>
      <c r="J13" s="321">
        <v>0</v>
      </c>
      <c r="K13" s="321">
        <v>0</v>
      </c>
      <c r="L13" s="321">
        <v>0</v>
      </c>
      <c r="M13" s="321">
        <v>0</v>
      </c>
      <c r="N13" s="54"/>
      <c r="P13" s="119"/>
      <c r="R13" s="119"/>
      <c r="S13" s="65"/>
    </row>
    <row r="14" spans="1:19" x14ac:dyDescent="0.2">
      <c r="A14" s="191" t="s">
        <v>141</v>
      </c>
      <c r="B14" s="192"/>
      <c r="C14" s="192"/>
      <c r="D14" s="192"/>
      <c r="E14" s="192"/>
      <c r="F14" s="192"/>
      <c r="G14" s="192"/>
      <c r="H14" s="193"/>
      <c r="I14" s="48">
        <v>55</v>
      </c>
      <c r="J14" s="321">
        <v>12997880</v>
      </c>
      <c r="K14" s="321">
        <v>12997880</v>
      </c>
      <c r="L14" s="321">
        <v>8687412</v>
      </c>
      <c r="M14" s="321">
        <v>8687412</v>
      </c>
      <c r="N14" s="64"/>
      <c r="O14" s="68"/>
      <c r="P14" s="119"/>
      <c r="R14" s="65"/>
      <c r="S14" s="64"/>
    </row>
    <row r="15" spans="1:19" x14ac:dyDescent="0.2">
      <c r="A15" s="191" t="s">
        <v>142</v>
      </c>
      <c r="B15" s="192"/>
      <c r="C15" s="192"/>
      <c r="D15" s="192"/>
      <c r="E15" s="192"/>
      <c r="F15" s="192"/>
      <c r="G15" s="192"/>
      <c r="H15" s="193"/>
      <c r="I15" s="48">
        <v>56</v>
      </c>
      <c r="J15" s="321">
        <v>0</v>
      </c>
      <c r="K15" s="321">
        <v>0</v>
      </c>
      <c r="L15" s="321">
        <v>0</v>
      </c>
      <c r="M15" s="321">
        <v>0</v>
      </c>
      <c r="N15" s="54"/>
      <c r="P15" s="119"/>
      <c r="R15" s="65"/>
    </row>
    <row r="16" spans="1:19" ht="23.25" customHeight="1" x14ac:dyDescent="0.2">
      <c r="A16" s="191" t="s">
        <v>143</v>
      </c>
      <c r="B16" s="192"/>
      <c r="C16" s="192"/>
      <c r="D16" s="192"/>
      <c r="E16" s="192"/>
      <c r="F16" s="192"/>
      <c r="G16" s="192"/>
      <c r="H16" s="193"/>
      <c r="I16" s="48">
        <v>57</v>
      </c>
      <c r="J16" s="321">
        <v>0</v>
      </c>
      <c r="K16" s="321">
        <v>0</v>
      </c>
      <c r="L16" s="321">
        <v>0</v>
      </c>
      <c r="M16" s="321">
        <v>0</v>
      </c>
      <c r="N16" s="54"/>
      <c r="P16" s="119"/>
    </row>
    <row r="17" spans="1:18" x14ac:dyDescent="0.2">
      <c r="A17" s="191" t="s">
        <v>144</v>
      </c>
      <c r="B17" s="192"/>
      <c r="C17" s="192"/>
      <c r="D17" s="192"/>
      <c r="E17" s="192"/>
      <c r="F17" s="192"/>
      <c r="G17" s="192"/>
      <c r="H17" s="193"/>
      <c r="I17" s="48">
        <v>58</v>
      </c>
      <c r="J17" s="321">
        <v>8214839</v>
      </c>
      <c r="K17" s="321">
        <v>8214839</v>
      </c>
      <c r="L17" s="321">
        <v>334916</v>
      </c>
      <c r="M17" s="321">
        <v>334916</v>
      </c>
      <c r="N17" s="64"/>
      <c r="O17" s="68"/>
      <c r="P17" s="119"/>
    </row>
    <row r="18" spans="1:18" x14ac:dyDescent="0.2">
      <c r="A18" s="191" t="s">
        <v>145</v>
      </c>
      <c r="B18" s="192"/>
      <c r="C18" s="192"/>
      <c r="D18" s="192"/>
      <c r="E18" s="192"/>
      <c r="F18" s="192"/>
      <c r="G18" s="192"/>
      <c r="H18" s="193"/>
      <c r="I18" s="48">
        <v>59</v>
      </c>
      <c r="J18" s="321">
        <v>0</v>
      </c>
      <c r="K18" s="321">
        <v>0</v>
      </c>
      <c r="L18" s="321">
        <v>0</v>
      </c>
      <c r="M18" s="321">
        <v>0</v>
      </c>
      <c r="N18" s="54"/>
      <c r="P18" s="119"/>
    </row>
    <row r="19" spans="1:18" x14ac:dyDescent="0.2">
      <c r="A19" s="191" t="s">
        <v>146</v>
      </c>
      <c r="B19" s="192"/>
      <c r="C19" s="192"/>
      <c r="D19" s="192"/>
      <c r="E19" s="192"/>
      <c r="F19" s="192"/>
      <c r="G19" s="192"/>
      <c r="H19" s="193"/>
      <c r="I19" s="48">
        <v>60</v>
      </c>
      <c r="J19" s="321">
        <v>0</v>
      </c>
      <c r="K19" s="321">
        <v>0</v>
      </c>
      <c r="L19" s="321">
        <v>0</v>
      </c>
      <c r="M19" s="321">
        <v>0</v>
      </c>
      <c r="N19" s="54"/>
      <c r="P19" s="119"/>
      <c r="R19" s="120"/>
    </row>
    <row r="20" spans="1:18" x14ac:dyDescent="0.2">
      <c r="A20" s="191" t="s">
        <v>147</v>
      </c>
      <c r="B20" s="192"/>
      <c r="C20" s="192"/>
      <c r="D20" s="192"/>
      <c r="E20" s="192"/>
      <c r="F20" s="192"/>
      <c r="G20" s="192"/>
      <c r="H20" s="193"/>
      <c r="I20" s="48">
        <v>61</v>
      </c>
      <c r="J20" s="321">
        <v>0</v>
      </c>
      <c r="K20" s="321">
        <v>0</v>
      </c>
      <c r="L20" s="321">
        <v>0</v>
      </c>
      <c r="M20" s="321">
        <v>0</v>
      </c>
      <c r="N20" s="54"/>
      <c r="P20" s="119"/>
      <c r="R20" s="120"/>
    </row>
    <row r="21" spans="1:18" x14ac:dyDescent="0.2">
      <c r="A21" s="191" t="s">
        <v>148</v>
      </c>
      <c r="B21" s="192"/>
      <c r="C21" s="192"/>
      <c r="D21" s="192"/>
      <c r="E21" s="192"/>
      <c r="F21" s="192"/>
      <c r="G21" s="192"/>
      <c r="H21" s="193"/>
      <c r="I21" s="48">
        <v>62</v>
      </c>
      <c r="J21" s="321">
        <v>7138</v>
      </c>
      <c r="K21" s="321">
        <v>7138</v>
      </c>
      <c r="L21" s="321">
        <v>21668</v>
      </c>
      <c r="M21" s="321">
        <v>21668</v>
      </c>
      <c r="N21" s="54"/>
      <c r="P21" s="119"/>
    </row>
    <row r="22" spans="1:18" x14ac:dyDescent="0.2">
      <c r="A22" s="233" t="s">
        <v>149</v>
      </c>
      <c r="B22" s="234"/>
      <c r="C22" s="234"/>
      <c r="D22" s="234"/>
      <c r="E22" s="234"/>
      <c r="F22" s="234"/>
      <c r="G22" s="234"/>
      <c r="H22" s="235"/>
      <c r="I22" s="48">
        <v>63</v>
      </c>
      <c r="J22" s="321">
        <v>3706224</v>
      </c>
      <c r="K22" s="321">
        <v>3706224</v>
      </c>
      <c r="L22" s="321">
        <v>1229631</v>
      </c>
      <c r="M22" s="321">
        <v>1229631</v>
      </c>
      <c r="N22" s="64"/>
      <c r="P22" s="119"/>
    </row>
    <row r="23" spans="1:18" x14ac:dyDescent="0.2">
      <c r="A23" s="233" t="s">
        <v>150</v>
      </c>
      <c r="B23" s="234"/>
      <c r="C23" s="234"/>
      <c r="D23" s="234"/>
      <c r="E23" s="234"/>
      <c r="F23" s="234"/>
      <c r="G23" s="234"/>
      <c r="H23" s="235"/>
      <c r="I23" s="48">
        <v>64</v>
      </c>
      <c r="J23" s="321">
        <v>3217650</v>
      </c>
      <c r="K23" s="321">
        <v>3217650</v>
      </c>
      <c r="L23" s="321">
        <v>1543951</v>
      </c>
      <c r="M23" s="321">
        <v>1543951</v>
      </c>
      <c r="N23" s="54"/>
      <c r="P23" s="119"/>
    </row>
    <row r="24" spans="1:18" x14ac:dyDescent="0.2">
      <c r="A24" s="233" t="s">
        <v>152</v>
      </c>
      <c r="B24" s="234"/>
      <c r="C24" s="234"/>
      <c r="D24" s="234"/>
      <c r="E24" s="234"/>
      <c r="F24" s="234"/>
      <c r="G24" s="234"/>
      <c r="H24" s="235"/>
      <c r="I24" s="48">
        <v>65</v>
      </c>
      <c r="J24" s="321">
        <v>11262259</v>
      </c>
      <c r="K24" s="321">
        <v>11262259</v>
      </c>
      <c r="L24" s="321">
        <v>14064797</v>
      </c>
      <c r="M24" s="321">
        <v>14064797</v>
      </c>
      <c r="N24" s="54"/>
      <c r="O24" s="68"/>
      <c r="P24" s="119"/>
    </row>
    <row r="25" spans="1:18" x14ac:dyDescent="0.2">
      <c r="A25" s="233" t="s">
        <v>151</v>
      </c>
      <c r="B25" s="234"/>
      <c r="C25" s="234"/>
      <c r="D25" s="234"/>
      <c r="E25" s="234"/>
      <c r="F25" s="234"/>
      <c r="G25" s="234"/>
      <c r="H25" s="235"/>
      <c r="I25" s="48">
        <v>66</v>
      </c>
      <c r="J25" s="321">
        <v>94973501</v>
      </c>
      <c r="K25" s="321">
        <v>94973501</v>
      </c>
      <c r="L25" s="321">
        <v>99011732</v>
      </c>
      <c r="M25" s="321">
        <v>99011732</v>
      </c>
      <c r="N25" s="54"/>
      <c r="O25" s="68"/>
      <c r="P25" s="119"/>
      <c r="R25" s="54"/>
    </row>
    <row r="26" spans="1:18" ht="12.75" customHeight="1" x14ac:dyDescent="0.2">
      <c r="A26" s="194" t="s">
        <v>154</v>
      </c>
      <c r="B26" s="195"/>
      <c r="C26" s="195"/>
      <c r="D26" s="195"/>
      <c r="E26" s="195"/>
      <c r="F26" s="195"/>
      <c r="G26" s="195"/>
      <c r="H26" s="196"/>
      <c r="I26" s="48">
        <v>67</v>
      </c>
      <c r="J26" s="326">
        <f t="shared" ref="J26:K26" si="2">+J9+J12+J14+J17+J21+J22+J23-J24-J25</f>
        <v>86400509</v>
      </c>
      <c r="K26" s="326">
        <f t="shared" si="2"/>
        <v>86400509</v>
      </c>
      <c r="L26" s="326">
        <f>+L9+L12+L14+L17+L21+L22+L23-L24-L25</f>
        <v>78008591</v>
      </c>
      <c r="M26" s="326">
        <f>+M9+M12+M14+M17+M21+M22+M23-M24-M25</f>
        <v>78008591</v>
      </c>
      <c r="N26" s="64"/>
      <c r="P26" s="119"/>
      <c r="R26" s="54"/>
    </row>
    <row r="27" spans="1:18" x14ac:dyDescent="0.2">
      <c r="A27" s="233" t="s">
        <v>153</v>
      </c>
      <c r="B27" s="234"/>
      <c r="C27" s="234"/>
      <c r="D27" s="234"/>
      <c r="E27" s="234"/>
      <c r="F27" s="234"/>
      <c r="G27" s="234"/>
      <c r="H27" s="235"/>
      <c r="I27" s="48">
        <v>68</v>
      </c>
      <c r="J27" s="321">
        <v>41140050</v>
      </c>
      <c r="K27" s="321">
        <v>41140050</v>
      </c>
      <c r="L27" s="321">
        <v>71714777</v>
      </c>
      <c r="M27" s="321">
        <v>71714777</v>
      </c>
      <c r="N27" s="54"/>
      <c r="P27" s="119"/>
    </row>
    <row r="28" spans="1:18" x14ac:dyDescent="0.2">
      <c r="A28" s="194" t="s">
        <v>157</v>
      </c>
      <c r="B28" s="195"/>
      <c r="C28" s="195"/>
      <c r="D28" s="195"/>
      <c r="E28" s="195"/>
      <c r="F28" s="195"/>
      <c r="G28" s="195"/>
      <c r="H28" s="196"/>
      <c r="I28" s="48">
        <v>69</v>
      </c>
      <c r="J28" s="322">
        <f t="shared" ref="J28:K28" si="3">+J26-J27</f>
        <v>45260459</v>
      </c>
      <c r="K28" s="322">
        <f t="shared" si="3"/>
        <v>45260459</v>
      </c>
      <c r="L28" s="322">
        <f>+L26-L27</f>
        <v>6293814</v>
      </c>
      <c r="M28" s="322">
        <f>+M26-M27</f>
        <v>6293814</v>
      </c>
      <c r="N28" s="54"/>
      <c r="P28" s="119"/>
    </row>
    <row r="29" spans="1:18" x14ac:dyDescent="0.2">
      <c r="A29" s="194" t="s">
        <v>158</v>
      </c>
      <c r="B29" s="195"/>
      <c r="C29" s="195"/>
      <c r="D29" s="195"/>
      <c r="E29" s="195"/>
      <c r="F29" s="195"/>
      <c r="G29" s="195"/>
      <c r="H29" s="196"/>
      <c r="I29" s="48">
        <v>70</v>
      </c>
      <c r="J29" s="320">
        <v>-2558091</v>
      </c>
      <c r="K29" s="320">
        <v>-2558091</v>
      </c>
      <c r="L29" s="320">
        <v>3450683</v>
      </c>
      <c r="M29" s="320">
        <v>3450683</v>
      </c>
      <c r="N29" s="54"/>
      <c r="P29" s="119"/>
    </row>
    <row r="30" spans="1:18" x14ac:dyDescent="0.2">
      <c r="A30" s="194" t="s">
        <v>159</v>
      </c>
      <c r="B30" s="195"/>
      <c r="C30" s="195"/>
      <c r="D30" s="195"/>
      <c r="E30" s="195"/>
      <c r="F30" s="195"/>
      <c r="G30" s="195"/>
      <c r="H30" s="196"/>
      <c r="I30" s="48">
        <v>71</v>
      </c>
      <c r="J30" s="322">
        <f t="shared" ref="J30:K30" si="4">+J28-J29</f>
        <v>47818550</v>
      </c>
      <c r="K30" s="322">
        <f t="shared" si="4"/>
        <v>47818550</v>
      </c>
      <c r="L30" s="322">
        <f>+L28-L29</f>
        <v>2843131</v>
      </c>
      <c r="M30" s="322">
        <f>+M28-M29</f>
        <v>2843131</v>
      </c>
      <c r="N30" s="54"/>
      <c r="P30" s="119"/>
    </row>
    <row r="31" spans="1:18" x14ac:dyDescent="0.2">
      <c r="A31" s="188" t="s">
        <v>160</v>
      </c>
      <c r="B31" s="189"/>
      <c r="C31" s="189"/>
      <c r="D31" s="189"/>
      <c r="E31" s="189"/>
      <c r="F31" s="189"/>
      <c r="G31" s="189"/>
      <c r="H31" s="190"/>
      <c r="I31" s="49">
        <v>72</v>
      </c>
      <c r="J31" s="321">
        <v>24</v>
      </c>
      <c r="K31" s="321">
        <v>24</v>
      </c>
      <c r="L31" s="321">
        <v>1</v>
      </c>
      <c r="M31" s="321">
        <v>1</v>
      </c>
      <c r="N31" s="54"/>
    </row>
    <row r="32" spans="1:18" ht="12.75" customHeight="1" x14ac:dyDescent="0.2">
      <c r="A32" s="200" t="s">
        <v>165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36"/>
    </row>
    <row r="33" spans="1:13" x14ac:dyDescent="0.2">
      <c r="A33" s="237" t="s">
        <v>167</v>
      </c>
      <c r="B33" s="238"/>
      <c r="C33" s="238"/>
      <c r="D33" s="238"/>
      <c r="E33" s="238"/>
      <c r="F33" s="238"/>
      <c r="G33" s="238"/>
      <c r="H33" s="239"/>
      <c r="I33" s="47">
        <v>73</v>
      </c>
      <c r="J33" s="348">
        <f>+J30</f>
        <v>47818550</v>
      </c>
      <c r="K33" s="348">
        <f t="shared" ref="K33:M33" si="5">+K30</f>
        <v>47818550</v>
      </c>
      <c r="L33" s="348">
        <f t="shared" si="5"/>
        <v>2843131</v>
      </c>
      <c r="M33" s="348">
        <f t="shared" si="5"/>
        <v>2843131</v>
      </c>
    </row>
    <row r="34" spans="1:13" x14ac:dyDescent="0.2">
      <c r="A34" s="194" t="s">
        <v>168</v>
      </c>
      <c r="B34" s="192"/>
      <c r="C34" s="192"/>
      <c r="D34" s="192"/>
      <c r="E34" s="192"/>
      <c r="F34" s="192"/>
      <c r="G34" s="192"/>
      <c r="H34" s="193"/>
      <c r="I34" s="48">
        <v>74</v>
      </c>
      <c r="J34" s="349">
        <f>+J33</f>
        <v>47818550</v>
      </c>
      <c r="K34" s="349">
        <f t="shared" ref="K34:M34" si="6">+K33</f>
        <v>47818550</v>
      </c>
      <c r="L34" s="349">
        <f t="shared" si="6"/>
        <v>2843131</v>
      </c>
      <c r="M34" s="349">
        <f t="shared" si="6"/>
        <v>2843131</v>
      </c>
    </row>
    <row r="35" spans="1:13" x14ac:dyDescent="0.2">
      <c r="A35" s="197" t="s">
        <v>169</v>
      </c>
      <c r="B35" s="189"/>
      <c r="C35" s="189"/>
      <c r="D35" s="189"/>
      <c r="E35" s="189"/>
      <c r="F35" s="189"/>
      <c r="G35" s="189"/>
      <c r="H35" s="190"/>
      <c r="I35" s="49">
        <v>75</v>
      </c>
      <c r="J35" s="350">
        <f>J33-J34</f>
        <v>0</v>
      </c>
      <c r="K35" s="350">
        <f>K33-K34</f>
        <v>0</v>
      </c>
      <c r="L35" s="350">
        <f>L33-L34</f>
        <v>0</v>
      </c>
      <c r="M35" s="350">
        <f>M33-M34</f>
        <v>0</v>
      </c>
    </row>
    <row r="37" spans="1:13" x14ac:dyDescent="0.2">
      <c r="I37" s="71"/>
      <c r="J37" s="116"/>
      <c r="K37" s="60"/>
      <c r="L37" s="116"/>
      <c r="M37" s="60"/>
    </row>
    <row r="38" spans="1:13" x14ac:dyDescent="0.2">
      <c r="J38" s="60"/>
      <c r="K38" s="60"/>
      <c r="L38" s="72"/>
      <c r="M38" s="60"/>
    </row>
    <row r="39" spans="1:13" x14ac:dyDescent="0.2">
      <c r="K39" s="71"/>
      <c r="L39" s="73"/>
    </row>
    <row r="40" spans="1:13" x14ac:dyDescent="0.2">
      <c r="K40" s="71"/>
      <c r="L40" s="73"/>
    </row>
    <row r="41" spans="1:13" x14ac:dyDescent="0.2">
      <c r="K41" s="71"/>
      <c r="L41" s="73"/>
      <c r="M41" s="73"/>
    </row>
  </sheetData>
  <protectedRanges>
    <protectedRange sqref="E3:F3" name="Range1_1"/>
    <protectedRange sqref="H3:I3" name="Range1_3"/>
  </protectedRanges>
  <mergeCells count="39">
    <mergeCell ref="A4:H4"/>
    <mergeCell ref="J4:K4"/>
    <mergeCell ref="L4:M4"/>
    <mergeCell ref="A2:L2"/>
    <mergeCell ref="C3:D3"/>
    <mergeCell ref="E3:F3"/>
    <mergeCell ref="H3:I3"/>
    <mergeCell ref="J3:M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35:H35"/>
    <mergeCell ref="A29:H29"/>
    <mergeCell ref="A30:H30"/>
    <mergeCell ref="A31:H31"/>
    <mergeCell ref="A32:M32"/>
    <mergeCell ref="A34:H34"/>
    <mergeCell ref="A33:H33"/>
    <mergeCell ref="A28:H28"/>
    <mergeCell ref="A21:H21"/>
    <mergeCell ref="A22:H22"/>
    <mergeCell ref="A26:H26"/>
    <mergeCell ref="A27:H27"/>
    <mergeCell ref="A25:H25"/>
    <mergeCell ref="A24:H24"/>
    <mergeCell ref="A23:H23"/>
  </mergeCells>
  <phoneticPr fontId="5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M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27:M27 J29:M29 J7:M8 J10:M11 J13:M25 J31:M31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J34:M3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zoomScaleNormal="100" zoomScaleSheetLayoutView="115" workbookViewId="0">
      <selection activeCell="K12" sqref="J12:K12"/>
    </sheetView>
  </sheetViews>
  <sheetFormatPr defaultColWidth="9.140625" defaultRowHeight="12.75" x14ac:dyDescent="0.2"/>
  <cols>
    <col min="1" max="7" width="9.140625" style="43"/>
    <col min="8" max="8" width="13.28515625" style="43" customWidth="1"/>
    <col min="9" max="9" width="9.140625" style="43"/>
    <col min="10" max="11" width="16.28515625" style="71" customWidth="1"/>
    <col min="12" max="12" width="14.7109375" style="60" customWidth="1"/>
    <col min="13" max="13" width="11.140625" style="43" customWidth="1"/>
    <col min="14" max="16384" width="9.140625" style="43"/>
  </cols>
  <sheetData>
    <row r="2" spans="1:14" ht="15.75" x14ac:dyDescent="0.25">
      <c r="A2" s="275" t="s">
        <v>193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</row>
    <row r="3" spans="1:14" x14ac:dyDescent="0.2">
      <c r="C3" s="245" t="s">
        <v>161</v>
      </c>
      <c r="D3" s="246"/>
      <c r="E3" s="247" t="s">
        <v>288</v>
      </c>
      <c r="F3" s="248"/>
      <c r="G3" s="130" t="s">
        <v>162</v>
      </c>
      <c r="H3" s="229" t="s">
        <v>284</v>
      </c>
      <c r="I3" s="230"/>
      <c r="J3" s="249" t="s">
        <v>57</v>
      </c>
      <c r="K3" s="276"/>
    </row>
    <row r="4" spans="1:14" ht="23.25" x14ac:dyDescent="0.2">
      <c r="A4" s="254" t="s">
        <v>83</v>
      </c>
      <c r="B4" s="254"/>
      <c r="C4" s="254"/>
      <c r="D4" s="254"/>
      <c r="E4" s="254"/>
      <c r="F4" s="254"/>
      <c r="G4" s="254"/>
      <c r="H4" s="254"/>
      <c r="I4" s="61" t="s">
        <v>155</v>
      </c>
      <c r="J4" s="66" t="s">
        <v>285</v>
      </c>
      <c r="K4" s="135" t="s">
        <v>286</v>
      </c>
    </row>
    <row r="5" spans="1:14" x14ac:dyDescent="0.2">
      <c r="A5" s="255">
        <v>1</v>
      </c>
      <c r="B5" s="255"/>
      <c r="C5" s="255"/>
      <c r="D5" s="255"/>
      <c r="E5" s="255"/>
      <c r="F5" s="255"/>
      <c r="G5" s="255"/>
      <c r="H5" s="255"/>
      <c r="I5" s="62">
        <v>2</v>
      </c>
      <c r="J5" s="67" t="s">
        <v>1</v>
      </c>
      <c r="K5" s="67" t="s">
        <v>2</v>
      </c>
    </row>
    <row r="6" spans="1:14" x14ac:dyDescent="0.2">
      <c r="A6" s="200" t="s">
        <v>194</v>
      </c>
      <c r="B6" s="201"/>
      <c r="C6" s="201"/>
      <c r="D6" s="201"/>
      <c r="E6" s="201"/>
      <c r="F6" s="201"/>
      <c r="G6" s="201"/>
      <c r="H6" s="201"/>
      <c r="I6" s="256"/>
      <c r="J6" s="256"/>
      <c r="K6" s="257"/>
    </row>
    <row r="7" spans="1:14" x14ac:dyDescent="0.2">
      <c r="A7" s="258" t="s">
        <v>195</v>
      </c>
      <c r="B7" s="259"/>
      <c r="C7" s="259"/>
      <c r="D7" s="259"/>
      <c r="E7" s="259"/>
      <c r="F7" s="259"/>
      <c r="G7" s="259"/>
      <c r="H7" s="260"/>
      <c r="I7" s="48">
        <v>1</v>
      </c>
      <c r="J7" s="338">
        <f>+J8+J9+J10+J11+J12+J13</f>
        <v>89542515</v>
      </c>
      <c r="K7" s="338">
        <f>+K8+K9+K10+K11+K12+K13</f>
        <v>88812661</v>
      </c>
      <c r="M7" s="54"/>
      <c r="N7" s="54"/>
    </row>
    <row r="8" spans="1:14" x14ac:dyDescent="0.2">
      <c r="A8" s="251" t="s">
        <v>196</v>
      </c>
      <c r="B8" s="252"/>
      <c r="C8" s="252"/>
      <c r="D8" s="252"/>
      <c r="E8" s="252"/>
      <c r="F8" s="252"/>
      <c r="G8" s="252"/>
      <c r="H8" s="253"/>
      <c r="I8" s="48">
        <v>2</v>
      </c>
      <c r="J8" s="321">
        <v>45260459</v>
      </c>
      <c r="K8" s="321">
        <v>6293814</v>
      </c>
      <c r="M8" s="54"/>
      <c r="N8" s="54"/>
    </row>
    <row r="9" spans="1:14" x14ac:dyDescent="0.2">
      <c r="A9" s="251" t="s">
        <v>197</v>
      </c>
      <c r="B9" s="252"/>
      <c r="C9" s="252"/>
      <c r="D9" s="252"/>
      <c r="E9" s="252"/>
      <c r="F9" s="252"/>
      <c r="G9" s="252"/>
      <c r="H9" s="253"/>
      <c r="I9" s="48">
        <v>3</v>
      </c>
      <c r="J9" s="321">
        <v>41140050</v>
      </c>
      <c r="K9" s="321">
        <v>71714777</v>
      </c>
      <c r="M9" s="54"/>
      <c r="N9" s="54"/>
    </row>
    <row r="10" spans="1:14" x14ac:dyDescent="0.2">
      <c r="A10" s="251" t="s">
        <v>198</v>
      </c>
      <c r="B10" s="252"/>
      <c r="C10" s="252"/>
      <c r="D10" s="252"/>
      <c r="E10" s="252"/>
      <c r="F10" s="252"/>
      <c r="G10" s="252"/>
      <c r="H10" s="253"/>
      <c r="I10" s="48">
        <v>4</v>
      </c>
      <c r="J10" s="321">
        <v>11037613</v>
      </c>
      <c r="K10" s="321">
        <v>11337253</v>
      </c>
      <c r="M10" s="54"/>
      <c r="N10" s="54"/>
    </row>
    <row r="11" spans="1:14" ht="23.25" customHeight="1" x14ac:dyDescent="0.2">
      <c r="A11" s="251" t="s">
        <v>202</v>
      </c>
      <c r="B11" s="252"/>
      <c r="C11" s="252"/>
      <c r="D11" s="252"/>
      <c r="E11" s="252"/>
      <c r="F11" s="252"/>
      <c r="G11" s="252"/>
      <c r="H11" s="253"/>
      <c r="I11" s="48">
        <v>5</v>
      </c>
      <c r="J11" s="321">
        <v>-4189383</v>
      </c>
      <c r="K11" s="321">
        <v>696448</v>
      </c>
      <c r="M11" s="54"/>
      <c r="N11" s="54"/>
    </row>
    <row r="12" spans="1:14" x14ac:dyDescent="0.2">
      <c r="A12" s="251" t="s">
        <v>201</v>
      </c>
      <c r="B12" s="252"/>
      <c r="C12" s="252"/>
      <c r="D12" s="252"/>
      <c r="E12" s="252"/>
      <c r="F12" s="252"/>
      <c r="G12" s="252"/>
      <c r="H12" s="253"/>
      <c r="I12" s="48">
        <v>6</v>
      </c>
      <c r="J12" s="298">
        <v>0</v>
      </c>
      <c r="K12" s="298">
        <v>0</v>
      </c>
      <c r="M12" s="54"/>
      <c r="N12" s="54"/>
    </row>
    <row r="13" spans="1:14" x14ac:dyDescent="0.2">
      <c r="A13" s="251" t="s">
        <v>199</v>
      </c>
      <c r="B13" s="252"/>
      <c r="C13" s="252"/>
      <c r="D13" s="252"/>
      <c r="E13" s="252"/>
      <c r="F13" s="252"/>
      <c r="G13" s="252"/>
      <c r="H13" s="253"/>
      <c r="I13" s="48">
        <v>7</v>
      </c>
      <c r="J13" s="321">
        <v>-3706224</v>
      </c>
      <c r="K13" s="321">
        <v>-1229631</v>
      </c>
      <c r="M13" s="54"/>
      <c r="N13" s="54"/>
    </row>
    <row r="14" spans="1:14" x14ac:dyDescent="0.2">
      <c r="A14" s="261" t="s">
        <v>203</v>
      </c>
      <c r="B14" s="252"/>
      <c r="C14" s="252"/>
      <c r="D14" s="252"/>
      <c r="E14" s="252"/>
      <c r="F14" s="252"/>
      <c r="G14" s="252"/>
      <c r="H14" s="253"/>
      <c r="I14" s="48">
        <v>8</v>
      </c>
      <c r="J14" s="322">
        <f>+J15+J16+J17+J18+J19+J20+J21+J22</f>
        <v>-7382228</v>
      </c>
      <c r="K14" s="322">
        <f>+K15+K16+K17+K18+K19+K20+K21+K22</f>
        <v>73565198</v>
      </c>
      <c r="M14" s="54"/>
      <c r="N14" s="54"/>
    </row>
    <row r="15" spans="1:14" x14ac:dyDescent="0.2">
      <c r="A15" s="251" t="s">
        <v>200</v>
      </c>
      <c r="B15" s="252"/>
      <c r="C15" s="252"/>
      <c r="D15" s="252"/>
      <c r="E15" s="252"/>
      <c r="F15" s="252"/>
      <c r="G15" s="252"/>
      <c r="H15" s="253"/>
      <c r="I15" s="48">
        <v>9</v>
      </c>
      <c r="J15" s="321">
        <v>337654291</v>
      </c>
      <c r="K15" s="321">
        <v>-381110261</v>
      </c>
      <c r="M15" s="54"/>
      <c r="N15" s="54"/>
    </row>
    <row r="16" spans="1:14" x14ac:dyDescent="0.2">
      <c r="A16" s="251" t="s">
        <v>204</v>
      </c>
      <c r="B16" s="252"/>
      <c r="C16" s="252"/>
      <c r="D16" s="252"/>
      <c r="E16" s="252"/>
      <c r="F16" s="252"/>
      <c r="G16" s="252"/>
      <c r="H16" s="253"/>
      <c r="I16" s="48">
        <v>10</v>
      </c>
      <c r="J16" s="321">
        <v>-97635669</v>
      </c>
      <c r="K16" s="321">
        <v>4246968</v>
      </c>
      <c r="M16" s="54"/>
      <c r="N16" s="54"/>
    </row>
    <row r="17" spans="1:14" x14ac:dyDescent="0.2">
      <c r="A17" s="251" t="s">
        <v>207</v>
      </c>
      <c r="B17" s="252"/>
      <c r="C17" s="252"/>
      <c r="D17" s="252"/>
      <c r="E17" s="252"/>
      <c r="F17" s="252"/>
      <c r="G17" s="252"/>
      <c r="H17" s="253"/>
      <c r="I17" s="48">
        <v>11</v>
      </c>
      <c r="J17" s="321">
        <v>-7740135</v>
      </c>
      <c r="K17" s="321">
        <v>149802324</v>
      </c>
      <c r="M17" s="54"/>
      <c r="N17" s="54"/>
    </row>
    <row r="18" spans="1:14" x14ac:dyDescent="0.2">
      <c r="A18" s="251" t="s">
        <v>208</v>
      </c>
      <c r="B18" s="252"/>
      <c r="C18" s="252"/>
      <c r="D18" s="252"/>
      <c r="E18" s="252"/>
      <c r="F18" s="252"/>
      <c r="G18" s="252"/>
      <c r="H18" s="253"/>
      <c r="I18" s="48">
        <v>12</v>
      </c>
      <c r="J18" s="321">
        <v>-149918610</v>
      </c>
      <c r="K18" s="321">
        <v>117986393</v>
      </c>
      <c r="M18" s="54"/>
      <c r="N18" s="54"/>
    </row>
    <row r="19" spans="1:14" ht="12.75" customHeight="1" x14ac:dyDescent="0.2">
      <c r="A19" s="251" t="s">
        <v>209</v>
      </c>
      <c r="B19" s="252"/>
      <c r="C19" s="252"/>
      <c r="D19" s="252"/>
      <c r="E19" s="252"/>
      <c r="F19" s="252"/>
      <c r="G19" s="252"/>
      <c r="H19" s="253"/>
      <c r="I19" s="48">
        <v>13</v>
      </c>
      <c r="J19" s="321">
        <v>-182606624</v>
      </c>
      <c r="K19" s="321">
        <v>51472636</v>
      </c>
      <c r="M19" s="54"/>
      <c r="N19" s="54"/>
    </row>
    <row r="20" spans="1:14" x14ac:dyDescent="0.2">
      <c r="A20" s="251" t="s">
        <v>210</v>
      </c>
      <c r="B20" s="252"/>
      <c r="C20" s="252"/>
      <c r="D20" s="252"/>
      <c r="E20" s="252"/>
      <c r="F20" s="252"/>
      <c r="G20" s="252"/>
      <c r="H20" s="253"/>
      <c r="I20" s="48">
        <v>14</v>
      </c>
      <c r="J20" s="321">
        <v>34267274</v>
      </c>
      <c r="K20" s="321">
        <v>239206599</v>
      </c>
      <c r="M20" s="54"/>
      <c r="N20" s="54"/>
    </row>
    <row r="21" spans="1:14" ht="12.75" customHeight="1" x14ac:dyDescent="0.2">
      <c r="A21" s="264" t="s">
        <v>211</v>
      </c>
      <c r="B21" s="265"/>
      <c r="C21" s="265"/>
      <c r="D21" s="265"/>
      <c r="E21" s="265"/>
      <c r="F21" s="265"/>
      <c r="G21" s="265"/>
      <c r="H21" s="266"/>
      <c r="I21" s="48">
        <v>15</v>
      </c>
      <c r="J21" s="298">
        <v>0</v>
      </c>
      <c r="K21" s="298">
        <v>0</v>
      </c>
      <c r="M21" s="54"/>
      <c r="N21" s="54"/>
    </row>
    <row r="22" spans="1:14" x14ac:dyDescent="0.2">
      <c r="A22" s="251" t="s">
        <v>212</v>
      </c>
      <c r="B22" s="262"/>
      <c r="C22" s="262"/>
      <c r="D22" s="262"/>
      <c r="E22" s="262"/>
      <c r="F22" s="262"/>
      <c r="G22" s="262"/>
      <c r="H22" s="263"/>
      <c r="I22" s="48">
        <v>16</v>
      </c>
      <c r="J22" s="321">
        <v>58597245</v>
      </c>
      <c r="K22" s="321">
        <v>-108039461</v>
      </c>
      <c r="M22" s="54"/>
      <c r="N22" s="54"/>
    </row>
    <row r="23" spans="1:14" x14ac:dyDescent="0.2">
      <c r="A23" s="261" t="s">
        <v>213</v>
      </c>
      <c r="B23" s="262"/>
      <c r="C23" s="262"/>
      <c r="D23" s="262"/>
      <c r="E23" s="262"/>
      <c r="F23" s="262"/>
      <c r="G23" s="262"/>
      <c r="H23" s="263"/>
      <c r="I23" s="48">
        <v>17</v>
      </c>
      <c r="J23" s="322">
        <f>+J24+J25+J26+J27</f>
        <v>17758759</v>
      </c>
      <c r="K23" s="322">
        <f>+K24+K25+K26+K27</f>
        <v>-194338203</v>
      </c>
      <c r="M23" s="54"/>
      <c r="N23" s="54"/>
    </row>
    <row r="24" spans="1:14" x14ac:dyDescent="0.2">
      <c r="A24" s="251" t="s">
        <v>214</v>
      </c>
      <c r="B24" s="262"/>
      <c r="C24" s="262"/>
      <c r="D24" s="262"/>
      <c r="E24" s="262"/>
      <c r="F24" s="262"/>
      <c r="G24" s="262"/>
      <c r="H24" s="263"/>
      <c r="I24" s="48">
        <v>18</v>
      </c>
      <c r="J24" s="321">
        <v>34037</v>
      </c>
      <c r="K24" s="321">
        <v>-79135050</v>
      </c>
      <c r="M24" s="54"/>
      <c r="N24" s="54"/>
    </row>
    <row r="25" spans="1:14" x14ac:dyDescent="0.2">
      <c r="A25" s="251" t="s">
        <v>215</v>
      </c>
      <c r="B25" s="262"/>
      <c r="C25" s="262"/>
      <c r="D25" s="262"/>
      <c r="E25" s="262"/>
      <c r="F25" s="262"/>
      <c r="G25" s="262"/>
      <c r="H25" s="263"/>
      <c r="I25" s="48">
        <v>19</v>
      </c>
      <c r="J25" s="321">
        <v>315459829</v>
      </c>
      <c r="K25" s="321">
        <v>-170404752</v>
      </c>
      <c r="M25" s="54"/>
      <c r="N25" s="54"/>
    </row>
    <row r="26" spans="1:14" x14ac:dyDescent="0.2">
      <c r="A26" s="251" t="s">
        <v>216</v>
      </c>
      <c r="B26" s="262"/>
      <c r="C26" s="262"/>
      <c r="D26" s="262"/>
      <c r="E26" s="262"/>
      <c r="F26" s="262"/>
      <c r="G26" s="262"/>
      <c r="H26" s="263"/>
      <c r="I26" s="48">
        <v>20</v>
      </c>
      <c r="J26" s="298">
        <v>0</v>
      </c>
      <c r="K26" s="321">
        <v>-3640667</v>
      </c>
      <c r="M26" s="54"/>
      <c r="N26" s="54"/>
    </row>
    <row r="27" spans="1:14" x14ac:dyDescent="0.2">
      <c r="A27" s="251" t="s">
        <v>217</v>
      </c>
      <c r="B27" s="262"/>
      <c r="C27" s="262"/>
      <c r="D27" s="262"/>
      <c r="E27" s="262"/>
      <c r="F27" s="262"/>
      <c r="G27" s="262"/>
      <c r="H27" s="263"/>
      <c r="I27" s="48">
        <v>21</v>
      </c>
      <c r="J27" s="321">
        <v>-297735107</v>
      </c>
      <c r="K27" s="321">
        <v>58842266</v>
      </c>
      <c r="M27" s="54"/>
      <c r="N27" s="54"/>
    </row>
    <row r="28" spans="1:14" ht="23.25" customHeight="1" x14ac:dyDescent="0.2">
      <c r="A28" s="261" t="s">
        <v>218</v>
      </c>
      <c r="B28" s="262"/>
      <c r="C28" s="262"/>
      <c r="D28" s="262"/>
      <c r="E28" s="262"/>
      <c r="F28" s="262"/>
      <c r="G28" s="262"/>
      <c r="H28" s="263"/>
      <c r="I28" s="48">
        <v>22</v>
      </c>
      <c r="J28" s="322">
        <f>+J7+J14+J23</f>
        <v>99919046</v>
      </c>
      <c r="K28" s="322">
        <f>+K7+K14+K23</f>
        <v>-31960344</v>
      </c>
      <c r="M28" s="54"/>
      <c r="N28" s="54"/>
    </row>
    <row r="29" spans="1:14" x14ac:dyDescent="0.2">
      <c r="A29" s="269" t="s">
        <v>219</v>
      </c>
      <c r="B29" s="270"/>
      <c r="C29" s="270"/>
      <c r="D29" s="270"/>
      <c r="E29" s="270"/>
      <c r="F29" s="270"/>
      <c r="G29" s="270"/>
      <c r="H29" s="271"/>
      <c r="I29" s="48">
        <v>23</v>
      </c>
      <c r="J29" s="298">
        <v>0</v>
      </c>
      <c r="K29" s="298">
        <v>0</v>
      </c>
      <c r="M29" s="54"/>
      <c r="N29" s="54"/>
    </row>
    <row r="30" spans="1:14" x14ac:dyDescent="0.2">
      <c r="A30" s="272" t="s">
        <v>220</v>
      </c>
      <c r="B30" s="273"/>
      <c r="C30" s="273"/>
      <c r="D30" s="273"/>
      <c r="E30" s="273"/>
      <c r="F30" s="273"/>
      <c r="G30" s="273"/>
      <c r="H30" s="274"/>
      <c r="I30" s="48">
        <v>24</v>
      </c>
      <c r="J30" s="339">
        <f>+J29+J28</f>
        <v>99919046</v>
      </c>
      <c r="K30" s="339">
        <f>+K29+K28</f>
        <v>-31960344</v>
      </c>
      <c r="M30" s="54"/>
      <c r="N30" s="54"/>
    </row>
    <row r="31" spans="1:14" x14ac:dyDescent="0.2">
      <c r="A31" s="200" t="s">
        <v>221</v>
      </c>
      <c r="B31" s="201"/>
      <c r="C31" s="201"/>
      <c r="D31" s="201"/>
      <c r="E31" s="201"/>
      <c r="F31" s="201"/>
      <c r="G31" s="201"/>
      <c r="H31" s="201"/>
      <c r="I31" s="256"/>
      <c r="J31" s="256"/>
      <c r="K31" s="257"/>
      <c r="M31" s="54"/>
      <c r="N31" s="54"/>
    </row>
    <row r="32" spans="1:14" x14ac:dyDescent="0.2">
      <c r="A32" s="258" t="s">
        <v>222</v>
      </c>
      <c r="B32" s="267"/>
      <c r="C32" s="267"/>
      <c r="D32" s="267"/>
      <c r="E32" s="267"/>
      <c r="F32" s="267"/>
      <c r="G32" s="267"/>
      <c r="H32" s="268"/>
      <c r="I32" s="48">
        <v>25</v>
      </c>
      <c r="J32" s="338">
        <f>SUM(J33:J37)</f>
        <v>-23368625</v>
      </c>
      <c r="K32" s="338">
        <f>SUM(K33:K37)</f>
        <v>151329397</v>
      </c>
      <c r="M32" s="54"/>
      <c r="N32" s="54"/>
    </row>
    <row r="33" spans="1:14" ht="12.75" customHeight="1" x14ac:dyDescent="0.2">
      <c r="A33" s="251" t="s">
        <v>223</v>
      </c>
      <c r="B33" s="262"/>
      <c r="C33" s="262"/>
      <c r="D33" s="262"/>
      <c r="E33" s="262"/>
      <c r="F33" s="262"/>
      <c r="G33" s="262"/>
      <c r="H33" s="263"/>
      <c r="I33" s="48">
        <v>26</v>
      </c>
      <c r="J33" s="321">
        <v>-7305558</v>
      </c>
      <c r="K33" s="321">
        <v>-4939641</v>
      </c>
      <c r="M33" s="54"/>
      <c r="N33" s="54"/>
    </row>
    <row r="34" spans="1:14" ht="12.75" customHeight="1" x14ac:dyDescent="0.2">
      <c r="A34" s="251" t="s">
        <v>224</v>
      </c>
      <c r="B34" s="262"/>
      <c r="C34" s="262"/>
      <c r="D34" s="262"/>
      <c r="E34" s="262"/>
      <c r="F34" s="262"/>
      <c r="G34" s="262"/>
      <c r="H34" s="263"/>
      <c r="I34" s="48">
        <v>27</v>
      </c>
      <c r="J34" s="298">
        <v>0</v>
      </c>
      <c r="K34" s="298">
        <v>0</v>
      </c>
      <c r="M34" s="54"/>
      <c r="N34" s="54"/>
    </row>
    <row r="35" spans="1:14" ht="12.75" customHeight="1" x14ac:dyDescent="0.2">
      <c r="A35" s="251" t="s">
        <v>225</v>
      </c>
      <c r="B35" s="262"/>
      <c r="C35" s="262"/>
      <c r="D35" s="262"/>
      <c r="E35" s="262"/>
      <c r="F35" s="262"/>
      <c r="G35" s="262"/>
      <c r="H35" s="263"/>
      <c r="I35" s="48">
        <v>28</v>
      </c>
      <c r="J35" s="321">
        <v>-16070205</v>
      </c>
      <c r="K35" s="321">
        <v>156247370</v>
      </c>
      <c r="M35" s="54"/>
      <c r="N35" s="54"/>
    </row>
    <row r="36" spans="1:14" x14ac:dyDescent="0.2">
      <c r="A36" s="251" t="s">
        <v>226</v>
      </c>
      <c r="B36" s="262"/>
      <c r="C36" s="262"/>
      <c r="D36" s="262"/>
      <c r="E36" s="262"/>
      <c r="F36" s="262"/>
      <c r="G36" s="262"/>
      <c r="H36" s="263"/>
      <c r="I36" s="48">
        <v>29</v>
      </c>
      <c r="J36" s="321">
        <v>7138</v>
      </c>
      <c r="K36" s="321">
        <v>21668</v>
      </c>
      <c r="M36" s="54"/>
      <c r="N36" s="54"/>
    </row>
    <row r="37" spans="1:14" x14ac:dyDescent="0.2">
      <c r="A37" s="251" t="s">
        <v>235</v>
      </c>
      <c r="B37" s="262"/>
      <c r="C37" s="262"/>
      <c r="D37" s="262"/>
      <c r="E37" s="262"/>
      <c r="F37" s="262"/>
      <c r="G37" s="262"/>
      <c r="H37" s="263"/>
      <c r="I37" s="48">
        <v>30</v>
      </c>
      <c r="J37" s="298">
        <v>0</v>
      </c>
      <c r="K37" s="298">
        <v>0</v>
      </c>
      <c r="M37" s="54"/>
      <c r="N37" s="54"/>
    </row>
    <row r="38" spans="1:14" x14ac:dyDescent="0.2">
      <c r="A38" s="200" t="s">
        <v>227</v>
      </c>
      <c r="B38" s="201"/>
      <c r="C38" s="201"/>
      <c r="D38" s="201"/>
      <c r="E38" s="201"/>
      <c r="F38" s="201"/>
      <c r="G38" s="201"/>
      <c r="H38" s="201"/>
      <c r="I38" s="256"/>
      <c r="J38" s="256"/>
      <c r="K38" s="257"/>
      <c r="M38" s="54"/>
      <c r="N38" s="54"/>
    </row>
    <row r="39" spans="1:14" x14ac:dyDescent="0.2">
      <c r="A39" s="258" t="s">
        <v>228</v>
      </c>
      <c r="B39" s="267"/>
      <c r="C39" s="267"/>
      <c r="D39" s="267"/>
      <c r="E39" s="267"/>
      <c r="F39" s="267"/>
      <c r="G39" s="267"/>
      <c r="H39" s="268"/>
      <c r="I39" s="59">
        <v>31</v>
      </c>
      <c r="J39" s="338">
        <f>SUM(J40:J45)</f>
        <v>-114018594</v>
      </c>
      <c r="K39" s="338">
        <f>SUM(K40:K45)</f>
        <v>-105306787</v>
      </c>
      <c r="M39" s="54"/>
      <c r="N39" s="54"/>
    </row>
    <row r="40" spans="1:14" x14ac:dyDescent="0.2">
      <c r="A40" s="251" t="s">
        <v>229</v>
      </c>
      <c r="B40" s="262"/>
      <c r="C40" s="262"/>
      <c r="D40" s="262"/>
      <c r="E40" s="262"/>
      <c r="F40" s="262"/>
      <c r="G40" s="262"/>
      <c r="H40" s="263"/>
      <c r="I40" s="48">
        <v>32</v>
      </c>
      <c r="J40" s="321">
        <v>-114018594</v>
      </c>
      <c r="K40" s="321">
        <v>-105306787</v>
      </c>
      <c r="M40" s="54"/>
      <c r="N40" s="54"/>
    </row>
    <row r="41" spans="1:14" x14ac:dyDescent="0.2">
      <c r="A41" s="251" t="s">
        <v>230</v>
      </c>
      <c r="B41" s="262"/>
      <c r="C41" s="262"/>
      <c r="D41" s="262"/>
      <c r="E41" s="262"/>
      <c r="F41" s="262"/>
      <c r="G41" s="262"/>
      <c r="H41" s="263"/>
      <c r="I41" s="48">
        <v>33</v>
      </c>
      <c r="J41" s="298">
        <v>0</v>
      </c>
      <c r="K41" s="298">
        <v>0</v>
      </c>
      <c r="M41" s="54"/>
      <c r="N41" s="54"/>
    </row>
    <row r="42" spans="1:14" x14ac:dyDescent="0.2">
      <c r="A42" s="251" t="s">
        <v>231</v>
      </c>
      <c r="B42" s="262"/>
      <c r="C42" s="262"/>
      <c r="D42" s="262"/>
      <c r="E42" s="262"/>
      <c r="F42" s="262"/>
      <c r="G42" s="262"/>
      <c r="H42" s="263"/>
      <c r="I42" s="48">
        <v>34</v>
      </c>
      <c r="J42" s="298">
        <v>0</v>
      </c>
      <c r="K42" s="298">
        <v>0</v>
      </c>
      <c r="M42" s="54"/>
      <c r="N42" s="54"/>
    </row>
    <row r="43" spans="1:14" x14ac:dyDescent="0.2">
      <c r="A43" s="251" t="s">
        <v>232</v>
      </c>
      <c r="B43" s="262"/>
      <c r="C43" s="262"/>
      <c r="D43" s="262"/>
      <c r="E43" s="262"/>
      <c r="F43" s="262"/>
      <c r="G43" s="262"/>
      <c r="H43" s="263"/>
      <c r="I43" s="48">
        <v>35</v>
      </c>
      <c r="J43" s="298">
        <v>0</v>
      </c>
      <c r="K43" s="298">
        <v>0</v>
      </c>
      <c r="M43" s="54"/>
      <c r="N43" s="54"/>
    </row>
    <row r="44" spans="1:14" x14ac:dyDescent="0.2">
      <c r="A44" s="251" t="s">
        <v>233</v>
      </c>
      <c r="B44" s="262"/>
      <c r="C44" s="262"/>
      <c r="D44" s="262"/>
      <c r="E44" s="262"/>
      <c r="F44" s="262"/>
      <c r="G44" s="262"/>
      <c r="H44" s="263"/>
      <c r="I44" s="48">
        <v>36</v>
      </c>
      <c r="J44" s="298">
        <v>0</v>
      </c>
      <c r="K44" s="298">
        <v>0</v>
      </c>
      <c r="M44" s="54"/>
      <c r="N44" s="54"/>
    </row>
    <row r="45" spans="1:14" x14ac:dyDescent="0.2">
      <c r="A45" s="251" t="s">
        <v>234</v>
      </c>
      <c r="B45" s="262"/>
      <c r="C45" s="262"/>
      <c r="D45" s="262"/>
      <c r="E45" s="262"/>
      <c r="F45" s="262"/>
      <c r="G45" s="262"/>
      <c r="H45" s="263"/>
      <c r="I45" s="48">
        <v>37</v>
      </c>
      <c r="J45" s="298">
        <v>0</v>
      </c>
      <c r="K45" s="298">
        <v>0</v>
      </c>
      <c r="M45" s="54"/>
      <c r="N45" s="54"/>
    </row>
    <row r="46" spans="1:14" ht="23.25" customHeight="1" x14ac:dyDescent="0.2">
      <c r="A46" s="261" t="s">
        <v>236</v>
      </c>
      <c r="B46" s="262"/>
      <c r="C46" s="262"/>
      <c r="D46" s="262"/>
      <c r="E46" s="262"/>
      <c r="F46" s="262"/>
      <c r="G46" s="262"/>
      <c r="H46" s="263"/>
      <c r="I46" s="48">
        <v>38</v>
      </c>
      <c r="J46" s="322">
        <f>+J39+J32+J30</f>
        <v>-37468173</v>
      </c>
      <c r="K46" s="322">
        <f>+K39+K32+K30</f>
        <v>14062266</v>
      </c>
      <c r="M46" s="54"/>
      <c r="N46" s="54"/>
    </row>
    <row r="47" spans="1:14" x14ac:dyDescent="0.2">
      <c r="A47" s="251" t="s">
        <v>237</v>
      </c>
      <c r="B47" s="262"/>
      <c r="C47" s="262"/>
      <c r="D47" s="262"/>
      <c r="E47" s="262"/>
      <c r="F47" s="262"/>
      <c r="G47" s="262"/>
      <c r="H47" s="263"/>
      <c r="I47" s="48">
        <v>39</v>
      </c>
      <c r="J47" s="321">
        <v>2870625</v>
      </c>
      <c r="K47" s="321">
        <v>-472981</v>
      </c>
      <c r="M47" s="54"/>
      <c r="N47" s="54"/>
    </row>
    <row r="48" spans="1:14" x14ac:dyDescent="0.2">
      <c r="A48" s="261" t="s">
        <v>238</v>
      </c>
      <c r="B48" s="262"/>
      <c r="C48" s="262"/>
      <c r="D48" s="262"/>
      <c r="E48" s="262"/>
      <c r="F48" s="262"/>
      <c r="G48" s="262"/>
      <c r="H48" s="263"/>
      <c r="I48" s="48">
        <v>40</v>
      </c>
      <c r="J48" s="322">
        <f>+J46+J47</f>
        <v>-34597548</v>
      </c>
      <c r="K48" s="322">
        <f>+K46+K47</f>
        <v>13589285</v>
      </c>
      <c r="M48" s="54"/>
      <c r="N48" s="54"/>
    </row>
    <row r="49" spans="1:14" x14ac:dyDescent="0.2">
      <c r="A49" s="261" t="s">
        <v>239</v>
      </c>
      <c r="B49" s="262"/>
      <c r="C49" s="262"/>
      <c r="D49" s="262"/>
      <c r="E49" s="262"/>
      <c r="F49" s="262"/>
      <c r="G49" s="262"/>
      <c r="H49" s="263"/>
      <c r="I49" s="55">
        <v>41</v>
      </c>
      <c r="J49" s="320">
        <v>412197218</v>
      </c>
      <c r="K49" s="320">
        <v>421479852</v>
      </c>
      <c r="L49" s="68"/>
      <c r="M49" s="54"/>
      <c r="N49" s="54"/>
    </row>
    <row r="50" spans="1:14" x14ac:dyDescent="0.2">
      <c r="A50" s="277" t="s">
        <v>240</v>
      </c>
      <c r="B50" s="278"/>
      <c r="C50" s="278"/>
      <c r="D50" s="278"/>
      <c r="E50" s="278"/>
      <c r="F50" s="278"/>
      <c r="G50" s="278"/>
      <c r="H50" s="279"/>
      <c r="I50" s="49">
        <v>42</v>
      </c>
      <c r="J50" s="339">
        <f>+J49+J48</f>
        <v>377599670</v>
      </c>
      <c r="K50" s="339">
        <f>+K49+K48</f>
        <v>435069137</v>
      </c>
      <c r="M50" s="54"/>
      <c r="N50" s="54"/>
    </row>
    <row r="51" spans="1:14" s="50" customFormat="1" x14ac:dyDescent="0.2">
      <c r="J51" s="69"/>
      <c r="K51" s="70"/>
      <c r="L51" s="63"/>
    </row>
    <row r="52" spans="1:14" s="50" customFormat="1" x14ac:dyDescent="0.2">
      <c r="J52" s="126"/>
      <c r="K52" s="70"/>
      <c r="L52" s="63"/>
    </row>
    <row r="53" spans="1:14" s="50" customFormat="1" x14ac:dyDescent="0.2">
      <c r="J53" s="126"/>
      <c r="K53" s="69"/>
      <c r="L53" s="63"/>
    </row>
    <row r="54" spans="1:14" s="50" customFormat="1" x14ac:dyDescent="0.2">
      <c r="J54" s="69"/>
      <c r="K54" s="69"/>
      <c r="L54" s="63"/>
    </row>
    <row r="55" spans="1:14" s="50" customFormat="1" x14ac:dyDescent="0.2">
      <c r="J55" s="69"/>
      <c r="K55" s="69"/>
      <c r="L55" s="63"/>
    </row>
    <row r="56" spans="1:14" s="50" customFormat="1" x14ac:dyDescent="0.2">
      <c r="J56" s="69"/>
      <c r="K56" s="69"/>
      <c r="L56" s="63"/>
    </row>
    <row r="57" spans="1:14" s="50" customFormat="1" x14ac:dyDescent="0.2">
      <c r="J57" s="69"/>
      <c r="K57" s="69"/>
      <c r="L57" s="63"/>
    </row>
    <row r="58" spans="1:14" s="50" customFormat="1" x14ac:dyDescent="0.2">
      <c r="J58" s="69"/>
      <c r="K58" s="69"/>
      <c r="L58" s="63"/>
    </row>
    <row r="59" spans="1:14" s="50" customFormat="1" x14ac:dyDescent="0.2">
      <c r="J59" s="69"/>
      <c r="K59" s="69"/>
      <c r="L59" s="63"/>
    </row>
    <row r="60" spans="1:14" s="50" customFormat="1" x14ac:dyDescent="0.2">
      <c r="J60" s="69"/>
      <c r="K60" s="69"/>
      <c r="L60" s="63"/>
    </row>
    <row r="61" spans="1:14" s="50" customFormat="1" x14ac:dyDescent="0.2">
      <c r="J61" s="69"/>
      <c r="K61" s="69"/>
      <c r="L61" s="63"/>
    </row>
    <row r="62" spans="1:14" s="50" customFormat="1" x14ac:dyDescent="0.2">
      <c r="J62" s="69"/>
      <c r="K62" s="69"/>
      <c r="L62" s="63"/>
    </row>
    <row r="63" spans="1:14" s="50" customFormat="1" x14ac:dyDescent="0.2">
      <c r="J63" s="69"/>
      <c r="K63" s="69"/>
      <c r="L63" s="63"/>
    </row>
    <row r="64" spans="1:14" s="50" customFormat="1" x14ac:dyDescent="0.2">
      <c r="J64" s="69"/>
      <c r="K64" s="69"/>
      <c r="L64" s="63"/>
    </row>
    <row r="65" spans="10:12" s="50" customFormat="1" x14ac:dyDescent="0.2">
      <c r="J65" s="69"/>
      <c r="K65" s="69"/>
      <c r="L65" s="63"/>
    </row>
    <row r="66" spans="10:12" s="50" customFormat="1" x14ac:dyDescent="0.2">
      <c r="J66" s="69"/>
      <c r="K66" s="69"/>
      <c r="L66" s="63"/>
    </row>
    <row r="67" spans="10:12" s="50" customFormat="1" x14ac:dyDescent="0.2">
      <c r="J67" s="69"/>
      <c r="K67" s="69"/>
      <c r="L67" s="63"/>
    </row>
    <row r="68" spans="10:12" s="50" customFormat="1" x14ac:dyDescent="0.2">
      <c r="J68" s="69"/>
      <c r="K68" s="69"/>
      <c r="L68" s="63"/>
    </row>
    <row r="69" spans="10:12" s="50" customFormat="1" x14ac:dyDescent="0.2">
      <c r="J69" s="69"/>
      <c r="K69" s="69"/>
      <c r="L69" s="63"/>
    </row>
    <row r="70" spans="10:12" s="50" customFormat="1" x14ac:dyDescent="0.2">
      <c r="J70" s="69"/>
      <c r="K70" s="69"/>
      <c r="L70" s="63"/>
    </row>
    <row r="71" spans="10:12" s="50" customFormat="1" x14ac:dyDescent="0.2">
      <c r="J71" s="69"/>
      <c r="K71" s="69"/>
      <c r="L71" s="63"/>
    </row>
    <row r="72" spans="10:12" s="50" customFormat="1" x14ac:dyDescent="0.2">
      <c r="J72" s="69"/>
      <c r="K72" s="69"/>
      <c r="L72" s="63"/>
    </row>
    <row r="73" spans="10:12" s="50" customFormat="1" x14ac:dyDescent="0.2">
      <c r="J73" s="69"/>
      <c r="K73" s="69"/>
      <c r="L73" s="63"/>
    </row>
    <row r="74" spans="10:12" s="50" customFormat="1" x14ac:dyDescent="0.2">
      <c r="J74" s="69"/>
      <c r="K74" s="69"/>
      <c r="L74" s="63"/>
    </row>
    <row r="75" spans="10:12" s="50" customFormat="1" x14ac:dyDescent="0.2">
      <c r="J75" s="69"/>
      <c r="K75" s="69"/>
      <c r="L75" s="63"/>
    </row>
    <row r="76" spans="10:12" s="50" customFormat="1" x14ac:dyDescent="0.2">
      <c r="J76" s="69"/>
      <c r="K76" s="69"/>
      <c r="L76" s="63"/>
    </row>
    <row r="77" spans="10:12" s="50" customFormat="1" x14ac:dyDescent="0.2">
      <c r="J77" s="69"/>
      <c r="K77" s="69"/>
      <c r="L77" s="63"/>
    </row>
    <row r="78" spans="10:12" s="50" customFormat="1" x14ac:dyDescent="0.2">
      <c r="J78" s="69"/>
      <c r="K78" s="69"/>
      <c r="L78" s="63"/>
    </row>
    <row r="79" spans="10:12" s="50" customFormat="1" x14ac:dyDescent="0.2">
      <c r="J79" s="69"/>
      <c r="K79" s="69"/>
      <c r="L79" s="63"/>
    </row>
    <row r="80" spans="10:12" s="50" customFormat="1" x14ac:dyDescent="0.2">
      <c r="J80" s="69"/>
      <c r="K80" s="69"/>
      <c r="L80" s="63"/>
    </row>
    <row r="81" spans="10:12" s="50" customFormat="1" x14ac:dyDescent="0.2">
      <c r="J81" s="69"/>
      <c r="K81" s="69"/>
      <c r="L81" s="63"/>
    </row>
    <row r="82" spans="10:12" s="50" customFormat="1" x14ac:dyDescent="0.2">
      <c r="J82" s="69"/>
      <c r="K82" s="69"/>
      <c r="L82" s="63"/>
    </row>
    <row r="83" spans="10:12" s="50" customFormat="1" x14ac:dyDescent="0.2">
      <c r="J83" s="69"/>
      <c r="K83" s="69"/>
      <c r="L83" s="63"/>
    </row>
    <row r="84" spans="10:12" s="50" customFormat="1" x14ac:dyDescent="0.2">
      <c r="J84" s="69"/>
      <c r="K84" s="69"/>
      <c r="L84" s="63"/>
    </row>
    <row r="85" spans="10:12" s="50" customFormat="1" x14ac:dyDescent="0.2">
      <c r="J85" s="69"/>
      <c r="K85" s="69"/>
      <c r="L85" s="63"/>
    </row>
    <row r="86" spans="10:12" s="50" customFormat="1" x14ac:dyDescent="0.2">
      <c r="J86" s="69"/>
      <c r="K86" s="69"/>
      <c r="L86" s="63"/>
    </row>
    <row r="87" spans="10:12" s="50" customFormat="1" x14ac:dyDescent="0.2">
      <c r="J87" s="69"/>
      <c r="K87" s="69"/>
      <c r="L87" s="63"/>
    </row>
    <row r="88" spans="10:12" s="50" customFormat="1" x14ac:dyDescent="0.2">
      <c r="J88" s="69"/>
      <c r="K88" s="69"/>
      <c r="L88" s="63"/>
    </row>
    <row r="89" spans="10:12" s="50" customFormat="1" x14ac:dyDescent="0.2">
      <c r="J89" s="69"/>
      <c r="K89" s="69"/>
      <c r="L89" s="63"/>
    </row>
    <row r="90" spans="10:12" s="50" customFormat="1" x14ac:dyDescent="0.2">
      <c r="J90" s="69"/>
      <c r="K90" s="69"/>
      <c r="L90" s="63"/>
    </row>
    <row r="91" spans="10:12" s="50" customFormat="1" x14ac:dyDescent="0.2">
      <c r="J91" s="69"/>
      <c r="K91" s="69"/>
      <c r="L91" s="63"/>
    </row>
    <row r="92" spans="10:12" s="50" customFormat="1" x14ac:dyDescent="0.2">
      <c r="J92" s="69"/>
      <c r="K92" s="69"/>
      <c r="L92" s="63"/>
    </row>
    <row r="93" spans="10:12" s="50" customFormat="1" x14ac:dyDescent="0.2">
      <c r="J93" s="69"/>
      <c r="K93" s="69"/>
      <c r="L93" s="63"/>
    </row>
    <row r="94" spans="10:12" s="50" customFormat="1" x14ac:dyDescent="0.2">
      <c r="J94" s="69"/>
      <c r="K94" s="69"/>
      <c r="L94" s="63"/>
    </row>
    <row r="95" spans="10:12" s="50" customFormat="1" x14ac:dyDescent="0.2">
      <c r="J95" s="69"/>
      <c r="K95" s="69"/>
      <c r="L95" s="63"/>
    </row>
    <row r="96" spans="10:12" s="50" customFormat="1" x14ac:dyDescent="0.2">
      <c r="J96" s="69"/>
      <c r="K96" s="69"/>
      <c r="L96" s="63"/>
    </row>
    <row r="97" spans="10:12" s="50" customFormat="1" x14ac:dyDescent="0.2">
      <c r="J97" s="69"/>
      <c r="K97" s="69"/>
      <c r="L97" s="63"/>
    </row>
    <row r="98" spans="10:12" s="50" customFormat="1" x14ac:dyDescent="0.2">
      <c r="J98" s="69"/>
      <c r="K98" s="69"/>
      <c r="L98" s="63"/>
    </row>
    <row r="99" spans="10:12" s="50" customFormat="1" x14ac:dyDescent="0.2">
      <c r="J99" s="69"/>
      <c r="K99" s="69"/>
      <c r="L99" s="63"/>
    </row>
    <row r="100" spans="10:12" s="50" customFormat="1" x14ac:dyDescent="0.2">
      <c r="J100" s="69"/>
      <c r="K100" s="69"/>
      <c r="L100" s="63"/>
    </row>
    <row r="101" spans="10:12" s="50" customFormat="1" x14ac:dyDescent="0.2">
      <c r="J101" s="69"/>
      <c r="K101" s="69"/>
      <c r="L101" s="63"/>
    </row>
    <row r="102" spans="10:12" s="50" customFormat="1" x14ac:dyDescent="0.2">
      <c r="J102" s="69"/>
      <c r="K102" s="69"/>
      <c r="L102" s="63"/>
    </row>
    <row r="103" spans="10:12" s="50" customFormat="1" x14ac:dyDescent="0.2">
      <c r="J103" s="69"/>
      <c r="K103" s="69"/>
      <c r="L103" s="63"/>
    </row>
    <row r="104" spans="10:12" s="50" customFormat="1" x14ac:dyDescent="0.2">
      <c r="J104" s="69"/>
      <c r="K104" s="69"/>
      <c r="L104" s="63"/>
    </row>
    <row r="105" spans="10:12" s="50" customFormat="1" x14ac:dyDescent="0.2">
      <c r="J105" s="69"/>
      <c r="K105" s="69"/>
      <c r="L105" s="63"/>
    </row>
    <row r="106" spans="10:12" s="50" customFormat="1" x14ac:dyDescent="0.2">
      <c r="J106" s="69"/>
      <c r="K106" s="69"/>
      <c r="L106" s="63"/>
    </row>
    <row r="107" spans="10:12" s="50" customFormat="1" x14ac:dyDescent="0.2">
      <c r="J107" s="69"/>
      <c r="K107" s="69"/>
      <c r="L107" s="63"/>
    </row>
    <row r="108" spans="10:12" s="50" customFormat="1" x14ac:dyDescent="0.2">
      <c r="J108" s="69"/>
      <c r="K108" s="69"/>
      <c r="L108" s="63"/>
    </row>
    <row r="109" spans="10:12" s="50" customFormat="1" x14ac:dyDescent="0.2">
      <c r="J109" s="69"/>
      <c r="K109" s="69"/>
      <c r="L109" s="63"/>
    </row>
    <row r="110" spans="10:12" s="50" customFormat="1" x14ac:dyDescent="0.2">
      <c r="J110" s="69"/>
      <c r="K110" s="69"/>
      <c r="L110" s="63"/>
    </row>
  </sheetData>
  <protectedRanges>
    <protectedRange sqref="E3:F3" name="Range1_1_1"/>
    <protectedRange sqref="H3:I3" name="Range1_3_1"/>
  </protectedRanges>
  <mergeCells count="52">
    <mergeCell ref="A49:H49"/>
    <mergeCell ref="A50:H50"/>
    <mergeCell ref="A44:H44"/>
    <mergeCell ref="A45:H45"/>
    <mergeCell ref="A46:H46"/>
    <mergeCell ref="A47:H47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2:K2"/>
    <mergeCell ref="E3:F3"/>
    <mergeCell ref="C3:D3"/>
    <mergeCell ref="H3:I3"/>
    <mergeCell ref="J3:K3"/>
    <mergeCell ref="A32:H32"/>
    <mergeCell ref="A28:H28"/>
    <mergeCell ref="A29:H29"/>
    <mergeCell ref="A30:H30"/>
    <mergeCell ref="A31:K31"/>
    <mergeCell ref="A26:H26"/>
    <mergeCell ref="A27:H27"/>
    <mergeCell ref="A20:H20"/>
    <mergeCell ref="A21:H21"/>
    <mergeCell ref="A22:H22"/>
    <mergeCell ref="A23:H23"/>
    <mergeCell ref="A25:H25"/>
    <mergeCell ref="A18:H18"/>
    <mergeCell ref="A19:H19"/>
    <mergeCell ref="A14:H14"/>
    <mergeCell ref="A15:H15"/>
    <mergeCell ref="A24:H24"/>
    <mergeCell ref="A16:H16"/>
    <mergeCell ref="A17:H17"/>
    <mergeCell ref="A4:H4"/>
    <mergeCell ref="A5:H5"/>
    <mergeCell ref="A6:K6"/>
    <mergeCell ref="A7:H7"/>
    <mergeCell ref="A12:H12"/>
    <mergeCell ref="A13:H13"/>
    <mergeCell ref="A8:H8"/>
    <mergeCell ref="A9:H9"/>
    <mergeCell ref="A10:H10"/>
    <mergeCell ref="A11:H11"/>
  </mergeCells>
  <phoneticPr fontId="5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15:K22 J29:K30 J33:K37 J24:K27 J8:K13 J47:K47 J40:K45 J49:K49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5:K6 A31:K31 A8:I30 A38:K38 A36:I36 A35:I35 A50:I50 A46:I46 A33:I34 A37:I37 A40:I45 A48:I48 A47:I47 A49:I49 A7:I7 A32:I32 A39:I3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43"/>
  <sheetViews>
    <sheetView zoomScale="85" zoomScaleNormal="85" zoomScaleSheetLayoutView="100" workbookViewId="0">
      <selection activeCell="F37" sqref="F37"/>
    </sheetView>
  </sheetViews>
  <sheetFormatPr defaultColWidth="9.140625" defaultRowHeight="12.75" x14ac:dyDescent="0.2"/>
  <cols>
    <col min="1" max="2" width="9.140625" style="43"/>
    <col min="3" max="3" width="27.28515625" style="43" customWidth="1"/>
    <col min="4" max="4" width="9.140625" style="43"/>
    <col min="5" max="12" width="17.7109375" style="43" customWidth="1"/>
    <col min="13" max="16384" width="9.140625" style="43"/>
  </cols>
  <sheetData>
    <row r="2" spans="1:12" ht="15.75" x14ac:dyDescent="0.25">
      <c r="A2" s="275" t="s">
        <v>170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</row>
    <row r="3" spans="1:12" ht="12.75" customHeight="1" x14ac:dyDescent="0.2">
      <c r="C3" s="227" t="s">
        <v>161</v>
      </c>
      <c r="D3" s="228"/>
      <c r="E3" s="247" t="s">
        <v>288</v>
      </c>
      <c r="F3" s="248"/>
      <c r="G3" s="130" t="s">
        <v>162</v>
      </c>
      <c r="H3" s="229" t="s">
        <v>284</v>
      </c>
      <c r="I3" s="230"/>
      <c r="K3" s="276" t="s">
        <v>57</v>
      </c>
      <c r="L3" s="250"/>
    </row>
    <row r="4" spans="1:12" ht="12.75" customHeight="1" x14ac:dyDescent="0.2">
      <c r="A4" s="254" t="s">
        <v>83</v>
      </c>
      <c r="B4" s="254"/>
      <c r="C4" s="254"/>
      <c r="D4" s="284" t="s">
        <v>155</v>
      </c>
      <c r="E4" s="255" t="s">
        <v>179</v>
      </c>
      <c r="F4" s="285"/>
      <c r="G4" s="285"/>
      <c r="H4" s="285"/>
      <c r="I4" s="285"/>
      <c r="J4" s="285"/>
      <c r="K4" s="255" t="s">
        <v>177</v>
      </c>
      <c r="L4" s="255" t="s">
        <v>178</v>
      </c>
    </row>
    <row r="5" spans="1:12" ht="22.5" x14ac:dyDescent="0.2">
      <c r="A5" s="283"/>
      <c r="B5" s="283"/>
      <c r="C5" s="283"/>
      <c r="D5" s="285"/>
      <c r="E5" s="56" t="s">
        <v>171</v>
      </c>
      <c r="F5" s="56" t="s">
        <v>172</v>
      </c>
      <c r="G5" s="56" t="s">
        <v>173</v>
      </c>
      <c r="H5" s="56" t="s">
        <v>174</v>
      </c>
      <c r="I5" s="56" t="s">
        <v>175</v>
      </c>
      <c r="J5" s="129" t="s">
        <v>176</v>
      </c>
      <c r="K5" s="255"/>
      <c r="L5" s="255"/>
    </row>
    <row r="6" spans="1:12" x14ac:dyDescent="0.2">
      <c r="A6" s="280">
        <v>1</v>
      </c>
      <c r="B6" s="280"/>
      <c r="C6" s="280"/>
      <c r="D6" s="57">
        <v>2</v>
      </c>
      <c r="E6" s="58" t="s">
        <v>1</v>
      </c>
      <c r="F6" s="58" t="s">
        <v>2</v>
      </c>
      <c r="G6" s="58" t="s">
        <v>3</v>
      </c>
      <c r="H6" s="58" t="s">
        <v>4</v>
      </c>
      <c r="I6" s="58" t="s">
        <v>5</v>
      </c>
      <c r="J6" s="58" t="s">
        <v>6</v>
      </c>
      <c r="K6" s="58" t="s">
        <v>7</v>
      </c>
      <c r="L6" s="58" t="s">
        <v>8</v>
      </c>
    </row>
    <row r="7" spans="1:12" x14ac:dyDescent="0.2">
      <c r="A7" s="281" t="s">
        <v>289</v>
      </c>
      <c r="B7" s="282"/>
      <c r="C7" s="282"/>
      <c r="D7" s="59">
        <v>1</v>
      </c>
      <c r="E7" s="324">
        <v>1214775000</v>
      </c>
      <c r="F7" s="324">
        <v>-477000</v>
      </c>
      <c r="G7" s="324">
        <v>369783858</v>
      </c>
      <c r="H7" s="324">
        <v>86030542</v>
      </c>
      <c r="I7" s="324">
        <v>190502935</v>
      </c>
      <c r="J7" s="324">
        <v>84690116</v>
      </c>
      <c r="K7" s="324">
        <v>0</v>
      </c>
      <c r="L7" s="323">
        <f>SUM(E7:J7)-K7</f>
        <v>1945305451</v>
      </c>
    </row>
    <row r="8" spans="1:12" ht="22.5" customHeight="1" x14ac:dyDescent="0.2">
      <c r="A8" s="288" t="s">
        <v>180</v>
      </c>
      <c r="B8" s="289"/>
      <c r="C8" s="289"/>
      <c r="D8" s="48">
        <v>2</v>
      </c>
      <c r="E8" s="318">
        <v>0</v>
      </c>
      <c r="F8" s="318">
        <v>0</v>
      </c>
      <c r="G8" s="318">
        <v>0</v>
      </c>
      <c r="H8" s="318">
        <v>0</v>
      </c>
      <c r="I8" s="318">
        <v>0</v>
      </c>
      <c r="J8" s="318">
        <v>0</v>
      </c>
      <c r="K8" s="318"/>
      <c r="L8" s="341">
        <f>SUM(E8:J8)-K8</f>
        <v>0</v>
      </c>
    </row>
    <row r="9" spans="1:12" ht="15.75" customHeight="1" x14ac:dyDescent="0.2">
      <c r="A9" s="290" t="s">
        <v>290</v>
      </c>
      <c r="B9" s="291"/>
      <c r="C9" s="291"/>
      <c r="D9" s="48">
        <v>3</v>
      </c>
      <c r="E9" s="323">
        <f>+E8+E7</f>
        <v>1214775000</v>
      </c>
      <c r="F9" s="323">
        <f t="shared" ref="F9:I9" si="0">+F8+F7</f>
        <v>-477000</v>
      </c>
      <c r="G9" s="323">
        <f t="shared" si="0"/>
        <v>369783858</v>
      </c>
      <c r="H9" s="323">
        <f t="shared" si="0"/>
        <v>86030542</v>
      </c>
      <c r="I9" s="323">
        <f t="shared" si="0"/>
        <v>190502935</v>
      </c>
      <c r="J9" s="323">
        <f>+J8+J7</f>
        <v>84690116</v>
      </c>
      <c r="K9" s="323"/>
      <c r="L9" s="323">
        <f>SUM(E9:J9)-K9</f>
        <v>1945305451</v>
      </c>
    </row>
    <row r="10" spans="1:12" ht="14.25" customHeight="1" x14ac:dyDescent="0.2">
      <c r="A10" s="288" t="s">
        <v>181</v>
      </c>
      <c r="B10" s="289"/>
      <c r="C10" s="289"/>
      <c r="D10" s="48">
        <v>4</v>
      </c>
      <c r="E10" s="318">
        <v>0</v>
      </c>
      <c r="F10" s="318">
        <v>0</v>
      </c>
      <c r="G10" s="318">
        <v>0</v>
      </c>
      <c r="H10" s="318">
        <v>0</v>
      </c>
      <c r="I10" s="318">
        <v>0</v>
      </c>
      <c r="J10" s="318">
        <v>0</v>
      </c>
      <c r="K10" s="318"/>
      <c r="L10" s="341">
        <f>SUM(E10:J10)-K10</f>
        <v>0</v>
      </c>
    </row>
    <row r="11" spans="1:12" ht="21.75" customHeight="1" x14ac:dyDescent="0.2">
      <c r="A11" s="288" t="s">
        <v>182</v>
      </c>
      <c r="B11" s="289"/>
      <c r="C11" s="289"/>
      <c r="D11" s="48">
        <v>5</v>
      </c>
      <c r="E11" s="318">
        <v>0</v>
      </c>
      <c r="F11" s="318">
        <v>0</v>
      </c>
      <c r="G11" s="318">
        <v>0</v>
      </c>
      <c r="H11" s="318">
        <v>0</v>
      </c>
      <c r="I11" s="318">
        <v>0</v>
      </c>
      <c r="J11" s="318">
        <v>2497788</v>
      </c>
      <c r="K11" s="318"/>
      <c r="L11" s="341">
        <f t="shared" ref="L11:L18" si="1">SUM(E11:J11)-K11</f>
        <v>2497788</v>
      </c>
    </row>
    <row r="12" spans="1:12" ht="22.5" customHeight="1" x14ac:dyDescent="0.2">
      <c r="A12" s="288" t="s">
        <v>183</v>
      </c>
      <c r="B12" s="289"/>
      <c r="C12" s="289"/>
      <c r="D12" s="48">
        <v>6</v>
      </c>
      <c r="E12" s="318">
        <v>0</v>
      </c>
      <c r="F12" s="318">
        <v>0</v>
      </c>
      <c r="G12" s="318">
        <v>0</v>
      </c>
      <c r="H12" s="318">
        <v>0</v>
      </c>
      <c r="I12" s="318">
        <v>0</v>
      </c>
      <c r="J12" s="318">
        <v>-445266</v>
      </c>
      <c r="K12" s="318"/>
      <c r="L12" s="341">
        <f t="shared" si="1"/>
        <v>-445266</v>
      </c>
    </row>
    <row r="13" spans="1:12" ht="14.25" customHeight="1" x14ac:dyDescent="0.2">
      <c r="A13" s="288" t="s">
        <v>184</v>
      </c>
      <c r="B13" s="289"/>
      <c r="C13" s="289"/>
      <c r="D13" s="48">
        <v>7</v>
      </c>
      <c r="E13" s="318">
        <v>0</v>
      </c>
      <c r="F13" s="318">
        <v>0</v>
      </c>
      <c r="G13" s="318">
        <v>0</v>
      </c>
      <c r="H13" s="318">
        <v>0</v>
      </c>
      <c r="I13" s="318">
        <v>0</v>
      </c>
      <c r="J13" s="318">
        <v>0</v>
      </c>
      <c r="K13" s="318"/>
      <c r="L13" s="341">
        <f t="shared" si="1"/>
        <v>0</v>
      </c>
    </row>
    <row r="14" spans="1:12" ht="24" customHeight="1" x14ac:dyDescent="0.2">
      <c r="A14" s="290" t="s">
        <v>185</v>
      </c>
      <c r="B14" s="291"/>
      <c r="C14" s="291"/>
      <c r="D14" s="48">
        <v>8</v>
      </c>
      <c r="E14" s="324">
        <f>SUM(E10:E13)</f>
        <v>0</v>
      </c>
      <c r="F14" s="324">
        <f t="shared" ref="F14:I14" si="2">SUM(F10:F13)</f>
        <v>0</v>
      </c>
      <c r="G14" s="324">
        <f t="shared" si="2"/>
        <v>0</v>
      </c>
      <c r="H14" s="324">
        <f t="shared" si="2"/>
        <v>0</v>
      </c>
      <c r="I14" s="324">
        <f t="shared" si="2"/>
        <v>0</v>
      </c>
      <c r="J14" s="324">
        <f>SUM(J10:J13)</f>
        <v>2052522</v>
      </c>
      <c r="K14" s="324">
        <v>0</v>
      </c>
      <c r="L14" s="323">
        <f>SUM(E14:J14)-K14</f>
        <v>2052522</v>
      </c>
    </row>
    <row r="15" spans="1:12" x14ac:dyDescent="0.2">
      <c r="A15" s="288" t="s">
        <v>175</v>
      </c>
      <c r="B15" s="289"/>
      <c r="C15" s="289"/>
      <c r="D15" s="48">
        <v>9</v>
      </c>
      <c r="E15" s="318">
        <v>0</v>
      </c>
      <c r="F15" s="318">
        <v>0</v>
      </c>
      <c r="G15" s="318">
        <v>0</v>
      </c>
      <c r="H15" s="318">
        <v>0</v>
      </c>
      <c r="I15" s="318">
        <v>2843131</v>
      </c>
      <c r="J15" s="318">
        <v>0</v>
      </c>
      <c r="K15" s="318"/>
      <c r="L15" s="341">
        <f t="shared" si="1"/>
        <v>2843131</v>
      </c>
    </row>
    <row r="16" spans="1:12" ht="27.75" customHeight="1" x14ac:dyDescent="0.2">
      <c r="A16" s="290" t="s">
        <v>186</v>
      </c>
      <c r="B16" s="291"/>
      <c r="C16" s="291"/>
      <c r="D16" s="48">
        <v>10</v>
      </c>
      <c r="E16" s="323">
        <f>SUM(E14:E15)</f>
        <v>0</v>
      </c>
      <c r="F16" s="323">
        <f t="shared" ref="F16:J16" si="3">SUM(F14:F15)</f>
        <v>0</v>
      </c>
      <c r="G16" s="323">
        <f t="shared" si="3"/>
        <v>0</v>
      </c>
      <c r="H16" s="323">
        <f t="shared" si="3"/>
        <v>0</v>
      </c>
      <c r="I16" s="323">
        <f t="shared" si="3"/>
        <v>2843131</v>
      </c>
      <c r="J16" s="323">
        <f t="shared" si="3"/>
        <v>2052522</v>
      </c>
      <c r="K16" s="323">
        <v>0</v>
      </c>
      <c r="L16" s="323">
        <f>SUM(E16:J16)-K16</f>
        <v>4895653</v>
      </c>
    </row>
    <row r="17" spans="1:12" x14ac:dyDescent="0.2">
      <c r="A17" s="288" t="s">
        <v>187</v>
      </c>
      <c r="B17" s="289"/>
      <c r="C17" s="289"/>
      <c r="D17" s="48">
        <v>11</v>
      </c>
      <c r="E17" s="318">
        <v>0</v>
      </c>
      <c r="F17" s="318">
        <v>0</v>
      </c>
      <c r="G17" s="318">
        <v>0</v>
      </c>
      <c r="H17" s="318">
        <v>0</v>
      </c>
      <c r="I17" s="318">
        <v>0</v>
      </c>
      <c r="J17" s="318">
        <v>0</v>
      </c>
      <c r="K17" s="318"/>
      <c r="L17" s="341">
        <f t="shared" si="1"/>
        <v>0</v>
      </c>
    </row>
    <row r="18" spans="1:12" x14ac:dyDescent="0.2">
      <c r="A18" s="288" t="s">
        <v>188</v>
      </c>
      <c r="B18" s="289"/>
      <c r="C18" s="289"/>
      <c r="D18" s="48">
        <v>12</v>
      </c>
      <c r="E18" s="318">
        <v>0</v>
      </c>
      <c r="F18" s="318">
        <v>0</v>
      </c>
      <c r="G18" s="318">
        <v>0</v>
      </c>
      <c r="H18" s="318">
        <v>0</v>
      </c>
      <c r="I18" s="318">
        <v>0</v>
      </c>
      <c r="J18" s="318">
        <v>0</v>
      </c>
      <c r="K18" s="318"/>
      <c r="L18" s="341">
        <f t="shared" si="1"/>
        <v>0</v>
      </c>
    </row>
    <row r="19" spans="1:12" x14ac:dyDescent="0.2">
      <c r="A19" s="288" t="s">
        <v>189</v>
      </c>
      <c r="B19" s="289"/>
      <c r="C19" s="289"/>
      <c r="D19" s="48">
        <v>13</v>
      </c>
      <c r="E19" s="318">
        <v>0</v>
      </c>
      <c r="F19" s="318">
        <v>0</v>
      </c>
      <c r="G19" s="318">
        <v>0</v>
      </c>
      <c r="H19" s="318">
        <v>0</v>
      </c>
      <c r="I19" s="318">
        <v>0</v>
      </c>
      <c r="J19" s="318">
        <v>0</v>
      </c>
      <c r="K19" s="318"/>
      <c r="L19" s="341">
        <f>SUM(E19:J19)-K19</f>
        <v>0</v>
      </c>
    </row>
    <row r="20" spans="1:12" x14ac:dyDescent="0.2">
      <c r="A20" s="288" t="s">
        <v>190</v>
      </c>
      <c r="B20" s="289"/>
      <c r="C20" s="289"/>
      <c r="D20" s="48">
        <v>14</v>
      </c>
      <c r="E20" s="318">
        <v>0</v>
      </c>
      <c r="F20" s="318">
        <v>0</v>
      </c>
      <c r="G20" s="318">
        <v>94272536</v>
      </c>
      <c r="H20" s="318">
        <v>96230399</v>
      </c>
      <c r="I20" s="318">
        <v>-190502935</v>
      </c>
      <c r="J20" s="318">
        <v>0</v>
      </c>
      <c r="K20" s="318"/>
      <c r="L20" s="341">
        <f>SUM(E20:J20)-K20</f>
        <v>0</v>
      </c>
    </row>
    <row r="21" spans="1:12" x14ac:dyDescent="0.2">
      <c r="A21" s="288" t="s">
        <v>191</v>
      </c>
      <c r="B21" s="289"/>
      <c r="C21" s="289"/>
      <c r="D21" s="48">
        <v>15</v>
      </c>
      <c r="E21" s="318">
        <v>0</v>
      </c>
      <c r="F21" s="318">
        <v>0</v>
      </c>
      <c r="G21" s="318">
        <v>0</v>
      </c>
      <c r="H21" s="318">
        <v>0</v>
      </c>
      <c r="I21" s="318">
        <v>0</v>
      </c>
      <c r="J21" s="318">
        <v>0</v>
      </c>
      <c r="K21" s="318"/>
      <c r="L21" s="341">
        <f>SUM(E21:J21)-K21</f>
        <v>0</v>
      </c>
    </row>
    <row r="22" spans="1:12" x14ac:dyDescent="0.2">
      <c r="A22" s="290" t="s">
        <v>192</v>
      </c>
      <c r="B22" s="291"/>
      <c r="C22" s="291"/>
      <c r="D22" s="48">
        <v>16</v>
      </c>
      <c r="E22" s="323">
        <f>SUM(E20:E21)</f>
        <v>0</v>
      </c>
      <c r="F22" s="323">
        <f t="shared" ref="F22:K22" si="4">SUM(F20:F21)</f>
        <v>0</v>
      </c>
      <c r="G22" s="323">
        <f t="shared" si="4"/>
        <v>94272536</v>
      </c>
      <c r="H22" s="323">
        <f t="shared" si="4"/>
        <v>96230399</v>
      </c>
      <c r="I22" s="323">
        <f t="shared" si="4"/>
        <v>-190502935</v>
      </c>
      <c r="J22" s="323">
        <f t="shared" si="4"/>
        <v>0</v>
      </c>
      <c r="K22" s="323">
        <f t="shared" si="4"/>
        <v>0</v>
      </c>
      <c r="L22" s="323">
        <f>SUM(L20:L21)</f>
        <v>0</v>
      </c>
    </row>
    <row r="23" spans="1:12" ht="25.5" customHeight="1" x14ac:dyDescent="0.2">
      <c r="A23" s="292" t="s">
        <v>291</v>
      </c>
      <c r="B23" s="293"/>
      <c r="C23" s="293"/>
      <c r="D23" s="49">
        <v>17</v>
      </c>
      <c r="E23" s="323">
        <f>+E9+E16+E17+E18+E19+E22</f>
        <v>1214775000</v>
      </c>
      <c r="F23" s="323">
        <f t="shared" ref="F23:K23" si="5">+F9+F16+F17+F18+F19+F22</f>
        <v>-477000</v>
      </c>
      <c r="G23" s="323">
        <f t="shared" si="5"/>
        <v>464056394</v>
      </c>
      <c r="H23" s="323">
        <f t="shared" si="5"/>
        <v>182260941</v>
      </c>
      <c r="I23" s="323">
        <f t="shared" si="5"/>
        <v>2843131</v>
      </c>
      <c r="J23" s="323">
        <f t="shared" si="5"/>
        <v>86742638</v>
      </c>
      <c r="K23" s="323">
        <f t="shared" si="5"/>
        <v>0</v>
      </c>
      <c r="L23" s="323">
        <f>+L9+L16+L17+L18+L19+L22</f>
        <v>1950201104</v>
      </c>
    </row>
    <row r="24" spans="1:12" x14ac:dyDescent="0.2">
      <c r="A24" s="286"/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</row>
    <row r="25" spans="1:12" x14ac:dyDescent="0.2">
      <c r="J25" s="65"/>
    </row>
    <row r="26" spans="1:12" s="60" customFormat="1" x14ac:dyDescent="0.2">
      <c r="E26" s="68"/>
      <c r="J26" s="68"/>
      <c r="L26" s="68"/>
    </row>
    <row r="27" spans="1:12" s="60" customFormat="1" x14ac:dyDescent="0.2"/>
    <row r="28" spans="1:12" s="60" customFormat="1" ht="12.75" customHeight="1" x14ac:dyDescent="0.2"/>
    <row r="29" spans="1:12" s="60" customFormat="1" x14ac:dyDescent="0.2"/>
    <row r="30" spans="1:12" s="60" customFormat="1" x14ac:dyDescent="0.2"/>
    <row r="31" spans="1:12" s="60" customFormat="1" x14ac:dyDescent="0.2"/>
    <row r="32" spans="1:12" s="60" customFormat="1" x14ac:dyDescent="0.2"/>
    <row r="33" spans="2:4" x14ac:dyDescent="0.2">
      <c r="B33" s="60"/>
      <c r="C33" s="60"/>
      <c r="D33" s="60"/>
    </row>
    <row r="34" spans="2:4" x14ac:dyDescent="0.2">
      <c r="B34" s="60"/>
      <c r="C34" s="60"/>
      <c r="D34" s="60"/>
    </row>
    <row r="35" spans="2:4" x14ac:dyDescent="0.2">
      <c r="B35" s="60"/>
      <c r="C35" s="60"/>
      <c r="D35" s="60"/>
    </row>
    <row r="36" spans="2:4" x14ac:dyDescent="0.2">
      <c r="B36" s="60"/>
      <c r="C36" s="60"/>
      <c r="D36" s="60"/>
    </row>
    <row r="37" spans="2:4" x14ac:dyDescent="0.2">
      <c r="B37" s="60"/>
      <c r="C37" s="60"/>
      <c r="D37" s="60"/>
    </row>
    <row r="38" spans="2:4" x14ac:dyDescent="0.2">
      <c r="B38" s="60"/>
      <c r="C38" s="60"/>
      <c r="D38" s="60"/>
    </row>
    <row r="39" spans="2:4" x14ac:dyDescent="0.2">
      <c r="B39" s="60"/>
      <c r="C39" s="60"/>
      <c r="D39" s="60"/>
    </row>
    <row r="40" spans="2:4" x14ac:dyDescent="0.2">
      <c r="B40" s="60"/>
      <c r="C40" s="60"/>
      <c r="D40" s="60"/>
    </row>
    <row r="41" spans="2:4" x14ac:dyDescent="0.2">
      <c r="B41" s="60"/>
      <c r="C41" s="60"/>
      <c r="D41" s="60"/>
    </row>
    <row r="42" spans="2:4" x14ac:dyDescent="0.2">
      <c r="B42" s="60"/>
      <c r="C42" s="60"/>
      <c r="D42" s="60"/>
    </row>
    <row r="43" spans="2:4" x14ac:dyDescent="0.2">
      <c r="B43" s="60"/>
      <c r="C43" s="60"/>
      <c r="D43" s="60"/>
    </row>
  </sheetData>
  <protectedRanges>
    <protectedRange sqref="E3:F3" name="Range1_1_1"/>
    <protectedRange sqref="H3:I3" name="Range1_3_1"/>
  </protectedRanges>
  <mergeCells count="29">
    <mergeCell ref="A18:C18"/>
    <mergeCell ref="A19:C19"/>
    <mergeCell ref="A12:C12"/>
    <mergeCell ref="A13:C13"/>
    <mergeCell ref="A14:C14"/>
    <mergeCell ref="A15:C15"/>
    <mergeCell ref="A16:C16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L4:L5"/>
    <mergeCell ref="A6:C6"/>
    <mergeCell ref="A7:C7"/>
    <mergeCell ref="A4:C5"/>
    <mergeCell ref="D4:D5"/>
    <mergeCell ref="E4:J4"/>
  </mergeCells>
  <phoneticPr fontId="5" type="noConversion"/>
  <dataValidations count="1">
    <dataValidation type="whole" operator="notEqual" allowBlank="1" showInputMessage="1" showErrorMessage="1" errorTitle="Neispravan unos" error="Unose se samo cjelobrojne (pozitivne ili negativne) vrijednosti" sqref="E7:K8 E10:K15 E17:K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L6 E6:K6" numberStoredAsText="1"/>
    <ignoredError sqref="L8:L21 E22:J22" formulaRange="1"/>
    <ignoredError sqref="E14:J1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3"/>
  <sheetViews>
    <sheetView tabSelected="1" zoomScaleNormal="100" workbookViewId="0">
      <selection activeCell="G26" sqref="G26"/>
    </sheetView>
  </sheetViews>
  <sheetFormatPr defaultColWidth="9.140625" defaultRowHeight="12.75" x14ac:dyDescent="0.2"/>
  <cols>
    <col min="1" max="1" width="51.5703125" style="110" customWidth="1"/>
    <col min="2" max="3" width="27.7109375" style="74" customWidth="1"/>
    <col min="4" max="5" width="27.7109375" style="75" customWidth="1"/>
    <col min="6" max="6" width="12.7109375" style="60" bestFit="1" customWidth="1"/>
    <col min="7" max="8" width="20.7109375" style="60" customWidth="1"/>
    <col min="9" max="16384" width="9.140625" style="60"/>
  </cols>
  <sheetData>
    <row r="1" spans="1:5" x14ac:dyDescent="0.2">
      <c r="A1" s="101"/>
    </row>
    <row r="2" spans="1:5" x14ac:dyDescent="0.2">
      <c r="A2" s="101"/>
    </row>
    <row r="3" spans="1:5" x14ac:dyDescent="0.2">
      <c r="A3" s="101"/>
    </row>
    <row r="4" spans="1:5" x14ac:dyDescent="0.2">
      <c r="A4" s="101"/>
    </row>
    <row r="5" spans="1:5" x14ac:dyDescent="0.2">
      <c r="A5" s="102" t="s">
        <v>80</v>
      </c>
      <c r="B5" s="76"/>
      <c r="C5" s="76"/>
      <c r="D5" s="77"/>
      <c r="E5" s="77"/>
    </row>
    <row r="6" spans="1:5" x14ac:dyDescent="0.2">
      <c r="A6" s="101"/>
    </row>
    <row r="7" spans="1:5" ht="13.5" thickBot="1" x14ac:dyDescent="0.25">
      <c r="A7" s="103" t="s">
        <v>23</v>
      </c>
      <c r="E7" s="84" t="s">
        <v>57</v>
      </c>
    </row>
    <row r="8" spans="1:5" ht="13.5" thickBot="1" x14ac:dyDescent="0.25">
      <c r="A8" s="78"/>
      <c r="B8" s="294" t="s">
        <v>285</v>
      </c>
      <c r="C8" s="295"/>
      <c r="D8" s="294" t="s">
        <v>286</v>
      </c>
      <c r="E8" s="295"/>
    </row>
    <row r="9" spans="1:5" ht="13.5" thickBot="1" x14ac:dyDescent="0.25">
      <c r="A9" s="79"/>
      <c r="B9" s="80" t="s">
        <v>163</v>
      </c>
      <c r="C9" s="80" t="s">
        <v>164</v>
      </c>
      <c r="D9" s="80" t="s">
        <v>163</v>
      </c>
      <c r="E9" s="80" t="s">
        <v>164</v>
      </c>
    </row>
    <row r="10" spans="1:5" x14ac:dyDescent="0.2">
      <c r="A10" s="81" t="s">
        <v>24</v>
      </c>
      <c r="B10" s="337">
        <v>145693406</v>
      </c>
      <c r="C10" s="337">
        <v>145693406</v>
      </c>
      <c r="D10" s="337">
        <v>145299602</v>
      </c>
      <c r="E10" s="337">
        <v>145299602</v>
      </c>
    </row>
    <row r="11" spans="1:5" x14ac:dyDescent="0.2">
      <c r="A11" s="107" t="s">
        <v>25</v>
      </c>
      <c r="B11" s="335">
        <v>457577</v>
      </c>
      <c r="C11" s="335">
        <v>457577</v>
      </c>
      <c r="D11" s="335">
        <v>-609432</v>
      </c>
      <c r="E11" s="335">
        <v>-609432</v>
      </c>
    </row>
    <row r="12" spans="1:5" ht="13.5" thickBot="1" x14ac:dyDescent="0.25">
      <c r="A12" s="82" t="s">
        <v>26</v>
      </c>
      <c r="B12" s="328">
        <v>33684337</v>
      </c>
      <c r="C12" s="328">
        <v>33684337</v>
      </c>
      <c r="D12" s="328">
        <v>27857106</v>
      </c>
      <c r="E12" s="328">
        <v>27857106</v>
      </c>
    </row>
    <row r="13" spans="1:5" ht="13.5" thickBot="1" x14ac:dyDescent="0.25">
      <c r="A13" s="113" t="s">
        <v>35</v>
      </c>
      <c r="B13" s="83">
        <f>SUM(B10:B12)</f>
        <v>179835320</v>
      </c>
      <c r="C13" s="83">
        <f>SUM(C10:C12)</f>
        <v>179835320</v>
      </c>
      <c r="D13" s="83">
        <f>SUM(D10:D12)</f>
        <v>172547276</v>
      </c>
      <c r="E13" s="83">
        <f>SUM(E10:E12)</f>
        <v>172547276</v>
      </c>
    </row>
    <row r="14" spans="1:5" x14ac:dyDescent="0.2">
      <c r="B14" s="76"/>
      <c r="C14" s="76"/>
      <c r="D14" s="76"/>
      <c r="E14" s="76"/>
    </row>
    <row r="15" spans="1:5" x14ac:dyDescent="0.2">
      <c r="D15" s="74"/>
      <c r="E15" s="74"/>
    </row>
    <row r="16" spans="1:5" ht="13.5" thickBot="1" x14ac:dyDescent="0.25">
      <c r="A16" s="103" t="s">
        <v>33</v>
      </c>
      <c r="D16" s="74"/>
      <c r="E16" s="84" t="s">
        <v>57</v>
      </c>
    </row>
    <row r="17" spans="1:8" ht="13.5" thickBot="1" x14ac:dyDescent="0.25">
      <c r="A17" s="78"/>
      <c r="B17" s="294" t="s">
        <v>285</v>
      </c>
      <c r="C17" s="295"/>
      <c r="D17" s="294" t="s">
        <v>286</v>
      </c>
      <c r="E17" s="295"/>
    </row>
    <row r="18" spans="1:8" ht="13.5" thickBot="1" x14ac:dyDescent="0.25">
      <c r="A18" s="85"/>
      <c r="B18" s="80" t="s">
        <v>163</v>
      </c>
      <c r="C18" s="80" t="s">
        <v>164</v>
      </c>
      <c r="D18" s="80" t="s">
        <v>163</v>
      </c>
      <c r="E18" s="80" t="s">
        <v>164</v>
      </c>
    </row>
    <row r="19" spans="1:8" x14ac:dyDescent="0.2">
      <c r="A19" s="107" t="s">
        <v>27</v>
      </c>
      <c r="B19" s="337">
        <v>5587366</v>
      </c>
      <c r="C19" s="337">
        <v>5587366</v>
      </c>
      <c r="D19" s="337">
        <v>5912448</v>
      </c>
      <c r="E19" s="337">
        <v>5912448</v>
      </c>
    </row>
    <row r="20" spans="1:8" ht="13.5" thickBot="1" x14ac:dyDescent="0.25">
      <c r="A20" s="107" t="s">
        <v>25</v>
      </c>
      <c r="B20" s="328">
        <v>54303988</v>
      </c>
      <c r="C20" s="328">
        <v>54303988</v>
      </c>
      <c r="D20" s="328">
        <v>32816260</v>
      </c>
      <c r="E20" s="328">
        <v>32816260</v>
      </c>
    </row>
    <row r="21" spans="1:8" ht="13.5" thickBot="1" x14ac:dyDescent="0.25">
      <c r="A21" s="113" t="s">
        <v>35</v>
      </c>
      <c r="B21" s="87">
        <f>+SUM(B19:B20)</f>
        <v>59891354</v>
      </c>
      <c r="C21" s="87">
        <f>+SUM(C19:C20)</f>
        <v>59891354</v>
      </c>
      <c r="D21" s="87">
        <f>+SUM(D19:D19)</f>
        <v>5912448</v>
      </c>
      <c r="E21" s="87">
        <f>+SUM(E19:E19)</f>
        <v>5912448</v>
      </c>
    </row>
    <row r="22" spans="1:8" x14ac:dyDescent="0.2">
      <c r="B22" s="76"/>
      <c r="C22" s="76"/>
      <c r="D22" s="76"/>
      <c r="E22" s="76"/>
    </row>
    <row r="23" spans="1:8" x14ac:dyDescent="0.2">
      <c r="D23" s="74"/>
      <c r="E23" s="74"/>
    </row>
    <row r="24" spans="1:8" ht="13.5" thickBot="1" x14ac:dyDescent="0.25">
      <c r="A24" s="103" t="s">
        <v>32</v>
      </c>
      <c r="D24" s="74"/>
      <c r="E24" s="84" t="s">
        <v>57</v>
      </c>
    </row>
    <row r="25" spans="1:8" ht="13.5" thickBot="1" x14ac:dyDescent="0.25">
      <c r="A25" s="78"/>
      <c r="B25" s="294" t="s">
        <v>285</v>
      </c>
      <c r="C25" s="295"/>
      <c r="D25" s="294" t="s">
        <v>286</v>
      </c>
      <c r="E25" s="295"/>
    </row>
    <row r="26" spans="1:8" ht="13.5" thickBot="1" x14ac:dyDescent="0.25">
      <c r="A26" s="85"/>
      <c r="B26" s="80" t="s">
        <v>163</v>
      </c>
      <c r="C26" s="80" t="s">
        <v>164</v>
      </c>
      <c r="D26" s="88" t="s">
        <v>163</v>
      </c>
      <c r="E26" s="80" t="s">
        <v>164</v>
      </c>
      <c r="G26" s="63"/>
      <c r="H26" s="63"/>
    </row>
    <row r="27" spans="1:8" x14ac:dyDescent="0.2">
      <c r="A27" s="107" t="s">
        <v>28</v>
      </c>
      <c r="B27" s="337">
        <v>70020839</v>
      </c>
      <c r="C27" s="337">
        <v>70020839</v>
      </c>
      <c r="D27" s="337">
        <v>68214213</v>
      </c>
      <c r="E27" s="337">
        <v>68214213</v>
      </c>
      <c r="G27" s="63"/>
      <c r="H27" s="63"/>
    </row>
    <row r="28" spans="1:8" x14ac:dyDescent="0.2">
      <c r="A28" s="107" t="s">
        <v>29</v>
      </c>
      <c r="B28" s="335">
        <v>31227196</v>
      </c>
      <c r="C28" s="335">
        <v>31227196</v>
      </c>
      <c r="D28" s="335">
        <v>31203636</v>
      </c>
      <c r="E28" s="335">
        <v>31203636</v>
      </c>
      <c r="G28" s="63"/>
      <c r="H28" s="63"/>
    </row>
    <row r="29" spans="1:8" x14ac:dyDescent="0.2">
      <c r="A29" s="107" t="s">
        <v>30</v>
      </c>
      <c r="B29" s="335">
        <v>12287189</v>
      </c>
      <c r="C29" s="335">
        <v>12287189</v>
      </c>
      <c r="D29" s="335">
        <v>13287726</v>
      </c>
      <c r="E29" s="335">
        <v>13287726</v>
      </c>
      <c r="G29" s="63"/>
      <c r="H29" s="63"/>
    </row>
    <row r="30" spans="1:8" ht="13.5" thickBot="1" x14ac:dyDescent="0.25">
      <c r="A30" s="107" t="s">
        <v>31</v>
      </c>
      <c r="B30" s="328">
        <v>3548240</v>
      </c>
      <c r="C30" s="328">
        <v>3548240</v>
      </c>
      <c r="D30" s="328">
        <v>5058868</v>
      </c>
      <c r="E30" s="328">
        <v>5058868</v>
      </c>
      <c r="G30" s="63"/>
      <c r="H30" s="63"/>
    </row>
    <row r="31" spans="1:8" ht="13.5" thickBot="1" x14ac:dyDescent="0.25">
      <c r="A31" s="113" t="s">
        <v>35</v>
      </c>
      <c r="B31" s="86">
        <f>SUM(B27:B30)</f>
        <v>117083464</v>
      </c>
      <c r="C31" s="86">
        <f>SUM(C27:C30)</f>
        <v>117083464</v>
      </c>
      <c r="D31" s="87">
        <f>SUM(D27:D30)</f>
        <v>117764443</v>
      </c>
      <c r="E31" s="87">
        <f>SUM(E27:E30)</f>
        <v>117764443</v>
      </c>
      <c r="G31" s="63"/>
      <c r="H31" s="63"/>
    </row>
    <row r="32" spans="1:8" x14ac:dyDescent="0.2">
      <c r="A32" s="89"/>
      <c r="B32" s="90"/>
      <c r="C32" s="90"/>
      <c r="D32" s="90"/>
      <c r="E32" s="90"/>
    </row>
    <row r="33" spans="1:5" x14ac:dyDescent="0.2">
      <c r="A33" s="89"/>
      <c r="B33" s="90"/>
      <c r="C33" s="90"/>
      <c r="D33" s="90"/>
      <c r="E33" s="90"/>
    </row>
    <row r="34" spans="1:5" ht="13.5" thickBot="1" x14ac:dyDescent="0.25">
      <c r="A34" s="103" t="s">
        <v>34</v>
      </c>
      <c r="D34" s="74"/>
      <c r="E34" s="84" t="s">
        <v>57</v>
      </c>
    </row>
    <row r="35" spans="1:5" ht="13.5" thickBot="1" x14ac:dyDescent="0.25">
      <c r="A35" s="78"/>
      <c r="B35" s="294" t="s">
        <v>285</v>
      </c>
      <c r="C35" s="295"/>
      <c r="D35" s="294" t="s">
        <v>286</v>
      </c>
      <c r="E35" s="295"/>
    </row>
    <row r="36" spans="1:5" ht="13.5" thickBot="1" x14ac:dyDescent="0.25">
      <c r="A36" s="85"/>
      <c r="B36" s="80" t="s">
        <v>163</v>
      </c>
      <c r="C36" s="80" t="s">
        <v>164</v>
      </c>
      <c r="D36" s="80" t="s">
        <v>163</v>
      </c>
      <c r="E36" s="80" t="s">
        <v>164</v>
      </c>
    </row>
    <row r="37" spans="1:5" x14ac:dyDescent="0.2">
      <c r="A37" s="107" t="s">
        <v>36</v>
      </c>
      <c r="B37" s="337">
        <v>68162326</v>
      </c>
      <c r="C37" s="337">
        <v>68162326</v>
      </c>
      <c r="D37" s="337">
        <v>68358109</v>
      </c>
      <c r="E37" s="337">
        <v>68358109</v>
      </c>
    </row>
    <row r="38" spans="1:5" ht="13.5" thickBot="1" x14ac:dyDescent="0.25">
      <c r="A38" s="107" t="s">
        <v>37</v>
      </c>
      <c r="B38" s="328">
        <v>4372566</v>
      </c>
      <c r="C38" s="328">
        <v>4372566</v>
      </c>
      <c r="D38" s="328">
        <v>3957360</v>
      </c>
      <c r="E38" s="328">
        <v>3957360</v>
      </c>
    </row>
    <row r="39" spans="1:5" ht="13.5" thickBot="1" x14ac:dyDescent="0.25">
      <c r="A39" s="113" t="s">
        <v>35</v>
      </c>
      <c r="B39" s="87">
        <f>SUM(B37:B38)</f>
        <v>72534892</v>
      </c>
      <c r="C39" s="87">
        <f>SUM(C37:C38)</f>
        <v>72534892</v>
      </c>
      <c r="D39" s="87">
        <f>SUM(D37:D38)</f>
        <v>72315469</v>
      </c>
      <c r="E39" s="87">
        <f>SUM(E37:E38)</f>
        <v>72315469</v>
      </c>
    </row>
    <row r="40" spans="1:5" x14ac:dyDescent="0.2">
      <c r="D40" s="74"/>
      <c r="E40" s="74"/>
    </row>
    <row r="41" spans="1:5" x14ac:dyDescent="0.2">
      <c r="D41" s="74"/>
      <c r="E41" s="74"/>
    </row>
    <row r="42" spans="1:5" ht="13.5" thickBot="1" x14ac:dyDescent="0.25">
      <c r="A42" s="103" t="s">
        <v>46</v>
      </c>
      <c r="D42" s="74"/>
      <c r="E42" s="84" t="s">
        <v>57</v>
      </c>
    </row>
    <row r="43" spans="1:5" ht="13.5" thickBot="1" x14ac:dyDescent="0.25">
      <c r="A43" s="78"/>
      <c r="B43" s="294" t="s">
        <v>285</v>
      </c>
      <c r="C43" s="295"/>
      <c r="D43" s="294" t="s">
        <v>286</v>
      </c>
      <c r="E43" s="295"/>
    </row>
    <row r="44" spans="1:5" ht="13.5" thickBot="1" x14ac:dyDescent="0.25">
      <c r="A44" s="85"/>
      <c r="B44" s="80" t="s">
        <v>163</v>
      </c>
      <c r="C44" s="80" t="s">
        <v>164</v>
      </c>
      <c r="D44" s="80" t="s">
        <v>163</v>
      </c>
      <c r="E44" s="80" t="s">
        <v>164</v>
      </c>
    </row>
    <row r="45" spans="1:5" x14ac:dyDescent="0.2">
      <c r="A45" s="133" t="s">
        <v>38</v>
      </c>
      <c r="B45" s="337">
        <v>4218663</v>
      </c>
      <c r="C45" s="337">
        <v>4218663</v>
      </c>
      <c r="D45" s="337">
        <v>715846</v>
      </c>
      <c r="E45" s="337">
        <v>715846</v>
      </c>
    </row>
    <row r="46" spans="1:5" x14ac:dyDescent="0.2">
      <c r="A46" s="133" t="s">
        <v>39</v>
      </c>
      <c r="B46" s="335">
        <v>9786627</v>
      </c>
      <c r="C46" s="335">
        <v>9786627</v>
      </c>
      <c r="D46" s="335">
        <v>8007655</v>
      </c>
      <c r="E46" s="335">
        <v>8007655</v>
      </c>
    </row>
    <row r="47" spans="1:5" x14ac:dyDescent="0.2">
      <c r="A47" s="133" t="s">
        <v>40</v>
      </c>
      <c r="B47" s="335">
        <v>22183</v>
      </c>
      <c r="C47" s="335">
        <v>22183</v>
      </c>
      <c r="D47" s="335">
        <v>8050</v>
      </c>
      <c r="E47" s="335">
        <v>8050</v>
      </c>
    </row>
    <row r="48" spans="1:5" ht="13.5" thickBot="1" x14ac:dyDescent="0.25">
      <c r="A48" s="133" t="s">
        <v>41</v>
      </c>
      <c r="B48" s="328">
        <v>-1029593</v>
      </c>
      <c r="C48" s="328">
        <v>-1029593</v>
      </c>
      <c r="D48" s="328">
        <v>-44139</v>
      </c>
      <c r="E48" s="328">
        <v>-44139</v>
      </c>
    </row>
    <row r="49" spans="1:5" ht="13.5" thickBot="1" x14ac:dyDescent="0.25">
      <c r="A49" s="113" t="s">
        <v>35</v>
      </c>
      <c r="B49" s="87">
        <f>SUM(B45:B48)</f>
        <v>12997880</v>
      </c>
      <c r="C49" s="87">
        <f>SUM(C45:C48)</f>
        <v>12997880</v>
      </c>
      <c r="D49" s="87">
        <f>SUM(D45:D48)</f>
        <v>8687412</v>
      </c>
      <c r="E49" s="87">
        <f>SUM(E45:E48)</f>
        <v>8687412</v>
      </c>
    </row>
    <row r="50" spans="1:5" x14ac:dyDescent="0.2">
      <c r="A50" s="89"/>
      <c r="B50" s="90"/>
      <c r="C50" s="90"/>
      <c r="D50" s="90"/>
      <c r="E50" s="90"/>
    </row>
    <row r="51" spans="1:5" x14ac:dyDescent="0.2">
      <c r="A51" s="89"/>
      <c r="B51" s="90"/>
      <c r="C51" s="90"/>
      <c r="D51" s="90"/>
      <c r="E51" s="90"/>
    </row>
    <row r="52" spans="1:5" ht="13.5" thickBot="1" x14ac:dyDescent="0.25">
      <c r="A52" s="103" t="s">
        <v>45</v>
      </c>
      <c r="D52" s="74"/>
      <c r="E52" s="84" t="s">
        <v>57</v>
      </c>
    </row>
    <row r="53" spans="1:5" ht="13.5" thickBot="1" x14ac:dyDescent="0.25">
      <c r="A53" s="78"/>
      <c r="B53" s="294" t="s">
        <v>285</v>
      </c>
      <c r="C53" s="295"/>
      <c r="D53" s="294" t="s">
        <v>286</v>
      </c>
      <c r="E53" s="295"/>
    </row>
    <row r="54" spans="1:5" ht="13.5" thickBot="1" x14ac:dyDescent="0.25">
      <c r="A54" s="85"/>
      <c r="B54" s="80" t="s">
        <v>163</v>
      </c>
      <c r="C54" s="80" t="s">
        <v>164</v>
      </c>
      <c r="D54" s="88" t="s">
        <v>163</v>
      </c>
      <c r="E54" s="80" t="s">
        <v>164</v>
      </c>
    </row>
    <row r="55" spans="1:5" x14ac:dyDescent="0.2">
      <c r="A55" s="133" t="s">
        <v>42</v>
      </c>
      <c r="B55" s="337">
        <v>83935888</v>
      </c>
      <c r="C55" s="337">
        <v>83935888</v>
      </c>
      <c r="D55" s="337">
        <v>87674479</v>
      </c>
      <c r="E55" s="337">
        <v>87674479</v>
      </c>
    </row>
    <row r="56" spans="1:5" x14ac:dyDescent="0.2">
      <c r="A56" s="133" t="s">
        <v>43</v>
      </c>
      <c r="B56" s="335">
        <v>11037613</v>
      </c>
      <c r="C56" s="335">
        <v>11037613</v>
      </c>
      <c r="D56" s="335">
        <v>11337253</v>
      </c>
      <c r="E56" s="335">
        <v>11337253</v>
      </c>
    </row>
    <row r="57" spans="1:5" x14ac:dyDescent="0.2">
      <c r="A57" s="133" t="s">
        <v>44</v>
      </c>
      <c r="B57" s="335">
        <v>8761391</v>
      </c>
      <c r="C57" s="335">
        <v>8761391</v>
      </c>
      <c r="D57" s="335">
        <v>9246539</v>
      </c>
      <c r="E57" s="335">
        <v>9246539</v>
      </c>
    </row>
    <row r="58" spans="1:5" ht="13.5" thickBot="1" x14ac:dyDescent="0.25">
      <c r="A58" s="133" t="s">
        <v>278</v>
      </c>
      <c r="B58" s="335">
        <v>2500868</v>
      </c>
      <c r="C58" s="335">
        <v>2500868</v>
      </c>
      <c r="D58" s="335">
        <v>4818258</v>
      </c>
      <c r="E58" s="335">
        <v>4818258</v>
      </c>
    </row>
    <row r="59" spans="1:5" ht="13.5" thickBot="1" x14ac:dyDescent="0.25">
      <c r="A59" s="113" t="s">
        <v>35</v>
      </c>
      <c r="B59" s="329">
        <f>SUM(B55:B58)</f>
        <v>106235760</v>
      </c>
      <c r="C59" s="329">
        <f>SUM(C55:C58)</f>
        <v>106235760</v>
      </c>
      <c r="D59" s="329">
        <f>SUM(D55:D58)</f>
        <v>113076529</v>
      </c>
      <c r="E59" s="329">
        <f>SUM(E55:E58)</f>
        <v>113076529</v>
      </c>
    </row>
    <row r="60" spans="1:5" x14ac:dyDescent="0.2">
      <c r="B60" s="76"/>
      <c r="C60" s="76"/>
      <c r="D60" s="76"/>
      <c r="E60" s="76"/>
    </row>
    <row r="61" spans="1:5" x14ac:dyDescent="0.2">
      <c r="D61" s="74"/>
      <c r="E61" s="74"/>
    </row>
    <row r="62" spans="1:5" ht="13.5" thickBot="1" x14ac:dyDescent="0.25">
      <c r="A62" s="103" t="s">
        <v>47</v>
      </c>
      <c r="D62" s="91"/>
      <c r="E62" s="84" t="s">
        <v>57</v>
      </c>
    </row>
    <row r="63" spans="1:5" ht="13.5" thickBot="1" x14ac:dyDescent="0.25">
      <c r="A63" s="78"/>
      <c r="B63" s="294" t="s">
        <v>285</v>
      </c>
      <c r="C63" s="295"/>
      <c r="D63" s="294" t="s">
        <v>286</v>
      </c>
      <c r="E63" s="295"/>
    </row>
    <row r="64" spans="1:5" ht="13.5" thickBot="1" x14ac:dyDescent="0.25">
      <c r="A64" s="85"/>
      <c r="B64" s="80" t="s">
        <v>163</v>
      </c>
      <c r="C64" s="80" t="s">
        <v>164</v>
      </c>
      <c r="D64" s="88" t="s">
        <v>163</v>
      </c>
      <c r="E64" s="80" t="s">
        <v>164</v>
      </c>
    </row>
    <row r="65" spans="1:6" ht="24" x14ac:dyDescent="0.2">
      <c r="A65" s="107" t="s">
        <v>48</v>
      </c>
      <c r="B65" s="337">
        <v>44778716</v>
      </c>
      <c r="C65" s="337">
        <v>44778716</v>
      </c>
      <c r="D65" s="337">
        <v>76759386</v>
      </c>
      <c r="E65" s="337">
        <v>76759386</v>
      </c>
      <c r="F65" s="68"/>
    </row>
    <row r="66" spans="1:6" x14ac:dyDescent="0.2">
      <c r="A66" s="107" t="s">
        <v>49</v>
      </c>
      <c r="B66" s="335">
        <v>-3726603</v>
      </c>
      <c r="C66" s="335">
        <v>-3726603</v>
      </c>
      <c r="D66" s="335">
        <v>-6476383</v>
      </c>
      <c r="E66" s="335">
        <v>-6476383</v>
      </c>
    </row>
    <row r="67" spans="1:6" ht="13.5" thickBot="1" x14ac:dyDescent="0.25">
      <c r="A67" s="107" t="s">
        <v>50</v>
      </c>
      <c r="B67" s="328">
        <v>87937</v>
      </c>
      <c r="C67" s="328">
        <v>87937</v>
      </c>
      <c r="D67" s="328">
        <v>1431774</v>
      </c>
      <c r="E67" s="328">
        <v>1431774</v>
      </c>
    </row>
    <row r="68" spans="1:6" ht="13.5" thickBot="1" x14ac:dyDescent="0.25">
      <c r="A68" s="113" t="s">
        <v>35</v>
      </c>
      <c r="B68" s="87">
        <f>SUM(B65:B67)</f>
        <v>41140050</v>
      </c>
      <c r="C68" s="87">
        <f>SUM(C65:C67)</f>
        <v>41140050</v>
      </c>
      <c r="D68" s="87">
        <f>SUM(D65:D67)</f>
        <v>71714777</v>
      </c>
      <c r="E68" s="87">
        <f>SUM(E65:E67)</f>
        <v>71714777</v>
      </c>
    </row>
    <row r="69" spans="1:6" x14ac:dyDescent="0.2">
      <c r="B69" s="76"/>
      <c r="C69" s="76"/>
      <c r="D69" s="76"/>
      <c r="E69" s="76"/>
    </row>
    <row r="70" spans="1:6" x14ac:dyDescent="0.2">
      <c r="D70" s="74"/>
      <c r="E70" s="74"/>
    </row>
    <row r="71" spans="1:6" ht="13.5" thickBot="1" x14ac:dyDescent="0.25">
      <c r="A71" s="103" t="s">
        <v>51</v>
      </c>
      <c r="C71" s="84" t="s">
        <v>57</v>
      </c>
      <c r="D71" s="92"/>
      <c r="E71" s="92"/>
    </row>
    <row r="72" spans="1:6" ht="13.5" thickBot="1" x14ac:dyDescent="0.25">
      <c r="A72" s="93"/>
      <c r="B72" s="94" t="s">
        <v>279</v>
      </c>
      <c r="C72" s="94" t="s">
        <v>284</v>
      </c>
      <c r="D72" s="92"/>
      <c r="E72" s="92"/>
    </row>
    <row r="73" spans="1:6" x14ac:dyDescent="0.2">
      <c r="A73" s="106" t="s">
        <v>52</v>
      </c>
      <c r="B73" s="343">
        <v>421479852</v>
      </c>
      <c r="C73" s="331">
        <v>435069137</v>
      </c>
      <c r="D73" s="92"/>
      <c r="E73" s="92"/>
    </row>
    <row r="74" spans="1:6" x14ac:dyDescent="0.2">
      <c r="A74" s="107"/>
      <c r="B74" s="342"/>
      <c r="C74" s="335"/>
      <c r="D74" s="92"/>
      <c r="E74" s="92"/>
    </row>
    <row r="75" spans="1:6" x14ac:dyDescent="0.2">
      <c r="A75" s="108" t="s">
        <v>53</v>
      </c>
      <c r="B75" s="344">
        <f>+B76+B77</f>
        <v>1841823262</v>
      </c>
      <c r="C75" s="332">
        <f>+C76+C77</f>
        <v>2222933523</v>
      </c>
      <c r="D75" s="92"/>
      <c r="E75" s="92"/>
    </row>
    <row r="76" spans="1:6" x14ac:dyDescent="0.2">
      <c r="A76" s="105" t="s">
        <v>54</v>
      </c>
      <c r="B76" s="342">
        <v>1300796321</v>
      </c>
      <c r="C76" s="335">
        <v>1241826051</v>
      </c>
      <c r="D76" s="92"/>
      <c r="E76" s="92"/>
    </row>
    <row r="77" spans="1:6" x14ac:dyDescent="0.2">
      <c r="A77" s="105" t="s">
        <v>55</v>
      </c>
      <c r="B77" s="342">
        <v>541026941</v>
      </c>
      <c r="C77" s="335">
        <v>981107472</v>
      </c>
      <c r="D77" s="92"/>
      <c r="E77" s="92"/>
    </row>
    <row r="78" spans="1:6" x14ac:dyDescent="0.2">
      <c r="A78" s="108" t="s">
        <v>56</v>
      </c>
      <c r="B78" s="137">
        <v>0</v>
      </c>
      <c r="C78" s="123">
        <v>0</v>
      </c>
      <c r="D78" s="92"/>
      <c r="E78" s="92"/>
    </row>
    <row r="79" spans="1:6" x14ac:dyDescent="0.2">
      <c r="A79" s="108"/>
      <c r="B79" s="344"/>
      <c r="C79" s="332"/>
      <c r="D79" s="92"/>
      <c r="E79" s="92"/>
    </row>
    <row r="80" spans="1:6" ht="13.5" thickBot="1" x14ac:dyDescent="0.25">
      <c r="A80" s="97" t="s">
        <v>79</v>
      </c>
      <c r="B80" s="138">
        <v>0</v>
      </c>
      <c r="C80" s="139">
        <v>0</v>
      </c>
      <c r="D80" s="92"/>
      <c r="E80" s="92"/>
    </row>
    <row r="81" spans="1:5" ht="13.5" thickBot="1" x14ac:dyDescent="0.25">
      <c r="A81" s="109" t="s">
        <v>35</v>
      </c>
      <c r="B81" s="329">
        <f>+B78+B75+B73+B80</f>
        <v>2263303114</v>
      </c>
      <c r="C81" s="329">
        <f>+C78+C75+C73+C80</f>
        <v>2658002660</v>
      </c>
      <c r="D81" s="92"/>
      <c r="E81" s="92"/>
    </row>
    <row r="82" spans="1:5" x14ac:dyDescent="0.2">
      <c r="B82" s="76"/>
      <c r="C82" s="76"/>
      <c r="D82" s="92"/>
      <c r="E82" s="92"/>
    </row>
    <row r="83" spans="1:5" x14ac:dyDescent="0.2">
      <c r="D83" s="92"/>
      <c r="E83" s="92"/>
    </row>
    <row r="84" spans="1:5" ht="13.5" thickBot="1" x14ac:dyDescent="0.25">
      <c r="A84" s="103" t="s">
        <v>206</v>
      </c>
      <c r="C84" s="84" t="s">
        <v>57</v>
      </c>
      <c r="D84" s="92"/>
      <c r="E84" s="92"/>
    </row>
    <row r="85" spans="1:5" ht="13.5" thickBot="1" x14ac:dyDescent="0.25">
      <c r="A85" s="93"/>
      <c r="B85" s="94" t="s">
        <v>279</v>
      </c>
      <c r="C85" s="94" t="s">
        <v>284</v>
      </c>
      <c r="D85" s="92"/>
      <c r="E85" s="92"/>
    </row>
    <row r="86" spans="1:5" x14ac:dyDescent="0.2">
      <c r="A86" s="111" t="s">
        <v>62</v>
      </c>
      <c r="B86" s="335">
        <v>753064739</v>
      </c>
      <c r="C86" s="335">
        <v>578104034</v>
      </c>
      <c r="D86" s="92"/>
      <c r="E86" s="92"/>
    </row>
    <row r="87" spans="1:5" x14ac:dyDescent="0.2">
      <c r="A87" s="112" t="s">
        <v>63</v>
      </c>
      <c r="B87" s="335">
        <v>21070270</v>
      </c>
      <c r="C87" s="335">
        <v>46228651</v>
      </c>
      <c r="D87" s="92"/>
      <c r="E87" s="92"/>
    </row>
    <row r="88" spans="1:5" x14ac:dyDescent="0.2">
      <c r="A88" s="112"/>
      <c r="B88" s="335"/>
      <c r="C88" s="335"/>
      <c r="D88" s="92"/>
      <c r="E88" s="92"/>
    </row>
    <row r="89" spans="1:5" ht="13.5" thickBot="1" x14ac:dyDescent="0.25">
      <c r="A89" s="97" t="s">
        <v>79</v>
      </c>
      <c r="B89" s="124">
        <v>0</v>
      </c>
      <c r="C89" s="124">
        <v>0</v>
      </c>
      <c r="D89" s="92"/>
      <c r="E89" s="92"/>
    </row>
    <row r="90" spans="1:5" ht="13.5" thickBot="1" x14ac:dyDescent="0.25">
      <c r="A90" s="109" t="s">
        <v>35</v>
      </c>
      <c r="B90" s="329">
        <f>SUM(B86:B89)</f>
        <v>774135009</v>
      </c>
      <c r="C90" s="329">
        <f>SUM(C86:C89)</f>
        <v>624332685</v>
      </c>
      <c r="D90" s="92"/>
      <c r="E90" s="92"/>
    </row>
    <row r="91" spans="1:5" x14ac:dyDescent="0.2">
      <c r="B91" s="76"/>
      <c r="C91" s="76"/>
      <c r="D91" s="92"/>
      <c r="E91" s="92"/>
    </row>
    <row r="92" spans="1:5" x14ac:dyDescent="0.2">
      <c r="D92" s="92"/>
      <c r="E92" s="92"/>
    </row>
    <row r="93" spans="1:5" ht="13.5" thickBot="1" x14ac:dyDescent="0.25">
      <c r="A93" s="102" t="s">
        <v>64</v>
      </c>
      <c r="C93" s="84" t="s">
        <v>57</v>
      </c>
      <c r="D93" s="92"/>
      <c r="E93" s="92"/>
    </row>
    <row r="94" spans="1:5" ht="13.5" thickBot="1" x14ac:dyDescent="0.25">
      <c r="A94" s="104"/>
      <c r="B94" s="94" t="s">
        <v>279</v>
      </c>
      <c r="C94" s="94" t="s">
        <v>284</v>
      </c>
      <c r="D94" s="92"/>
      <c r="E94" s="92"/>
    </row>
    <row r="95" spans="1:5" x14ac:dyDescent="0.2">
      <c r="A95" s="112" t="s">
        <v>277</v>
      </c>
      <c r="B95" s="335">
        <v>415536615</v>
      </c>
      <c r="C95" s="335">
        <v>411289647</v>
      </c>
      <c r="D95" s="92"/>
      <c r="E95" s="92"/>
    </row>
    <row r="96" spans="1:5" x14ac:dyDescent="0.2">
      <c r="A96" s="97" t="s">
        <v>59</v>
      </c>
      <c r="B96" s="335">
        <v>696314398</v>
      </c>
      <c r="C96" s="335">
        <v>644145314</v>
      </c>
      <c r="D96" s="92"/>
      <c r="E96" s="92"/>
    </row>
    <row r="97" spans="1:5" x14ac:dyDescent="0.2">
      <c r="A97" s="97" t="s">
        <v>60</v>
      </c>
      <c r="B97" s="335">
        <v>2630574528</v>
      </c>
      <c r="C97" s="335">
        <v>2388870141</v>
      </c>
      <c r="D97" s="92"/>
      <c r="E97" s="92"/>
    </row>
    <row r="98" spans="1:5" x14ac:dyDescent="0.2">
      <c r="A98" s="97" t="s">
        <v>61</v>
      </c>
      <c r="B98" s="335">
        <v>450105787</v>
      </c>
      <c r="C98" s="335">
        <v>287890577</v>
      </c>
      <c r="D98" s="92"/>
      <c r="E98" s="92"/>
    </row>
    <row r="99" spans="1:5" x14ac:dyDescent="0.2">
      <c r="A99" s="97"/>
      <c r="B99" s="336"/>
      <c r="C99" s="336"/>
      <c r="D99" s="92"/>
      <c r="E99" s="92"/>
    </row>
    <row r="100" spans="1:5" x14ac:dyDescent="0.2">
      <c r="A100" s="97" t="s">
        <v>79</v>
      </c>
      <c r="B100" s="335">
        <v>-6771524</v>
      </c>
      <c r="C100" s="335">
        <v>-1014844</v>
      </c>
      <c r="D100" s="92"/>
      <c r="E100" s="92"/>
    </row>
    <row r="101" spans="1:5" ht="13.5" thickBot="1" x14ac:dyDescent="0.25">
      <c r="A101" s="121" t="s">
        <v>58</v>
      </c>
      <c r="B101" s="335">
        <v>-499204</v>
      </c>
      <c r="C101" s="335">
        <v>-288044</v>
      </c>
      <c r="D101" s="92"/>
      <c r="E101" s="92"/>
    </row>
    <row r="102" spans="1:5" ht="13.5" thickBot="1" x14ac:dyDescent="0.25">
      <c r="A102" s="109" t="s">
        <v>35</v>
      </c>
      <c r="B102" s="329">
        <f>+B101+B100+B98+B97+B96+B95</f>
        <v>4185260600</v>
      </c>
      <c r="C102" s="329">
        <f>+C101+C100+C98+C97+C96+C95</f>
        <v>3730892791</v>
      </c>
      <c r="D102" s="98"/>
      <c r="E102" s="92"/>
    </row>
    <row r="103" spans="1:5" x14ac:dyDescent="0.2">
      <c r="B103" s="76"/>
      <c r="C103" s="76"/>
      <c r="D103" s="92"/>
      <c r="E103" s="92"/>
    </row>
    <row r="104" spans="1:5" x14ac:dyDescent="0.2">
      <c r="D104" s="92"/>
      <c r="E104" s="92"/>
    </row>
    <row r="105" spans="1:5" ht="13.5" thickBot="1" x14ac:dyDescent="0.25">
      <c r="A105" s="102" t="s">
        <v>96</v>
      </c>
      <c r="C105" s="84" t="s">
        <v>57</v>
      </c>
      <c r="D105" s="92"/>
      <c r="E105" s="92"/>
    </row>
    <row r="106" spans="1:5" ht="13.5" thickBot="1" x14ac:dyDescent="0.25">
      <c r="A106" s="104"/>
      <c r="B106" s="94" t="s">
        <v>279</v>
      </c>
      <c r="C106" s="94" t="s">
        <v>284</v>
      </c>
      <c r="D106" s="92"/>
      <c r="E106" s="92"/>
    </row>
    <row r="107" spans="1:5" x14ac:dyDescent="0.2">
      <c r="A107" s="301" t="s">
        <v>283</v>
      </c>
      <c r="B107" s="95"/>
      <c r="C107" s="95"/>
      <c r="D107" s="92"/>
      <c r="E107" s="92"/>
    </row>
    <row r="108" spans="1:5" x14ac:dyDescent="0.2">
      <c r="A108" s="136" t="s">
        <v>75</v>
      </c>
      <c r="B108" s="335">
        <v>81583376</v>
      </c>
      <c r="C108" s="336">
        <v>76052125</v>
      </c>
      <c r="D108" s="92"/>
      <c r="E108" s="92"/>
    </row>
    <row r="109" spans="1:5" x14ac:dyDescent="0.2">
      <c r="A109" s="136" t="s">
        <v>305</v>
      </c>
      <c r="B109" s="335">
        <v>3831863830</v>
      </c>
      <c r="C109" s="336">
        <v>3812814914</v>
      </c>
      <c r="D109" s="92"/>
      <c r="E109" s="92"/>
    </row>
    <row r="110" spans="1:5" s="317" customFormat="1" x14ac:dyDescent="0.2">
      <c r="A110" s="136" t="s">
        <v>77</v>
      </c>
      <c r="B110" s="335">
        <v>4966265650</v>
      </c>
      <c r="C110" s="335">
        <v>5007370338</v>
      </c>
      <c r="D110" s="330"/>
      <c r="E110" s="330"/>
    </row>
    <row r="111" spans="1:5" s="317" customFormat="1" x14ac:dyDescent="0.2">
      <c r="A111" s="300" t="s">
        <v>282</v>
      </c>
      <c r="B111" s="352">
        <v>1608068882</v>
      </c>
      <c r="C111" s="340">
        <v>1610595026</v>
      </c>
      <c r="D111" s="330"/>
      <c r="E111" s="330"/>
    </row>
    <row r="112" spans="1:5" x14ac:dyDescent="0.2">
      <c r="A112" s="136" t="s">
        <v>281</v>
      </c>
      <c r="B112" s="335">
        <v>4040077723</v>
      </c>
      <c r="C112" s="336">
        <v>3860503718</v>
      </c>
      <c r="D112" s="99"/>
      <c r="E112" s="92"/>
    </row>
    <row r="113" spans="1:7" x14ac:dyDescent="0.2">
      <c r="A113" s="297" t="s">
        <v>306</v>
      </c>
      <c r="B113" s="332">
        <f>+B112+B110+B109+B108</f>
        <v>12919790579</v>
      </c>
      <c r="C113" s="332">
        <f>+C112+C110+C109+C108</f>
        <v>12756741095</v>
      </c>
      <c r="D113" s="98"/>
      <c r="E113" s="92"/>
    </row>
    <row r="114" spans="1:7" s="317" customFormat="1" x14ac:dyDescent="0.2">
      <c r="A114" s="136"/>
      <c r="B114" s="332"/>
      <c r="C114" s="332"/>
      <c r="D114" s="333"/>
      <c r="E114" s="330"/>
    </row>
    <row r="115" spans="1:7" x14ac:dyDescent="0.2">
      <c r="A115" s="334" t="s">
        <v>280</v>
      </c>
      <c r="B115" s="335">
        <v>-1280732419</v>
      </c>
      <c r="C115" s="335">
        <v>-1312073591</v>
      </c>
      <c r="D115" s="98"/>
      <c r="E115" s="92"/>
    </row>
    <row r="116" spans="1:7" x14ac:dyDescent="0.2">
      <c r="A116" s="112" t="s">
        <v>79</v>
      </c>
      <c r="B116" s="335">
        <v>-104459180</v>
      </c>
      <c r="C116" s="335">
        <v>-106492011</v>
      </c>
      <c r="D116" s="92"/>
      <c r="E116" s="92"/>
    </row>
    <row r="117" spans="1:7" ht="13.5" thickBot="1" x14ac:dyDescent="0.25">
      <c r="A117" s="121" t="s">
        <v>58</v>
      </c>
      <c r="B117" s="328">
        <v>-46082502</v>
      </c>
      <c r="C117" s="351">
        <v>-44891583</v>
      </c>
      <c r="D117" s="92"/>
      <c r="E117" s="92"/>
    </row>
    <row r="118" spans="1:7" ht="13.5" thickBot="1" x14ac:dyDescent="0.25">
      <c r="A118" s="113" t="s">
        <v>35</v>
      </c>
      <c r="B118" s="329">
        <f>SUM(B113:B117)</f>
        <v>11488516478</v>
      </c>
      <c r="C118" s="329">
        <f>SUM(C113:C117)</f>
        <v>11293283910</v>
      </c>
      <c r="D118" s="92"/>
      <c r="E118" s="92"/>
    </row>
    <row r="119" spans="1:7" x14ac:dyDescent="0.2">
      <c r="B119" s="76"/>
      <c r="C119" s="327"/>
      <c r="D119" s="92"/>
      <c r="E119" s="92"/>
    </row>
    <row r="120" spans="1:7" x14ac:dyDescent="0.2">
      <c r="D120" s="92"/>
      <c r="E120" s="92"/>
    </row>
    <row r="121" spans="1:7" ht="13.5" thickBot="1" x14ac:dyDescent="0.25">
      <c r="A121" s="103" t="s">
        <v>78</v>
      </c>
      <c r="B121" s="76"/>
      <c r="C121" s="84" t="s">
        <v>57</v>
      </c>
      <c r="D121" s="92"/>
      <c r="E121" s="92"/>
    </row>
    <row r="122" spans="1:7" ht="13.5" thickBot="1" x14ac:dyDescent="0.25">
      <c r="A122" s="93"/>
      <c r="B122" s="94" t="s">
        <v>279</v>
      </c>
      <c r="C122" s="94" t="s">
        <v>284</v>
      </c>
      <c r="D122" s="92"/>
      <c r="E122" s="92"/>
    </row>
    <row r="123" spans="1:7" x14ac:dyDescent="0.2">
      <c r="A123" s="112" t="s">
        <v>75</v>
      </c>
      <c r="B123" s="114">
        <v>1153448334</v>
      </c>
      <c r="C123" s="114">
        <v>1097434499</v>
      </c>
      <c r="D123" s="91"/>
      <c r="E123" s="92"/>
    </row>
    <row r="124" spans="1:7" x14ac:dyDescent="0.2">
      <c r="A124" s="112" t="s">
        <v>76</v>
      </c>
      <c r="B124" s="114">
        <v>3009235694</v>
      </c>
      <c r="C124" s="114">
        <v>3010482071</v>
      </c>
      <c r="D124" s="91"/>
      <c r="E124" s="91"/>
      <c r="F124" s="68"/>
      <c r="G124" s="122"/>
    </row>
    <row r="125" spans="1:7" x14ac:dyDescent="0.2">
      <c r="A125" s="112" t="s">
        <v>77</v>
      </c>
      <c r="B125" s="114">
        <v>9166235142</v>
      </c>
      <c r="C125" s="114">
        <v>9081987646</v>
      </c>
      <c r="D125" s="91"/>
      <c r="E125" s="92"/>
    </row>
    <row r="126" spans="1:7" ht="13.5" thickBot="1" x14ac:dyDescent="0.25">
      <c r="A126" s="112" t="s">
        <v>69</v>
      </c>
      <c r="B126" s="114">
        <v>1453063764</v>
      </c>
      <c r="C126" s="114">
        <v>1342538916</v>
      </c>
      <c r="D126" s="91"/>
      <c r="E126" s="92"/>
    </row>
    <row r="127" spans="1:7" ht="13.5" thickBot="1" x14ac:dyDescent="0.25">
      <c r="A127" s="109" t="s">
        <v>35</v>
      </c>
      <c r="B127" s="87">
        <f>SUM(B123:B126)</f>
        <v>14781982934</v>
      </c>
      <c r="C127" s="87">
        <f>SUM(C123:C126)</f>
        <v>14532443132</v>
      </c>
      <c r="D127" s="92"/>
      <c r="E127" s="91"/>
      <c r="F127" s="91"/>
      <c r="G127" s="127"/>
    </row>
    <row r="128" spans="1:7" x14ac:dyDescent="0.2">
      <c r="B128" s="76"/>
      <c r="C128" s="76"/>
      <c r="D128" s="92"/>
      <c r="E128" s="92"/>
    </row>
    <row r="129" spans="1:5" x14ac:dyDescent="0.2">
      <c r="D129" s="92"/>
      <c r="E129" s="92"/>
    </row>
    <row r="130" spans="1:5" ht="13.5" thickBot="1" x14ac:dyDescent="0.25">
      <c r="A130" s="102" t="s">
        <v>70</v>
      </c>
      <c r="C130" s="84" t="s">
        <v>57</v>
      </c>
      <c r="D130" s="92"/>
      <c r="E130" s="92"/>
    </row>
    <row r="131" spans="1:5" ht="13.5" thickBot="1" x14ac:dyDescent="0.25">
      <c r="A131" s="104"/>
      <c r="B131" s="94" t="s">
        <v>279</v>
      </c>
      <c r="C131" s="94" t="s">
        <v>284</v>
      </c>
      <c r="D131" s="92"/>
      <c r="E131" s="92"/>
    </row>
    <row r="132" spans="1:5" x14ac:dyDescent="0.2">
      <c r="A132" s="112" t="s">
        <v>71</v>
      </c>
      <c r="B132" s="114">
        <v>624696401</v>
      </c>
      <c r="C132" s="114">
        <v>603136147</v>
      </c>
      <c r="D132" s="92"/>
      <c r="E132" s="92"/>
    </row>
    <row r="133" spans="1:5" x14ac:dyDescent="0.2">
      <c r="A133" s="111" t="s">
        <v>72</v>
      </c>
      <c r="B133" s="124">
        <v>0</v>
      </c>
      <c r="C133" s="299">
        <v>0</v>
      </c>
      <c r="D133" s="92"/>
      <c r="E133" s="92"/>
    </row>
    <row r="134" spans="1:5" x14ac:dyDescent="0.2">
      <c r="A134" s="112" t="s">
        <v>73</v>
      </c>
      <c r="B134" s="124">
        <v>0</v>
      </c>
      <c r="C134" s="299">
        <v>0</v>
      </c>
      <c r="D134" s="92"/>
      <c r="E134" s="92"/>
    </row>
    <row r="135" spans="1:5" x14ac:dyDescent="0.2">
      <c r="A135" s="112" t="s">
        <v>74</v>
      </c>
      <c r="B135" s="114">
        <v>88426109</v>
      </c>
      <c r="C135" s="114">
        <v>5206873</v>
      </c>
      <c r="D135" s="92"/>
      <c r="E135" s="92"/>
    </row>
    <row r="136" spans="1:5" ht="13.5" thickBot="1" x14ac:dyDescent="0.25">
      <c r="A136" s="112" t="s">
        <v>58</v>
      </c>
      <c r="B136" s="114">
        <v>-3700954</v>
      </c>
      <c r="C136" s="114">
        <v>-4228251</v>
      </c>
      <c r="D136" s="92"/>
      <c r="E136" s="92"/>
    </row>
    <row r="137" spans="1:5" ht="13.5" thickBot="1" x14ac:dyDescent="0.25">
      <c r="A137" s="109" t="s">
        <v>35</v>
      </c>
      <c r="B137" s="87">
        <f>SUM(B132:B136)</f>
        <v>709421556</v>
      </c>
      <c r="C137" s="87">
        <f>SUM(C132:C136)</f>
        <v>604114769</v>
      </c>
      <c r="D137" s="76"/>
      <c r="E137" s="92"/>
    </row>
    <row r="138" spans="1:5" x14ac:dyDescent="0.2">
      <c r="B138" s="76"/>
      <c r="C138" s="76"/>
      <c r="D138" s="92"/>
      <c r="E138" s="92"/>
    </row>
    <row r="139" spans="1:5" x14ac:dyDescent="0.2">
      <c r="D139" s="92"/>
      <c r="E139" s="92"/>
    </row>
    <row r="140" spans="1:5" ht="13.5" thickBot="1" x14ac:dyDescent="0.25">
      <c r="A140" s="102" t="s">
        <v>65</v>
      </c>
      <c r="C140" s="84" t="s">
        <v>57</v>
      </c>
      <c r="D140" s="92"/>
      <c r="E140" s="92"/>
    </row>
    <row r="141" spans="1:5" ht="13.5" thickBot="1" x14ac:dyDescent="0.25">
      <c r="A141" s="104"/>
      <c r="B141" s="94" t="s">
        <v>279</v>
      </c>
      <c r="C141" s="94" t="s">
        <v>284</v>
      </c>
      <c r="D141" s="92"/>
      <c r="E141" s="92"/>
    </row>
    <row r="142" spans="1:5" x14ac:dyDescent="0.2">
      <c r="A142" s="111" t="s">
        <v>66</v>
      </c>
      <c r="B142" s="114">
        <v>1715292949</v>
      </c>
      <c r="C142" s="114">
        <v>1684225351</v>
      </c>
      <c r="D142" s="91"/>
      <c r="E142" s="91"/>
    </row>
    <row r="143" spans="1:5" x14ac:dyDescent="0.2">
      <c r="A143" s="112" t="s">
        <v>67</v>
      </c>
      <c r="B143" s="114">
        <v>58731565</v>
      </c>
      <c r="C143" s="114">
        <v>53698279</v>
      </c>
      <c r="D143" s="92"/>
      <c r="E143" s="92"/>
    </row>
    <row r="144" spans="1:5" x14ac:dyDescent="0.2">
      <c r="A144" s="112" t="s">
        <v>68</v>
      </c>
      <c r="B144" s="114">
        <v>22291290</v>
      </c>
      <c r="C144" s="114">
        <v>19575219</v>
      </c>
      <c r="D144" s="92"/>
      <c r="E144" s="92"/>
    </row>
    <row r="145" spans="1:5" ht="13.5" thickBot="1" x14ac:dyDescent="0.25">
      <c r="A145" s="112" t="s">
        <v>69</v>
      </c>
      <c r="B145" s="114">
        <v>521244181</v>
      </c>
      <c r="C145" s="114">
        <v>618903402</v>
      </c>
      <c r="D145" s="92"/>
      <c r="E145" s="92"/>
    </row>
    <row r="146" spans="1:5" ht="13.5" thickBot="1" x14ac:dyDescent="0.25">
      <c r="A146" s="109" t="s">
        <v>35</v>
      </c>
      <c r="B146" s="87">
        <f>SUM(B142:B145)</f>
        <v>2317559985</v>
      </c>
      <c r="C146" s="87">
        <f>SUM(C142:C145)</f>
        <v>2376402251</v>
      </c>
      <c r="D146" s="92"/>
      <c r="E146" s="92"/>
    </row>
    <row r="147" spans="1:5" x14ac:dyDescent="0.2">
      <c r="B147" s="76"/>
      <c r="C147" s="327"/>
      <c r="D147" s="92"/>
      <c r="E147" s="92"/>
    </row>
    <row r="148" spans="1:5" x14ac:dyDescent="0.2">
      <c r="B148" s="96"/>
      <c r="C148" s="96"/>
      <c r="D148" s="92"/>
      <c r="E148" s="92"/>
    </row>
    <row r="149" spans="1:5" x14ac:dyDescent="0.2">
      <c r="D149" s="98"/>
      <c r="E149" s="92"/>
    </row>
    <row r="150" spans="1:5" x14ac:dyDescent="0.2">
      <c r="A150" s="100"/>
      <c r="B150" s="91"/>
      <c r="C150" s="91"/>
      <c r="D150" s="92"/>
      <c r="E150" s="92"/>
    </row>
    <row r="151" spans="1:5" x14ac:dyDescent="0.2">
      <c r="A151" s="100"/>
      <c r="B151" s="91"/>
      <c r="C151" s="91"/>
      <c r="D151" s="92"/>
      <c r="E151" s="92"/>
    </row>
    <row r="152" spans="1:5" x14ac:dyDescent="0.2">
      <c r="A152" s="100"/>
      <c r="B152" s="91"/>
      <c r="C152" s="91"/>
      <c r="D152" s="92"/>
      <c r="E152" s="92"/>
    </row>
    <row r="153" spans="1:5" x14ac:dyDescent="0.2">
      <c r="A153" s="100"/>
      <c r="B153" s="91"/>
      <c r="C153" s="91"/>
      <c r="D153" s="92"/>
      <c r="E153" s="92"/>
    </row>
    <row r="154" spans="1:5" x14ac:dyDescent="0.2">
      <c r="A154" s="100"/>
      <c r="B154" s="91"/>
      <c r="C154" s="91"/>
      <c r="D154" s="92"/>
      <c r="E154" s="92"/>
    </row>
    <row r="155" spans="1:5" x14ac:dyDescent="0.2">
      <c r="A155" s="100"/>
      <c r="B155" s="91"/>
      <c r="C155" s="91"/>
      <c r="D155" s="92"/>
      <c r="E155" s="92"/>
    </row>
    <row r="156" spans="1:5" x14ac:dyDescent="0.2">
      <c r="A156" s="100"/>
      <c r="B156" s="91"/>
      <c r="C156" s="91"/>
      <c r="D156" s="92"/>
      <c r="E156" s="92"/>
    </row>
    <row r="157" spans="1:5" x14ac:dyDescent="0.2">
      <c r="A157" s="100"/>
      <c r="B157" s="91"/>
      <c r="C157" s="91"/>
      <c r="D157" s="92"/>
      <c r="E157" s="92"/>
    </row>
    <row r="158" spans="1:5" x14ac:dyDescent="0.2">
      <c r="A158" s="100"/>
      <c r="B158" s="91"/>
      <c r="C158" s="91"/>
      <c r="D158" s="92"/>
      <c r="E158" s="92"/>
    </row>
    <row r="159" spans="1:5" x14ac:dyDescent="0.2">
      <c r="A159" s="100"/>
      <c r="B159" s="91"/>
      <c r="C159" s="91"/>
      <c r="D159" s="92"/>
      <c r="E159" s="92"/>
    </row>
    <row r="160" spans="1:5" x14ac:dyDescent="0.2">
      <c r="A160" s="100"/>
      <c r="B160" s="91"/>
      <c r="C160" s="91"/>
      <c r="D160" s="92"/>
      <c r="E160" s="92"/>
    </row>
    <row r="161" spans="1:5" x14ac:dyDescent="0.2">
      <c r="A161" s="100"/>
      <c r="B161" s="91"/>
      <c r="C161" s="91"/>
      <c r="D161" s="92"/>
      <c r="E161" s="92"/>
    </row>
    <row r="162" spans="1:5" x14ac:dyDescent="0.2">
      <c r="D162" s="92"/>
      <c r="E162" s="92"/>
    </row>
    <row r="163" spans="1:5" x14ac:dyDescent="0.2">
      <c r="D163" s="92"/>
      <c r="E163" s="92"/>
    </row>
    <row r="164" spans="1:5" x14ac:dyDescent="0.2">
      <c r="D164" s="92"/>
      <c r="E164" s="92"/>
    </row>
    <row r="165" spans="1:5" x14ac:dyDescent="0.2">
      <c r="D165" s="92"/>
      <c r="E165" s="92"/>
    </row>
    <row r="166" spans="1:5" x14ac:dyDescent="0.2">
      <c r="D166" s="92"/>
      <c r="E166" s="92"/>
    </row>
    <row r="167" spans="1:5" x14ac:dyDescent="0.2">
      <c r="D167" s="92"/>
      <c r="E167" s="92"/>
    </row>
    <row r="168" spans="1:5" x14ac:dyDescent="0.2">
      <c r="D168" s="92"/>
      <c r="E168" s="92"/>
    </row>
    <row r="169" spans="1:5" x14ac:dyDescent="0.2">
      <c r="D169" s="92"/>
      <c r="E169" s="92"/>
    </row>
    <row r="170" spans="1:5" x14ac:dyDescent="0.2">
      <c r="D170" s="92"/>
      <c r="E170" s="92"/>
    </row>
    <row r="171" spans="1:5" x14ac:dyDescent="0.2">
      <c r="D171" s="92"/>
      <c r="E171" s="92"/>
    </row>
    <row r="172" spans="1:5" x14ac:dyDescent="0.2">
      <c r="D172" s="92"/>
      <c r="E172" s="92"/>
    </row>
    <row r="173" spans="1:5" x14ac:dyDescent="0.2">
      <c r="D173" s="92"/>
      <c r="E173" s="92"/>
    </row>
    <row r="174" spans="1:5" x14ac:dyDescent="0.2">
      <c r="D174" s="92"/>
      <c r="E174" s="92"/>
    </row>
    <row r="175" spans="1:5" x14ac:dyDescent="0.2">
      <c r="D175" s="92"/>
      <c r="E175" s="92"/>
    </row>
    <row r="176" spans="1:5" x14ac:dyDescent="0.2">
      <c r="D176" s="92"/>
      <c r="E176" s="92"/>
    </row>
    <row r="177" spans="4:5" x14ac:dyDescent="0.2">
      <c r="D177" s="92"/>
      <c r="E177" s="92"/>
    </row>
    <row r="178" spans="4:5" x14ac:dyDescent="0.2">
      <c r="D178" s="92"/>
      <c r="E178" s="92"/>
    </row>
    <row r="179" spans="4:5" x14ac:dyDescent="0.2">
      <c r="D179" s="92"/>
      <c r="E179" s="92"/>
    </row>
    <row r="180" spans="4:5" x14ac:dyDescent="0.2">
      <c r="D180" s="92"/>
      <c r="E180" s="92"/>
    </row>
    <row r="181" spans="4:5" x14ac:dyDescent="0.2">
      <c r="D181" s="92"/>
      <c r="E181" s="92"/>
    </row>
    <row r="182" spans="4:5" x14ac:dyDescent="0.2">
      <c r="D182" s="92"/>
      <c r="E182" s="92"/>
    </row>
    <row r="183" spans="4:5" x14ac:dyDescent="0.2">
      <c r="D183" s="92"/>
      <c r="E183" s="92"/>
    </row>
    <row r="184" spans="4:5" x14ac:dyDescent="0.2">
      <c r="D184" s="92"/>
      <c r="E184" s="92"/>
    </row>
    <row r="185" spans="4:5" x14ac:dyDescent="0.2">
      <c r="D185" s="92"/>
      <c r="E185" s="92"/>
    </row>
    <row r="186" spans="4:5" x14ac:dyDescent="0.2">
      <c r="D186" s="92"/>
      <c r="E186" s="92"/>
    </row>
    <row r="187" spans="4:5" x14ac:dyDescent="0.2">
      <c r="D187" s="92"/>
      <c r="E187" s="92"/>
    </row>
    <row r="188" spans="4:5" x14ac:dyDescent="0.2">
      <c r="D188" s="92"/>
      <c r="E188" s="92"/>
    </row>
    <row r="189" spans="4:5" x14ac:dyDescent="0.2">
      <c r="D189" s="92"/>
      <c r="E189" s="92"/>
    </row>
    <row r="190" spans="4:5" x14ac:dyDescent="0.2">
      <c r="D190" s="92"/>
      <c r="E190" s="92"/>
    </row>
    <row r="191" spans="4:5" x14ac:dyDescent="0.2">
      <c r="D191" s="92"/>
      <c r="E191" s="92"/>
    </row>
    <row r="192" spans="4:5" x14ac:dyDescent="0.2">
      <c r="D192" s="92"/>
      <c r="E192" s="92"/>
    </row>
    <row r="193" spans="4:5" x14ac:dyDescent="0.2">
      <c r="D193" s="92"/>
      <c r="E193" s="92"/>
    </row>
    <row r="194" spans="4:5" x14ac:dyDescent="0.2">
      <c r="D194" s="92"/>
      <c r="E194" s="92"/>
    </row>
    <row r="195" spans="4:5" x14ac:dyDescent="0.2">
      <c r="D195" s="92"/>
      <c r="E195" s="92"/>
    </row>
    <row r="196" spans="4:5" x14ac:dyDescent="0.2">
      <c r="D196" s="92"/>
      <c r="E196" s="92"/>
    </row>
    <row r="197" spans="4:5" x14ac:dyDescent="0.2">
      <c r="D197" s="92"/>
      <c r="E197" s="92"/>
    </row>
    <row r="198" spans="4:5" x14ac:dyDescent="0.2">
      <c r="D198" s="92"/>
      <c r="E198" s="92"/>
    </row>
    <row r="199" spans="4:5" x14ac:dyDescent="0.2">
      <c r="D199" s="92"/>
      <c r="E199" s="92"/>
    </row>
    <row r="200" spans="4:5" x14ac:dyDescent="0.2">
      <c r="D200" s="92"/>
      <c r="E200" s="92"/>
    </row>
    <row r="201" spans="4:5" x14ac:dyDescent="0.2">
      <c r="D201" s="92"/>
      <c r="E201" s="92"/>
    </row>
    <row r="202" spans="4:5" x14ac:dyDescent="0.2">
      <c r="D202" s="92"/>
      <c r="E202" s="92"/>
    </row>
    <row r="203" spans="4:5" x14ac:dyDescent="0.2">
      <c r="D203" s="92"/>
      <c r="E203" s="92"/>
    </row>
    <row r="204" spans="4:5" x14ac:dyDescent="0.2">
      <c r="D204" s="92"/>
      <c r="E204" s="92"/>
    </row>
    <row r="205" spans="4:5" x14ac:dyDescent="0.2">
      <c r="D205" s="92"/>
      <c r="E205" s="92"/>
    </row>
    <row r="206" spans="4:5" x14ac:dyDescent="0.2">
      <c r="D206" s="92"/>
      <c r="E206" s="92"/>
    </row>
    <row r="207" spans="4:5" x14ac:dyDescent="0.2">
      <c r="D207" s="92"/>
      <c r="E207" s="92"/>
    </row>
    <row r="208" spans="4:5" x14ac:dyDescent="0.2">
      <c r="D208" s="92"/>
      <c r="E208" s="92"/>
    </row>
    <row r="209" spans="4:5" x14ac:dyDescent="0.2">
      <c r="D209" s="92"/>
      <c r="E209" s="92"/>
    </row>
    <row r="210" spans="4:5" x14ac:dyDescent="0.2">
      <c r="D210" s="92"/>
      <c r="E210" s="92"/>
    </row>
    <row r="211" spans="4:5" x14ac:dyDescent="0.2">
      <c r="D211" s="92"/>
      <c r="E211" s="92"/>
    </row>
    <row r="212" spans="4:5" x14ac:dyDescent="0.2">
      <c r="D212" s="92"/>
      <c r="E212" s="92"/>
    </row>
    <row r="213" spans="4:5" x14ac:dyDescent="0.2">
      <c r="D213" s="92"/>
      <c r="E213" s="92"/>
    </row>
  </sheetData>
  <mergeCells count="14">
    <mergeCell ref="B43:C43"/>
    <mergeCell ref="D43:E43"/>
    <mergeCell ref="B53:C53"/>
    <mergeCell ref="D53:E53"/>
    <mergeCell ref="B63:C63"/>
    <mergeCell ref="D63:E63"/>
    <mergeCell ref="B35:C35"/>
    <mergeCell ref="D35:E35"/>
    <mergeCell ref="B8:C8"/>
    <mergeCell ref="D8:E8"/>
    <mergeCell ref="B17:C17"/>
    <mergeCell ref="D17:E17"/>
    <mergeCell ref="B25:C25"/>
    <mergeCell ref="D25:E25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0" max="4" man="1"/>
  </rowBreaks>
  <ignoredErrors>
    <ignoredError sqref="B39:E39 B68:E68 B59:E59 B49:E49 B31:E31 B146:C146 B137:C137 B127:C127 B21:E21 B113:C113 B118:C118 B90:C90 B102:C102 B81:C81 B75:C7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General information</vt:lpstr>
      <vt:lpstr>BS</vt:lpstr>
      <vt:lpstr>P&amp;L</vt:lpstr>
      <vt:lpstr>CF Statement</vt:lpstr>
      <vt:lpstr>Changes in equity</vt:lpstr>
      <vt:lpstr>Notes</vt:lpstr>
      <vt:lpstr>BS!Print_Area</vt:lpstr>
      <vt:lpstr>'CF Statement'!Print_Area</vt:lpstr>
      <vt:lpstr>'Changes in equity'!Print_Area</vt:lpstr>
      <vt:lpstr>'General information'!Print_Area</vt:lpstr>
      <vt:lpstr>Notes!Print_Area</vt:lpstr>
      <vt:lpstr>'P&amp;L'!Print_Area</vt:lpstr>
      <vt:lpstr>Notes!Print_Titles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2016-04-15T11:42:11Z</cp:lastPrinted>
  <dcterms:created xsi:type="dcterms:W3CDTF">2008-10-17T11:51:54Z</dcterms:created>
  <dcterms:modified xsi:type="dcterms:W3CDTF">2017-04-27T15:19:36Z</dcterms:modified>
</cp:coreProperties>
</file>