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_07_2018\TFI-KI\TFII-KI 2018 Q2\konsolidirano\"/>
    </mc:Choice>
  </mc:AlternateContent>
  <bookViews>
    <workbookView xWindow="-12" yWindow="288" windowWidth="11760" windowHeight="7320" activeTab="3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definedNames>
    <definedName name="_xlnm.Print_Area" localSheetId="1">BILANCA!$A$1:$K$52</definedName>
    <definedName name="_xlnm.Print_Area" localSheetId="5">Bilješke!$A$1:$E$151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C106" i="28" l="1"/>
  <c r="C115" i="28"/>
  <c r="C112" i="28"/>
  <c r="C109" i="28"/>
  <c r="C123" i="28" l="1"/>
  <c r="B67" i="28" l="1"/>
  <c r="C67" i="28"/>
  <c r="D67" i="28"/>
  <c r="E67" i="28"/>
  <c r="K54" i="27" l="1"/>
  <c r="K55" i="27" s="1"/>
  <c r="J54" i="27"/>
  <c r="J55" i="27" s="1"/>
  <c r="J33" i="22" l="1"/>
  <c r="J34" i="22" s="1"/>
  <c r="K33" i="22" l="1"/>
  <c r="K34" i="22" s="1"/>
  <c r="C151" i="28"/>
  <c r="B151" i="28"/>
  <c r="C142" i="28"/>
  <c r="B142" i="28"/>
  <c r="C132" i="28"/>
  <c r="B132" i="28"/>
  <c r="B115" i="28"/>
  <c r="B112" i="28"/>
  <c r="B109" i="28"/>
  <c r="B106" i="28"/>
  <c r="C101" i="28"/>
  <c r="B101" i="28"/>
  <c r="C89" i="28"/>
  <c r="B89" i="28"/>
  <c r="B74" i="28"/>
  <c r="B80" i="28" s="1"/>
  <c r="B123" i="28" l="1"/>
  <c r="B59" i="28"/>
  <c r="C59" i="28"/>
  <c r="D49" i="28"/>
  <c r="B49" i="28"/>
  <c r="E49" i="28"/>
  <c r="C49" i="28"/>
  <c r="D39" i="28"/>
  <c r="B39" i="28"/>
  <c r="E39" i="28"/>
  <c r="C39" i="28"/>
  <c r="D31" i="28"/>
  <c r="B31" i="28"/>
  <c r="D21" i="28"/>
  <c r="B21" i="28"/>
  <c r="D13" i="28"/>
  <c r="B13" i="28"/>
  <c r="E13" i="28" l="1"/>
  <c r="E21" i="28"/>
  <c r="E31" i="28"/>
  <c r="C21" i="28"/>
  <c r="C31" i="28"/>
  <c r="C13" i="28"/>
  <c r="K56" i="27" l="1"/>
  <c r="J56" i="27"/>
  <c r="K35" i="22"/>
  <c r="J35" i="22"/>
  <c r="E59" i="28" l="1"/>
  <c r="D59" i="28"/>
  <c r="L33" i="22" l="1"/>
  <c r="L34" i="22" l="1"/>
  <c r="L35" i="22"/>
  <c r="M33" i="22"/>
  <c r="M34" i="22" l="1"/>
  <c r="M35" i="22" s="1"/>
  <c r="C74" i="28"/>
  <c r="C80" i="28" s="1"/>
</calcChain>
</file>

<file path=xl/sharedStrings.xml><?xml version="1.0" encoding="utf-8"?>
<sst xmlns="http://schemas.openxmlformats.org/spreadsheetml/2006/main" count="443" uniqueCount="329">
  <si>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</si>
  <si>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</si>
  <si>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</si>
  <si>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</si>
  <si>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</si>
  <si>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</si>
  <si>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</si>
  <si>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</si>
  <si>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</si>
  <si>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</si>
  <si>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</si>
  <si>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</si>
  <si>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</si>
  <si>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</si>
  <si>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</si>
  <si>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</si>
  <si>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</si>
  <si>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</si>
  <si>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</si>
  <si>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</si>
  <si>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</si>
  <si>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</si>
  <si>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</si>
  <si>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</si>
  <si>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</si>
  <si>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</si>
  <si>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</si>
  <si>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</si>
  <si>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</si>
  <si>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</si>
  <si>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</si>
  <si>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</si>
  <si>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</si>
  <si>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</si>
  <si>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</si>
  <si>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</si>
  <si>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</si>
  <si>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</si>
  <si>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</si>
  <si>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</si>
  <si>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</si>
  <si>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</si>
  <si>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</si>
  <si>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</si>
  <si>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</si>
  <si>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</si>
  <si>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</si>
  <si>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</si>
  <si>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</si>
  <si>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</si>
  <si>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</si>
  <si>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</si>
  <si>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</si>
  <si>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</si>
  <si>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</si>
  <si>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</si>
  <si>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</si>
  <si>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</si>
  <si>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</si>
  <si>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</si>
  <si>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</si>
  <si>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</si>
  <si>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</si>
  <si>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</si>
  <si>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</si>
  <si>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</si>
  <si>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</si>
  <si>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</si>
  <si>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</si>
  <si>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</si>
  <si>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</si>
  <si>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</si>
  <si>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</si>
  <si>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</si>
  <si>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</si>
  <si>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</si>
  <si>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</si>
  <si>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</si>
  <si>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</si>
  <si>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</si>
  <si>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</si>
  <si>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</si>
  <si>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</si>
  <si>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</si>
  <si>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</si>
  <si>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</si>
  <si>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</si>
  <si>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</si>
  <si>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</si>
  <si>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</si>
  <si>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</si>
  <si>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</si>
  <si>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</si>
  <si>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</si>
  <si>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</si>
  <si>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</si>
  <si>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</si>
  <si>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</si>
  <si>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</si>
  <si>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</si>
  <si>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</si>
  <si>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</si>
  <si>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</si>
  <si>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</si>
  <si>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</si>
  <si>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</si>
  <si>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</si>
  <si>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</si>
  <si>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</si>
  <si>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</si>
  <si>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</si>
  <si>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</si>
  <si>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</si>
  <si>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</si>
  <si>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</si>
  <si>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</si>
  <si>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</si>
  <si>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</si>
  <si>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</si>
  <si>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</si>
  <si>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</si>
  <si>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</si>
  <si>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</si>
  <si>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</si>
  <si>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</si>
  <si>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</si>
  <si>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</si>
  <si>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</si>
  <si>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</si>
  <si>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</si>
  <si>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</si>
  <si>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</si>
  <si>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</si>
  <si>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</si>
  <si>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</si>
  <si>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</si>
  <si>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</si>
  <si>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</si>
  <si>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</si>
  <si>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</si>
  <si>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</si>
  <si>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</si>
  <si>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</si>
  <si>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</si>
  <si>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</si>
  <si>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</si>
  <si>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</si>
  <si>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</si>
  <si>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</si>
  <si>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</si>
  <si>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</si>
  <si>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</si>
  <si>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</si>
  <si>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</si>
  <si>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</si>
  <si>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</si>
  <si>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</si>
  <si>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</si>
  <si>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</si>
  <si>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</si>
  <si>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</si>
  <si>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</si>
  <si>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</si>
  <si>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</si>
  <si>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</si>
  <si>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</si>
  <si>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</si>
  <si>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</si>
  <si>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</si>
  <si>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</si>
  <si>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</si>
  <si>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</si>
  <si>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</si>
  <si>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</si>
  <si>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</si>
  <si>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</si>
  <si>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</si>
  <si>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</si>
  <si>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</si>
  <si>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</si>
  <si>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</si>
  <si>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</si>
  <si>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</si>
  <si>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</si>
  <si>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</si>
  <si>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</si>
  <si>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</si>
  <si>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</si>
  <si>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</si>
  <si>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</si>
  <si>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</si>
  <si>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</si>
  <si>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</si>
  <si>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</si>
  <si>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</si>
  <si>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</si>
  <si>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</si>
  <si>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</si>
  <si>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</si>
  <si>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</si>
  <si>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 xml:space="preserve">  kapitala i bilješke uz financijske izvještaje)</t>
  </si>
  <si>
    <t>Kumulativ</t>
  </si>
  <si>
    <t>Tromjesečje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</si>
  <si>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</si>
  <si>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</si>
  <si>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</si>
  <si>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</si>
  <si>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</si>
  <si>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</si>
  <si>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</si>
  <si>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</si>
  <si>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</si>
  <si>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</si>
  <si>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</si>
  <si>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</si>
  <si>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</si>
  <si>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</si>
  <si>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1. Financijski izvještaji (bilanca, račun dobiti i gubitka, izvještaj o novčanom tijeku, izvještaj o promjenama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</si>
  <si>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</si>
  <si>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</si>
  <si>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</si>
  <si>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</si>
  <si>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</si>
  <si>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</si>
  <si>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</si>
  <si>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</si>
  <si>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</si>
  <si>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</si>
  <si>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</si>
  <si>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</si>
  <si>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</si>
  <si>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</si>
  <si>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</si>
  <si>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</si>
  <si>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</si>
  <si>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</si>
  <si>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</si>
  <si>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</si>
  <si>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</si>
  <si>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</si>
  <si>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</si>
  <si>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</si>
  <si>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</si>
  <si>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</si>
  <si>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</si>
  <si>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</si>
  <si>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</si>
  <si>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</si>
  <si>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</si>
  <si>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</si>
  <si>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</si>
  <si>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</si>
  <si>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Opći i administrativni troškovi</t>
  </si>
  <si>
    <t>Amortizacija</t>
  </si>
  <si>
    <t xml:space="preserve">7) TROŠKOVI VRIJEDNOSNIH USKLAĐIVANJA I REZERVIRANJA ZA GUBITKE 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</si>
  <si>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</si>
  <si>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</si>
  <si>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</si>
  <si>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</si>
  <si>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</si>
  <si>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</si>
  <si>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</si>
  <si>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</si>
  <si>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Ispravci vrijednosti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</si>
  <si>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</si>
  <si>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</si>
  <si>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</si>
  <si>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</si>
  <si>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</si>
  <si>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</si>
  <si>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</si>
  <si>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</si>
  <si>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</si>
  <si>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</si>
  <si>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Premije za osiguranje štednih uloga</t>
  </si>
  <si>
    <t>Ostali troškovi</t>
  </si>
  <si>
    <t xml:space="preserve">Bruto krediti </t>
  </si>
  <si>
    <t xml:space="preserve">Ukupno </t>
  </si>
  <si>
    <t>Provizije i naknade na usluge platnog prometa</t>
  </si>
  <si>
    <t>UKUPNI NETO KREDITI KLIJENTIMA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</si>
  <si>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</si>
  <si>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</si>
  <si>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</si>
  <si>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</si>
  <si>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</si>
  <si>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</si>
  <si>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</si>
  <si>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068</t>
  </si>
  <si>
    <t>AOP 065 &amp; AOP 066</t>
  </si>
  <si>
    <t>AOP 055</t>
  </si>
  <si>
    <t>AOP 052</t>
  </si>
  <si>
    <t>AOP 051</t>
  </si>
  <si>
    <t>AOP 049</t>
  </si>
  <si>
    <t>AOP 048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</si>
  <si>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</si>
  <si>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</si>
  <si>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</si>
  <si>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 xml:space="preserve">Ostali krediti </t>
  </si>
  <si>
    <t>Krediti stanovništvu</t>
  </si>
  <si>
    <t>Krediti trgovačkim društvima</t>
  </si>
  <si>
    <t>Krediti financijskim institucijama</t>
  </si>
  <si>
    <t>Derivativima</t>
  </si>
  <si>
    <t>31.12.2017.</t>
  </si>
  <si>
    <t>01.01.2018.</t>
  </si>
  <si>
    <t>31.03.2018.</t>
  </si>
  <si>
    <t>Ostali troškovi rezerviranja i vrijednosnih usklađenja</t>
  </si>
  <si>
    <t>Rezerve na skupnoj osnovi (A plasmani)</t>
  </si>
  <si>
    <t>Očekivani kreditni gubici (A1 i A2 izloženosti)</t>
  </si>
  <si>
    <t>Ostala vrijednosna usklađenja</t>
  </si>
  <si>
    <t>HRVATSKA POŠTANSKA BANKA, dioničko društvo</t>
  </si>
  <si>
    <t>DA</t>
  </si>
  <si>
    <t>HPB-Stambena Štedionica d.d.</t>
  </si>
  <si>
    <t>Savska 58, 10000 Zagreb</t>
  </si>
  <si>
    <t>02068001</t>
  </si>
  <si>
    <t>HPB Invest d.o.o.</t>
  </si>
  <si>
    <t>Strojarska 20, 10000 Zagreb</t>
  </si>
  <si>
    <t>01972278</t>
  </si>
  <si>
    <t>HPB-nekretnine d.o.o.</t>
  </si>
  <si>
    <t>Amruševa 8, 10000 Zagreb</t>
  </si>
  <si>
    <t>01972260</t>
  </si>
  <si>
    <t>Troškovi rezerviranja za gubitke/(prihod od ukidanja rezerviranja)</t>
  </si>
  <si>
    <t>30.06.2018.</t>
  </si>
  <si>
    <t>Prethodno razdoblje 01.01. - 30.06.2017.</t>
  </si>
  <si>
    <t>Tekuće razdoblje 01.01. - 30.06.2018.</t>
  </si>
  <si>
    <t>Bažant Tea</t>
  </si>
  <si>
    <t>014804670</t>
  </si>
  <si>
    <t>tea.bazant@hpb.hr</t>
  </si>
  <si>
    <t>Vuić Tomislav</t>
  </si>
  <si>
    <t>3. Izjava osoba odgovornih za sastavljanje izvještaja izdavatelja.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</si>
</sst>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0.0000%"/>
    <numFmt numFmtId="174" formatCode="#,##0;\(#,##0\);\-"/>
    <numFmt numFmtId="176" formatCode="_(* #,##0_);_(* \(#,##0\);_(* &quot;-&quot;??_);_(@_)"/>
  </numFmts>
  <fonts count="102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theme="0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3" fillId="42" borderId="52" applyNumberFormat="0" applyAlignment="0" applyProtection="0"/>
    <xf numFmtId="0" fontId="42" fillId="42" borderId="52" applyNumberFormat="0" applyAlignment="0" applyProtection="0"/>
    <xf numFmtId="0" fontId="44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8" fillId="43" borderId="53" applyNumberFormat="0" applyAlignment="0" applyProtection="0"/>
    <xf numFmtId="0" fontId="47" fillId="43" borderId="53" applyNumberFormat="0" applyAlignment="0" applyProtection="0"/>
    <xf numFmtId="0" fontId="49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0" fillId="0" borderId="54" applyNumberFormat="0" applyFill="0" applyAlignment="0" applyProtection="0"/>
    <xf numFmtId="0" fontId="59" fillId="0" borderId="54" applyNumberFormat="0" applyFill="0" applyAlignment="0" applyProtection="0"/>
    <xf numFmtId="0" fontId="61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5" fillId="0" borderId="55" applyNumberFormat="0" applyFill="0" applyAlignment="0" applyProtection="0"/>
    <xf numFmtId="0" fontId="64" fillId="0" borderId="55" applyNumberFormat="0" applyFill="0" applyAlignment="0" applyProtection="0"/>
    <xf numFmtId="0" fontId="66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70" fillId="0" borderId="56" applyNumberFormat="0" applyFill="0" applyAlignment="0" applyProtection="0"/>
    <xf numFmtId="0" fontId="69" fillId="0" borderId="56" applyNumberFormat="0" applyFill="0" applyAlignment="0" applyProtection="0"/>
    <xf numFmtId="0" fontId="71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5" fillId="45" borderId="52" applyNumberFormat="0" applyAlignment="0" applyProtection="0"/>
    <xf numFmtId="0" fontId="74" fillId="45" borderId="52" applyNumberFormat="0" applyAlignment="0" applyProtection="0"/>
    <xf numFmtId="0" fontId="76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9" fillId="0" borderId="57" applyNumberFormat="0" applyFill="0" applyAlignment="0" applyProtection="0"/>
    <xf numFmtId="0" fontId="78" fillId="0" borderId="57" applyNumberFormat="0" applyFill="0" applyAlignment="0" applyProtection="0"/>
    <xf numFmtId="0" fontId="80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2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9" fillId="42" borderId="59" applyNumberFormat="0" applyAlignment="0" applyProtection="0"/>
    <xf numFmtId="0" fontId="88" fillId="42" borderId="59" applyNumberFormat="0" applyAlignment="0" applyProtection="0"/>
    <xf numFmtId="0" fontId="90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6" fillId="0" borderId="60" applyNumberFormat="0" applyFill="0" applyAlignment="0" applyProtection="0"/>
    <xf numFmtId="0" fontId="95" fillId="0" borderId="60" applyNumberFormat="0" applyFill="0" applyAlignment="0" applyProtection="0"/>
    <xf numFmtId="0" fontId="97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81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165" fontId="5" fillId="48" borderId="15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" fillId="48" borderId="0" xfId="0" applyNumberFormat="1" applyFont="1" applyFill="1" applyBorder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2" fillId="48" borderId="0" xfId="2180" applyFill="1"/>
    <xf numFmtId="0" fontId="6" fillId="48" borderId="61" xfId="2581" applyFont="1" applyFill="1" applyBorder="1" applyAlignment="1"/>
    <xf numFmtId="0" fontId="6" fillId="48" borderId="28" xfId="2581" applyFont="1" applyFill="1" applyBorder="1" applyAlignment="1"/>
    <xf numFmtId="0" fontId="2" fillId="48" borderId="0" xfId="2180" applyFill="1" applyBorder="1"/>
    <xf numFmtId="167" fontId="2" fillId="48" borderId="0" xfId="2180" applyNumberFormat="1" applyFill="1"/>
    <xf numFmtId="166" fontId="2" fillId="48" borderId="0" xfId="2763" applyNumberFormat="1" applyFont="1" applyFill="1"/>
    <xf numFmtId="166" fontId="0" fillId="48" borderId="0" xfId="2763" applyNumberFormat="1" applyFont="1" applyFill="1"/>
    <xf numFmtId="0" fontId="3" fillId="48" borderId="10" xfId="0" applyFont="1" applyFill="1" applyBorder="1" applyAlignment="1">
      <alignment vertical="center" wrapText="1"/>
    </xf>
    <xf numFmtId="167" fontId="5" fillId="48" borderId="61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6" xfId="2581" applyFont="1" applyFill="1" applyBorder="1" applyAlignment="1">
      <alignment horizontal="left" vertical="center"/>
    </xf>
    <xf numFmtId="3" fontId="6" fillId="49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0" fontId="6" fillId="48" borderId="28" xfId="2581" applyFont="1" applyFill="1" applyBorder="1" applyAlignment="1">
      <alignment horizontal="left"/>
    </xf>
    <xf numFmtId="168" fontId="6" fillId="48" borderId="19" xfId="1807" applyFont="1" applyFill="1" applyBorder="1" applyAlignment="1" applyProtection="1">
      <alignment shrinkToFit="1"/>
      <protection locked="0"/>
    </xf>
    <xf numFmtId="3" fontId="2" fillId="48" borderId="0" xfId="2280" applyNumberFormat="1" applyFont="1" applyFill="1" applyAlignment="1"/>
    <xf numFmtId="167" fontId="5" fillId="49" borderId="14" xfId="0" applyNumberFormat="1" applyFont="1" applyFill="1" applyBorder="1" applyAlignment="1" applyProtection="1">
      <alignment horizontal="right" shrinkToFit="1"/>
      <protection hidden="1"/>
    </xf>
    <xf numFmtId="167" fontId="5" fillId="49" borderId="15" xfId="0" applyNumberFormat="1" applyFont="1" applyFill="1" applyBorder="1" applyAlignment="1" applyProtection="1">
      <alignment horizontal="right" shrinkToFit="1"/>
      <protection hidden="1"/>
    </xf>
    <xf numFmtId="167" fontId="6" fillId="0" borderId="14" xfId="0" applyNumberFormat="1" applyFont="1" applyFill="1" applyBorder="1" applyAlignment="1" applyProtection="1">
      <alignment horizontal="right" shrinkToFit="1"/>
      <protection locked="0"/>
    </xf>
    <xf numFmtId="3" fontId="3" fillId="48" borderId="10" xfId="0" applyNumberFormat="1" applyFont="1" applyFill="1" applyBorder="1" applyAlignment="1">
      <alignment vertical="center" wrapText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9" borderId="14" xfId="0" applyNumberFormat="1" applyFont="1" applyFill="1" applyBorder="1" applyAlignment="1" applyProtection="1">
      <alignment vertical="center" shrinkToFit="1"/>
      <protection hidden="1"/>
    </xf>
    <xf numFmtId="167" fontId="5" fillId="49" borderId="15" xfId="0" applyNumberFormat="1" applyFont="1" applyFill="1" applyBorder="1" applyAlignment="1" applyProtection="1">
      <alignment vertical="center" shrinkToFit="1"/>
      <protection hidden="1"/>
    </xf>
    <xf numFmtId="3" fontId="5" fillId="49" borderId="16" xfId="0" applyNumberFormat="1" applyFont="1" applyFill="1" applyBorder="1" applyAlignment="1" applyProtection="1">
      <alignment vertical="center" shrinkToFit="1"/>
      <protection hidden="1"/>
    </xf>
    <xf numFmtId="167" fontId="5" fillId="49" borderId="16" xfId="0" applyNumberFormat="1" applyFont="1" applyFill="1" applyBorder="1" applyAlignment="1" applyProtection="1">
      <alignment vertical="center" shrinkToFit="1"/>
      <protection hidden="1"/>
    </xf>
    <xf numFmtId="3" fontId="6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0" fillId="48" borderId="0" xfId="0" applyNumberFormat="1" applyFill="1"/>
    <xf numFmtId="166" fontId="0" fillId="48" borderId="0" xfId="2762" applyNumberFormat="1" applyFont="1" applyFill="1"/>
    <xf numFmtId="166" fontId="2" fillId="48" borderId="0" xfId="2762" applyNumberFormat="1" applyFont="1" applyFill="1" applyAlignment="1"/>
    <xf numFmtId="166" fontId="5" fillId="48" borderId="0" xfId="2762" applyNumberFormat="1" applyFont="1" applyFill="1" applyAlignment="1"/>
    <xf numFmtId="168" fontId="6" fillId="0" borderId="14" xfId="1807" applyFont="1" applyFill="1" applyBorder="1" applyAlignment="1" applyProtection="1">
      <alignment vertical="center" shrinkToFit="1"/>
      <protection locked="0"/>
    </xf>
    <xf numFmtId="168" fontId="6" fillId="0" borderId="14" xfId="1807" applyFont="1" applyFill="1" applyBorder="1" applyAlignment="1" applyProtection="1">
      <alignment horizontal="right" vertical="center" shrinkToFit="1"/>
      <protection locked="0"/>
    </xf>
    <xf numFmtId="168" fontId="5" fillId="49" borderId="14" xfId="1807" applyFont="1" applyFill="1" applyBorder="1" applyAlignment="1" applyProtection="1">
      <alignment horizontal="right" shrinkToFit="1"/>
      <protection hidden="1"/>
    </xf>
    <xf numFmtId="168" fontId="5" fillId="0" borderId="14" xfId="1807" applyFont="1" applyFill="1" applyBorder="1" applyAlignment="1" applyProtection="1">
      <alignment horizontal="right" vertical="center" shrinkToFit="1"/>
      <protection hidden="1"/>
    </xf>
    <xf numFmtId="168" fontId="5" fillId="49" borderId="15" xfId="1807" applyFont="1" applyFill="1" applyBorder="1" applyAlignment="1" applyProtection="1">
      <alignment horizontal="right" shrinkToFit="1"/>
      <protection hidden="1"/>
    </xf>
    <xf numFmtId="168" fontId="6" fillId="0" borderId="14" xfId="1807" applyFont="1" applyFill="1" applyBorder="1" applyAlignment="1" applyProtection="1">
      <alignment horizontal="right" shrinkToFit="1"/>
      <protection locked="0"/>
    </xf>
    <xf numFmtId="168" fontId="6" fillId="49" borderId="14" xfId="1807" applyFont="1" applyFill="1" applyBorder="1" applyAlignment="1" applyProtection="1">
      <alignment horizontal="right" vertical="center" shrinkToFit="1"/>
      <protection hidden="1"/>
    </xf>
    <xf numFmtId="168" fontId="6" fillId="50" borderId="14" xfId="1807" applyFont="1" applyFill="1" applyBorder="1" applyAlignment="1" applyProtection="1">
      <alignment horizontal="right" vertical="center" shrinkToFit="1"/>
      <protection hidden="1"/>
    </xf>
    <xf numFmtId="0" fontId="5" fillId="48" borderId="28" xfId="2581" applyFont="1" applyFill="1" applyBorder="1" applyAlignment="1">
      <alignment horizontal="left" wrapText="1"/>
    </xf>
    <xf numFmtId="168" fontId="6" fillId="48" borderId="20" xfId="1807" applyFont="1" applyFill="1" applyBorder="1" applyAlignment="1" applyProtection="1">
      <alignment shrinkToFit="1"/>
      <protection locked="0"/>
    </xf>
    <xf numFmtId="0" fontId="5" fillId="48" borderId="61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vertical="center" indent="1"/>
    </xf>
    <xf numFmtId="0" fontId="5" fillId="48" borderId="28" xfId="2581" applyFont="1" applyFill="1" applyBorder="1" applyAlignment="1">
      <alignment horizontal="left" vertical="center"/>
    </xf>
    <xf numFmtId="168" fontId="6" fillId="48" borderId="14" xfId="1807" applyFont="1" applyFill="1" applyBorder="1" applyAlignment="1" applyProtection="1">
      <alignment horizontal="right" vertical="center" shrinkToFit="1"/>
      <protection locked="0"/>
    </xf>
    <xf numFmtId="0" fontId="12" fillId="48" borderId="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3" fontId="5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6" fillId="48" borderId="14" xfId="0" applyNumberFormat="1" applyFont="1" applyFill="1" applyBorder="1" applyAlignment="1">
      <alignment horizontal="center" vertical="center"/>
    </xf>
    <xf numFmtId="167" fontId="6" fillId="0" borderId="14" xfId="1807" applyNumberFormat="1" applyFont="1" applyFill="1" applyBorder="1" applyAlignment="1" applyProtection="1">
      <alignment horizontal="right" vertical="center" shrinkToFit="1"/>
      <protection locked="0"/>
    </xf>
    <xf numFmtId="173" fontId="2" fillId="48" borderId="0" xfId="2762" applyNumberFormat="1" applyFont="1" applyFill="1" applyAlignment="1"/>
    <xf numFmtId="174" fontId="5" fillId="48" borderId="13" xfId="0" applyNumberFormat="1" applyFont="1" applyFill="1" applyBorder="1" applyAlignment="1" applyProtection="1">
      <alignment vertical="center" shrinkToFit="1"/>
      <protection hidden="1"/>
    </xf>
    <xf numFmtId="174" fontId="5" fillId="48" borderId="14" xfId="0" applyNumberFormat="1" applyFont="1" applyFill="1" applyBorder="1" applyAlignment="1" applyProtection="1">
      <alignment vertical="center" shrinkToFit="1"/>
      <protection locked="0"/>
    </xf>
    <xf numFmtId="174" fontId="5" fillId="48" borderId="15" xfId="1807" applyNumberFormat="1" applyFont="1" applyFill="1" applyBorder="1" applyAlignment="1" applyProtection="1">
      <alignment vertical="center" shrinkToFit="1"/>
      <protection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168" fontId="6" fillId="48" borderId="15" xfId="1807" applyFont="1" applyFill="1" applyBorder="1" applyAlignment="1" applyProtection="1">
      <alignment horizontal="right" vertical="center" shrinkToFi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32" xfId="2629" applyFont="1" applyFill="1" applyBorder="1" applyAlignment="1">
      <alignment horizontal="left" vertical="center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773" applyFont="1" applyFill="1" applyBorder="1" applyAlignment="1" applyProtection="1">
      <alignment horizontal="left"/>
      <protection hidden="1"/>
    </xf>
    <xf numFmtId="0" fontId="12" fillId="48" borderId="33" xfId="2629" applyFont="1" applyFill="1" applyBorder="1" applyAlignment="1" applyProtection="1">
      <alignment horizontal="center" vertical="top"/>
      <protection hidden="1"/>
    </xf>
    <xf numFmtId="0" fontId="12" fillId="48" borderId="33" xfId="2629" applyFont="1" applyFill="1" applyBorder="1" applyAlignment="1">
      <alignment horizontal="center"/>
    </xf>
    <xf numFmtId="0" fontId="12" fillId="48" borderId="33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1" fillId="48" borderId="0" xfId="2629" applyFont="1" applyFill="1" applyBorder="1" applyAlignment="1">
      <alignment vertical="top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0" fontId="9" fillId="48" borderId="32" xfId="2629" applyFont="1" applyFill="1" applyBorder="1" applyAlignment="1">
      <alignment horizontal="left"/>
    </xf>
    <xf numFmtId="0" fontId="9" fillId="48" borderId="31" xfId="2629" applyFont="1" applyFill="1" applyBorder="1" applyAlignment="1">
      <alignment horizontal="left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22" fillId="48" borderId="12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0" xfId="2629" applyFont="1" applyFill="1" applyBorder="1" applyAlignment="1">
      <alignment horizontal="center"/>
    </xf>
    <xf numFmtId="0" fontId="12" fillId="48" borderId="32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5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1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2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0" fontId="5" fillId="48" borderId="35" xfId="0" applyFont="1" applyFill="1" applyBorder="1" applyAlignment="1">
      <alignment horizontal="left" vertical="center" wrapText="1"/>
    </xf>
    <xf numFmtId="49" fontId="5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wrapText="1"/>
    </xf>
    <xf numFmtId="0" fontId="6" fillId="48" borderId="41" xfId="0" applyFont="1" applyFill="1" applyBorder="1" applyAlignment="1">
      <alignment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5" xfId="0" applyFont="1" applyFill="1" applyBorder="1" applyAlignment="1">
      <alignment vertical="center" wrapText="1"/>
    </xf>
    <xf numFmtId="0" fontId="6" fillId="48" borderId="35" xfId="0" applyFont="1" applyFill="1" applyBorder="1" applyAlignment="1">
      <alignment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6" fillId="48" borderId="41" xfId="0" applyFont="1" applyFill="1" applyBorder="1" applyAlignment="1">
      <alignment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3" fillId="48" borderId="40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6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  <xf numFmtId="176" fontId="6" fillId="0" borderId="14" xfId="1807" applyNumberFormat="1" applyFont="1" applyFill="1" applyBorder="1" applyAlignment="1" applyProtection="1">
      <alignment vertical="center" shrinkToFit="1"/>
      <protection locked="0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a.bazant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5"/>
  <sheetViews>
    <sheetView topLeftCell="A31" zoomScaleNormal="100" zoomScaleSheetLayoutView="100" workbookViewId="0">
      <selection activeCell="C52" sqref="C52:I52"/>
    </sheetView>
  </sheetViews>
  <sheetFormatPr defaultColWidth="9.109375" defaultRowHeight="13.2" x14ac:dyDescent="0.25"/>
  <cols>
    <col min="1" max="1" width="9.109375" style="2"/>
    <col min="2" max="2" width="14.109375" style="2" customWidth="1"/>
    <col min="3" max="3" width="9.109375" style="2"/>
    <col min="4" max="4" width="11.109375" style="2" customWidth="1"/>
    <col min="5" max="5" width="10.6640625" style="2" customWidth="1"/>
    <col min="6" max="6" width="11.33203125" style="2" customWidth="1"/>
    <col min="7" max="7" width="12.5546875" style="2" customWidth="1"/>
    <col min="8" max="8" width="19" style="2" customWidth="1"/>
    <col min="9" max="9" width="22.33203125" style="2" customWidth="1"/>
    <col min="10" max="11" width="9.109375" style="2"/>
    <col min="12" max="12" width="12.44140625" style="2" bestFit="1" customWidth="1"/>
    <col min="13" max="16384" width="9.109375" style="2"/>
  </cols>
  <sheetData>
    <row r="1" spans="1:10" ht="15.6" x14ac:dyDescent="0.25">
      <c r="A1" s="236" t="s">
        <v>195</v>
      </c>
      <c r="B1" s="236"/>
      <c r="C1" s="1"/>
      <c r="D1" s="1"/>
      <c r="E1" s="1"/>
      <c r="F1" s="1"/>
      <c r="G1" s="1"/>
      <c r="H1" s="1"/>
      <c r="I1" s="1"/>
      <c r="J1" s="1"/>
    </row>
    <row r="2" spans="1:10" x14ac:dyDescent="0.25">
      <c r="A2" s="268" t="s">
        <v>177</v>
      </c>
      <c r="B2" s="268"/>
      <c r="C2" s="268"/>
      <c r="D2" s="269"/>
      <c r="E2" s="3" t="s">
        <v>303</v>
      </c>
      <c r="F2" s="4"/>
      <c r="G2" s="5" t="s">
        <v>69</v>
      </c>
      <c r="H2" s="3" t="s">
        <v>321</v>
      </c>
      <c r="I2" s="42"/>
      <c r="J2" s="1"/>
    </row>
    <row r="3" spans="1:10" x14ac:dyDescent="0.25">
      <c r="A3" s="6"/>
      <c r="B3" s="6"/>
      <c r="C3" s="6"/>
      <c r="D3" s="6"/>
      <c r="E3" s="7"/>
      <c r="F3" s="7"/>
      <c r="G3" s="6"/>
      <c r="H3" s="6"/>
      <c r="I3" s="43"/>
      <c r="J3" s="1"/>
    </row>
    <row r="4" spans="1:10" ht="14.25" customHeight="1" x14ac:dyDescent="0.25">
      <c r="A4" s="270" t="s">
        <v>196</v>
      </c>
      <c r="B4" s="270"/>
      <c r="C4" s="270"/>
      <c r="D4" s="270"/>
      <c r="E4" s="270"/>
      <c r="F4" s="270"/>
      <c r="G4" s="270"/>
      <c r="H4" s="270"/>
      <c r="I4" s="270"/>
      <c r="J4" s="1"/>
    </row>
    <row r="5" spans="1:10" x14ac:dyDescent="0.25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5">
      <c r="A6" s="223" t="s">
        <v>154</v>
      </c>
      <c r="B6" s="224"/>
      <c r="C6" s="247" t="s">
        <v>207</v>
      </c>
      <c r="D6" s="248"/>
      <c r="E6" s="271"/>
      <c r="F6" s="271"/>
      <c r="G6" s="271"/>
      <c r="H6" s="271"/>
      <c r="I6" s="38"/>
      <c r="J6" s="1"/>
    </row>
    <row r="7" spans="1:10" x14ac:dyDescent="0.25">
      <c r="A7" s="39"/>
      <c r="B7" s="39"/>
      <c r="C7" s="13"/>
      <c r="D7" s="13"/>
      <c r="E7" s="271"/>
      <c r="F7" s="271"/>
      <c r="G7" s="271"/>
      <c r="H7" s="271"/>
      <c r="I7" s="38"/>
      <c r="J7" s="1"/>
    </row>
    <row r="8" spans="1:10" x14ac:dyDescent="0.25">
      <c r="A8" s="272" t="s">
        <v>7</v>
      </c>
      <c r="B8" s="273"/>
      <c r="C8" s="247" t="s">
        <v>208</v>
      </c>
      <c r="D8" s="248"/>
      <c r="E8" s="271"/>
      <c r="F8" s="271"/>
      <c r="G8" s="271"/>
      <c r="H8" s="271"/>
      <c r="I8" s="13"/>
      <c r="J8" s="1"/>
    </row>
    <row r="9" spans="1:10" x14ac:dyDescent="0.25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5">
      <c r="A10" s="219" t="s">
        <v>68</v>
      </c>
      <c r="B10" s="256"/>
      <c r="C10" s="247" t="s">
        <v>209</v>
      </c>
      <c r="D10" s="248"/>
      <c r="E10" s="13"/>
      <c r="F10" s="13"/>
      <c r="G10" s="13"/>
      <c r="H10" s="13"/>
      <c r="I10" s="13"/>
      <c r="J10" s="1"/>
    </row>
    <row r="11" spans="1:10" x14ac:dyDescent="0.25">
      <c r="A11" s="256"/>
      <c r="B11" s="256"/>
      <c r="C11" s="13"/>
      <c r="D11" s="13"/>
      <c r="E11" s="13"/>
      <c r="F11" s="13"/>
      <c r="G11" s="13"/>
      <c r="H11" s="13"/>
      <c r="I11" s="13"/>
      <c r="J11" s="1"/>
    </row>
    <row r="12" spans="1:10" x14ac:dyDescent="0.25">
      <c r="A12" s="223" t="s">
        <v>8</v>
      </c>
      <c r="B12" s="224"/>
      <c r="C12" s="243" t="s">
        <v>309</v>
      </c>
      <c r="D12" s="255"/>
      <c r="E12" s="255"/>
      <c r="F12" s="255"/>
      <c r="G12" s="255"/>
      <c r="H12" s="255"/>
      <c r="I12" s="255"/>
      <c r="J12" s="1"/>
    </row>
    <row r="13" spans="1:10" x14ac:dyDescent="0.25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5">
      <c r="A14" s="223" t="s">
        <v>28</v>
      </c>
      <c r="B14" s="224"/>
      <c r="C14" s="257">
        <v>10000</v>
      </c>
      <c r="D14" s="258"/>
      <c r="E14" s="13"/>
      <c r="F14" s="243" t="s">
        <v>210</v>
      </c>
      <c r="G14" s="255"/>
      <c r="H14" s="255"/>
      <c r="I14" s="255"/>
      <c r="J14" s="1"/>
    </row>
    <row r="15" spans="1:10" x14ac:dyDescent="0.25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5">
      <c r="A16" s="223" t="s">
        <v>29</v>
      </c>
      <c r="B16" s="224"/>
      <c r="C16" s="243" t="s">
        <v>211</v>
      </c>
      <c r="D16" s="255"/>
      <c r="E16" s="255"/>
      <c r="F16" s="255"/>
      <c r="G16" s="255"/>
      <c r="H16" s="255"/>
      <c r="I16" s="255"/>
      <c r="J16" s="1"/>
    </row>
    <row r="17" spans="1:10" x14ac:dyDescent="0.25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5">
      <c r="A18" s="223" t="s">
        <v>30</v>
      </c>
      <c r="B18" s="224"/>
      <c r="C18" s="250" t="s">
        <v>212</v>
      </c>
      <c r="D18" s="251"/>
      <c r="E18" s="251"/>
      <c r="F18" s="251"/>
      <c r="G18" s="251"/>
      <c r="H18" s="251"/>
      <c r="I18" s="251"/>
      <c r="J18" s="1"/>
    </row>
    <row r="19" spans="1:10" x14ac:dyDescent="0.25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5">
      <c r="A20" s="223" t="s">
        <v>31</v>
      </c>
      <c r="B20" s="224"/>
      <c r="C20" s="250" t="s">
        <v>213</v>
      </c>
      <c r="D20" s="251"/>
      <c r="E20" s="251"/>
      <c r="F20" s="251"/>
      <c r="G20" s="251"/>
      <c r="H20" s="251"/>
      <c r="I20" s="251"/>
      <c r="J20" s="1"/>
    </row>
    <row r="21" spans="1:10" x14ac:dyDescent="0.25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5">
      <c r="A22" s="223" t="s">
        <v>9</v>
      </c>
      <c r="B22" s="224"/>
      <c r="C22" s="16">
        <v>133</v>
      </c>
      <c r="D22" s="243" t="s">
        <v>210</v>
      </c>
      <c r="E22" s="252"/>
      <c r="F22" s="253"/>
      <c r="G22" s="266"/>
      <c r="H22" s="267"/>
      <c r="I22" s="24"/>
      <c r="J22" s="1"/>
    </row>
    <row r="23" spans="1:10" x14ac:dyDescent="0.25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5">
      <c r="A24" s="223" t="s">
        <v>10</v>
      </c>
      <c r="B24" s="224"/>
      <c r="C24" s="16">
        <v>21</v>
      </c>
      <c r="D24" s="243" t="s">
        <v>214</v>
      </c>
      <c r="E24" s="252"/>
      <c r="F24" s="252"/>
      <c r="G24" s="253"/>
      <c r="H24" s="36" t="s">
        <v>11</v>
      </c>
      <c r="I24" s="44">
        <v>1179</v>
      </c>
      <c r="J24" s="1"/>
    </row>
    <row r="25" spans="1:10" x14ac:dyDescent="0.25">
      <c r="A25" s="39"/>
      <c r="B25" s="39"/>
      <c r="C25" s="13"/>
      <c r="D25" s="17"/>
      <c r="E25" s="17"/>
      <c r="F25" s="17"/>
      <c r="G25" s="39"/>
      <c r="H25" s="39" t="s">
        <v>203</v>
      </c>
      <c r="I25" s="15"/>
      <c r="J25" s="1"/>
    </row>
    <row r="26" spans="1:10" x14ac:dyDescent="0.25">
      <c r="A26" s="223" t="s">
        <v>33</v>
      </c>
      <c r="B26" s="224"/>
      <c r="C26" s="18" t="s">
        <v>310</v>
      </c>
      <c r="D26" s="19"/>
      <c r="E26" s="1"/>
      <c r="F26" s="20"/>
      <c r="G26" s="223" t="s">
        <v>32</v>
      </c>
      <c r="H26" s="224"/>
      <c r="I26" s="45" t="s">
        <v>215</v>
      </c>
      <c r="J26" s="1"/>
    </row>
    <row r="27" spans="1:10" x14ac:dyDescent="0.25">
      <c r="A27" s="39"/>
      <c r="B27" s="39"/>
      <c r="C27" s="13"/>
      <c r="D27" s="20"/>
      <c r="E27" s="20"/>
      <c r="F27" s="20"/>
      <c r="G27" s="20"/>
      <c r="H27" s="13"/>
      <c r="I27" s="46"/>
      <c r="J27" s="1"/>
    </row>
    <row r="28" spans="1:10" x14ac:dyDescent="0.25">
      <c r="A28" s="259" t="s">
        <v>12</v>
      </c>
      <c r="B28" s="260"/>
      <c r="C28" s="261"/>
      <c r="D28" s="261"/>
      <c r="E28" s="262" t="s">
        <v>13</v>
      </c>
      <c r="F28" s="263"/>
      <c r="G28" s="263"/>
      <c r="H28" s="254" t="s">
        <v>14</v>
      </c>
      <c r="I28" s="254"/>
      <c r="J28" s="1"/>
    </row>
    <row r="29" spans="1:10" x14ac:dyDescent="0.25">
      <c r="A29" s="1"/>
      <c r="B29" s="1"/>
      <c r="C29" s="1"/>
      <c r="D29" s="13"/>
      <c r="E29" s="13"/>
      <c r="F29" s="13"/>
      <c r="G29" s="13"/>
      <c r="H29" s="21"/>
      <c r="I29" s="46"/>
      <c r="J29" s="1"/>
    </row>
    <row r="30" spans="1:10" x14ac:dyDescent="0.25">
      <c r="A30" s="240" t="s">
        <v>311</v>
      </c>
      <c r="B30" s="241"/>
      <c r="C30" s="241"/>
      <c r="D30" s="242"/>
      <c r="E30" s="243" t="s">
        <v>312</v>
      </c>
      <c r="F30" s="241"/>
      <c r="G30" s="242"/>
      <c r="H30" s="244" t="s">
        <v>313</v>
      </c>
      <c r="I30" s="245"/>
      <c r="J30" s="1"/>
    </row>
    <row r="31" spans="1:10" x14ac:dyDescent="0.25">
      <c r="A31" s="202"/>
      <c r="B31" s="202"/>
      <c r="C31" s="203"/>
      <c r="D31" s="264"/>
      <c r="E31" s="264"/>
      <c r="F31" s="264"/>
      <c r="G31" s="265"/>
      <c r="H31" s="17"/>
      <c r="I31" s="204"/>
      <c r="J31" s="1"/>
    </row>
    <row r="32" spans="1:10" x14ac:dyDescent="0.25">
      <c r="A32" s="240" t="s">
        <v>314</v>
      </c>
      <c r="B32" s="241"/>
      <c r="C32" s="241"/>
      <c r="D32" s="242"/>
      <c r="E32" s="243" t="s">
        <v>315</v>
      </c>
      <c r="F32" s="241"/>
      <c r="G32" s="242"/>
      <c r="H32" s="244" t="s">
        <v>316</v>
      </c>
      <c r="I32" s="245"/>
      <c r="J32" s="1"/>
    </row>
    <row r="33" spans="1:12" x14ac:dyDescent="0.25">
      <c r="A33" s="202"/>
      <c r="B33" s="202"/>
      <c r="C33" s="203"/>
      <c r="D33" s="205"/>
      <c r="E33" s="205"/>
      <c r="F33" s="205"/>
      <c r="G33" s="206"/>
      <c r="H33" s="17"/>
      <c r="I33" s="207"/>
      <c r="J33" s="1"/>
    </row>
    <row r="34" spans="1:12" x14ac:dyDescent="0.25">
      <c r="A34" s="240" t="s">
        <v>317</v>
      </c>
      <c r="B34" s="241"/>
      <c r="C34" s="241"/>
      <c r="D34" s="242"/>
      <c r="E34" s="243" t="s">
        <v>318</v>
      </c>
      <c r="F34" s="241"/>
      <c r="G34" s="242"/>
      <c r="H34" s="244" t="s">
        <v>319</v>
      </c>
      <c r="I34" s="245"/>
      <c r="J34" s="1"/>
    </row>
    <row r="35" spans="1:12" x14ac:dyDescent="0.25">
      <c r="A35" s="39"/>
      <c r="B35" s="39"/>
      <c r="C35" s="15"/>
      <c r="D35" s="37"/>
      <c r="E35" s="37"/>
      <c r="F35" s="37"/>
      <c r="G35" s="38"/>
      <c r="H35" s="13"/>
      <c r="I35" s="47"/>
      <c r="J35" s="1"/>
      <c r="L35" s="211"/>
    </row>
    <row r="36" spans="1:12" x14ac:dyDescent="0.25">
      <c r="A36" s="237"/>
      <c r="B36" s="235"/>
      <c r="C36" s="235"/>
      <c r="D36" s="238"/>
      <c r="E36" s="234"/>
      <c r="F36" s="235"/>
      <c r="G36" s="235"/>
      <c r="H36" s="247"/>
      <c r="I36" s="249"/>
      <c r="J36" s="1"/>
    </row>
    <row r="37" spans="1:12" x14ac:dyDescent="0.25">
      <c r="A37" s="22"/>
      <c r="B37" s="22"/>
      <c r="C37" s="217"/>
      <c r="D37" s="218"/>
      <c r="E37" s="13"/>
      <c r="F37" s="217"/>
      <c r="G37" s="218"/>
      <c r="H37" s="13"/>
      <c r="I37" s="13"/>
      <c r="J37" s="1"/>
    </row>
    <row r="38" spans="1:12" x14ac:dyDescent="0.25">
      <c r="A38" s="237"/>
      <c r="B38" s="235"/>
      <c r="C38" s="235"/>
      <c r="D38" s="238"/>
      <c r="E38" s="234"/>
      <c r="F38" s="235"/>
      <c r="G38" s="235"/>
      <c r="H38" s="247"/>
      <c r="I38" s="249"/>
      <c r="J38" s="1"/>
    </row>
    <row r="39" spans="1:12" x14ac:dyDescent="0.25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2" x14ac:dyDescent="0.25">
      <c r="A40" s="237"/>
      <c r="B40" s="235"/>
      <c r="C40" s="235"/>
      <c r="D40" s="238"/>
      <c r="E40" s="234"/>
      <c r="F40" s="235"/>
      <c r="G40" s="235"/>
      <c r="H40" s="247"/>
      <c r="I40" s="249"/>
      <c r="J40" s="1"/>
    </row>
    <row r="41" spans="1:12" x14ac:dyDescent="0.25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2" x14ac:dyDescent="0.25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2" x14ac:dyDescent="0.25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2" x14ac:dyDescent="0.25">
      <c r="A44" s="219" t="s">
        <v>63</v>
      </c>
      <c r="B44" s="220"/>
      <c r="C44" s="247"/>
      <c r="D44" s="248"/>
      <c r="E44" s="13"/>
      <c r="F44" s="243"/>
      <c r="G44" s="235"/>
      <c r="H44" s="235"/>
      <c r="I44" s="235"/>
      <c r="J44" s="1"/>
    </row>
    <row r="45" spans="1:12" x14ac:dyDescent="0.25">
      <c r="A45" s="22"/>
      <c r="B45" s="22"/>
      <c r="C45" s="217"/>
      <c r="D45" s="218"/>
      <c r="E45" s="13"/>
      <c r="F45" s="217"/>
      <c r="G45" s="246"/>
      <c r="H45" s="27"/>
      <c r="I45" s="27"/>
      <c r="J45" s="1"/>
    </row>
    <row r="46" spans="1:12" x14ac:dyDescent="0.25">
      <c r="A46" s="219" t="s">
        <v>15</v>
      </c>
      <c r="B46" s="220"/>
      <c r="C46" s="243" t="s">
        <v>324</v>
      </c>
      <c r="D46" s="240"/>
      <c r="E46" s="240"/>
      <c r="F46" s="240"/>
      <c r="G46" s="240"/>
      <c r="H46" s="240"/>
      <c r="I46" s="240"/>
      <c r="J46" s="1"/>
    </row>
    <row r="47" spans="1:12" x14ac:dyDescent="0.25">
      <c r="A47" s="39"/>
      <c r="B47" s="39"/>
      <c r="C47" s="203" t="s">
        <v>172</v>
      </c>
      <c r="D47" s="17"/>
      <c r="E47" s="17"/>
      <c r="F47" s="17"/>
      <c r="G47" s="17"/>
      <c r="H47" s="17"/>
      <c r="I47" s="17"/>
      <c r="J47" s="1"/>
    </row>
    <row r="48" spans="1:12" x14ac:dyDescent="0.25">
      <c r="A48" s="219" t="s">
        <v>173</v>
      </c>
      <c r="B48" s="220"/>
      <c r="C48" s="225" t="s">
        <v>325</v>
      </c>
      <c r="D48" s="222"/>
      <c r="E48" s="239"/>
      <c r="F48" s="17"/>
      <c r="G48" s="215" t="s">
        <v>174</v>
      </c>
      <c r="H48" s="225" t="s">
        <v>216</v>
      </c>
      <c r="I48" s="222"/>
      <c r="J48" s="1"/>
    </row>
    <row r="49" spans="1:10" x14ac:dyDescent="0.25">
      <c r="A49" s="39"/>
      <c r="B49" s="39"/>
      <c r="C49" s="203"/>
      <c r="D49" s="17"/>
      <c r="E49" s="17"/>
      <c r="F49" s="17"/>
      <c r="G49" s="17"/>
      <c r="H49" s="17"/>
      <c r="I49" s="17"/>
      <c r="J49" s="1"/>
    </row>
    <row r="50" spans="1:10" x14ac:dyDescent="0.25">
      <c r="A50" s="219" t="s">
        <v>30</v>
      </c>
      <c r="B50" s="220"/>
      <c r="C50" s="221" t="s">
        <v>326</v>
      </c>
      <c r="D50" s="222"/>
      <c r="E50" s="222"/>
      <c r="F50" s="222"/>
      <c r="G50" s="222"/>
      <c r="H50" s="222"/>
      <c r="I50" s="222"/>
      <c r="J50" s="1"/>
    </row>
    <row r="51" spans="1:10" x14ac:dyDescent="0.25">
      <c r="A51" s="39"/>
      <c r="B51" s="39"/>
      <c r="C51" s="17"/>
      <c r="D51" s="17"/>
      <c r="E51" s="17"/>
      <c r="F51" s="17"/>
      <c r="G51" s="17"/>
      <c r="H51" s="17"/>
      <c r="I51" s="17"/>
      <c r="J51" s="1"/>
    </row>
    <row r="52" spans="1:10" ht="13.2" customHeight="1" x14ac:dyDescent="0.25">
      <c r="A52" s="223" t="s">
        <v>0</v>
      </c>
      <c r="B52" s="224"/>
      <c r="C52" s="225" t="s">
        <v>327</v>
      </c>
      <c r="D52" s="222"/>
      <c r="E52" s="222"/>
      <c r="F52" s="222"/>
      <c r="G52" s="222"/>
      <c r="H52" s="222"/>
      <c r="I52" s="226"/>
      <c r="J52" s="1"/>
    </row>
    <row r="53" spans="1:10" x14ac:dyDescent="0.25">
      <c r="A53" s="14"/>
      <c r="B53" s="14"/>
      <c r="C53" s="233" t="s">
        <v>118</v>
      </c>
      <c r="D53" s="233"/>
      <c r="E53" s="233"/>
      <c r="F53" s="233"/>
      <c r="G53" s="233"/>
      <c r="H53" s="233"/>
      <c r="I53" s="33"/>
      <c r="J53" s="1"/>
    </row>
    <row r="54" spans="1:10" x14ac:dyDescent="0.25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5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5">
      <c r="A56" s="14"/>
      <c r="B56" s="227" t="s">
        <v>16</v>
      </c>
      <c r="C56" s="228"/>
      <c r="D56" s="228"/>
      <c r="E56" s="228"/>
      <c r="F56" s="29"/>
      <c r="G56" s="29"/>
      <c r="H56" s="29"/>
      <c r="I56" s="29"/>
      <c r="J56" s="1"/>
    </row>
    <row r="57" spans="1:10" x14ac:dyDescent="0.25">
      <c r="A57" s="14"/>
      <c r="B57" s="227" t="s">
        <v>217</v>
      </c>
      <c r="C57" s="228"/>
      <c r="D57" s="228"/>
      <c r="E57" s="228"/>
      <c r="F57" s="228"/>
      <c r="G57" s="228"/>
      <c r="H57" s="228"/>
      <c r="I57" s="228"/>
      <c r="J57" s="1"/>
    </row>
    <row r="58" spans="1:10" x14ac:dyDescent="0.25">
      <c r="A58" s="14"/>
      <c r="B58" s="227" t="s">
        <v>200</v>
      </c>
      <c r="C58" s="228"/>
      <c r="D58" s="228"/>
      <c r="E58" s="228"/>
      <c r="F58" s="228"/>
      <c r="G58" s="228"/>
      <c r="H58" s="228"/>
      <c r="I58" s="29"/>
      <c r="J58" s="1"/>
    </row>
    <row r="59" spans="1:10" x14ac:dyDescent="0.25">
      <c r="A59" s="14"/>
      <c r="B59" s="227" t="s">
        <v>197</v>
      </c>
      <c r="C59" s="228"/>
      <c r="D59" s="228"/>
      <c r="E59" s="228"/>
      <c r="F59" s="228"/>
      <c r="G59" s="228"/>
      <c r="H59" s="228"/>
      <c r="I59" s="228"/>
      <c r="J59" s="1"/>
    </row>
    <row r="60" spans="1:10" x14ac:dyDescent="0.25">
      <c r="A60" s="14"/>
      <c r="B60" s="229" t="s">
        <v>328</v>
      </c>
      <c r="C60" s="228"/>
      <c r="D60" s="228"/>
      <c r="E60" s="228"/>
      <c r="F60" s="228"/>
      <c r="G60" s="228"/>
      <c r="H60" s="228"/>
      <c r="I60" s="228"/>
      <c r="J60" s="1"/>
    </row>
    <row r="61" spans="1:10" x14ac:dyDescent="0.25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5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8" thickBot="1" x14ac:dyDescent="0.3">
      <c r="A63" s="69"/>
      <c r="B63" s="69"/>
      <c r="C63" s="69"/>
      <c r="D63" s="69"/>
      <c r="E63" s="69"/>
      <c r="F63" s="13"/>
      <c r="G63" s="31"/>
      <c r="H63" s="32"/>
      <c r="I63" s="31"/>
      <c r="J63" s="1"/>
    </row>
    <row r="64" spans="1:10" x14ac:dyDescent="0.25">
      <c r="A64" s="69"/>
      <c r="B64" s="69"/>
      <c r="C64" s="69"/>
      <c r="D64" s="69"/>
      <c r="E64" s="69"/>
      <c r="F64" s="201" t="s">
        <v>175</v>
      </c>
      <c r="G64" s="230" t="s">
        <v>176</v>
      </c>
      <c r="H64" s="231"/>
      <c r="I64" s="232"/>
      <c r="J64" s="1"/>
    </row>
    <row r="65" spans="1:10" x14ac:dyDescent="0.25">
      <c r="A65" s="41"/>
      <c r="B65" s="41"/>
      <c r="C65" s="13"/>
      <c r="D65" s="13"/>
      <c r="E65" s="13"/>
      <c r="F65" s="13"/>
      <c r="G65" s="217"/>
      <c r="H65" s="218"/>
      <c r="I65" s="13"/>
      <c r="J65" s="1"/>
    </row>
  </sheetData>
  <protectedRanges>
    <protectedRange sqref="E2 H2" name="Range1_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  <protectedRange sqref="I24" name="Range1_15"/>
  </protectedRanges>
  <mergeCells count="74">
    <mergeCell ref="A2:D2"/>
    <mergeCell ref="A4:I4"/>
    <mergeCell ref="A6:B6"/>
    <mergeCell ref="C6:D6"/>
    <mergeCell ref="E6:H8"/>
    <mergeCell ref="A8:B8"/>
    <mergeCell ref="C8:D8"/>
    <mergeCell ref="A28:D28"/>
    <mergeCell ref="E28:G28"/>
    <mergeCell ref="A32:D32"/>
    <mergeCell ref="D31:G31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F45:G45"/>
    <mergeCell ref="A46:B46"/>
    <mergeCell ref="A44:B44"/>
    <mergeCell ref="C44:D44"/>
    <mergeCell ref="F44:I44"/>
    <mergeCell ref="C46:I46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</mergeCells>
  <phoneticPr fontId="4" type="noConversion"/>
  <conditionalFormatting sqref="H29">
    <cfRule type="cellIs" dxfId="4" priority="2" stopIfTrue="1" operator="equal">
      <formula>"DA"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6:D10 H30:I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zoomScaleNormal="100" workbookViewId="0">
      <selection activeCell="K44" sqref="K44:K52"/>
    </sheetView>
  </sheetViews>
  <sheetFormatPr defaultColWidth="9.109375" defaultRowHeight="13.2" x14ac:dyDescent="0.25"/>
  <cols>
    <col min="1" max="9" width="9.109375" style="69"/>
    <col min="10" max="11" width="15.33203125" style="69" customWidth="1"/>
    <col min="12" max="12" width="13.88671875" style="69" bestFit="1" customWidth="1"/>
    <col min="13" max="16384" width="9.109375" style="69"/>
  </cols>
  <sheetData>
    <row r="1" spans="1:1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86"/>
    </row>
    <row r="2" spans="1:11" x14ac:dyDescent="0.25">
      <c r="A2" s="312" t="s">
        <v>119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1:11" x14ac:dyDescent="0.25">
      <c r="A3" s="55"/>
      <c r="B3" s="55"/>
      <c r="C3" s="55"/>
      <c r="D3" s="313" t="s">
        <v>178</v>
      </c>
      <c r="E3" s="314"/>
      <c r="F3" s="315" t="s">
        <v>321</v>
      </c>
      <c r="G3" s="316"/>
      <c r="H3" s="55"/>
      <c r="I3" s="55"/>
      <c r="J3" s="317" t="s">
        <v>186</v>
      </c>
      <c r="K3" s="317"/>
    </row>
    <row r="4" spans="1:11" ht="21.6" x14ac:dyDescent="0.25">
      <c r="A4" s="318" t="s">
        <v>153</v>
      </c>
      <c r="B4" s="318"/>
      <c r="C4" s="318"/>
      <c r="D4" s="318"/>
      <c r="E4" s="318"/>
      <c r="F4" s="318"/>
      <c r="G4" s="318"/>
      <c r="H4" s="318"/>
      <c r="I4" s="136" t="s">
        <v>187</v>
      </c>
      <c r="J4" s="137" t="s">
        <v>302</v>
      </c>
      <c r="K4" s="176" t="s">
        <v>304</v>
      </c>
    </row>
    <row r="5" spans="1:11" x14ac:dyDescent="0.25">
      <c r="A5" s="305">
        <v>1</v>
      </c>
      <c r="B5" s="305"/>
      <c r="C5" s="305"/>
      <c r="D5" s="305"/>
      <c r="E5" s="305"/>
      <c r="F5" s="305"/>
      <c r="G5" s="305"/>
      <c r="H5" s="305"/>
      <c r="I5" s="51">
        <v>2</v>
      </c>
      <c r="J5" s="137">
        <v>3</v>
      </c>
      <c r="K5" s="176">
        <v>4</v>
      </c>
    </row>
    <row r="6" spans="1:11" x14ac:dyDescent="0.25">
      <c r="A6" s="306" t="s">
        <v>121</v>
      </c>
      <c r="B6" s="307"/>
      <c r="C6" s="307"/>
      <c r="D6" s="307"/>
      <c r="E6" s="307"/>
      <c r="F6" s="307"/>
      <c r="G6" s="307"/>
      <c r="H6" s="307"/>
      <c r="I6" s="307"/>
      <c r="J6" s="307"/>
      <c r="K6" s="308"/>
    </row>
    <row r="7" spans="1:11" x14ac:dyDescent="0.25">
      <c r="A7" s="309" t="s">
        <v>78</v>
      </c>
      <c r="B7" s="310"/>
      <c r="C7" s="310"/>
      <c r="D7" s="310"/>
      <c r="E7" s="310"/>
      <c r="F7" s="310"/>
      <c r="G7" s="310"/>
      <c r="H7" s="311"/>
      <c r="I7" s="57">
        <v>1</v>
      </c>
      <c r="J7" s="165">
        <v>4391466871</v>
      </c>
      <c r="K7" s="165">
        <v>3973300998</v>
      </c>
    </row>
    <row r="8" spans="1:11" x14ac:dyDescent="0.25">
      <c r="A8" s="296" t="s">
        <v>122</v>
      </c>
      <c r="B8" s="297"/>
      <c r="C8" s="297"/>
      <c r="D8" s="297"/>
      <c r="E8" s="297"/>
      <c r="F8" s="297"/>
      <c r="G8" s="297"/>
      <c r="H8" s="298"/>
      <c r="I8" s="58">
        <v>2</v>
      </c>
      <c r="J8" s="59">
        <v>460024014</v>
      </c>
      <c r="K8" s="59">
        <v>656730597</v>
      </c>
    </row>
    <row r="9" spans="1:11" x14ac:dyDescent="0.25">
      <c r="A9" s="296" t="s">
        <v>123</v>
      </c>
      <c r="B9" s="297"/>
      <c r="C9" s="297"/>
      <c r="D9" s="297"/>
      <c r="E9" s="297"/>
      <c r="F9" s="297"/>
      <c r="G9" s="297"/>
      <c r="H9" s="298"/>
      <c r="I9" s="58">
        <v>3</v>
      </c>
      <c r="J9" s="59">
        <v>3931442857</v>
      </c>
      <c r="K9" s="59">
        <v>3316570401</v>
      </c>
    </row>
    <row r="10" spans="1:11" x14ac:dyDescent="0.25">
      <c r="A10" s="296" t="s">
        <v>124</v>
      </c>
      <c r="B10" s="297"/>
      <c r="C10" s="297"/>
      <c r="D10" s="297"/>
      <c r="E10" s="297"/>
      <c r="F10" s="297"/>
      <c r="G10" s="297"/>
      <c r="H10" s="298"/>
      <c r="I10" s="58">
        <v>4</v>
      </c>
      <c r="J10" s="59">
        <v>473330331</v>
      </c>
      <c r="K10" s="59">
        <v>487139081</v>
      </c>
    </row>
    <row r="11" spans="1:11" x14ac:dyDescent="0.25">
      <c r="A11" s="296" t="s">
        <v>125</v>
      </c>
      <c r="B11" s="297"/>
      <c r="C11" s="297"/>
      <c r="D11" s="297"/>
      <c r="E11" s="297"/>
      <c r="F11" s="297"/>
      <c r="G11" s="297"/>
      <c r="H11" s="298"/>
      <c r="I11" s="58">
        <v>5</v>
      </c>
      <c r="J11" s="59">
        <v>324931405</v>
      </c>
      <c r="K11" s="59">
        <v>272507001</v>
      </c>
    </row>
    <row r="12" spans="1:11" ht="26.25" customHeight="1" x14ac:dyDescent="0.25">
      <c r="A12" s="296" t="s">
        <v>38</v>
      </c>
      <c r="B12" s="297"/>
      <c r="C12" s="297"/>
      <c r="D12" s="297"/>
      <c r="E12" s="297"/>
      <c r="F12" s="297"/>
      <c r="G12" s="297"/>
      <c r="H12" s="298"/>
      <c r="I12" s="58">
        <v>6</v>
      </c>
      <c r="J12" s="59">
        <v>654815717</v>
      </c>
      <c r="K12" s="59">
        <v>711762646</v>
      </c>
    </row>
    <row r="13" spans="1:11" ht="26.25" customHeight="1" x14ac:dyDescent="0.25">
      <c r="A13" s="296" t="s">
        <v>39</v>
      </c>
      <c r="B13" s="297"/>
      <c r="C13" s="297"/>
      <c r="D13" s="297"/>
      <c r="E13" s="297"/>
      <c r="F13" s="297"/>
      <c r="G13" s="297"/>
      <c r="H13" s="298"/>
      <c r="I13" s="58">
        <v>7</v>
      </c>
      <c r="J13" s="59">
        <v>2459982241</v>
      </c>
      <c r="K13" s="59">
        <v>2739906667</v>
      </c>
    </row>
    <row r="14" spans="1:11" ht="26.25" customHeight="1" x14ac:dyDescent="0.25">
      <c r="A14" s="296" t="s">
        <v>126</v>
      </c>
      <c r="B14" s="297"/>
      <c r="C14" s="297"/>
      <c r="D14" s="297"/>
      <c r="E14" s="297"/>
      <c r="F14" s="297"/>
      <c r="G14" s="297"/>
      <c r="H14" s="298"/>
      <c r="I14" s="58">
        <v>8</v>
      </c>
      <c r="J14" s="59">
        <v>72345457</v>
      </c>
      <c r="K14" s="59">
        <v>71124811</v>
      </c>
    </row>
    <row r="15" spans="1:11" ht="26.25" customHeight="1" x14ac:dyDescent="0.25">
      <c r="A15" s="296" t="s">
        <v>132</v>
      </c>
      <c r="B15" s="297"/>
      <c r="C15" s="297"/>
      <c r="D15" s="297"/>
      <c r="E15" s="297"/>
      <c r="F15" s="297"/>
      <c r="G15" s="297"/>
      <c r="H15" s="298"/>
      <c r="I15" s="58">
        <v>9</v>
      </c>
      <c r="J15" s="200">
        <v>0</v>
      </c>
      <c r="K15" s="200">
        <v>0</v>
      </c>
    </row>
    <row r="16" spans="1:11" x14ac:dyDescent="0.25">
      <c r="A16" s="296" t="s">
        <v>127</v>
      </c>
      <c r="B16" s="297"/>
      <c r="C16" s="297"/>
      <c r="D16" s="297"/>
      <c r="E16" s="297"/>
      <c r="F16" s="297"/>
      <c r="G16" s="297"/>
      <c r="H16" s="298"/>
      <c r="I16" s="58">
        <v>10</v>
      </c>
      <c r="J16" s="200">
        <v>0</v>
      </c>
      <c r="K16" s="200">
        <v>0</v>
      </c>
    </row>
    <row r="17" spans="1:12" x14ac:dyDescent="0.25">
      <c r="A17" s="296" t="s">
        <v>128</v>
      </c>
      <c r="B17" s="297"/>
      <c r="C17" s="297"/>
      <c r="D17" s="297"/>
      <c r="E17" s="297"/>
      <c r="F17" s="297"/>
      <c r="G17" s="297"/>
      <c r="H17" s="298"/>
      <c r="I17" s="58">
        <v>11</v>
      </c>
      <c r="J17" s="59">
        <v>62450000</v>
      </c>
      <c r="K17" s="59">
        <v>41415186</v>
      </c>
    </row>
    <row r="18" spans="1:12" x14ac:dyDescent="0.25">
      <c r="A18" s="296" t="s">
        <v>129</v>
      </c>
      <c r="B18" s="297"/>
      <c r="C18" s="297"/>
      <c r="D18" s="297"/>
      <c r="E18" s="297"/>
      <c r="F18" s="297"/>
      <c r="G18" s="297"/>
      <c r="H18" s="298"/>
      <c r="I18" s="58">
        <v>12</v>
      </c>
      <c r="J18" s="59">
        <v>11013731914</v>
      </c>
      <c r="K18" s="59">
        <v>12082846167</v>
      </c>
      <c r="L18" s="183"/>
    </row>
    <row r="19" spans="1:12" x14ac:dyDescent="0.25">
      <c r="A19" s="302" t="s">
        <v>133</v>
      </c>
      <c r="B19" s="303"/>
      <c r="C19" s="303"/>
      <c r="D19" s="303"/>
      <c r="E19" s="303"/>
      <c r="F19" s="303"/>
      <c r="G19" s="303"/>
      <c r="H19" s="304"/>
      <c r="I19" s="58">
        <v>13</v>
      </c>
      <c r="J19" s="59">
        <v>20000000</v>
      </c>
      <c r="K19" s="59">
        <v>20000000</v>
      </c>
    </row>
    <row r="20" spans="1:12" x14ac:dyDescent="0.25">
      <c r="A20" s="296" t="s">
        <v>130</v>
      </c>
      <c r="B20" s="297"/>
      <c r="C20" s="297"/>
      <c r="D20" s="297"/>
      <c r="E20" s="297"/>
      <c r="F20" s="297"/>
      <c r="G20" s="297"/>
      <c r="H20" s="298"/>
      <c r="I20" s="58">
        <v>14</v>
      </c>
      <c r="J20" s="200">
        <v>0</v>
      </c>
      <c r="K20" s="200">
        <v>0</v>
      </c>
    </row>
    <row r="21" spans="1:12" x14ac:dyDescent="0.25">
      <c r="A21" s="296" t="s">
        <v>131</v>
      </c>
      <c r="B21" s="297"/>
      <c r="C21" s="297"/>
      <c r="D21" s="297"/>
      <c r="E21" s="297"/>
      <c r="F21" s="297"/>
      <c r="G21" s="297"/>
      <c r="H21" s="298"/>
      <c r="I21" s="58">
        <v>15</v>
      </c>
      <c r="J21" s="59">
        <v>141615708</v>
      </c>
      <c r="K21" s="59">
        <v>137134408</v>
      </c>
    </row>
    <row r="22" spans="1:12" x14ac:dyDescent="0.25">
      <c r="A22" s="296" t="s">
        <v>36</v>
      </c>
      <c r="B22" s="297"/>
      <c r="C22" s="297"/>
      <c r="D22" s="297"/>
      <c r="E22" s="297"/>
      <c r="F22" s="297"/>
      <c r="G22" s="297"/>
      <c r="H22" s="298"/>
      <c r="I22" s="58">
        <v>16</v>
      </c>
      <c r="J22" s="59">
        <v>455167665</v>
      </c>
      <c r="K22" s="59">
        <v>487124384</v>
      </c>
    </row>
    <row r="23" spans="1:12" x14ac:dyDescent="0.25">
      <c r="A23" s="299" t="s">
        <v>77</v>
      </c>
      <c r="B23" s="300"/>
      <c r="C23" s="300"/>
      <c r="D23" s="300"/>
      <c r="E23" s="300"/>
      <c r="F23" s="300"/>
      <c r="G23" s="300"/>
      <c r="H23" s="301"/>
      <c r="I23" s="60">
        <v>17</v>
      </c>
      <c r="J23" s="166">
        <v>20069837309</v>
      </c>
      <c r="K23" s="166">
        <v>21024261349</v>
      </c>
    </row>
    <row r="24" spans="1:12" x14ac:dyDescent="0.25">
      <c r="A24" s="286" t="s">
        <v>37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2" x14ac:dyDescent="0.25">
      <c r="A25" s="293" t="s">
        <v>79</v>
      </c>
      <c r="B25" s="294"/>
      <c r="C25" s="294"/>
      <c r="D25" s="294"/>
      <c r="E25" s="294"/>
      <c r="F25" s="294"/>
      <c r="G25" s="294"/>
      <c r="H25" s="295"/>
      <c r="I25" s="53">
        <v>18</v>
      </c>
      <c r="J25" s="163">
        <v>651970981</v>
      </c>
      <c r="K25" s="165">
        <v>624533197</v>
      </c>
    </row>
    <row r="26" spans="1:12" x14ac:dyDescent="0.25">
      <c r="A26" s="277" t="s">
        <v>40</v>
      </c>
      <c r="B26" s="278"/>
      <c r="C26" s="278"/>
      <c r="D26" s="278"/>
      <c r="E26" s="278"/>
      <c r="F26" s="278"/>
      <c r="G26" s="278"/>
      <c r="H26" s="279"/>
      <c r="I26" s="53">
        <v>19</v>
      </c>
      <c r="J26" s="200">
        <v>0</v>
      </c>
      <c r="K26" s="200">
        <v>0</v>
      </c>
    </row>
    <row r="27" spans="1:12" x14ac:dyDescent="0.25">
      <c r="A27" s="277" t="s">
        <v>41</v>
      </c>
      <c r="B27" s="278"/>
      <c r="C27" s="278"/>
      <c r="D27" s="278"/>
      <c r="E27" s="278"/>
      <c r="F27" s="278"/>
      <c r="G27" s="278"/>
      <c r="H27" s="279"/>
      <c r="I27" s="53">
        <v>20</v>
      </c>
      <c r="J27" s="59">
        <v>651970981</v>
      </c>
      <c r="K27" s="59">
        <v>624533197</v>
      </c>
    </row>
    <row r="28" spans="1:12" x14ac:dyDescent="0.25">
      <c r="A28" s="277" t="s">
        <v>42</v>
      </c>
      <c r="B28" s="278"/>
      <c r="C28" s="278"/>
      <c r="D28" s="278"/>
      <c r="E28" s="278"/>
      <c r="F28" s="278"/>
      <c r="G28" s="278"/>
      <c r="H28" s="279"/>
      <c r="I28" s="53">
        <v>21</v>
      </c>
      <c r="J28" s="167">
        <v>15389912890</v>
      </c>
      <c r="K28" s="181">
        <v>16284529294</v>
      </c>
    </row>
    <row r="29" spans="1:12" x14ac:dyDescent="0.25">
      <c r="A29" s="277" t="s">
        <v>43</v>
      </c>
      <c r="B29" s="278"/>
      <c r="C29" s="278"/>
      <c r="D29" s="278"/>
      <c r="E29" s="278"/>
      <c r="F29" s="278"/>
      <c r="G29" s="278"/>
      <c r="H29" s="279"/>
      <c r="I29" s="53">
        <v>22</v>
      </c>
      <c r="J29" s="59">
        <v>5125557660</v>
      </c>
      <c r="K29" s="59">
        <v>5892546726</v>
      </c>
    </row>
    <row r="30" spans="1:12" x14ac:dyDescent="0.25">
      <c r="A30" s="277" t="s">
        <v>44</v>
      </c>
      <c r="B30" s="278"/>
      <c r="C30" s="278"/>
      <c r="D30" s="278"/>
      <c r="E30" s="278"/>
      <c r="F30" s="278"/>
      <c r="G30" s="278"/>
      <c r="H30" s="279"/>
      <c r="I30" s="53">
        <v>23</v>
      </c>
      <c r="J30" s="59">
        <v>1538006561</v>
      </c>
      <c r="K30" s="59">
        <v>1754368145</v>
      </c>
    </row>
    <row r="31" spans="1:12" x14ac:dyDescent="0.25">
      <c r="A31" s="277" t="s">
        <v>45</v>
      </c>
      <c r="B31" s="278"/>
      <c r="C31" s="278"/>
      <c r="D31" s="278"/>
      <c r="E31" s="278"/>
      <c r="F31" s="278"/>
      <c r="G31" s="278"/>
      <c r="H31" s="279"/>
      <c r="I31" s="53">
        <v>24</v>
      </c>
      <c r="J31" s="59">
        <v>8726348669</v>
      </c>
      <c r="K31" s="59">
        <v>8637614423</v>
      </c>
    </row>
    <row r="32" spans="1:12" x14ac:dyDescent="0.25">
      <c r="A32" s="277" t="s">
        <v>76</v>
      </c>
      <c r="B32" s="278"/>
      <c r="C32" s="278"/>
      <c r="D32" s="278"/>
      <c r="E32" s="278"/>
      <c r="F32" s="278"/>
      <c r="G32" s="278"/>
      <c r="H32" s="279"/>
      <c r="I32" s="53">
        <v>25</v>
      </c>
      <c r="J32" s="167">
        <v>20286850</v>
      </c>
      <c r="K32" s="181">
        <v>36897885</v>
      </c>
    </row>
    <row r="33" spans="1:11" x14ac:dyDescent="0.25">
      <c r="A33" s="277" t="s">
        <v>46</v>
      </c>
      <c r="B33" s="278"/>
      <c r="C33" s="278"/>
      <c r="D33" s="278"/>
      <c r="E33" s="278"/>
      <c r="F33" s="278"/>
      <c r="G33" s="278"/>
      <c r="H33" s="279"/>
      <c r="I33" s="53">
        <v>26</v>
      </c>
      <c r="J33" s="200">
        <v>0</v>
      </c>
      <c r="K33" s="200">
        <v>0</v>
      </c>
    </row>
    <row r="34" spans="1:11" x14ac:dyDescent="0.25">
      <c r="A34" s="277" t="s">
        <v>47</v>
      </c>
      <c r="B34" s="278"/>
      <c r="C34" s="278"/>
      <c r="D34" s="278"/>
      <c r="E34" s="278"/>
      <c r="F34" s="278"/>
      <c r="G34" s="278"/>
      <c r="H34" s="279"/>
      <c r="I34" s="53">
        <v>27</v>
      </c>
      <c r="J34" s="59">
        <v>20286850</v>
      </c>
      <c r="K34" s="59">
        <v>36897885</v>
      </c>
    </row>
    <row r="35" spans="1:11" ht="23.4" customHeight="1" x14ac:dyDescent="0.25">
      <c r="A35" s="277" t="s">
        <v>54</v>
      </c>
      <c r="B35" s="278"/>
      <c r="C35" s="278"/>
      <c r="D35" s="278"/>
      <c r="E35" s="278"/>
      <c r="F35" s="278"/>
      <c r="G35" s="278"/>
      <c r="H35" s="279"/>
      <c r="I35" s="53">
        <v>28</v>
      </c>
      <c r="J35" s="200">
        <v>0</v>
      </c>
      <c r="K35" s="59">
        <v>29846</v>
      </c>
    </row>
    <row r="36" spans="1:11" x14ac:dyDescent="0.25">
      <c r="A36" s="277" t="s">
        <v>80</v>
      </c>
      <c r="B36" s="278"/>
      <c r="C36" s="278"/>
      <c r="D36" s="278"/>
      <c r="E36" s="278"/>
      <c r="F36" s="278"/>
      <c r="G36" s="278"/>
      <c r="H36" s="279"/>
      <c r="I36" s="53">
        <v>29</v>
      </c>
      <c r="J36" s="193">
        <v>0</v>
      </c>
      <c r="K36" s="194">
        <v>0</v>
      </c>
    </row>
    <row r="37" spans="1:11" x14ac:dyDescent="0.25">
      <c r="A37" s="277" t="s">
        <v>48</v>
      </c>
      <c r="B37" s="278"/>
      <c r="C37" s="278"/>
      <c r="D37" s="278"/>
      <c r="E37" s="278"/>
      <c r="F37" s="278"/>
      <c r="G37" s="278"/>
      <c r="H37" s="279"/>
      <c r="I37" s="53">
        <v>30</v>
      </c>
      <c r="J37" s="200">
        <v>0</v>
      </c>
      <c r="K37" s="200">
        <v>0</v>
      </c>
    </row>
    <row r="38" spans="1:11" x14ac:dyDescent="0.25">
      <c r="A38" s="277" t="s">
        <v>49</v>
      </c>
      <c r="B38" s="278"/>
      <c r="C38" s="278"/>
      <c r="D38" s="278"/>
      <c r="E38" s="278"/>
      <c r="F38" s="278"/>
      <c r="G38" s="278"/>
      <c r="H38" s="279"/>
      <c r="I38" s="53">
        <v>31</v>
      </c>
      <c r="J38" s="200">
        <v>0</v>
      </c>
      <c r="K38" s="200">
        <v>0</v>
      </c>
    </row>
    <row r="39" spans="1:11" x14ac:dyDescent="0.25">
      <c r="A39" s="277" t="s">
        <v>50</v>
      </c>
      <c r="B39" s="278"/>
      <c r="C39" s="278"/>
      <c r="D39" s="278"/>
      <c r="E39" s="278"/>
      <c r="F39" s="278"/>
      <c r="G39" s="278"/>
      <c r="H39" s="279"/>
      <c r="I39" s="53">
        <v>32</v>
      </c>
      <c r="J39" s="200">
        <v>0</v>
      </c>
      <c r="K39" s="200">
        <v>0</v>
      </c>
    </row>
    <row r="40" spans="1:11" x14ac:dyDescent="0.25">
      <c r="A40" s="277" t="s">
        <v>51</v>
      </c>
      <c r="B40" s="278"/>
      <c r="C40" s="278"/>
      <c r="D40" s="278"/>
      <c r="E40" s="278"/>
      <c r="F40" s="278"/>
      <c r="G40" s="278"/>
      <c r="H40" s="279"/>
      <c r="I40" s="53">
        <v>33</v>
      </c>
      <c r="J40" s="200">
        <v>0</v>
      </c>
      <c r="K40" s="200">
        <v>0</v>
      </c>
    </row>
    <row r="41" spans="1:11" x14ac:dyDescent="0.25">
      <c r="A41" s="277" t="s">
        <v>52</v>
      </c>
      <c r="B41" s="278"/>
      <c r="C41" s="278"/>
      <c r="D41" s="278"/>
      <c r="E41" s="278"/>
      <c r="F41" s="278"/>
      <c r="G41" s="278"/>
      <c r="H41" s="279"/>
      <c r="I41" s="53">
        <v>34</v>
      </c>
      <c r="J41" s="59">
        <v>2096847345</v>
      </c>
      <c r="K41" s="59">
        <v>2125826257</v>
      </c>
    </row>
    <row r="42" spans="1:11" x14ac:dyDescent="0.25">
      <c r="A42" s="290" t="s">
        <v>75</v>
      </c>
      <c r="B42" s="291"/>
      <c r="C42" s="291"/>
      <c r="D42" s="291"/>
      <c r="E42" s="291"/>
      <c r="F42" s="291"/>
      <c r="G42" s="291"/>
      <c r="H42" s="292"/>
      <c r="I42" s="62">
        <v>35</v>
      </c>
      <c r="J42" s="164">
        <v>18159018066</v>
      </c>
      <c r="K42" s="166">
        <v>19071816479</v>
      </c>
    </row>
    <row r="43" spans="1:11" x14ac:dyDescent="0.25">
      <c r="A43" s="286" t="s">
        <v>53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spans="1:11" x14ac:dyDescent="0.25">
      <c r="A44" s="293" t="s">
        <v>55</v>
      </c>
      <c r="B44" s="294"/>
      <c r="C44" s="294"/>
      <c r="D44" s="294"/>
      <c r="E44" s="294"/>
      <c r="F44" s="294"/>
      <c r="G44" s="294"/>
      <c r="H44" s="295"/>
      <c r="I44" s="53">
        <v>36</v>
      </c>
      <c r="J44" s="59">
        <v>1214298000</v>
      </c>
      <c r="K44" s="59">
        <v>1214298000</v>
      </c>
    </row>
    <row r="45" spans="1:11" x14ac:dyDescent="0.25">
      <c r="A45" s="277" t="s">
        <v>56</v>
      </c>
      <c r="B45" s="278"/>
      <c r="C45" s="278"/>
      <c r="D45" s="278"/>
      <c r="E45" s="278"/>
      <c r="F45" s="278"/>
      <c r="G45" s="278"/>
      <c r="H45" s="279"/>
      <c r="I45" s="53">
        <v>37</v>
      </c>
      <c r="J45" s="59">
        <v>7898428</v>
      </c>
      <c r="K45" s="59">
        <v>94194068</v>
      </c>
    </row>
    <row r="46" spans="1:11" x14ac:dyDescent="0.25">
      <c r="A46" s="277" t="s">
        <v>57</v>
      </c>
      <c r="B46" s="278"/>
      <c r="C46" s="278"/>
      <c r="D46" s="278"/>
      <c r="E46" s="278"/>
      <c r="F46" s="278"/>
      <c r="G46" s="278"/>
      <c r="H46" s="279"/>
      <c r="I46" s="53">
        <v>38</v>
      </c>
      <c r="J46" s="59">
        <v>130368702</v>
      </c>
      <c r="K46" s="59">
        <v>137850456</v>
      </c>
    </row>
    <row r="47" spans="1:11" x14ac:dyDescent="0.25">
      <c r="A47" s="277" t="s">
        <v>58</v>
      </c>
      <c r="B47" s="278"/>
      <c r="C47" s="278"/>
      <c r="D47" s="278"/>
      <c r="E47" s="278"/>
      <c r="F47" s="278"/>
      <c r="G47" s="278"/>
      <c r="H47" s="279"/>
      <c r="I47" s="53">
        <v>39</v>
      </c>
      <c r="J47" s="59">
        <v>15708724</v>
      </c>
      <c r="K47" s="59">
        <v>16125397</v>
      </c>
    </row>
    <row r="48" spans="1:11" x14ac:dyDescent="0.25">
      <c r="A48" s="277" t="s">
        <v>59</v>
      </c>
      <c r="B48" s="278"/>
      <c r="C48" s="278"/>
      <c r="D48" s="278"/>
      <c r="E48" s="278"/>
      <c r="F48" s="278"/>
      <c r="G48" s="278"/>
      <c r="H48" s="279"/>
      <c r="I48" s="53">
        <v>40</v>
      </c>
      <c r="J48" s="59">
        <v>448288175</v>
      </c>
      <c r="K48" s="59">
        <v>391054733</v>
      </c>
    </row>
    <row r="49" spans="1:12" ht="20.399999999999999" customHeight="1" x14ac:dyDescent="0.25">
      <c r="A49" s="277" t="s">
        <v>60</v>
      </c>
      <c r="B49" s="278"/>
      <c r="C49" s="278"/>
      <c r="D49" s="278"/>
      <c r="E49" s="278"/>
      <c r="F49" s="278"/>
      <c r="G49" s="278"/>
      <c r="H49" s="279"/>
      <c r="I49" s="53">
        <v>41</v>
      </c>
      <c r="J49" s="59">
        <v>94257214</v>
      </c>
      <c r="K49" s="59">
        <v>98922216</v>
      </c>
    </row>
    <row r="50" spans="1:12" x14ac:dyDescent="0.25">
      <c r="A50" s="277" t="s">
        <v>61</v>
      </c>
      <c r="B50" s="278"/>
      <c r="C50" s="278"/>
      <c r="D50" s="278"/>
      <c r="E50" s="278"/>
      <c r="F50" s="278"/>
      <c r="G50" s="278"/>
      <c r="H50" s="279"/>
      <c r="I50" s="53">
        <v>42</v>
      </c>
      <c r="J50" s="188">
        <v>0</v>
      </c>
      <c r="K50" s="188">
        <v>0</v>
      </c>
    </row>
    <row r="51" spans="1:12" x14ac:dyDescent="0.25">
      <c r="A51" s="280" t="s">
        <v>65</v>
      </c>
      <c r="B51" s="281"/>
      <c r="C51" s="281"/>
      <c r="D51" s="281"/>
      <c r="E51" s="281"/>
      <c r="F51" s="281"/>
      <c r="G51" s="281"/>
      <c r="H51" s="282"/>
      <c r="I51" s="53">
        <v>43</v>
      </c>
      <c r="J51" s="168">
        <v>1910819243</v>
      </c>
      <c r="K51" s="182">
        <v>1952444870</v>
      </c>
      <c r="L51" s="184"/>
    </row>
    <row r="52" spans="1:12" x14ac:dyDescent="0.25">
      <c r="A52" s="283" t="s">
        <v>62</v>
      </c>
      <c r="B52" s="284"/>
      <c r="C52" s="284"/>
      <c r="D52" s="284"/>
      <c r="E52" s="284"/>
      <c r="F52" s="284"/>
      <c r="G52" s="284"/>
      <c r="H52" s="285"/>
      <c r="I52" s="54">
        <v>44</v>
      </c>
      <c r="J52" s="164">
        <v>20069837309</v>
      </c>
      <c r="K52" s="166">
        <v>21024261349</v>
      </c>
      <c r="L52" s="184"/>
    </row>
    <row r="53" spans="1:12" x14ac:dyDescent="0.25">
      <c r="A53" s="286" t="s">
        <v>198</v>
      </c>
      <c r="B53" s="287"/>
      <c r="C53" s="287"/>
      <c r="D53" s="287"/>
      <c r="E53" s="287"/>
      <c r="F53" s="287"/>
      <c r="G53" s="287"/>
      <c r="H53" s="287"/>
      <c r="I53" s="288"/>
      <c r="J53" s="288"/>
      <c r="K53" s="289"/>
    </row>
    <row r="54" spans="1:12" x14ac:dyDescent="0.25">
      <c r="A54" s="280" t="s">
        <v>66</v>
      </c>
      <c r="B54" s="281"/>
      <c r="C54" s="281"/>
      <c r="D54" s="281"/>
      <c r="E54" s="281"/>
      <c r="F54" s="281"/>
      <c r="G54" s="281"/>
      <c r="H54" s="282"/>
      <c r="I54" s="53">
        <v>45</v>
      </c>
      <c r="J54" s="208">
        <f>+J51</f>
        <v>1910819243</v>
      </c>
      <c r="K54" s="208">
        <f>+K51</f>
        <v>1952444870</v>
      </c>
    </row>
    <row r="55" spans="1:12" x14ac:dyDescent="0.25">
      <c r="A55" s="277" t="s">
        <v>67</v>
      </c>
      <c r="B55" s="278"/>
      <c r="C55" s="278"/>
      <c r="D55" s="278"/>
      <c r="E55" s="278"/>
      <c r="F55" s="278"/>
      <c r="G55" s="278"/>
      <c r="H55" s="279"/>
      <c r="I55" s="53">
        <v>46</v>
      </c>
      <c r="J55" s="59">
        <f>+J54</f>
        <v>1910819243</v>
      </c>
      <c r="K55" s="59">
        <f>+K54</f>
        <v>1952444870</v>
      </c>
    </row>
    <row r="56" spans="1:12" x14ac:dyDescent="0.25">
      <c r="A56" s="274" t="s">
        <v>74</v>
      </c>
      <c r="B56" s="275"/>
      <c r="C56" s="275"/>
      <c r="D56" s="275"/>
      <c r="E56" s="275"/>
      <c r="F56" s="275"/>
      <c r="G56" s="275"/>
      <c r="H56" s="276"/>
      <c r="I56" s="54">
        <v>47</v>
      </c>
      <c r="J56" s="216">
        <f>J54-J55</f>
        <v>0</v>
      </c>
      <c r="K56" s="216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23:K23">
    <cfRule type="cellIs" dxfId="3" priority="59" stopIfTrue="1" operator="lessThan">
      <formula>0</formula>
    </cfRule>
  </conditionalFormatting>
  <conditionalFormatting sqref="J25:K25">
    <cfRule type="cellIs" dxfId="2" priority="58" stopIfTrue="1" operator="lessThan">
      <formula>0</formula>
    </cfRule>
  </conditionalFormatting>
  <conditionalFormatting sqref="J50">
    <cfRule type="cellIs" dxfId="1" priority="2" stopIfTrue="1" operator="lessThan">
      <formula>0</formula>
    </cfRule>
  </conditionalFormatting>
  <conditionalFormatting sqref="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6:K27 J37:K41 J33:K35 J29:K31 J8:K22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55:K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R41"/>
  <sheetViews>
    <sheetView topLeftCell="A22" zoomScale="115" zoomScaleNormal="115" zoomScaleSheetLayoutView="100" workbookViewId="0">
      <selection activeCell="J33" sqref="J33:M34"/>
    </sheetView>
  </sheetViews>
  <sheetFormatPr defaultColWidth="9.109375" defaultRowHeight="13.2" x14ac:dyDescent="0.25"/>
  <cols>
    <col min="1" max="8" width="9.109375" style="48"/>
    <col min="9" max="9" width="7.88671875" style="48" customWidth="1"/>
    <col min="10" max="13" width="14.44140625" style="48" customWidth="1"/>
    <col min="14" max="15" width="11.109375" style="69" bestFit="1" customWidth="1"/>
    <col min="16" max="16" width="9.109375" style="48"/>
    <col min="17" max="17" width="11.109375" style="48" bestFit="1" customWidth="1"/>
    <col min="18" max="18" width="10.109375" style="48" bestFit="1" customWidth="1"/>
    <col min="19" max="16384" width="9.109375" style="48"/>
  </cols>
  <sheetData>
    <row r="2" spans="1:18" ht="15.6" x14ac:dyDescent="0.3">
      <c r="A2" s="329" t="s">
        <v>120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55"/>
    </row>
    <row r="3" spans="1:18" ht="12.75" customHeight="1" x14ac:dyDescent="0.25">
      <c r="A3" s="55"/>
      <c r="B3" s="55"/>
      <c r="C3" s="313" t="s">
        <v>179</v>
      </c>
      <c r="D3" s="314"/>
      <c r="E3" s="330" t="s">
        <v>303</v>
      </c>
      <c r="F3" s="331"/>
      <c r="G3" s="56" t="s">
        <v>69</v>
      </c>
      <c r="H3" s="330" t="s">
        <v>321</v>
      </c>
      <c r="I3" s="331"/>
      <c r="J3" s="332" t="s">
        <v>186</v>
      </c>
      <c r="K3" s="333"/>
      <c r="L3" s="333"/>
      <c r="M3" s="333"/>
    </row>
    <row r="4" spans="1:18" ht="22.2" x14ac:dyDescent="0.25">
      <c r="A4" s="318" t="s">
        <v>153</v>
      </c>
      <c r="B4" s="318"/>
      <c r="C4" s="318"/>
      <c r="D4" s="318"/>
      <c r="E4" s="318"/>
      <c r="F4" s="318"/>
      <c r="G4" s="318"/>
      <c r="H4" s="318"/>
      <c r="I4" s="49" t="s">
        <v>188</v>
      </c>
      <c r="J4" s="305" t="s">
        <v>204</v>
      </c>
      <c r="K4" s="305"/>
      <c r="L4" s="305" t="s">
        <v>205</v>
      </c>
      <c r="M4" s="305"/>
    </row>
    <row r="5" spans="1:18" x14ac:dyDescent="0.25">
      <c r="A5" s="318"/>
      <c r="B5" s="318"/>
      <c r="C5" s="318"/>
      <c r="D5" s="318"/>
      <c r="E5" s="318"/>
      <c r="F5" s="318"/>
      <c r="G5" s="318"/>
      <c r="H5" s="318"/>
      <c r="I5" s="49"/>
      <c r="J5" s="134" t="s">
        <v>201</v>
      </c>
      <c r="K5" s="134" t="s">
        <v>202</v>
      </c>
      <c r="L5" s="134" t="s">
        <v>201</v>
      </c>
      <c r="M5" s="134" t="s">
        <v>202</v>
      </c>
    </row>
    <row r="6" spans="1:18" x14ac:dyDescent="0.25">
      <c r="A6" s="305">
        <v>1</v>
      </c>
      <c r="B6" s="305"/>
      <c r="C6" s="305"/>
      <c r="D6" s="305"/>
      <c r="E6" s="305"/>
      <c r="F6" s="305"/>
      <c r="G6" s="305"/>
      <c r="H6" s="305"/>
      <c r="I6" s="51">
        <v>2</v>
      </c>
      <c r="J6" s="50">
        <v>3</v>
      </c>
      <c r="K6" s="50">
        <v>4</v>
      </c>
      <c r="L6" s="50">
        <v>5</v>
      </c>
      <c r="M6" s="50">
        <v>6</v>
      </c>
    </row>
    <row r="7" spans="1:18" x14ac:dyDescent="0.25">
      <c r="A7" s="326" t="s">
        <v>134</v>
      </c>
      <c r="B7" s="327"/>
      <c r="C7" s="327"/>
      <c r="D7" s="327"/>
      <c r="E7" s="327"/>
      <c r="F7" s="327"/>
      <c r="G7" s="327"/>
      <c r="H7" s="328"/>
      <c r="I7" s="52">
        <v>48</v>
      </c>
      <c r="J7" s="74">
        <v>341825460</v>
      </c>
      <c r="K7" s="74">
        <v>169278184</v>
      </c>
      <c r="L7" s="74">
        <v>312270829</v>
      </c>
      <c r="M7" s="74">
        <v>158567859</v>
      </c>
      <c r="O7" s="138"/>
    </row>
    <row r="8" spans="1:18" x14ac:dyDescent="0.25">
      <c r="A8" s="319" t="s">
        <v>135</v>
      </c>
      <c r="B8" s="320"/>
      <c r="C8" s="320"/>
      <c r="D8" s="320"/>
      <c r="E8" s="320"/>
      <c r="F8" s="320"/>
      <c r="G8" s="320"/>
      <c r="H8" s="321"/>
      <c r="I8" s="53">
        <v>49</v>
      </c>
      <c r="J8" s="74">
        <v>74026129</v>
      </c>
      <c r="K8" s="74">
        <v>35297421</v>
      </c>
      <c r="L8" s="74">
        <v>57759786</v>
      </c>
      <c r="M8" s="74">
        <v>29503457</v>
      </c>
      <c r="O8" s="138"/>
    </row>
    <row r="9" spans="1:18" x14ac:dyDescent="0.25">
      <c r="A9" s="280" t="s">
        <v>72</v>
      </c>
      <c r="B9" s="281"/>
      <c r="C9" s="281"/>
      <c r="D9" s="281"/>
      <c r="E9" s="281"/>
      <c r="F9" s="281"/>
      <c r="G9" s="281"/>
      <c r="H9" s="282"/>
      <c r="I9" s="53">
        <v>50</v>
      </c>
      <c r="J9" s="75">
        <v>267799331</v>
      </c>
      <c r="K9" s="75">
        <v>133980763</v>
      </c>
      <c r="L9" s="75">
        <v>254511043</v>
      </c>
      <c r="M9" s="75">
        <v>129064402</v>
      </c>
      <c r="N9" s="83"/>
      <c r="O9" s="138"/>
    </row>
    <row r="10" spans="1:18" x14ac:dyDescent="0.25">
      <c r="A10" s="319" t="s">
        <v>136</v>
      </c>
      <c r="B10" s="320"/>
      <c r="C10" s="320"/>
      <c r="D10" s="320"/>
      <c r="E10" s="320"/>
      <c r="F10" s="320"/>
      <c r="G10" s="320"/>
      <c r="H10" s="321"/>
      <c r="I10" s="53">
        <v>51</v>
      </c>
      <c r="J10" s="74">
        <v>249466296</v>
      </c>
      <c r="K10" s="74">
        <v>131701853</v>
      </c>
      <c r="L10" s="74">
        <v>248674732</v>
      </c>
      <c r="M10" s="74">
        <v>131954938</v>
      </c>
      <c r="O10" s="138"/>
    </row>
    <row r="11" spans="1:18" x14ac:dyDescent="0.25">
      <c r="A11" s="319" t="s">
        <v>137</v>
      </c>
      <c r="B11" s="320"/>
      <c r="C11" s="320"/>
      <c r="D11" s="320"/>
      <c r="E11" s="320"/>
      <c r="F11" s="320"/>
      <c r="G11" s="320"/>
      <c r="H11" s="321"/>
      <c r="I11" s="53">
        <v>52</v>
      </c>
      <c r="J11" s="74">
        <v>148995769</v>
      </c>
      <c r="K11" s="74">
        <v>76680300</v>
      </c>
      <c r="L11" s="74">
        <v>149996383</v>
      </c>
      <c r="M11" s="74">
        <v>79940322</v>
      </c>
      <c r="O11" s="138"/>
    </row>
    <row r="12" spans="1:18" x14ac:dyDescent="0.25">
      <c r="A12" s="280" t="s">
        <v>71</v>
      </c>
      <c r="B12" s="281"/>
      <c r="C12" s="281"/>
      <c r="D12" s="281"/>
      <c r="E12" s="281"/>
      <c r="F12" s="281"/>
      <c r="G12" s="281"/>
      <c r="H12" s="282"/>
      <c r="I12" s="53">
        <v>53</v>
      </c>
      <c r="J12" s="75">
        <v>100470527</v>
      </c>
      <c r="K12" s="75">
        <v>55021553</v>
      </c>
      <c r="L12" s="75">
        <v>98678349</v>
      </c>
      <c r="M12" s="75">
        <v>52014616</v>
      </c>
      <c r="N12" s="83"/>
      <c r="O12" s="138"/>
    </row>
    <row r="13" spans="1:18" ht="24.75" customHeight="1" x14ac:dyDescent="0.25">
      <c r="A13" s="277" t="s">
        <v>27</v>
      </c>
      <c r="B13" s="278"/>
      <c r="C13" s="278"/>
      <c r="D13" s="278"/>
      <c r="E13" s="278"/>
      <c r="F13" s="278"/>
      <c r="G13" s="278"/>
      <c r="H13" s="279"/>
      <c r="I13" s="53">
        <v>54</v>
      </c>
      <c r="J13" s="187">
        <v>0</v>
      </c>
      <c r="K13" s="187">
        <v>0</v>
      </c>
      <c r="L13" s="187">
        <v>0</v>
      </c>
      <c r="M13" s="187">
        <v>0</v>
      </c>
      <c r="O13" s="138"/>
      <c r="Q13" s="138"/>
      <c r="R13" s="80"/>
    </row>
    <row r="14" spans="1:18" x14ac:dyDescent="0.25">
      <c r="A14" s="277" t="s">
        <v>138</v>
      </c>
      <c r="B14" s="278"/>
      <c r="C14" s="278"/>
      <c r="D14" s="278"/>
      <c r="E14" s="278"/>
      <c r="F14" s="278"/>
      <c r="G14" s="278"/>
      <c r="H14" s="279"/>
      <c r="I14" s="53">
        <v>55</v>
      </c>
      <c r="J14" s="74">
        <v>18646006</v>
      </c>
      <c r="K14" s="74">
        <v>9958594</v>
      </c>
      <c r="L14" s="74">
        <v>17628749</v>
      </c>
      <c r="M14" s="74">
        <v>6889996</v>
      </c>
      <c r="N14" s="83"/>
      <c r="O14" s="138"/>
      <c r="Q14" s="80"/>
      <c r="R14" s="79"/>
    </row>
    <row r="15" spans="1:18" x14ac:dyDescent="0.25">
      <c r="A15" s="277" t="s">
        <v>139</v>
      </c>
      <c r="B15" s="278"/>
      <c r="C15" s="278"/>
      <c r="D15" s="278"/>
      <c r="E15" s="278"/>
      <c r="F15" s="278"/>
      <c r="G15" s="278"/>
      <c r="H15" s="279"/>
      <c r="I15" s="53">
        <v>56</v>
      </c>
      <c r="J15" s="187">
        <v>0</v>
      </c>
      <c r="K15" s="187">
        <v>0</v>
      </c>
      <c r="L15" s="187">
        <v>0</v>
      </c>
      <c r="M15" s="187">
        <v>0</v>
      </c>
      <c r="O15" s="138"/>
      <c r="Q15" s="80"/>
    </row>
    <row r="16" spans="1:18" ht="23.25" customHeight="1" x14ac:dyDescent="0.25">
      <c r="A16" s="277" t="s">
        <v>140</v>
      </c>
      <c r="B16" s="278"/>
      <c r="C16" s="278"/>
      <c r="D16" s="278"/>
      <c r="E16" s="278"/>
      <c r="F16" s="278"/>
      <c r="G16" s="278"/>
      <c r="H16" s="279"/>
      <c r="I16" s="53">
        <v>57</v>
      </c>
      <c r="J16" s="187">
        <v>0</v>
      </c>
      <c r="K16" s="187">
        <v>0</v>
      </c>
      <c r="L16" s="187">
        <v>0</v>
      </c>
      <c r="M16" s="187">
        <v>0</v>
      </c>
      <c r="O16" s="138"/>
    </row>
    <row r="17" spans="1:17" x14ac:dyDescent="0.25">
      <c r="A17" s="277" t="s">
        <v>141</v>
      </c>
      <c r="B17" s="278"/>
      <c r="C17" s="278"/>
      <c r="D17" s="278"/>
      <c r="E17" s="278"/>
      <c r="F17" s="278"/>
      <c r="G17" s="278"/>
      <c r="H17" s="279"/>
      <c r="I17" s="53">
        <v>58</v>
      </c>
      <c r="J17" s="74">
        <v>5457492</v>
      </c>
      <c r="K17" s="74">
        <v>5122576</v>
      </c>
      <c r="L17" s="187">
        <v>0</v>
      </c>
      <c r="M17" s="187">
        <v>0</v>
      </c>
      <c r="N17" s="83"/>
      <c r="O17" s="138"/>
    </row>
    <row r="18" spans="1:17" x14ac:dyDescent="0.25">
      <c r="A18" s="277" t="s">
        <v>142</v>
      </c>
      <c r="B18" s="278"/>
      <c r="C18" s="278"/>
      <c r="D18" s="278"/>
      <c r="E18" s="278"/>
      <c r="F18" s="278"/>
      <c r="G18" s="278"/>
      <c r="H18" s="279"/>
      <c r="I18" s="53">
        <v>59</v>
      </c>
      <c r="J18" s="187">
        <v>0</v>
      </c>
      <c r="K18" s="187">
        <v>0</v>
      </c>
      <c r="L18" s="187">
        <v>0</v>
      </c>
      <c r="M18" s="187">
        <v>0</v>
      </c>
      <c r="O18" s="138"/>
    </row>
    <row r="19" spans="1:17" x14ac:dyDescent="0.25">
      <c r="A19" s="277" t="s">
        <v>143</v>
      </c>
      <c r="B19" s="278"/>
      <c r="C19" s="278"/>
      <c r="D19" s="278"/>
      <c r="E19" s="278"/>
      <c r="F19" s="278"/>
      <c r="G19" s="278"/>
      <c r="H19" s="279"/>
      <c r="I19" s="53">
        <v>60</v>
      </c>
      <c r="J19" s="187">
        <v>0</v>
      </c>
      <c r="K19" s="187">
        <v>0</v>
      </c>
      <c r="L19" s="187">
        <v>0</v>
      </c>
      <c r="M19" s="187">
        <v>0</v>
      </c>
      <c r="O19" s="138"/>
      <c r="Q19" s="139"/>
    </row>
    <row r="20" spans="1:17" x14ac:dyDescent="0.25">
      <c r="A20" s="277" t="s">
        <v>144</v>
      </c>
      <c r="B20" s="278"/>
      <c r="C20" s="278"/>
      <c r="D20" s="278"/>
      <c r="E20" s="278"/>
      <c r="F20" s="278"/>
      <c r="G20" s="278"/>
      <c r="H20" s="279"/>
      <c r="I20" s="53">
        <v>61</v>
      </c>
      <c r="J20" s="187">
        <v>0</v>
      </c>
      <c r="K20" s="187">
        <v>0</v>
      </c>
      <c r="L20" s="187">
        <v>0</v>
      </c>
      <c r="M20" s="187">
        <v>0</v>
      </c>
      <c r="O20" s="138"/>
      <c r="Q20" s="139"/>
    </row>
    <row r="21" spans="1:17" x14ac:dyDescent="0.25">
      <c r="A21" s="277" t="s">
        <v>145</v>
      </c>
      <c r="B21" s="278"/>
      <c r="C21" s="278"/>
      <c r="D21" s="278"/>
      <c r="E21" s="278"/>
      <c r="F21" s="278"/>
      <c r="G21" s="278"/>
      <c r="H21" s="279"/>
      <c r="I21" s="53">
        <v>62</v>
      </c>
      <c r="J21" s="74">
        <v>815653</v>
      </c>
      <c r="K21" s="74">
        <v>793985</v>
      </c>
      <c r="L21" s="74">
        <v>803141</v>
      </c>
      <c r="M21" s="74">
        <v>788658</v>
      </c>
      <c r="O21" s="138"/>
    </row>
    <row r="22" spans="1:17" x14ac:dyDescent="0.25">
      <c r="A22" s="319" t="s">
        <v>146</v>
      </c>
      <c r="B22" s="320"/>
      <c r="C22" s="320"/>
      <c r="D22" s="320"/>
      <c r="E22" s="320"/>
      <c r="F22" s="320"/>
      <c r="G22" s="320"/>
      <c r="H22" s="321"/>
      <c r="I22" s="53">
        <v>63</v>
      </c>
      <c r="J22" s="74">
        <v>181823</v>
      </c>
      <c r="K22" s="74">
        <v>-1047808</v>
      </c>
      <c r="L22" s="74">
        <v>-1060793</v>
      </c>
      <c r="M22" s="74">
        <v>-2411901</v>
      </c>
      <c r="O22" s="138"/>
    </row>
    <row r="23" spans="1:17" x14ac:dyDescent="0.25">
      <c r="A23" s="319" t="s">
        <v>17</v>
      </c>
      <c r="B23" s="320"/>
      <c r="C23" s="320"/>
      <c r="D23" s="320"/>
      <c r="E23" s="320"/>
      <c r="F23" s="320"/>
      <c r="G23" s="320"/>
      <c r="H23" s="321"/>
      <c r="I23" s="53">
        <v>64</v>
      </c>
      <c r="J23" s="74">
        <v>4588804</v>
      </c>
      <c r="K23" s="74">
        <v>3044853</v>
      </c>
      <c r="L23" s="74">
        <v>3327374</v>
      </c>
      <c r="M23" s="74">
        <v>1096587</v>
      </c>
      <c r="O23" s="138"/>
    </row>
    <row r="24" spans="1:17" x14ac:dyDescent="0.25">
      <c r="A24" s="319" t="s">
        <v>18</v>
      </c>
      <c r="B24" s="320"/>
      <c r="C24" s="320"/>
      <c r="D24" s="320"/>
      <c r="E24" s="320"/>
      <c r="F24" s="320"/>
      <c r="G24" s="320"/>
      <c r="H24" s="321"/>
      <c r="I24" s="53">
        <v>65</v>
      </c>
      <c r="J24" s="74">
        <v>28547626</v>
      </c>
      <c r="K24" s="74">
        <v>14482829</v>
      </c>
      <c r="L24" s="74">
        <v>34456243</v>
      </c>
      <c r="M24" s="74">
        <v>17666730</v>
      </c>
      <c r="N24" s="83"/>
      <c r="O24" s="138"/>
    </row>
    <row r="25" spans="1:17" x14ac:dyDescent="0.25">
      <c r="A25" s="319" t="s">
        <v>19</v>
      </c>
      <c r="B25" s="320"/>
      <c r="C25" s="320"/>
      <c r="D25" s="320"/>
      <c r="E25" s="320"/>
      <c r="F25" s="320"/>
      <c r="G25" s="320"/>
      <c r="H25" s="321"/>
      <c r="I25" s="53">
        <v>66</v>
      </c>
      <c r="J25" s="74">
        <v>196859876</v>
      </c>
      <c r="K25" s="74">
        <v>97848144</v>
      </c>
      <c r="L25" s="74">
        <v>200990505</v>
      </c>
      <c r="M25" s="74">
        <v>102488637</v>
      </c>
      <c r="N25" s="83"/>
      <c r="O25" s="138"/>
      <c r="Q25" s="61"/>
    </row>
    <row r="26" spans="1:17" ht="25.5" customHeight="1" x14ac:dyDescent="0.25">
      <c r="A26" s="280" t="s">
        <v>70</v>
      </c>
      <c r="B26" s="281"/>
      <c r="C26" s="281"/>
      <c r="D26" s="281"/>
      <c r="E26" s="281"/>
      <c r="F26" s="281"/>
      <c r="G26" s="281"/>
      <c r="H26" s="282"/>
      <c r="I26" s="53">
        <v>67</v>
      </c>
      <c r="J26" s="87">
        <v>172552134</v>
      </c>
      <c r="K26" s="87">
        <v>94543543</v>
      </c>
      <c r="L26" s="87">
        <v>138441115</v>
      </c>
      <c r="M26" s="87">
        <v>67286991</v>
      </c>
      <c r="O26" s="138"/>
      <c r="Q26" s="61"/>
    </row>
    <row r="27" spans="1:17" x14ac:dyDescent="0.25">
      <c r="A27" s="319" t="s">
        <v>20</v>
      </c>
      <c r="B27" s="320"/>
      <c r="C27" s="320"/>
      <c r="D27" s="320"/>
      <c r="E27" s="320"/>
      <c r="F27" s="320"/>
      <c r="G27" s="320"/>
      <c r="H27" s="321"/>
      <c r="I27" s="53">
        <v>68</v>
      </c>
      <c r="J27" s="74">
        <v>237033993</v>
      </c>
      <c r="K27" s="74">
        <v>165319216</v>
      </c>
      <c r="L27" s="74">
        <v>22785070</v>
      </c>
      <c r="M27" s="74">
        <v>34057907</v>
      </c>
      <c r="O27" s="138"/>
    </row>
    <row r="28" spans="1:17" x14ac:dyDescent="0.25">
      <c r="A28" s="280" t="s">
        <v>25</v>
      </c>
      <c r="B28" s="281"/>
      <c r="C28" s="281"/>
      <c r="D28" s="281"/>
      <c r="E28" s="281"/>
      <c r="F28" s="281"/>
      <c r="G28" s="281"/>
      <c r="H28" s="282"/>
      <c r="I28" s="53">
        <v>69</v>
      </c>
      <c r="J28" s="75">
        <v>-64481859</v>
      </c>
      <c r="K28" s="75">
        <v>-70775673</v>
      </c>
      <c r="L28" s="75">
        <v>115656045</v>
      </c>
      <c r="M28" s="75">
        <v>33229084</v>
      </c>
      <c r="O28" s="138"/>
    </row>
    <row r="29" spans="1:17" x14ac:dyDescent="0.25">
      <c r="A29" s="277" t="s">
        <v>21</v>
      </c>
      <c r="B29" s="278"/>
      <c r="C29" s="278"/>
      <c r="D29" s="278"/>
      <c r="E29" s="278"/>
      <c r="F29" s="278"/>
      <c r="G29" s="278"/>
      <c r="H29" s="279"/>
      <c r="I29" s="209">
        <v>70</v>
      </c>
      <c r="J29" s="74">
        <v>74881</v>
      </c>
      <c r="K29" s="74">
        <v>-3375802</v>
      </c>
      <c r="L29" s="74">
        <v>21461977</v>
      </c>
      <c r="M29" s="74">
        <v>6704679</v>
      </c>
      <c r="O29" s="138"/>
    </row>
    <row r="30" spans="1:17" x14ac:dyDescent="0.25">
      <c r="A30" s="280" t="s">
        <v>26</v>
      </c>
      <c r="B30" s="281"/>
      <c r="C30" s="281"/>
      <c r="D30" s="281"/>
      <c r="E30" s="281"/>
      <c r="F30" s="281"/>
      <c r="G30" s="281"/>
      <c r="H30" s="282"/>
      <c r="I30" s="53">
        <v>71</v>
      </c>
      <c r="J30" s="75">
        <v>-64556740</v>
      </c>
      <c r="K30" s="75">
        <v>-67399871</v>
      </c>
      <c r="L30" s="75">
        <v>94194068</v>
      </c>
      <c r="M30" s="75">
        <v>26524405</v>
      </c>
      <c r="O30" s="138"/>
    </row>
    <row r="31" spans="1:17" x14ac:dyDescent="0.25">
      <c r="A31" s="274" t="s">
        <v>22</v>
      </c>
      <c r="B31" s="275"/>
      <c r="C31" s="275"/>
      <c r="D31" s="275"/>
      <c r="E31" s="275"/>
      <c r="F31" s="275"/>
      <c r="G31" s="275"/>
      <c r="H31" s="276"/>
      <c r="I31" s="54">
        <v>72</v>
      </c>
      <c r="J31" s="74">
        <v>-32</v>
      </c>
      <c r="K31" s="74">
        <v>-33</v>
      </c>
      <c r="L31" s="74">
        <v>47</v>
      </c>
      <c r="M31" s="74">
        <v>13</v>
      </c>
    </row>
    <row r="32" spans="1:17" ht="12.75" customHeight="1" x14ac:dyDescent="0.25">
      <c r="A32" s="286" t="s">
        <v>199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322"/>
    </row>
    <row r="33" spans="1:13" x14ac:dyDescent="0.25">
      <c r="A33" s="323" t="s">
        <v>23</v>
      </c>
      <c r="B33" s="324"/>
      <c r="C33" s="324"/>
      <c r="D33" s="324"/>
      <c r="E33" s="324"/>
      <c r="F33" s="324"/>
      <c r="G33" s="324"/>
      <c r="H33" s="325"/>
      <c r="I33" s="52">
        <v>73</v>
      </c>
      <c r="J33" s="212">
        <f>+J30</f>
        <v>-64556740</v>
      </c>
      <c r="K33" s="212">
        <f t="shared" ref="K33:M33" si="0">+K30</f>
        <v>-67399871</v>
      </c>
      <c r="L33" s="212">
        <f t="shared" si="0"/>
        <v>94194068</v>
      </c>
      <c r="M33" s="212">
        <f t="shared" si="0"/>
        <v>26524405</v>
      </c>
    </row>
    <row r="34" spans="1:13" x14ac:dyDescent="0.25">
      <c r="A34" s="280" t="s">
        <v>24</v>
      </c>
      <c r="B34" s="278"/>
      <c r="C34" s="278"/>
      <c r="D34" s="278"/>
      <c r="E34" s="278"/>
      <c r="F34" s="278"/>
      <c r="G34" s="278"/>
      <c r="H34" s="279"/>
      <c r="I34" s="53">
        <v>74</v>
      </c>
      <c r="J34" s="213">
        <f>+J33</f>
        <v>-64556740</v>
      </c>
      <c r="K34" s="213">
        <f t="shared" ref="K34:M34" si="1">+K33</f>
        <v>-67399871</v>
      </c>
      <c r="L34" s="213">
        <f t="shared" si="1"/>
        <v>94194068</v>
      </c>
      <c r="M34" s="213">
        <f t="shared" si="1"/>
        <v>26524405</v>
      </c>
    </row>
    <row r="35" spans="1:13" x14ac:dyDescent="0.25">
      <c r="A35" s="283" t="s">
        <v>73</v>
      </c>
      <c r="B35" s="275"/>
      <c r="C35" s="275"/>
      <c r="D35" s="275"/>
      <c r="E35" s="275"/>
      <c r="F35" s="275"/>
      <c r="G35" s="275"/>
      <c r="H35" s="276"/>
      <c r="I35" s="54">
        <v>75</v>
      </c>
      <c r="J35" s="214">
        <f>J33-J34</f>
        <v>0</v>
      </c>
      <c r="K35" s="214">
        <f>K33-K34</f>
        <v>0</v>
      </c>
      <c r="L35" s="214">
        <f>L33-L34</f>
        <v>0</v>
      </c>
      <c r="M35" s="214">
        <f>M33-M34</f>
        <v>0</v>
      </c>
    </row>
    <row r="37" spans="1:13" x14ac:dyDescent="0.25">
      <c r="I37" s="86"/>
      <c r="J37" s="135"/>
      <c r="K37" s="69"/>
      <c r="L37" s="135"/>
      <c r="M37" s="69"/>
    </row>
    <row r="38" spans="1:13" x14ac:dyDescent="0.25">
      <c r="J38" s="69"/>
      <c r="K38" s="69"/>
      <c r="L38" s="88"/>
      <c r="M38" s="69"/>
    </row>
    <row r="39" spans="1:13" x14ac:dyDescent="0.25">
      <c r="K39" s="86"/>
      <c r="L39" s="89"/>
    </row>
    <row r="40" spans="1:13" x14ac:dyDescent="0.25">
      <c r="K40" s="86"/>
      <c r="L40" s="89"/>
    </row>
    <row r="41" spans="1:13" x14ac:dyDescent="0.25">
      <c r="K41" s="86"/>
      <c r="L41" s="89"/>
      <c r="M41" s="89"/>
    </row>
  </sheetData>
  <protectedRanges>
    <protectedRange sqref="E3:F3 H3:I3" name="Range1_1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0:M11 J27:M27 J31:M31 J7:M8 J13:M25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34:M3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abSelected="1" zoomScaleNormal="100" zoomScaleSheetLayoutView="115" workbookViewId="0">
      <selection activeCell="N41" sqref="N41"/>
    </sheetView>
  </sheetViews>
  <sheetFormatPr defaultColWidth="9.109375" defaultRowHeight="13.2" x14ac:dyDescent="0.25"/>
  <cols>
    <col min="1" max="7" width="9.109375" style="48"/>
    <col min="8" max="8" width="13.33203125" style="48" customWidth="1"/>
    <col min="9" max="9" width="9.109375" style="48"/>
    <col min="10" max="11" width="16.33203125" style="86" customWidth="1"/>
    <col min="12" max="12" width="14.6640625" style="69" customWidth="1"/>
    <col min="13" max="13" width="11.109375" style="48" customWidth="1"/>
    <col min="14" max="16384" width="9.109375" style="48"/>
  </cols>
  <sheetData>
    <row r="2" spans="1:14" ht="15.6" x14ac:dyDescent="0.3">
      <c r="A2" s="358" t="s">
        <v>182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</row>
    <row r="3" spans="1:14" x14ac:dyDescent="0.25">
      <c r="C3" s="313" t="s">
        <v>183</v>
      </c>
      <c r="D3" s="314"/>
      <c r="E3" s="330" t="s">
        <v>303</v>
      </c>
      <c r="F3" s="331"/>
      <c r="G3" s="56" t="s">
        <v>69</v>
      </c>
      <c r="H3" s="315" t="s">
        <v>321</v>
      </c>
      <c r="I3" s="316"/>
      <c r="J3" s="359" t="s">
        <v>186</v>
      </c>
      <c r="K3" s="360"/>
    </row>
    <row r="4" spans="1:14" ht="22.2" x14ac:dyDescent="0.25">
      <c r="A4" s="337" t="s">
        <v>153</v>
      </c>
      <c r="B4" s="337"/>
      <c r="C4" s="337"/>
      <c r="D4" s="337"/>
      <c r="E4" s="337"/>
      <c r="F4" s="337"/>
      <c r="G4" s="337"/>
      <c r="H4" s="337"/>
      <c r="I4" s="70" t="s">
        <v>188</v>
      </c>
      <c r="J4" s="144" t="s">
        <v>204</v>
      </c>
      <c r="K4" s="81" t="s">
        <v>205</v>
      </c>
    </row>
    <row r="5" spans="1:14" x14ac:dyDescent="0.25">
      <c r="A5" s="338">
        <v>1</v>
      </c>
      <c r="B5" s="338"/>
      <c r="C5" s="338"/>
      <c r="D5" s="338"/>
      <c r="E5" s="338"/>
      <c r="F5" s="338"/>
      <c r="G5" s="338"/>
      <c r="H5" s="338"/>
      <c r="I5" s="71">
        <v>2</v>
      </c>
      <c r="J5" s="145" t="s">
        <v>180</v>
      </c>
      <c r="K5" s="82" t="s">
        <v>181</v>
      </c>
    </row>
    <row r="6" spans="1:14" x14ac:dyDescent="0.25">
      <c r="A6" s="286" t="s">
        <v>81</v>
      </c>
      <c r="B6" s="287"/>
      <c r="C6" s="287"/>
      <c r="D6" s="287"/>
      <c r="E6" s="287"/>
      <c r="F6" s="287"/>
      <c r="G6" s="287"/>
      <c r="H6" s="287"/>
      <c r="I6" s="339"/>
      <c r="J6" s="339"/>
      <c r="K6" s="340"/>
    </row>
    <row r="7" spans="1:14" x14ac:dyDescent="0.25">
      <c r="A7" s="341" t="s">
        <v>185</v>
      </c>
      <c r="B7" s="342"/>
      <c r="C7" s="342"/>
      <c r="D7" s="342"/>
      <c r="E7" s="342"/>
      <c r="F7" s="342"/>
      <c r="G7" s="342"/>
      <c r="H7" s="343"/>
      <c r="I7" s="53">
        <v>1</v>
      </c>
      <c r="J7" s="179">
        <v>196316874</v>
      </c>
      <c r="K7" s="179">
        <v>168843909</v>
      </c>
      <c r="M7" s="61"/>
      <c r="N7" s="61"/>
    </row>
    <row r="8" spans="1:14" x14ac:dyDescent="0.25">
      <c r="A8" s="334" t="s">
        <v>82</v>
      </c>
      <c r="B8" s="335"/>
      <c r="C8" s="335"/>
      <c r="D8" s="335"/>
      <c r="E8" s="335"/>
      <c r="F8" s="335"/>
      <c r="G8" s="335"/>
      <c r="H8" s="336"/>
      <c r="I8" s="53">
        <v>2</v>
      </c>
      <c r="J8" s="74">
        <v>-64481859</v>
      </c>
      <c r="K8" s="74">
        <v>115656045</v>
      </c>
      <c r="M8" s="61"/>
      <c r="N8" s="61"/>
    </row>
    <row r="9" spans="1:14" x14ac:dyDescent="0.25">
      <c r="A9" s="334" t="s">
        <v>83</v>
      </c>
      <c r="B9" s="335"/>
      <c r="C9" s="335"/>
      <c r="D9" s="335"/>
      <c r="E9" s="335"/>
      <c r="F9" s="335"/>
      <c r="G9" s="335"/>
      <c r="H9" s="336"/>
      <c r="I9" s="53">
        <v>3</v>
      </c>
      <c r="J9" s="74">
        <v>237033993</v>
      </c>
      <c r="K9" s="74">
        <v>22785070</v>
      </c>
      <c r="M9" s="61"/>
      <c r="N9" s="61"/>
    </row>
    <row r="10" spans="1:14" x14ac:dyDescent="0.25">
      <c r="A10" s="334" t="s">
        <v>84</v>
      </c>
      <c r="B10" s="335"/>
      <c r="C10" s="335"/>
      <c r="D10" s="335"/>
      <c r="E10" s="335"/>
      <c r="F10" s="335"/>
      <c r="G10" s="335"/>
      <c r="H10" s="336"/>
      <c r="I10" s="53">
        <v>4</v>
      </c>
      <c r="J10" s="74">
        <v>22445964</v>
      </c>
      <c r="K10" s="74">
        <v>23029332</v>
      </c>
      <c r="M10" s="61"/>
      <c r="N10" s="61"/>
    </row>
    <row r="11" spans="1:14" ht="23.25" customHeight="1" x14ac:dyDescent="0.25">
      <c r="A11" s="334" t="s">
        <v>85</v>
      </c>
      <c r="B11" s="335"/>
      <c r="C11" s="335"/>
      <c r="D11" s="335"/>
      <c r="E11" s="335"/>
      <c r="F11" s="335"/>
      <c r="G11" s="335"/>
      <c r="H11" s="336"/>
      <c r="I11" s="53">
        <v>5</v>
      </c>
      <c r="J11" s="74">
        <v>23999</v>
      </c>
      <c r="K11" s="74">
        <v>6119003</v>
      </c>
      <c r="M11" s="61"/>
      <c r="N11" s="61"/>
    </row>
    <row r="12" spans="1:14" x14ac:dyDescent="0.25">
      <c r="A12" s="334" t="s">
        <v>2</v>
      </c>
      <c r="B12" s="335"/>
      <c r="C12" s="335"/>
      <c r="D12" s="335"/>
      <c r="E12" s="335"/>
      <c r="F12" s="335"/>
      <c r="G12" s="335"/>
      <c r="H12" s="336"/>
      <c r="I12" s="53">
        <v>6</v>
      </c>
      <c r="J12" s="74">
        <v>1476600</v>
      </c>
      <c r="K12" s="74">
        <v>193666</v>
      </c>
      <c r="M12" s="61"/>
      <c r="N12" s="61"/>
    </row>
    <row r="13" spans="1:14" x14ac:dyDescent="0.25">
      <c r="A13" s="334" t="s">
        <v>3</v>
      </c>
      <c r="B13" s="335"/>
      <c r="C13" s="335"/>
      <c r="D13" s="335"/>
      <c r="E13" s="335"/>
      <c r="F13" s="335"/>
      <c r="G13" s="335"/>
      <c r="H13" s="336"/>
      <c r="I13" s="53">
        <v>7</v>
      </c>
      <c r="J13" s="74">
        <v>-181823</v>
      </c>
      <c r="K13" s="74">
        <v>1060793</v>
      </c>
      <c r="M13" s="61"/>
      <c r="N13" s="61"/>
    </row>
    <row r="14" spans="1:14" x14ac:dyDescent="0.25">
      <c r="A14" s="344" t="s">
        <v>86</v>
      </c>
      <c r="B14" s="335"/>
      <c r="C14" s="335"/>
      <c r="D14" s="335"/>
      <c r="E14" s="335"/>
      <c r="F14" s="335"/>
      <c r="G14" s="335"/>
      <c r="H14" s="336"/>
      <c r="I14" s="53">
        <v>8</v>
      </c>
      <c r="J14" s="177">
        <v>-146400284</v>
      </c>
      <c r="K14" s="177">
        <v>-872746823</v>
      </c>
      <c r="M14" s="61"/>
      <c r="N14" s="61"/>
    </row>
    <row r="15" spans="1:14" x14ac:dyDescent="0.25">
      <c r="A15" s="334" t="s">
        <v>87</v>
      </c>
      <c r="B15" s="335"/>
      <c r="C15" s="335"/>
      <c r="D15" s="335"/>
      <c r="E15" s="335"/>
      <c r="F15" s="335"/>
      <c r="G15" s="335"/>
      <c r="H15" s="336"/>
      <c r="I15" s="53">
        <v>9</v>
      </c>
      <c r="J15" s="74">
        <v>-621518645</v>
      </c>
      <c r="K15" s="74">
        <v>614872456</v>
      </c>
      <c r="M15" s="61"/>
      <c r="N15" s="61"/>
    </row>
    <row r="16" spans="1:14" x14ac:dyDescent="0.25">
      <c r="A16" s="334" t="s">
        <v>88</v>
      </c>
      <c r="B16" s="335"/>
      <c r="C16" s="335"/>
      <c r="D16" s="335"/>
      <c r="E16" s="335"/>
      <c r="F16" s="335"/>
      <c r="G16" s="335"/>
      <c r="H16" s="336"/>
      <c r="I16" s="53">
        <v>10</v>
      </c>
      <c r="J16" s="74">
        <v>5459309</v>
      </c>
      <c r="K16" s="74">
        <v>52424404</v>
      </c>
      <c r="M16" s="61"/>
      <c r="N16" s="61"/>
    </row>
    <row r="17" spans="1:14" x14ac:dyDescent="0.25">
      <c r="A17" s="334" t="s">
        <v>89</v>
      </c>
      <c r="B17" s="335"/>
      <c r="C17" s="335"/>
      <c r="D17" s="335"/>
      <c r="E17" s="335"/>
      <c r="F17" s="335"/>
      <c r="G17" s="335"/>
      <c r="H17" s="336"/>
      <c r="I17" s="53">
        <v>11</v>
      </c>
      <c r="J17" s="74">
        <v>297920067</v>
      </c>
      <c r="K17" s="74">
        <v>-13808750</v>
      </c>
      <c r="M17" s="61"/>
      <c r="N17" s="61"/>
    </row>
    <row r="18" spans="1:14" x14ac:dyDescent="0.25">
      <c r="A18" s="334" t="s">
        <v>90</v>
      </c>
      <c r="B18" s="335"/>
      <c r="C18" s="335"/>
      <c r="D18" s="335"/>
      <c r="E18" s="335"/>
      <c r="F18" s="335"/>
      <c r="G18" s="335"/>
      <c r="H18" s="336"/>
      <c r="I18" s="53">
        <v>12</v>
      </c>
      <c r="J18" s="74">
        <v>-339485304</v>
      </c>
      <c r="K18" s="74">
        <v>-1099622854</v>
      </c>
      <c r="M18" s="61"/>
      <c r="N18" s="61"/>
    </row>
    <row r="19" spans="1:14" ht="25.5" customHeight="1" x14ac:dyDescent="0.25">
      <c r="A19" s="334" t="s">
        <v>4</v>
      </c>
      <c r="B19" s="335"/>
      <c r="C19" s="335"/>
      <c r="D19" s="335"/>
      <c r="E19" s="335"/>
      <c r="F19" s="335"/>
      <c r="G19" s="335"/>
      <c r="H19" s="336"/>
      <c r="I19" s="53">
        <v>13</v>
      </c>
      <c r="J19" s="74">
        <v>22223635</v>
      </c>
      <c r="K19" s="74">
        <v>-63065932</v>
      </c>
      <c r="M19" s="61"/>
      <c r="N19" s="61"/>
    </row>
    <row r="20" spans="1:14" x14ac:dyDescent="0.25">
      <c r="A20" s="334" t="s">
        <v>35</v>
      </c>
      <c r="B20" s="335"/>
      <c r="C20" s="335"/>
      <c r="D20" s="335"/>
      <c r="E20" s="335"/>
      <c r="F20" s="335"/>
      <c r="G20" s="335"/>
      <c r="H20" s="336"/>
      <c r="I20" s="53">
        <v>14</v>
      </c>
      <c r="J20" s="74">
        <v>311669025</v>
      </c>
      <c r="K20" s="74">
        <v>-284589428</v>
      </c>
      <c r="M20" s="61"/>
      <c r="N20" s="61"/>
    </row>
    <row r="21" spans="1:14" ht="22.5" customHeight="1" x14ac:dyDescent="0.25">
      <c r="A21" s="347" t="s">
        <v>5</v>
      </c>
      <c r="B21" s="348"/>
      <c r="C21" s="348"/>
      <c r="D21" s="348"/>
      <c r="E21" s="348"/>
      <c r="F21" s="348"/>
      <c r="G21" s="348"/>
      <c r="H21" s="349"/>
      <c r="I21" s="53">
        <v>15</v>
      </c>
      <c r="J21" s="187">
        <v>0</v>
      </c>
      <c r="K21" s="187">
        <v>0</v>
      </c>
      <c r="M21" s="61"/>
      <c r="N21" s="61"/>
    </row>
    <row r="22" spans="1:14" x14ac:dyDescent="0.25">
      <c r="A22" s="334" t="s">
        <v>91</v>
      </c>
      <c r="B22" s="345"/>
      <c r="C22" s="345"/>
      <c r="D22" s="345"/>
      <c r="E22" s="345"/>
      <c r="F22" s="345"/>
      <c r="G22" s="345"/>
      <c r="H22" s="346"/>
      <c r="I22" s="53">
        <v>16</v>
      </c>
      <c r="J22" s="74">
        <v>177331629</v>
      </c>
      <c r="K22" s="74">
        <v>-78956719</v>
      </c>
      <c r="M22" s="61"/>
      <c r="N22" s="61"/>
    </row>
    <row r="23" spans="1:14" x14ac:dyDescent="0.25">
      <c r="A23" s="344" t="s">
        <v>92</v>
      </c>
      <c r="B23" s="345"/>
      <c r="C23" s="345"/>
      <c r="D23" s="345"/>
      <c r="E23" s="345"/>
      <c r="F23" s="345"/>
      <c r="G23" s="345"/>
      <c r="H23" s="346"/>
      <c r="I23" s="53">
        <v>17</v>
      </c>
      <c r="J23" s="177">
        <v>16097039</v>
      </c>
      <c r="K23" s="177">
        <v>923625162</v>
      </c>
      <c r="M23" s="61"/>
      <c r="N23" s="61"/>
    </row>
    <row r="24" spans="1:14" x14ac:dyDescent="0.25">
      <c r="A24" s="334" t="s">
        <v>93</v>
      </c>
      <c r="B24" s="345"/>
      <c r="C24" s="345"/>
      <c r="D24" s="345"/>
      <c r="E24" s="345"/>
      <c r="F24" s="345"/>
      <c r="G24" s="345"/>
      <c r="H24" s="346"/>
      <c r="I24" s="53">
        <v>18</v>
      </c>
      <c r="J24" s="74">
        <v>266185130</v>
      </c>
      <c r="K24" s="74">
        <v>766989066</v>
      </c>
      <c r="M24" s="61"/>
      <c r="N24" s="61"/>
    </row>
    <row r="25" spans="1:14" x14ac:dyDescent="0.25">
      <c r="A25" s="334" t="s">
        <v>94</v>
      </c>
      <c r="B25" s="345"/>
      <c r="C25" s="345"/>
      <c r="D25" s="345"/>
      <c r="E25" s="345"/>
      <c r="F25" s="345"/>
      <c r="G25" s="345"/>
      <c r="H25" s="346"/>
      <c r="I25" s="53">
        <v>19</v>
      </c>
      <c r="J25" s="74">
        <v>-387014602</v>
      </c>
      <c r="K25" s="74">
        <v>127627338</v>
      </c>
      <c r="M25" s="61"/>
      <c r="N25" s="61"/>
    </row>
    <row r="26" spans="1:14" x14ac:dyDescent="0.25">
      <c r="A26" s="334" t="s">
        <v>95</v>
      </c>
      <c r="B26" s="345"/>
      <c r="C26" s="345"/>
      <c r="D26" s="345"/>
      <c r="E26" s="345"/>
      <c r="F26" s="345"/>
      <c r="G26" s="345"/>
      <c r="H26" s="346"/>
      <c r="I26" s="53">
        <v>20</v>
      </c>
      <c r="J26" s="74">
        <v>-3640667</v>
      </c>
      <c r="K26" s="74">
        <v>29846</v>
      </c>
      <c r="M26" s="61"/>
      <c r="N26" s="61"/>
    </row>
    <row r="27" spans="1:14" x14ac:dyDescent="0.25">
      <c r="A27" s="334" t="s">
        <v>96</v>
      </c>
      <c r="B27" s="345"/>
      <c r="C27" s="345"/>
      <c r="D27" s="345"/>
      <c r="E27" s="345"/>
      <c r="F27" s="345"/>
      <c r="G27" s="345"/>
      <c r="H27" s="346"/>
      <c r="I27" s="53">
        <v>21</v>
      </c>
      <c r="J27" s="74">
        <v>140567178</v>
      </c>
      <c r="K27" s="74">
        <v>28978912</v>
      </c>
      <c r="M27" s="61"/>
      <c r="N27" s="61"/>
    </row>
    <row r="28" spans="1:14" ht="23.25" customHeight="1" x14ac:dyDescent="0.25">
      <c r="A28" s="344" t="s">
        <v>98</v>
      </c>
      <c r="B28" s="345"/>
      <c r="C28" s="345"/>
      <c r="D28" s="345"/>
      <c r="E28" s="345"/>
      <c r="F28" s="345"/>
      <c r="G28" s="345"/>
      <c r="H28" s="346"/>
      <c r="I28" s="53">
        <v>22</v>
      </c>
      <c r="J28" s="177">
        <v>66013629</v>
      </c>
      <c r="K28" s="177">
        <v>219722248</v>
      </c>
      <c r="M28" s="61"/>
      <c r="N28" s="61"/>
    </row>
    <row r="29" spans="1:14" x14ac:dyDescent="0.25">
      <c r="A29" s="352" t="s">
        <v>97</v>
      </c>
      <c r="B29" s="353"/>
      <c r="C29" s="353"/>
      <c r="D29" s="353"/>
      <c r="E29" s="353"/>
      <c r="F29" s="353"/>
      <c r="G29" s="353"/>
      <c r="H29" s="354"/>
      <c r="I29" s="53">
        <v>23</v>
      </c>
      <c r="J29" s="380">
        <v>-776410</v>
      </c>
      <c r="K29" s="187">
        <v>0</v>
      </c>
      <c r="M29" s="61"/>
      <c r="N29" s="61"/>
    </row>
    <row r="30" spans="1:14" x14ac:dyDescent="0.25">
      <c r="A30" s="355" t="s">
        <v>64</v>
      </c>
      <c r="B30" s="356"/>
      <c r="C30" s="356"/>
      <c r="D30" s="356"/>
      <c r="E30" s="356"/>
      <c r="F30" s="356"/>
      <c r="G30" s="356"/>
      <c r="H30" s="357"/>
      <c r="I30" s="53">
        <v>24</v>
      </c>
      <c r="J30" s="178">
        <v>65237219</v>
      </c>
      <c r="K30" s="178">
        <v>219722248</v>
      </c>
      <c r="M30" s="61"/>
      <c r="N30" s="61"/>
    </row>
    <row r="31" spans="1:14" x14ac:dyDescent="0.25">
      <c r="A31" s="286" t="s">
        <v>99</v>
      </c>
      <c r="B31" s="287"/>
      <c r="C31" s="287"/>
      <c r="D31" s="287"/>
      <c r="E31" s="287"/>
      <c r="F31" s="287"/>
      <c r="G31" s="287"/>
      <c r="H31" s="287"/>
      <c r="I31" s="339"/>
      <c r="J31" s="339"/>
      <c r="K31" s="340"/>
      <c r="M31" s="61"/>
      <c r="N31" s="61"/>
    </row>
    <row r="32" spans="1:14" x14ac:dyDescent="0.25">
      <c r="A32" s="341" t="s">
        <v>100</v>
      </c>
      <c r="B32" s="350"/>
      <c r="C32" s="350"/>
      <c r="D32" s="350"/>
      <c r="E32" s="350"/>
      <c r="F32" s="350"/>
      <c r="G32" s="350"/>
      <c r="H32" s="351"/>
      <c r="I32" s="53">
        <v>25</v>
      </c>
      <c r="J32" s="180">
        <v>148805259</v>
      </c>
      <c r="K32" s="180">
        <v>-12258605</v>
      </c>
      <c r="M32" s="61"/>
      <c r="N32" s="61"/>
    </row>
    <row r="33" spans="1:14" ht="23.25" customHeight="1" x14ac:dyDescent="0.25">
      <c r="A33" s="334" t="s">
        <v>117</v>
      </c>
      <c r="B33" s="345"/>
      <c r="C33" s="345"/>
      <c r="D33" s="345"/>
      <c r="E33" s="345"/>
      <c r="F33" s="345"/>
      <c r="G33" s="345"/>
      <c r="H33" s="346"/>
      <c r="I33" s="53">
        <v>26</v>
      </c>
      <c r="J33" s="74">
        <v>-16363476</v>
      </c>
      <c r="K33" s="74">
        <v>-14282392</v>
      </c>
      <c r="M33" s="61"/>
      <c r="N33" s="61"/>
    </row>
    <row r="34" spans="1:14" ht="25.5" customHeight="1" x14ac:dyDescent="0.25">
      <c r="A34" s="334" t="s">
        <v>101</v>
      </c>
      <c r="B34" s="345"/>
      <c r="C34" s="345"/>
      <c r="D34" s="345"/>
      <c r="E34" s="345"/>
      <c r="F34" s="345"/>
      <c r="G34" s="345"/>
      <c r="H34" s="346"/>
      <c r="I34" s="53">
        <v>27</v>
      </c>
      <c r="J34" s="187">
        <v>0</v>
      </c>
      <c r="K34" s="187">
        <v>0</v>
      </c>
      <c r="M34" s="61"/>
      <c r="N34" s="61"/>
    </row>
    <row r="35" spans="1:14" ht="23.25" customHeight="1" x14ac:dyDescent="0.25">
      <c r="A35" s="334" t="s">
        <v>102</v>
      </c>
      <c r="B35" s="345"/>
      <c r="C35" s="345"/>
      <c r="D35" s="345"/>
      <c r="E35" s="345"/>
      <c r="F35" s="345"/>
      <c r="G35" s="345"/>
      <c r="H35" s="346"/>
      <c r="I35" s="53">
        <v>28</v>
      </c>
      <c r="J35" s="74">
        <v>164353082</v>
      </c>
      <c r="K35" s="74">
        <v>1220646</v>
      </c>
      <c r="M35" s="61"/>
      <c r="N35" s="61"/>
    </row>
    <row r="36" spans="1:14" x14ac:dyDescent="0.25">
      <c r="A36" s="334" t="s">
        <v>103</v>
      </c>
      <c r="B36" s="345"/>
      <c r="C36" s="345"/>
      <c r="D36" s="345"/>
      <c r="E36" s="345"/>
      <c r="F36" s="345"/>
      <c r="G36" s="345"/>
      <c r="H36" s="346"/>
      <c r="I36" s="53">
        <v>29</v>
      </c>
      <c r="J36" s="74">
        <v>815653</v>
      </c>
      <c r="K36" s="74">
        <v>803141</v>
      </c>
      <c r="M36" s="61"/>
      <c r="N36" s="61"/>
    </row>
    <row r="37" spans="1:14" x14ac:dyDescent="0.25">
      <c r="A37" s="334" t="s">
        <v>104</v>
      </c>
      <c r="B37" s="345"/>
      <c r="C37" s="345"/>
      <c r="D37" s="345"/>
      <c r="E37" s="345"/>
      <c r="F37" s="345"/>
      <c r="G37" s="345"/>
      <c r="H37" s="346"/>
      <c r="I37" s="53">
        <v>30</v>
      </c>
      <c r="J37" s="187">
        <v>0</v>
      </c>
      <c r="K37" s="187">
        <v>0</v>
      </c>
      <c r="M37" s="61"/>
      <c r="N37" s="61"/>
    </row>
    <row r="38" spans="1:14" x14ac:dyDescent="0.25">
      <c r="A38" s="286" t="s">
        <v>105</v>
      </c>
      <c r="B38" s="287"/>
      <c r="C38" s="287"/>
      <c r="D38" s="287"/>
      <c r="E38" s="287"/>
      <c r="F38" s="287"/>
      <c r="G38" s="287"/>
      <c r="H38" s="287"/>
      <c r="I38" s="339"/>
      <c r="J38" s="339"/>
      <c r="K38" s="340"/>
      <c r="M38" s="61"/>
      <c r="N38" s="61"/>
    </row>
    <row r="39" spans="1:14" x14ac:dyDescent="0.25">
      <c r="A39" s="341" t="s">
        <v>112</v>
      </c>
      <c r="B39" s="350"/>
      <c r="C39" s="350"/>
      <c r="D39" s="350"/>
      <c r="E39" s="350"/>
      <c r="F39" s="350"/>
      <c r="G39" s="350"/>
      <c r="H39" s="351"/>
      <c r="I39" s="68">
        <v>31</v>
      </c>
      <c r="J39" s="180">
        <v>-83785363</v>
      </c>
      <c r="K39" s="180">
        <v>-10826749</v>
      </c>
      <c r="M39" s="61"/>
      <c r="N39" s="61"/>
    </row>
    <row r="40" spans="1:14" x14ac:dyDescent="0.25">
      <c r="A40" s="334" t="s">
        <v>106</v>
      </c>
      <c r="B40" s="345"/>
      <c r="C40" s="345"/>
      <c r="D40" s="345"/>
      <c r="E40" s="345"/>
      <c r="F40" s="345"/>
      <c r="G40" s="345"/>
      <c r="H40" s="346"/>
      <c r="I40" s="53">
        <v>32</v>
      </c>
      <c r="J40" s="74">
        <v>-83785363</v>
      </c>
      <c r="K40" s="74">
        <v>-10826749</v>
      </c>
      <c r="M40" s="61"/>
      <c r="N40" s="61"/>
    </row>
    <row r="41" spans="1:14" x14ac:dyDescent="0.25">
      <c r="A41" s="334" t="s">
        <v>107</v>
      </c>
      <c r="B41" s="345"/>
      <c r="C41" s="345"/>
      <c r="D41" s="345"/>
      <c r="E41" s="345"/>
      <c r="F41" s="345"/>
      <c r="G41" s="345"/>
      <c r="H41" s="346"/>
      <c r="I41" s="53">
        <v>33</v>
      </c>
      <c r="J41" s="187">
        <v>0</v>
      </c>
      <c r="K41" s="187">
        <v>0</v>
      </c>
      <c r="M41" s="61"/>
      <c r="N41" s="61"/>
    </row>
    <row r="42" spans="1:14" x14ac:dyDescent="0.25">
      <c r="A42" s="334" t="s">
        <v>108</v>
      </c>
      <c r="B42" s="345"/>
      <c r="C42" s="345"/>
      <c r="D42" s="345"/>
      <c r="E42" s="345"/>
      <c r="F42" s="345"/>
      <c r="G42" s="345"/>
      <c r="H42" s="346"/>
      <c r="I42" s="53">
        <v>34</v>
      </c>
      <c r="J42" s="187">
        <v>0</v>
      </c>
      <c r="K42" s="187">
        <v>0</v>
      </c>
      <c r="M42" s="61"/>
      <c r="N42" s="61"/>
    </row>
    <row r="43" spans="1:14" x14ac:dyDescent="0.25">
      <c r="A43" s="334" t="s">
        <v>109</v>
      </c>
      <c r="B43" s="345"/>
      <c r="C43" s="345"/>
      <c r="D43" s="345"/>
      <c r="E43" s="345"/>
      <c r="F43" s="345"/>
      <c r="G43" s="345"/>
      <c r="H43" s="346"/>
      <c r="I43" s="53">
        <v>35</v>
      </c>
      <c r="J43" s="187">
        <v>0</v>
      </c>
      <c r="K43" s="187">
        <v>0</v>
      </c>
      <c r="M43" s="61"/>
      <c r="N43" s="61"/>
    </row>
    <row r="44" spans="1:14" x14ac:dyDescent="0.25">
      <c r="A44" s="334" t="s">
        <v>110</v>
      </c>
      <c r="B44" s="345"/>
      <c r="C44" s="345"/>
      <c r="D44" s="345"/>
      <c r="E44" s="345"/>
      <c r="F44" s="345"/>
      <c r="G44" s="345"/>
      <c r="H44" s="346"/>
      <c r="I44" s="53">
        <v>36</v>
      </c>
      <c r="J44" s="187">
        <v>0</v>
      </c>
      <c r="K44" s="187">
        <v>0</v>
      </c>
      <c r="M44" s="61"/>
      <c r="N44" s="61"/>
    </row>
    <row r="45" spans="1:14" x14ac:dyDescent="0.25">
      <c r="A45" s="334" t="s">
        <v>111</v>
      </c>
      <c r="B45" s="345"/>
      <c r="C45" s="345"/>
      <c r="D45" s="345"/>
      <c r="E45" s="345"/>
      <c r="F45" s="345"/>
      <c r="G45" s="345"/>
      <c r="H45" s="346"/>
      <c r="I45" s="53">
        <v>37</v>
      </c>
      <c r="J45" s="187">
        <v>0</v>
      </c>
      <c r="K45" s="187">
        <v>0</v>
      </c>
      <c r="M45" s="61"/>
      <c r="N45" s="61"/>
    </row>
    <row r="46" spans="1:14" ht="23.25" customHeight="1" x14ac:dyDescent="0.25">
      <c r="A46" s="344" t="s">
        <v>113</v>
      </c>
      <c r="B46" s="345"/>
      <c r="C46" s="345"/>
      <c r="D46" s="345"/>
      <c r="E46" s="345"/>
      <c r="F46" s="345"/>
      <c r="G46" s="345"/>
      <c r="H46" s="346"/>
      <c r="I46" s="53">
        <v>38</v>
      </c>
      <c r="J46" s="177">
        <v>130257115</v>
      </c>
      <c r="K46" s="177">
        <v>196636894</v>
      </c>
      <c r="M46" s="61"/>
      <c r="N46" s="61"/>
    </row>
    <row r="47" spans="1:14" x14ac:dyDescent="0.25">
      <c r="A47" s="334" t="s">
        <v>114</v>
      </c>
      <c r="B47" s="345"/>
      <c r="C47" s="345"/>
      <c r="D47" s="345"/>
      <c r="E47" s="345"/>
      <c r="F47" s="345"/>
      <c r="G47" s="345"/>
      <c r="H47" s="346"/>
      <c r="I47" s="53">
        <v>39</v>
      </c>
      <c r="J47" s="74">
        <v>902877</v>
      </c>
      <c r="K47" s="74">
        <v>69689</v>
      </c>
      <c r="M47" s="61"/>
      <c r="N47" s="61"/>
    </row>
    <row r="48" spans="1:14" x14ac:dyDescent="0.25">
      <c r="A48" s="344" t="s">
        <v>6</v>
      </c>
      <c r="B48" s="345"/>
      <c r="C48" s="345"/>
      <c r="D48" s="345"/>
      <c r="E48" s="345"/>
      <c r="F48" s="345"/>
      <c r="G48" s="345"/>
      <c r="H48" s="346"/>
      <c r="I48" s="53">
        <v>40</v>
      </c>
      <c r="J48" s="177">
        <v>131159992</v>
      </c>
      <c r="K48" s="177">
        <v>196706583</v>
      </c>
      <c r="M48" s="61"/>
      <c r="N48" s="61"/>
    </row>
    <row r="49" spans="1:14" x14ac:dyDescent="0.25">
      <c r="A49" s="344" t="s">
        <v>115</v>
      </c>
      <c r="B49" s="345"/>
      <c r="C49" s="345"/>
      <c r="D49" s="345"/>
      <c r="E49" s="345"/>
      <c r="F49" s="345"/>
      <c r="G49" s="345"/>
      <c r="H49" s="346"/>
      <c r="I49" s="62">
        <v>41</v>
      </c>
      <c r="J49" s="73">
        <v>421479852</v>
      </c>
      <c r="K49" s="73">
        <v>460024014</v>
      </c>
      <c r="L49" s="83"/>
      <c r="M49" s="61"/>
      <c r="N49" s="61"/>
    </row>
    <row r="50" spans="1:14" x14ac:dyDescent="0.25">
      <c r="A50" s="361" t="s">
        <v>116</v>
      </c>
      <c r="B50" s="362"/>
      <c r="C50" s="362"/>
      <c r="D50" s="362"/>
      <c r="E50" s="362"/>
      <c r="F50" s="362"/>
      <c r="G50" s="362"/>
      <c r="H50" s="363"/>
      <c r="I50" s="54">
        <v>42</v>
      </c>
      <c r="J50" s="178">
        <v>552639844</v>
      </c>
      <c r="K50" s="178">
        <v>656730597</v>
      </c>
      <c r="M50" s="61"/>
      <c r="N50" s="61"/>
    </row>
    <row r="51" spans="1:14" s="55" customFormat="1" x14ac:dyDescent="0.25">
      <c r="J51" s="85"/>
      <c r="K51" s="85"/>
      <c r="L51" s="78"/>
    </row>
    <row r="52" spans="1:14" s="55" customFormat="1" x14ac:dyDescent="0.25">
      <c r="J52" s="143"/>
      <c r="K52" s="85"/>
      <c r="L52" s="78"/>
    </row>
    <row r="53" spans="1:14" s="55" customFormat="1" x14ac:dyDescent="0.25">
      <c r="J53" s="143"/>
      <c r="K53" s="84"/>
      <c r="L53" s="78"/>
    </row>
    <row r="54" spans="1:14" s="55" customFormat="1" x14ac:dyDescent="0.25">
      <c r="J54" s="84"/>
      <c r="K54" s="84"/>
      <c r="L54" s="78"/>
    </row>
    <row r="55" spans="1:14" s="55" customFormat="1" x14ac:dyDescent="0.25">
      <c r="J55" s="84"/>
      <c r="K55" s="84"/>
      <c r="L55" s="78"/>
    </row>
    <row r="56" spans="1:14" s="55" customFormat="1" x14ac:dyDescent="0.25">
      <c r="J56" s="84"/>
      <c r="K56" s="84"/>
      <c r="L56" s="78"/>
    </row>
    <row r="57" spans="1:14" s="55" customFormat="1" x14ac:dyDescent="0.25">
      <c r="J57" s="84"/>
      <c r="K57" s="84"/>
      <c r="L57" s="78"/>
    </row>
    <row r="58" spans="1:14" s="55" customFormat="1" x14ac:dyDescent="0.25">
      <c r="J58" s="84"/>
      <c r="K58" s="84"/>
      <c r="L58" s="78"/>
    </row>
    <row r="59" spans="1:14" s="55" customFormat="1" x14ac:dyDescent="0.25">
      <c r="J59" s="84"/>
      <c r="K59" s="84"/>
      <c r="L59" s="78"/>
    </row>
    <row r="60" spans="1:14" s="55" customFormat="1" x14ac:dyDescent="0.25">
      <c r="J60" s="84"/>
      <c r="K60" s="84"/>
      <c r="L60" s="78"/>
    </row>
    <row r="61" spans="1:14" s="55" customFormat="1" x14ac:dyDescent="0.25">
      <c r="J61" s="84"/>
      <c r="K61" s="84"/>
      <c r="L61" s="78"/>
    </row>
    <row r="62" spans="1:14" s="55" customFormat="1" x14ac:dyDescent="0.25">
      <c r="J62" s="84"/>
      <c r="K62" s="84"/>
      <c r="L62" s="78"/>
    </row>
    <row r="63" spans="1:14" s="55" customFormat="1" x14ac:dyDescent="0.25">
      <c r="J63" s="84"/>
      <c r="K63" s="84"/>
      <c r="L63" s="78"/>
    </row>
    <row r="64" spans="1:14" s="55" customFormat="1" x14ac:dyDescent="0.25">
      <c r="J64" s="84"/>
      <c r="K64" s="84"/>
      <c r="L64" s="78"/>
    </row>
    <row r="65" spans="10:12" s="55" customFormat="1" x14ac:dyDescent="0.25">
      <c r="J65" s="84"/>
      <c r="K65" s="84"/>
      <c r="L65" s="78"/>
    </row>
    <row r="66" spans="10:12" s="55" customFormat="1" x14ac:dyDescent="0.25">
      <c r="J66" s="84"/>
      <c r="K66" s="84"/>
      <c r="L66" s="78"/>
    </row>
    <row r="67" spans="10:12" s="55" customFormat="1" x14ac:dyDescent="0.25">
      <c r="J67" s="84"/>
      <c r="K67" s="84"/>
      <c r="L67" s="78"/>
    </row>
    <row r="68" spans="10:12" s="55" customFormat="1" x14ac:dyDescent="0.25">
      <c r="J68" s="84"/>
      <c r="K68" s="84"/>
      <c r="L68" s="78"/>
    </row>
    <row r="69" spans="10:12" s="55" customFormat="1" x14ac:dyDescent="0.25">
      <c r="J69" s="84"/>
      <c r="K69" s="84"/>
      <c r="L69" s="78"/>
    </row>
    <row r="70" spans="10:12" s="55" customFormat="1" x14ac:dyDescent="0.25">
      <c r="J70" s="84"/>
      <c r="K70" s="84"/>
      <c r="L70" s="78"/>
    </row>
    <row r="71" spans="10:12" s="55" customFormat="1" x14ac:dyDescent="0.25">
      <c r="J71" s="84"/>
      <c r="K71" s="84"/>
      <c r="L71" s="78"/>
    </row>
    <row r="72" spans="10:12" s="55" customFormat="1" x14ac:dyDescent="0.25">
      <c r="J72" s="84"/>
      <c r="K72" s="84"/>
      <c r="L72" s="78"/>
    </row>
    <row r="73" spans="10:12" s="55" customFormat="1" x14ac:dyDescent="0.25">
      <c r="J73" s="84"/>
      <c r="K73" s="84"/>
      <c r="L73" s="78"/>
    </row>
    <row r="74" spans="10:12" s="55" customFormat="1" x14ac:dyDescent="0.25">
      <c r="J74" s="84"/>
      <c r="K74" s="84"/>
      <c r="L74" s="78"/>
    </row>
    <row r="75" spans="10:12" s="55" customFormat="1" x14ac:dyDescent="0.25">
      <c r="J75" s="84"/>
      <c r="K75" s="84"/>
      <c r="L75" s="78"/>
    </row>
    <row r="76" spans="10:12" s="55" customFormat="1" x14ac:dyDescent="0.25">
      <c r="J76" s="84"/>
      <c r="K76" s="84"/>
      <c r="L76" s="78"/>
    </row>
    <row r="77" spans="10:12" s="55" customFormat="1" x14ac:dyDescent="0.25">
      <c r="J77" s="84"/>
      <c r="K77" s="84"/>
      <c r="L77" s="78"/>
    </row>
    <row r="78" spans="10:12" s="55" customFormat="1" x14ac:dyDescent="0.25">
      <c r="J78" s="84"/>
      <c r="K78" s="84"/>
      <c r="L78" s="78"/>
    </row>
    <row r="79" spans="10:12" s="55" customFormat="1" x14ac:dyDescent="0.25">
      <c r="J79" s="84"/>
      <c r="K79" s="84"/>
      <c r="L79" s="78"/>
    </row>
    <row r="80" spans="10:12" s="55" customFormat="1" x14ac:dyDescent="0.25">
      <c r="J80" s="84"/>
      <c r="K80" s="84"/>
      <c r="L80" s="78"/>
    </row>
    <row r="81" spans="10:12" s="55" customFormat="1" x14ac:dyDescent="0.25">
      <c r="J81" s="84"/>
      <c r="K81" s="84"/>
      <c r="L81" s="78"/>
    </row>
    <row r="82" spans="10:12" s="55" customFormat="1" x14ac:dyDescent="0.25">
      <c r="J82" s="84"/>
      <c r="K82" s="84"/>
      <c r="L82" s="78"/>
    </row>
    <row r="83" spans="10:12" s="55" customFormat="1" x14ac:dyDescent="0.25">
      <c r="J83" s="84"/>
      <c r="K83" s="84"/>
      <c r="L83" s="78"/>
    </row>
    <row r="84" spans="10:12" s="55" customFormat="1" x14ac:dyDescent="0.25">
      <c r="J84" s="84"/>
      <c r="K84" s="84"/>
      <c r="L84" s="78"/>
    </row>
    <row r="85" spans="10:12" s="55" customFormat="1" x14ac:dyDescent="0.25">
      <c r="J85" s="84"/>
      <c r="K85" s="84"/>
      <c r="L85" s="78"/>
    </row>
    <row r="86" spans="10:12" s="55" customFormat="1" x14ac:dyDescent="0.25">
      <c r="J86" s="84"/>
      <c r="K86" s="84"/>
      <c r="L86" s="78"/>
    </row>
    <row r="87" spans="10:12" s="55" customFormat="1" x14ac:dyDescent="0.25">
      <c r="J87" s="84"/>
      <c r="K87" s="84"/>
      <c r="L87" s="78"/>
    </row>
    <row r="88" spans="10:12" s="55" customFormat="1" x14ac:dyDescent="0.25">
      <c r="J88" s="84"/>
      <c r="K88" s="84"/>
      <c r="L88" s="78"/>
    </row>
    <row r="89" spans="10:12" s="55" customFormat="1" x14ac:dyDescent="0.25">
      <c r="J89" s="84"/>
      <c r="K89" s="84"/>
      <c r="L89" s="78"/>
    </row>
    <row r="90" spans="10:12" s="55" customFormat="1" x14ac:dyDescent="0.25">
      <c r="J90" s="84"/>
      <c r="K90" s="84"/>
      <c r="L90" s="78"/>
    </row>
    <row r="91" spans="10:12" s="55" customFormat="1" x14ac:dyDescent="0.25">
      <c r="J91" s="84"/>
      <c r="K91" s="84"/>
      <c r="L91" s="78"/>
    </row>
    <row r="92" spans="10:12" s="55" customFormat="1" x14ac:dyDescent="0.25">
      <c r="J92" s="84"/>
      <c r="K92" s="84"/>
      <c r="L92" s="78"/>
    </row>
    <row r="93" spans="10:12" s="55" customFormat="1" x14ac:dyDescent="0.25">
      <c r="J93" s="84"/>
      <c r="K93" s="84"/>
      <c r="L93" s="78"/>
    </row>
    <row r="94" spans="10:12" s="55" customFormat="1" x14ac:dyDescent="0.25">
      <c r="J94" s="84"/>
      <c r="K94" s="84"/>
      <c r="L94" s="78"/>
    </row>
    <row r="95" spans="10:12" s="55" customFormat="1" x14ac:dyDescent="0.25">
      <c r="J95" s="84"/>
      <c r="K95" s="84"/>
      <c r="L95" s="78"/>
    </row>
    <row r="96" spans="10:12" s="55" customFormat="1" x14ac:dyDescent="0.25">
      <c r="J96" s="84"/>
      <c r="K96" s="84"/>
      <c r="L96" s="78"/>
    </row>
    <row r="97" spans="10:12" s="55" customFormat="1" x14ac:dyDescent="0.25">
      <c r="J97" s="84"/>
      <c r="K97" s="84"/>
      <c r="L97" s="78"/>
    </row>
    <row r="98" spans="10:12" s="55" customFormat="1" x14ac:dyDescent="0.25">
      <c r="J98" s="84"/>
      <c r="K98" s="84"/>
      <c r="L98" s="78"/>
    </row>
    <row r="99" spans="10:12" s="55" customFormat="1" x14ac:dyDescent="0.25">
      <c r="J99" s="84"/>
      <c r="K99" s="84"/>
      <c r="L99" s="78"/>
    </row>
    <row r="100" spans="10:12" s="55" customFormat="1" x14ac:dyDescent="0.25">
      <c r="J100" s="84"/>
      <c r="K100" s="84"/>
      <c r="L100" s="78"/>
    </row>
    <row r="101" spans="10:12" s="55" customFormat="1" x14ac:dyDescent="0.25">
      <c r="J101" s="84"/>
      <c r="K101" s="84"/>
      <c r="L101" s="78"/>
    </row>
    <row r="102" spans="10:12" s="55" customFormat="1" x14ac:dyDescent="0.25">
      <c r="J102" s="84"/>
      <c r="K102" s="84"/>
      <c r="L102" s="78"/>
    </row>
    <row r="103" spans="10:12" s="55" customFormat="1" x14ac:dyDescent="0.25">
      <c r="J103" s="84"/>
      <c r="K103" s="84"/>
      <c r="L103" s="78"/>
    </row>
    <row r="104" spans="10:12" s="55" customFormat="1" x14ac:dyDescent="0.25">
      <c r="J104" s="84"/>
      <c r="K104" s="84"/>
      <c r="L104" s="78"/>
    </row>
    <row r="105" spans="10:12" s="55" customFormat="1" x14ac:dyDescent="0.25">
      <c r="J105" s="84"/>
      <c r="K105" s="84"/>
      <c r="L105" s="78"/>
    </row>
    <row r="106" spans="10:12" s="55" customFormat="1" x14ac:dyDescent="0.25">
      <c r="J106" s="84"/>
      <c r="K106" s="84"/>
      <c r="L106" s="78"/>
    </row>
    <row r="107" spans="10:12" s="55" customFormat="1" x14ac:dyDescent="0.25">
      <c r="J107" s="84"/>
      <c r="K107" s="84"/>
      <c r="L107" s="78"/>
    </row>
    <row r="108" spans="10:12" s="55" customFormat="1" x14ac:dyDescent="0.25">
      <c r="J108" s="84"/>
      <c r="K108" s="84"/>
      <c r="L108" s="78"/>
    </row>
    <row r="109" spans="10:12" s="55" customFormat="1" x14ac:dyDescent="0.25">
      <c r="J109" s="84"/>
      <c r="K109" s="84"/>
      <c r="L109" s="78"/>
    </row>
    <row r="110" spans="10:12" s="55" customFormat="1" x14ac:dyDescent="0.25">
      <c r="J110" s="84"/>
      <c r="K110" s="84"/>
      <c r="L110" s="78"/>
    </row>
  </sheetData>
  <protectedRanges>
    <protectedRange sqref="E3:F3" name="Range1_1"/>
    <protectedRange sqref="H3:I3" name="Range1_3_1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40:K45 J15:K22 J24:K27 J29:K30 J47:K47 J8:K13 J33:K3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38:K38 A33:I33 A34:I34 A35:I35 A36:I36 A37:I37 A46:I46 A40:I40 A41:I41 A42:I42 A43:I43 A44:I44 A45:I45 A48:I48 A47:I47 A49:I49 A39:I39" unlockedFormula="1"/>
    <ignoredError sqref="A5:K6 A8:I29 A7:I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E7" sqref="E7:L23"/>
    </sheetView>
  </sheetViews>
  <sheetFormatPr defaultColWidth="9.109375" defaultRowHeight="13.2" x14ac:dyDescent="0.25"/>
  <cols>
    <col min="1" max="2" width="9.109375" style="48"/>
    <col min="3" max="3" width="27.33203125" style="48" customWidth="1"/>
    <col min="4" max="4" width="9.109375" style="48"/>
    <col min="5" max="12" width="17.6640625" style="48" customWidth="1"/>
    <col min="13" max="16384" width="9.109375" style="48"/>
  </cols>
  <sheetData>
    <row r="2" spans="1:12" ht="15.6" x14ac:dyDescent="0.3">
      <c r="A2" s="358" t="s">
        <v>1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12" ht="12.75" customHeight="1" x14ac:dyDescent="0.25">
      <c r="C3" s="313" t="s">
        <v>184</v>
      </c>
      <c r="D3" s="314"/>
      <c r="E3" s="315" t="s">
        <v>303</v>
      </c>
      <c r="F3" s="316"/>
      <c r="G3" s="63" t="s">
        <v>69</v>
      </c>
      <c r="H3" s="315" t="s">
        <v>321</v>
      </c>
      <c r="I3" s="316"/>
      <c r="K3" s="317" t="s">
        <v>186</v>
      </c>
      <c r="L3" s="317"/>
    </row>
    <row r="4" spans="1:12" ht="12.75" customHeight="1" x14ac:dyDescent="0.25">
      <c r="A4" s="337" t="s">
        <v>153</v>
      </c>
      <c r="B4" s="337"/>
      <c r="C4" s="337"/>
      <c r="D4" s="337" t="s">
        <v>188</v>
      </c>
      <c r="E4" s="338" t="s">
        <v>148</v>
      </c>
      <c r="F4" s="367"/>
      <c r="G4" s="367"/>
      <c r="H4" s="367"/>
      <c r="I4" s="367"/>
      <c r="J4" s="367"/>
      <c r="K4" s="338" t="s">
        <v>150</v>
      </c>
      <c r="L4" s="338" t="s">
        <v>151</v>
      </c>
    </row>
    <row r="5" spans="1:12" ht="48" x14ac:dyDescent="0.25">
      <c r="A5" s="367"/>
      <c r="B5" s="367"/>
      <c r="C5" s="367"/>
      <c r="D5" s="367"/>
      <c r="E5" s="64" t="s">
        <v>171</v>
      </c>
      <c r="F5" s="64" t="s">
        <v>34</v>
      </c>
      <c r="G5" s="64" t="s">
        <v>147</v>
      </c>
      <c r="H5" s="64" t="s">
        <v>149</v>
      </c>
      <c r="I5" s="64" t="s">
        <v>163</v>
      </c>
      <c r="J5" s="65" t="s">
        <v>152</v>
      </c>
      <c r="K5" s="338"/>
      <c r="L5" s="338"/>
    </row>
    <row r="6" spans="1:12" x14ac:dyDescent="0.25">
      <c r="A6" s="364">
        <v>1</v>
      </c>
      <c r="B6" s="364"/>
      <c r="C6" s="364"/>
      <c r="D6" s="66">
        <v>2</v>
      </c>
      <c r="E6" s="67" t="s">
        <v>180</v>
      </c>
      <c r="F6" s="67" t="s">
        <v>181</v>
      </c>
      <c r="G6" s="67" t="s">
        <v>189</v>
      </c>
      <c r="H6" s="67" t="s">
        <v>190</v>
      </c>
      <c r="I6" s="67" t="s">
        <v>191</v>
      </c>
      <c r="J6" s="67" t="s">
        <v>192</v>
      </c>
      <c r="K6" s="67" t="s">
        <v>193</v>
      </c>
      <c r="L6" s="67" t="s">
        <v>194</v>
      </c>
    </row>
    <row r="7" spans="1:12" x14ac:dyDescent="0.25">
      <c r="A7" s="365" t="s">
        <v>155</v>
      </c>
      <c r="B7" s="366"/>
      <c r="C7" s="366"/>
      <c r="D7" s="68">
        <v>1</v>
      </c>
      <c r="E7" s="76">
        <v>1214775000</v>
      </c>
      <c r="F7" s="76">
        <v>-477000</v>
      </c>
      <c r="G7" s="76">
        <v>463996899</v>
      </c>
      <c r="H7" s="76">
        <v>130368702</v>
      </c>
      <c r="I7" s="76">
        <v>7898428</v>
      </c>
      <c r="J7" s="76">
        <v>94257214</v>
      </c>
      <c r="K7" s="190">
        <v>0</v>
      </c>
      <c r="L7" s="77">
        <v>1910819243</v>
      </c>
    </row>
    <row r="8" spans="1:12" ht="18.75" customHeight="1" x14ac:dyDescent="0.25">
      <c r="A8" s="368" t="s">
        <v>156</v>
      </c>
      <c r="B8" s="369"/>
      <c r="C8" s="369"/>
      <c r="D8" s="53">
        <v>2</v>
      </c>
      <c r="E8" s="188">
        <v>0</v>
      </c>
      <c r="F8" s="188">
        <v>0</v>
      </c>
      <c r="G8" s="72">
        <v>-57233443</v>
      </c>
      <c r="H8" s="188">
        <v>0</v>
      </c>
      <c r="I8" s="188">
        <v>0</v>
      </c>
      <c r="J8" s="188">
        <v>0</v>
      </c>
      <c r="K8" s="188">
        <v>0</v>
      </c>
      <c r="L8" s="174">
        <v>-57233443</v>
      </c>
    </row>
    <row r="9" spans="1:12" ht="15.75" customHeight="1" x14ac:dyDescent="0.25">
      <c r="A9" s="370" t="s">
        <v>157</v>
      </c>
      <c r="B9" s="371"/>
      <c r="C9" s="371"/>
      <c r="D9" s="53">
        <v>3</v>
      </c>
      <c r="E9" s="172">
        <v>1214775000</v>
      </c>
      <c r="F9" s="172">
        <v>-477000</v>
      </c>
      <c r="G9" s="172">
        <v>406763456</v>
      </c>
      <c r="H9" s="172">
        <v>130368702</v>
      </c>
      <c r="I9" s="172">
        <v>7898428</v>
      </c>
      <c r="J9" s="172">
        <v>94257214</v>
      </c>
      <c r="K9" s="189">
        <v>0</v>
      </c>
      <c r="L9" s="172">
        <v>1853585800</v>
      </c>
    </row>
    <row r="10" spans="1:12" ht="14.25" customHeight="1" x14ac:dyDescent="0.25">
      <c r="A10" s="368" t="s">
        <v>158</v>
      </c>
      <c r="B10" s="369"/>
      <c r="C10" s="369"/>
      <c r="D10" s="53">
        <v>4</v>
      </c>
      <c r="E10" s="188">
        <v>0</v>
      </c>
      <c r="F10" s="188">
        <v>0</v>
      </c>
      <c r="G10" s="188">
        <v>0</v>
      </c>
      <c r="H10" s="188">
        <v>0</v>
      </c>
      <c r="I10" s="188">
        <v>0</v>
      </c>
      <c r="J10" s="188">
        <v>0</v>
      </c>
      <c r="K10" s="188">
        <v>0</v>
      </c>
      <c r="L10" s="192">
        <v>0</v>
      </c>
    </row>
    <row r="11" spans="1:12" ht="26.25" customHeight="1" x14ac:dyDescent="0.25">
      <c r="A11" s="368" t="s">
        <v>159</v>
      </c>
      <c r="B11" s="369"/>
      <c r="C11" s="369"/>
      <c r="D11" s="53">
        <v>5</v>
      </c>
      <c r="E11" s="188">
        <v>0</v>
      </c>
      <c r="F11" s="188">
        <v>0</v>
      </c>
      <c r="G11" s="188">
        <v>0</v>
      </c>
      <c r="H11" s="188">
        <v>0</v>
      </c>
      <c r="I11" s="188">
        <v>0</v>
      </c>
      <c r="J11" s="72">
        <v>5594876</v>
      </c>
      <c r="K11" s="188">
        <v>0</v>
      </c>
      <c r="L11" s="174">
        <v>5594876</v>
      </c>
    </row>
    <row r="12" spans="1:12" ht="18.75" customHeight="1" x14ac:dyDescent="0.25">
      <c r="A12" s="368" t="s">
        <v>160</v>
      </c>
      <c r="B12" s="369"/>
      <c r="C12" s="369"/>
      <c r="D12" s="53">
        <v>6</v>
      </c>
      <c r="E12" s="188">
        <v>0</v>
      </c>
      <c r="F12" s="188">
        <v>0</v>
      </c>
      <c r="G12" s="188">
        <v>0</v>
      </c>
      <c r="H12" s="188">
        <v>0</v>
      </c>
      <c r="I12" s="188">
        <v>0</v>
      </c>
      <c r="J12" s="72">
        <v>-929874</v>
      </c>
      <c r="K12" s="188">
        <v>0</v>
      </c>
      <c r="L12" s="174">
        <v>-929874</v>
      </c>
    </row>
    <row r="13" spans="1:12" ht="18" customHeight="1" x14ac:dyDescent="0.25">
      <c r="A13" s="368" t="s">
        <v>161</v>
      </c>
      <c r="B13" s="369"/>
      <c r="C13" s="369"/>
      <c r="D13" s="53">
        <v>7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88">
        <v>0</v>
      </c>
      <c r="K13" s="188">
        <v>0</v>
      </c>
      <c r="L13" s="192">
        <v>0</v>
      </c>
    </row>
    <row r="14" spans="1:12" ht="24" customHeight="1" x14ac:dyDescent="0.25">
      <c r="A14" s="370" t="s">
        <v>162</v>
      </c>
      <c r="B14" s="371"/>
      <c r="C14" s="371"/>
      <c r="D14" s="53">
        <v>8</v>
      </c>
      <c r="E14" s="189">
        <v>0</v>
      </c>
      <c r="F14" s="189">
        <v>0</v>
      </c>
      <c r="G14" s="189">
        <v>0</v>
      </c>
      <c r="H14" s="189">
        <v>0</v>
      </c>
      <c r="I14" s="189">
        <v>0</v>
      </c>
      <c r="J14" s="172">
        <v>4665002</v>
      </c>
      <c r="K14" s="189">
        <v>0</v>
      </c>
      <c r="L14" s="172">
        <v>4665002</v>
      </c>
    </row>
    <row r="15" spans="1:12" x14ac:dyDescent="0.25">
      <c r="A15" s="368" t="s">
        <v>163</v>
      </c>
      <c r="B15" s="369"/>
      <c r="C15" s="369"/>
      <c r="D15" s="53">
        <v>9</v>
      </c>
      <c r="E15" s="188"/>
      <c r="F15" s="188"/>
      <c r="G15" s="188"/>
      <c r="H15" s="188"/>
      <c r="I15" s="72">
        <v>94194068</v>
      </c>
      <c r="J15" s="188">
        <v>0</v>
      </c>
      <c r="K15" s="188">
        <v>0</v>
      </c>
      <c r="L15" s="174">
        <v>94194068</v>
      </c>
    </row>
    <row r="16" spans="1:12" ht="27.75" customHeight="1" x14ac:dyDescent="0.25">
      <c r="A16" s="370" t="s">
        <v>164</v>
      </c>
      <c r="B16" s="371"/>
      <c r="C16" s="371"/>
      <c r="D16" s="53">
        <v>10</v>
      </c>
      <c r="E16" s="189">
        <v>0</v>
      </c>
      <c r="F16" s="189">
        <v>0</v>
      </c>
      <c r="G16" s="189">
        <v>0</v>
      </c>
      <c r="H16" s="189">
        <v>0</v>
      </c>
      <c r="I16" s="172">
        <v>94194068</v>
      </c>
      <c r="J16" s="172">
        <v>4665002</v>
      </c>
      <c r="K16" s="189">
        <v>0</v>
      </c>
      <c r="L16" s="172">
        <v>98859070</v>
      </c>
    </row>
    <row r="17" spans="1:12" x14ac:dyDescent="0.25">
      <c r="A17" s="368" t="s">
        <v>165</v>
      </c>
      <c r="B17" s="369"/>
      <c r="C17" s="369"/>
      <c r="D17" s="53">
        <v>11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92">
        <v>0</v>
      </c>
    </row>
    <row r="18" spans="1:12" x14ac:dyDescent="0.25">
      <c r="A18" s="368" t="s">
        <v>166</v>
      </c>
      <c r="B18" s="369"/>
      <c r="C18" s="369"/>
      <c r="D18" s="53">
        <v>12</v>
      </c>
      <c r="E18" s="188">
        <v>0</v>
      </c>
      <c r="F18" s="188">
        <v>0</v>
      </c>
      <c r="G18" s="188">
        <v>0</v>
      </c>
      <c r="H18" s="188">
        <v>0</v>
      </c>
      <c r="I18" s="188">
        <v>0</v>
      </c>
      <c r="J18" s="188">
        <v>0</v>
      </c>
      <c r="K18" s="188">
        <v>0</v>
      </c>
      <c r="L18" s="192">
        <v>0</v>
      </c>
    </row>
    <row r="19" spans="1:12" x14ac:dyDescent="0.25">
      <c r="A19" s="368" t="s">
        <v>167</v>
      </c>
      <c r="B19" s="369"/>
      <c r="C19" s="369"/>
      <c r="D19" s="53">
        <v>13</v>
      </c>
      <c r="E19" s="188">
        <v>0</v>
      </c>
      <c r="F19" s="188">
        <v>0</v>
      </c>
      <c r="G19" s="72">
        <v>416674</v>
      </c>
      <c r="H19" s="210">
        <v>7481754</v>
      </c>
      <c r="I19" s="72">
        <v>-7898428</v>
      </c>
      <c r="J19" s="188">
        <v>0</v>
      </c>
      <c r="K19" s="188">
        <v>0</v>
      </c>
      <c r="L19" s="192">
        <v>0</v>
      </c>
    </row>
    <row r="20" spans="1:12" x14ac:dyDescent="0.25">
      <c r="A20" s="368" t="s">
        <v>168</v>
      </c>
      <c r="B20" s="369"/>
      <c r="C20" s="369"/>
      <c r="D20" s="53">
        <v>14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92">
        <v>0</v>
      </c>
    </row>
    <row r="21" spans="1:12" x14ac:dyDescent="0.25">
      <c r="A21" s="368" t="s">
        <v>169</v>
      </c>
      <c r="B21" s="369"/>
      <c r="C21" s="369"/>
      <c r="D21" s="53">
        <v>15</v>
      </c>
      <c r="E21" s="188">
        <v>0</v>
      </c>
      <c r="F21" s="188">
        <v>0</v>
      </c>
      <c r="G21" s="188">
        <v>0</v>
      </c>
      <c r="H21" s="188">
        <v>0</v>
      </c>
      <c r="I21" s="188">
        <v>0</v>
      </c>
      <c r="J21" s="188">
        <v>0</v>
      </c>
      <c r="K21" s="188">
        <v>0</v>
      </c>
      <c r="L21" s="192">
        <v>0</v>
      </c>
    </row>
    <row r="22" spans="1:12" x14ac:dyDescent="0.25">
      <c r="A22" s="370" t="s">
        <v>170</v>
      </c>
      <c r="B22" s="371"/>
      <c r="C22" s="371"/>
      <c r="D22" s="53">
        <v>16</v>
      </c>
      <c r="E22" s="189">
        <v>0</v>
      </c>
      <c r="F22" s="189">
        <v>0</v>
      </c>
      <c r="G22" s="189">
        <v>0</v>
      </c>
      <c r="H22" s="189">
        <v>0</v>
      </c>
      <c r="I22" s="189">
        <v>0</v>
      </c>
      <c r="J22" s="189">
        <v>0</v>
      </c>
      <c r="K22" s="189">
        <v>0</v>
      </c>
      <c r="L22" s="189">
        <v>0</v>
      </c>
    </row>
    <row r="23" spans="1:12" ht="25.5" customHeight="1" x14ac:dyDescent="0.25">
      <c r="A23" s="372" t="s">
        <v>206</v>
      </c>
      <c r="B23" s="373"/>
      <c r="C23" s="373"/>
      <c r="D23" s="54">
        <v>17</v>
      </c>
      <c r="E23" s="173">
        <v>1214775000</v>
      </c>
      <c r="F23" s="173">
        <v>-477000</v>
      </c>
      <c r="G23" s="173">
        <v>407180130</v>
      </c>
      <c r="H23" s="173">
        <v>137850456</v>
      </c>
      <c r="I23" s="173">
        <v>94194068</v>
      </c>
      <c r="J23" s="173">
        <v>98922216</v>
      </c>
      <c r="K23" s="191">
        <v>0</v>
      </c>
      <c r="L23" s="173">
        <v>1952444870</v>
      </c>
    </row>
    <row r="24" spans="1:12" x14ac:dyDescent="0.25">
      <c r="A24" s="175"/>
      <c r="B24" s="153"/>
      <c r="C24" s="153"/>
      <c r="D24" s="153"/>
      <c r="E24" s="153"/>
      <c r="F24" s="153"/>
      <c r="G24" s="175"/>
      <c r="H24" s="175"/>
      <c r="I24" s="175"/>
      <c r="J24" s="175"/>
      <c r="K24" s="153"/>
      <c r="L24" s="153"/>
    </row>
    <row r="26" spans="1:12" s="69" customFormat="1" x14ac:dyDescent="0.25">
      <c r="E26" s="83"/>
      <c r="L26" s="83"/>
    </row>
    <row r="27" spans="1:12" s="69" customFormat="1" x14ac:dyDescent="0.25"/>
    <row r="28" spans="1:12" s="69" customFormat="1" x14ac:dyDescent="0.25"/>
    <row r="29" spans="1:12" s="69" customFormat="1" x14ac:dyDescent="0.25"/>
    <row r="30" spans="1:12" s="69" customFormat="1" x14ac:dyDescent="0.25"/>
    <row r="31" spans="1:12" s="69" customFormat="1" x14ac:dyDescent="0.25"/>
    <row r="32" spans="1:12" s="69" customFormat="1" x14ac:dyDescent="0.25"/>
  </sheetData>
  <protectedRanges>
    <protectedRange sqref="E3:F3" name="Range1_2"/>
    <protectedRange sqref="H3:I3" name="Range1_3_1_1"/>
  </protectedRanges>
  <mergeCells count="28">
    <mergeCell ref="K3:L3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A18:C18"/>
    <mergeCell ref="A19:C19"/>
    <mergeCell ref="A12:C12"/>
    <mergeCell ref="A13:C13"/>
    <mergeCell ref="A14:C14"/>
    <mergeCell ref="A15:C15"/>
    <mergeCell ref="A16:C16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L8 E10:L13 E15:L15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E6:L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opLeftCell="A141" zoomScale="110" zoomScaleNormal="110" workbookViewId="0">
      <selection activeCell="C147" sqref="C147:C150"/>
    </sheetView>
  </sheetViews>
  <sheetFormatPr defaultColWidth="9.109375" defaultRowHeight="13.2" x14ac:dyDescent="0.25"/>
  <cols>
    <col min="1" max="1" width="51.5546875" style="126" customWidth="1"/>
    <col min="2" max="3" width="27.6640625" style="90" customWidth="1"/>
    <col min="4" max="5" width="27.6640625" style="91" customWidth="1"/>
    <col min="6" max="6" width="12.6640625" style="146" bestFit="1" customWidth="1"/>
    <col min="7" max="8" width="20.6640625" style="146" customWidth="1"/>
    <col min="9" max="16384" width="9.109375" style="146"/>
  </cols>
  <sheetData>
    <row r="1" spans="1:5" x14ac:dyDescent="0.25">
      <c r="A1" s="118"/>
    </row>
    <row r="2" spans="1:5" x14ac:dyDescent="0.25">
      <c r="A2" s="118"/>
    </row>
    <row r="3" spans="1:5" x14ac:dyDescent="0.25">
      <c r="A3" s="118"/>
    </row>
    <row r="4" spans="1:5" x14ac:dyDescent="0.25">
      <c r="A4" s="118"/>
    </row>
    <row r="5" spans="1:5" x14ac:dyDescent="0.25">
      <c r="A5" s="119" t="s">
        <v>234</v>
      </c>
      <c r="B5" s="92"/>
      <c r="C5" s="92"/>
      <c r="D5" s="93"/>
      <c r="E5" s="93"/>
    </row>
    <row r="6" spans="1:5" x14ac:dyDescent="0.25">
      <c r="A6" s="118"/>
    </row>
    <row r="7" spans="1:5" ht="13.8" thickBot="1" x14ac:dyDescent="0.3">
      <c r="A7" s="120" t="s">
        <v>235</v>
      </c>
      <c r="E7" s="94" t="s">
        <v>236</v>
      </c>
    </row>
    <row r="8" spans="1:5" ht="13.8" thickBot="1" x14ac:dyDescent="0.3">
      <c r="A8" s="378" t="s">
        <v>293</v>
      </c>
      <c r="B8" s="374" t="s">
        <v>322</v>
      </c>
      <c r="C8" s="375"/>
      <c r="D8" s="376" t="s">
        <v>323</v>
      </c>
      <c r="E8" s="377"/>
    </row>
    <row r="9" spans="1:5" ht="13.8" thickBot="1" x14ac:dyDescent="0.3">
      <c r="A9" s="379"/>
      <c r="B9" s="95" t="s">
        <v>237</v>
      </c>
      <c r="C9" s="95" t="s">
        <v>202</v>
      </c>
      <c r="D9" s="96" t="s">
        <v>237</v>
      </c>
      <c r="E9" s="96" t="s">
        <v>202</v>
      </c>
    </row>
    <row r="10" spans="1:5" x14ac:dyDescent="0.25">
      <c r="A10" s="147" t="s">
        <v>238</v>
      </c>
      <c r="B10" s="133">
        <v>290748923</v>
      </c>
      <c r="C10" s="133">
        <v>145449321</v>
      </c>
      <c r="D10" s="133">
        <v>270609283</v>
      </c>
      <c r="E10" s="133">
        <v>137323837</v>
      </c>
    </row>
    <row r="11" spans="1:5" x14ac:dyDescent="0.25">
      <c r="A11" s="148" t="s">
        <v>239</v>
      </c>
      <c r="B11" s="130">
        <v>-1269860</v>
      </c>
      <c r="C11" s="130">
        <v>-660428</v>
      </c>
      <c r="D11" s="130">
        <v>637728</v>
      </c>
      <c r="E11" s="130">
        <v>298479</v>
      </c>
    </row>
    <row r="12" spans="1:5" ht="13.8" thickBot="1" x14ac:dyDescent="0.3">
      <c r="A12" s="148" t="s">
        <v>240</v>
      </c>
      <c r="B12" s="130">
        <v>52346397</v>
      </c>
      <c r="C12" s="130">
        <v>24489291</v>
      </c>
      <c r="D12" s="130">
        <v>41023818</v>
      </c>
      <c r="E12" s="130">
        <v>20945543</v>
      </c>
    </row>
    <row r="13" spans="1:5" ht="13.8" thickBot="1" x14ac:dyDescent="0.3">
      <c r="A13" s="98" t="s">
        <v>277</v>
      </c>
      <c r="B13" s="99">
        <f>SUM(B10:B12)</f>
        <v>341825460</v>
      </c>
      <c r="C13" s="99">
        <f>SUM(C10:C12)</f>
        <v>169278184</v>
      </c>
      <c r="D13" s="99">
        <f>SUM(D10:D12)</f>
        <v>312270829</v>
      </c>
      <c r="E13" s="99">
        <f>SUM(E10:E12)</f>
        <v>158567859</v>
      </c>
    </row>
    <row r="14" spans="1:5" x14ac:dyDescent="0.25">
      <c r="B14" s="92"/>
      <c r="C14" s="92"/>
      <c r="D14" s="92"/>
      <c r="E14" s="92"/>
    </row>
    <row r="15" spans="1:5" x14ac:dyDescent="0.25">
      <c r="D15" s="90"/>
      <c r="E15" s="90"/>
    </row>
    <row r="16" spans="1:5" ht="13.8" thickBot="1" x14ac:dyDescent="0.3">
      <c r="A16" s="120" t="s">
        <v>242</v>
      </c>
      <c r="D16" s="90"/>
      <c r="E16" s="100" t="s">
        <v>236</v>
      </c>
    </row>
    <row r="17" spans="1:8" ht="13.8" thickBot="1" x14ac:dyDescent="0.3">
      <c r="A17" s="378" t="s">
        <v>292</v>
      </c>
      <c r="B17" s="374" t="s">
        <v>322</v>
      </c>
      <c r="C17" s="375"/>
      <c r="D17" s="376" t="s">
        <v>323</v>
      </c>
      <c r="E17" s="377"/>
    </row>
    <row r="18" spans="1:8" ht="13.8" thickBot="1" x14ac:dyDescent="0.3">
      <c r="A18" s="379"/>
      <c r="B18" s="95" t="s">
        <v>237</v>
      </c>
      <c r="C18" s="101" t="s">
        <v>202</v>
      </c>
      <c r="D18" s="95" t="s">
        <v>237</v>
      </c>
      <c r="E18" s="95" t="s">
        <v>202</v>
      </c>
    </row>
    <row r="19" spans="1:8" x14ac:dyDescent="0.25">
      <c r="A19" s="148" t="s">
        <v>243</v>
      </c>
      <c r="B19" s="133">
        <v>6904796</v>
      </c>
      <c r="C19" s="133">
        <v>992348</v>
      </c>
      <c r="D19" s="133">
        <v>6385169</v>
      </c>
      <c r="E19" s="133">
        <v>3480368</v>
      </c>
    </row>
    <row r="20" spans="1:8" ht="13.8" thickBot="1" x14ac:dyDescent="0.3">
      <c r="A20" s="148" t="s">
        <v>244</v>
      </c>
      <c r="B20" s="97">
        <v>67121333</v>
      </c>
      <c r="C20" s="97">
        <v>34305073</v>
      </c>
      <c r="D20" s="97">
        <v>51374617</v>
      </c>
      <c r="E20" s="97">
        <v>26023089</v>
      </c>
      <c r="G20" s="69"/>
      <c r="H20" s="69"/>
    </row>
    <row r="21" spans="1:8" ht="13.8" thickBot="1" x14ac:dyDescent="0.3">
      <c r="A21" s="129" t="s">
        <v>277</v>
      </c>
      <c r="B21" s="104">
        <f>SUM(B19:B20)</f>
        <v>74026129</v>
      </c>
      <c r="C21" s="104">
        <f>SUM(C19:C20)</f>
        <v>35297421</v>
      </c>
      <c r="D21" s="104">
        <f>SUM(D19:D20)</f>
        <v>57759786</v>
      </c>
      <c r="E21" s="104">
        <f>SUM(E19:E20)</f>
        <v>29503457</v>
      </c>
    </row>
    <row r="22" spans="1:8" x14ac:dyDescent="0.25">
      <c r="B22" s="92"/>
      <c r="C22" s="92"/>
      <c r="D22" s="92"/>
      <c r="E22" s="92"/>
    </row>
    <row r="23" spans="1:8" x14ac:dyDescent="0.25">
      <c r="D23" s="90"/>
      <c r="E23" s="90"/>
    </row>
    <row r="24" spans="1:8" ht="13.8" thickBot="1" x14ac:dyDescent="0.3">
      <c r="A24" s="120" t="s">
        <v>245</v>
      </c>
      <c r="D24" s="90"/>
      <c r="E24" s="100" t="s">
        <v>236</v>
      </c>
    </row>
    <row r="25" spans="1:8" ht="13.8" thickBot="1" x14ac:dyDescent="0.3">
      <c r="A25" s="378" t="s">
        <v>291</v>
      </c>
      <c r="B25" s="374" t="s">
        <v>322</v>
      </c>
      <c r="C25" s="375"/>
      <c r="D25" s="376" t="s">
        <v>323</v>
      </c>
      <c r="E25" s="377"/>
    </row>
    <row r="26" spans="1:8" ht="13.8" thickBot="1" x14ac:dyDescent="0.3">
      <c r="A26" s="379"/>
      <c r="B26" s="95" t="s">
        <v>237</v>
      </c>
      <c r="C26" s="95" t="s">
        <v>202</v>
      </c>
      <c r="D26" s="101" t="s">
        <v>237</v>
      </c>
      <c r="E26" s="105" t="s">
        <v>202</v>
      </c>
      <c r="G26" s="149"/>
      <c r="H26" s="149"/>
    </row>
    <row r="27" spans="1:8" x14ac:dyDescent="0.25">
      <c r="A27" s="148" t="s">
        <v>294</v>
      </c>
      <c r="B27" s="133">
        <v>138969150</v>
      </c>
      <c r="C27" s="133">
        <v>70754937</v>
      </c>
      <c r="D27" s="133">
        <v>132109660</v>
      </c>
      <c r="E27" s="133">
        <v>67076601</v>
      </c>
      <c r="G27" s="149"/>
      <c r="H27" s="149"/>
    </row>
    <row r="28" spans="1:8" ht="23.4" x14ac:dyDescent="0.25">
      <c r="A28" s="123" t="s">
        <v>295</v>
      </c>
      <c r="B28" s="130">
        <v>72862756</v>
      </c>
      <c r="C28" s="130">
        <v>41659120</v>
      </c>
      <c r="D28" s="130">
        <v>77047908</v>
      </c>
      <c r="E28" s="130">
        <v>44079967</v>
      </c>
      <c r="G28" s="149"/>
      <c r="H28" s="149"/>
    </row>
    <row r="29" spans="1:8" ht="23.4" x14ac:dyDescent="0.25">
      <c r="A29" s="123" t="s">
        <v>296</v>
      </c>
      <c r="B29" s="130">
        <v>27722194</v>
      </c>
      <c r="C29" s="130">
        <v>14434468</v>
      </c>
      <c r="D29" s="130">
        <v>29439960</v>
      </c>
      <c r="E29" s="130">
        <v>15644423</v>
      </c>
      <c r="G29" s="149"/>
      <c r="H29" s="149"/>
    </row>
    <row r="30" spans="1:8" ht="13.8" thickBot="1" x14ac:dyDescent="0.3">
      <c r="A30" s="148" t="s">
        <v>246</v>
      </c>
      <c r="B30" s="130">
        <v>9912196</v>
      </c>
      <c r="C30" s="130">
        <v>4853328</v>
      </c>
      <c r="D30" s="130">
        <v>10077204</v>
      </c>
      <c r="E30" s="130">
        <v>5153947</v>
      </c>
      <c r="G30" s="149"/>
      <c r="H30" s="149"/>
    </row>
    <row r="31" spans="1:8" ht="13.8" thickBot="1" x14ac:dyDescent="0.3">
      <c r="A31" s="129" t="s">
        <v>277</v>
      </c>
      <c r="B31" s="104">
        <f>SUM(B27:B30)</f>
        <v>249466296</v>
      </c>
      <c r="C31" s="104">
        <f t="shared" ref="C31:E31" si="0">SUM(C27:C30)</f>
        <v>131701853</v>
      </c>
      <c r="D31" s="104">
        <f t="shared" si="0"/>
        <v>248674732</v>
      </c>
      <c r="E31" s="104">
        <f t="shared" si="0"/>
        <v>131954938</v>
      </c>
      <c r="G31" s="149"/>
      <c r="H31" s="149"/>
    </row>
    <row r="32" spans="1:8" x14ac:dyDescent="0.25">
      <c r="A32" s="106"/>
      <c r="B32" s="107"/>
      <c r="C32" s="107"/>
      <c r="D32" s="107"/>
      <c r="E32" s="107"/>
    </row>
    <row r="33" spans="1:5" x14ac:dyDescent="0.25">
      <c r="A33" s="106"/>
      <c r="B33" s="107"/>
      <c r="C33" s="107"/>
      <c r="D33" s="107"/>
      <c r="E33" s="107"/>
    </row>
    <row r="34" spans="1:5" ht="13.8" thickBot="1" x14ac:dyDescent="0.3">
      <c r="A34" s="120" t="s">
        <v>247</v>
      </c>
      <c r="D34" s="90"/>
      <c r="E34" s="100" t="s">
        <v>236</v>
      </c>
    </row>
    <row r="35" spans="1:5" ht="13.8" thickBot="1" x14ac:dyDescent="0.3">
      <c r="A35" s="378" t="s">
        <v>290</v>
      </c>
      <c r="B35" s="374" t="s">
        <v>322</v>
      </c>
      <c r="C35" s="375"/>
      <c r="D35" s="376" t="s">
        <v>323</v>
      </c>
      <c r="E35" s="377"/>
    </row>
    <row r="36" spans="1:5" ht="13.8" thickBot="1" x14ac:dyDescent="0.3">
      <c r="A36" s="379"/>
      <c r="B36" s="101" t="s">
        <v>237</v>
      </c>
      <c r="C36" s="101" t="s">
        <v>202</v>
      </c>
      <c r="D36" s="101" t="s">
        <v>237</v>
      </c>
      <c r="E36" s="105" t="s">
        <v>202</v>
      </c>
    </row>
    <row r="37" spans="1:5" x14ac:dyDescent="0.25">
      <c r="A37" s="148" t="s">
        <v>278</v>
      </c>
      <c r="B37" s="133">
        <v>139228922</v>
      </c>
      <c r="C37" s="102">
        <v>70870813</v>
      </c>
      <c r="D37" s="131">
        <v>131845757</v>
      </c>
      <c r="E37" s="133">
        <v>68815218</v>
      </c>
    </row>
    <row r="38" spans="1:5" ht="13.8" thickBot="1" x14ac:dyDescent="0.3">
      <c r="A38" s="148" t="s">
        <v>246</v>
      </c>
      <c r="B38" s="97">
        <v>9766847</v>
      </c>
      <c r="C38" s="132">
        <v>5809487</v>
      </c>
      <c r="D38" s="131">
        <v>18150626</v>
      </c>
      <c r="E38" s="97">
        <v>11125104</v>
      </c>
    </row>
    <row r="39" spans="1:5" ht="13.8" thickBot="1" x14ac:dyDescent="0.3">
      <c r="A39" s="129" t="s">
        <v>277</v>
      </c>
      <c r="B39" s="103">
        <f>SUM(B37:B38)</f>
        <v>148995769</v>
      </c>
      <c r="C39" s="103">
        <f t="shared" ref="C39" si="1">SUM(C37:C38)</f>
        <v>76680300</v>
      </c>
      <c r="D39" s="104">
        <f t="shared" ref="D39" si="2">SUM(D37:D38)</f>
        <v>149996383</v>
      </c>
      <c r="E39" s="103">
        <f t="shared" ref="E39" si="3">SUM(E37:E38)</f>
        <v>79940322</v>
      </c>
    </row>
    <row r="40" spans="1:5" x14ac:dyDescent="0.25">
      <c r="D40" s="90"/>
      <c r="E40" s="90"/>
    </row>
    <row r="41" spans="1:5" x14ac:dyDescent="0.25">
      <c r="D41" s="90"/>
      <c r="E41" s="90"/>
    </row>
    <row r="42" spans="1:5" ht="13.8" thickBot="1" x14ac:dyDescent="0.3">
      <c r="A42" s="120" t="s">
        <v>248</v>
      </c>
      <c r="D42" s="90"/>
      <c r="E42" s="100" t="s">
        <v>236</v>
      </c>
    </row>
    <row r="43" spans="1:5" ht="13.8" thickBot="1" x14ac:dyDescent="0.3">
      <c r="A43" s="378" t="s">
        <v>289</v>
      </c>
      <c r="B43" s="374" t="s">
        <v>322</v>
      </c>
      <c r="C43" s="375"/>
      <c r="D43" s="376" t="s">
        <v>323</v>
      </c>
      <c r="E43" s="377"/>
    </row>
    <row r="44" spans="1:5" ht="13.8" thickBot="1" x14ac:dyDescent="0.3">
      <c r="A44" s="379"/>
      <c r="B44" s="101" t="s">
        <v>237</v>
      </c>
      <c r="C44" s="101" t="s">
        <v>202</v>
      </c>
      <c r="D44" s="101" t="s">
        <v>237</v>
      </c>
      <c r="E44" s="95" t="s">
        <v>202</v>
      </c>
    </row>
    <row r="45" spans="1:5" x14ac:dyDescent="0.25">
      <c r="A45" s="148" t="s">
        <v>249</v>
      </c>
      <c r="B45" s="133">
        <v>805087</v>
      </c>
      <c r="C45" s="133">
        <v>89241</v>
      </c>
      <c r="D45" s="133">
        <v>-5796461</v>
      </c>
      <c r="E45" s="133">
        <v>-5688219</v>
      </c>
    </row>
    <row r="46" spans="1:5" x14ac:dyDescent="0.25">
      <c r="A46" s="148" t="s">
        <v>250</v>
      </c>
      <c r="B46" s="130">
        <v>17652385</v>
      </c>
      <c r="C46" s="130">
        <v>9644730</v>
      </c>
      <c r="D46" s="130">
        <v>22514068</v>
      </c>
      <c r="E46" s="130">
        <v>11306995</v>
      </c>
    </row>
    <row r="47" spans="1:5" x14ac:dyDescent="0.25">
      <c r="A47" s="148" t="s">
        <v>251</v>
      </c>
      <c r="B47" s="130">
        <v>209545</v>
      </c>
      <c r="C47" s="130">
        <v>201495</v>
      </c>
      <c r="D47" s="130">
        <v>151080</v>
      </c>
      <c r="E47" s="130">
        <v>143880</v>
      </c>
    </row>
    <row r="48" spans="1:5" ht="13.8" thickBot="1" x14ac:dyDescent="0.3">
      <c r="A48" s="148" t="s">
        <v>301</v>
      </c>
      <c r="B48" s="97">
        <v>-21011</v>
      </c>
      <c r="C48" s="97">
        <v>23128</v>
      </c>
      <c r="D48" s="130">
        <v>760062</v>
      </c>
      <c r="E48" s="97">
        <v>1127340</v>
      </c>
    </row>
    <row r="49" spans="1:5" ht="13.8" thickBot="1" x14ac:dyDescent="0.3">
      <c r="A49" s="129" t="s">
        <v>277</v>
      </c>
      <c r="B49" s="99">
        <f>SUM(B45:B48)</f>
        <v>18646006</v>
      </c>
      <c r="C49" s="99">
        <f t="shared" ref="C49" si="4">SUM(C45:C48)</f>
        <v>9958594</v>
      </c>
      <c r="D49" s="99">
        <f t="shared" ref="D49" si="5">SUM(D45:D48)</f>
        <v>17628749</v>
      </c>
      <c r="E49" s="99">
        <f t="shared" ref="E49" si="6">SUM(E45:E48)</f>
        <v>6889996</v>
      </c>
    </row>
    <row r="50" spans="1:5" x14ac:dyDescent="0.25">
      <c r="A50" s="106"/>
      <c r="B50" s="107"/>
      <c r="C50" s="107"/>
      <c r="D50" s="107"/>
      <c r="E50" s="107"/>
    </row>
    <row r="51" spans="1:5" x14ac:dyDescent="0.25">
      <c r="A51" s="106"/>
      <c r="B51" s="107"/>
      <c r="C51" s="107"/>
      <c r="D51" s="107"/>
      <c r="E51" s="107"/>
    </row>
    <row r="52" spans="1:5" ht="13.8" thickBot="1" x14ac:dyDescent="0.3">
      <c r="A52" s="120" t="s">
        <v>273</v>
      </c>
      <c r="D52" s="90"/>
      <c r="E52" s="100" t="s">
        <v>236</v>
      </c>
    </row>
    <row r="53" spans="1:5" ht="13.8" thickBot="1" x14ac:dyDescent="0.3">
      <c r="A53" s="378" t="s">
        <v>288</v>
      </c>
      <c r="B53" s="374" t="s">
        <v>322</v>
      </c>
      <c r="C53" s="375"/>
      <c r="D53" s="376" t="s">
        <v>323</v>
      </c>
      <c r="E53" s="377"/>
    </row>
    <row r="54" spans="1:5" ht="13.8" thickBot="1" x14ac:dyDescent="0.3">
      <c r="A54" s="379"/>
      <c r="B54" s="101" t="s">
        <v>237</v>
      </c>
      <c r="C54" s="101" t="s">
        <v>202</v>
      </c>
      <c r="D54" s="101" t="s">
        <v>237</v>
      </c>
      <c r="E54" s="95" t="s">
        <v>202</v>
      </c>
    </row>
    <row r="55" spans="1:5" x14ac:dyDescent="0.25">
      <c r="A55" s="148" t="s">
        <v>252</v>
      </c>
      <c r="B55" s="133">
        <v>174413912</v>
      </c>
      <c r="C55" s="133">
        <v>86739433</v>
      </c>
      <c r="D55" s="133">
        <v>177961173</v>
      </c>
      <c r="E55" s="133">
        <v>90919589</v>
      </c>
    </row>
    <row r="56" spans="1:5" x14ac:dyDescent="0.25">
      <c r="A56" s="148" t="s">
        <v>253</v>
      </c>
      <c r="B56" s="130">
        <v>22445964</v>
      </c>
      <c r="C56" s="130">
        <v>11108711</v>
      </c>
      <c r="D56" s="130">
        <v>23029332</v>
      </c>
      <c r="E56" s="130">
        <v>11569048</v>
      </c>
    </row>
    <row r="57" spans="1:5" x14ac:dyDescent="0.25">
      <c r="A57" s="148" t="s">
        <v>274</v>
      </c>
      <c r="B57" s="130">
        <v>17803541</v>
      </c>
      <c r="C57" s="130">
        <v>8557002</v>
      </c>
      <c r="D57" s="130">
        <v>18040703</v>
      </c>
      <c r="E57" s="130">
        <v>9279626</v>
      </c>
    </row>
    <row r="58" spans="1:5" ht="13.8" thickBot="1" x14ac:dyDescent="0.3">
      <c r="A58" s="148" t="s">
        <v>275</v>
      </c>
      <c r="B58" s="97">
        <v>10744085</v>
      </c>
      <c r="C58" s="97">
        <v>5925827</v>
      </c>
      <c r="D58" s="130">
        <v>16415540</v>
      </c>
      <c r="E58" s="97">
        <v>8387104</v>
      </c>
    </row>
    <row r="59" spans="1:5" ht="13.8" thickBot="1" x14ac:dyDescent="0.3">
      <c r="A59" s="129" t="s">
        <v>241</v>
      </c>
      <c r="B59" s="99">
        <f>SUM(B55:B58)</f>
        <v>225407502</v>
      </c>
      <c r="C59" s="99">
        <f t="shared" ref="C59" si="7">SUM(C55:C58)</f>
        <v>112330973</v>
      </c>
      <c r="D59" s="99">
        <f t="shared" ref="D59" si="8">SUM(D55:D58)</f>
        <v>235446748</v>
      </c>
      <c r="E59" s="99">
        <f t="shared" ref="E59" si="9">SUM(E55:E58)</f>
        <v>120155367</v>
      </c>
    </row>
    <row r="60" spans="1:5" x14ac:dyDescent="0.25">
      <c r="B60" s="92"/>
      <c r="C60" s="92"/>
      <c r="D60" s="92"/>
      <c r="E60" s="92"/>
    </row>
    <row r="61" spans="1:5" x14ac:dyDescent="0.25">
      <c r="D61" s="90"/>
      <c r="E61" s="90"/>
    </row>
    <row r="62" spans="1:5" ht="13.8" thickBot="1" x14ac:dyDescent="0.3">
      <c r="A62" s="120" t="s">
        <v>254</v>
      </c>
      <c r="D62" s="108"/>
      <c r="E62" s="100" t="s">
        <v>236</v>
      </c>
    </row>
    <row r="63" spans="1:5" ht="13.8" thickBot="1" x14ac:dyDescent="0.3">
      <c r="A63" s="378" t="s">
        <v>287</v>
      </c>
      <c r="B63" s="374" t="s">
        <v>322</v>
      </c>
      <c r="C63" s="375"/>
      <c r="D63" s="376" t="s">
        <v>323</v>
      </c>
      <c r="E63" s="377"/>
    </row>
    <row r="64" spans="1:5" ht="13.8" thickBot="1" x14ac:dyDescent="0.3">
      <c r="A64" s="379"/>
      <c r="B64" s="101" t="s">
        <v>237</v>
      </c>
      <c r="C64" s="101" t="s">
        <v>202</v>
      </c>
      <c r="D64" s="101" t="s">
        <v>237</v>
      </c>
      <c r="E64" s="95" t="s">
        <v>202</v>
      </c>
    </row>
    <row r="65" spans="1:6" ht="13.5" customHeight="1" x14ac:dyDescent="0.25">
      <c r="A65" s="123" t="s">
        <v>320</v>
      </c>
      <c r="B65" s="133">
        <v>249009084</v>
      </c>
      <c r="C65" s="102">
        <v>178726081</v>
      </c>
      <c r="D65" s="130">
        <v>15324709</v>
      </c>
      <c r="E65" s="133">
        <v>31148202</v>
      </c>
      <c r="F65" s="150"/>
    </row>
    <row r="66" spans="1:6" ht="13.8" thickBot="1" x14ac:dyDescent="0.3">
      <c r="A66" s="148" t="s">
        <v>305</v>
      </c>
      <c r="B66" s="97">
        <v>-11975091</v>
      </c>
      <c r="C66" s="130">
        <v>-13406865</v>
      </c>
      <c r="D66" s="130">
        <v>7460361</v>
      </c>
      <c r="E66" s="130">
        <v>2909705</v>
      </c>
    </row>
    <row r="67" spans="1:6" ht="13.8" thickBot="1" x14ac:dyDescent="0.3">
      <c r="A67" s="129" t="s">
        <v>241</v>
      </c>
      <c r="B67" s="104">
        <f>SUM(B65:B66)</f>
        <v>237033993</v>
      </c>
      <c r="C67" s="104">
        <f>SUM(C65:C66)</f>
        <v>165319216</v>
      </c>
      <c r="D67" s="104">
        <f>SUM(D65:D66)</f>
        <v>22785070</v>
      </c>
      <c r="E67" s="104">
        <f>SUM(E65:E66)</f>
        <v>34057907</v>
      </c>
    </row>
    <row r="68" spans="1:6" x14ac:dyDescent="0.25">
      <c r="B68" s="92"/>
      <c r="C68" s="92"/>
      <c r="D68" s="92"/>
      <c r="E68" s="92"/>
    </row>
    <row r="69" spans="1:6" x14ac:dyDescent="0.25">
      <c r="D69" s="90"/>
      <c r="E69" s="90"/>
    </row>
    <row r="70" spans="1:6" ht="13.8" thickBot="1" x14ac:dyDescent="0.3">
      <c r="A70" s="120" t="s">
        <v>255</v>
      </c>
      <c r="C70" s="100" t="s">
        <v>236</v>
      </c>
      <c r="D70" s="109"/>
      <c r="E70" s="109"/>
    </row>
    <row r="71" spans="1:6" ht="13.8" thickBot="1" x14ac:dyDescent="0.3">
      <c r="A71" s="162" t="s">
        <v>286</v>
      </c>
      <c r="B71" s="110" t="s">
        <v>302</v>
      </c>
      <c r="C71" s="110" t="s">
        <v>321</v>
      </c>
      <c r="D71" s="109"/>
      <c r="E71" s="109"/>
    </row>
    <row r="72" spans="1:6" x14ac:dyDescent="0.25">
      <c r="A72" s="122" t="s">
        <v>256</v>
      </c>
      <c r="B72" s="154">
        <v>460024014</v>
      </c>
      <c r="C72" s="155">
        <v>656730597</v>
      </c>
      <c r="D72" s="109"/>
      <c r="E72" s="109"/>
    </row>
    <row r="73" spans="1:6" x14ac:dyDescent="0.25">
      <c r="A73" s="123"/>
      <c r="B73" s="156"/>
      <c r="C73" s="130"/>
      <c r="D73" s="109"/>
      <c r="E73" s="109"/>
    </row>
    <row r="74" spans="1:6" x14ac:dyDescent="0.25">
      <c r="A74" s="124" t="s">
        <v>257</v>
      </c>
      <c r="B74" s="157">
        <f>+B75+B76</f>
        <v>3931442857</v>
      </c>
      <c r="C74" s="111">
        <f>+C75+C76</f>
        <v>3316570401</v>
      </c>
      <c r="D74" s="109"/>
      <c r="E74" s="109"/>
    </row>
    <row r="75" spans="1:6" x14ac:dyDescent="0.25">
      <c r="A75" s="121" t="s">
        <v>218</v>
      </c>
      <c r="B75" s="156">
        <v>1300268691</v>
      </c>
      <c r="C75" s="130">
        <v>1328294502</v>
      </c>
      <c r="D75" s="109"/>
      <c r="E75" s="109"/>
    </row>
    <row r="76" spans="1:6" x14ac:dyDescent="0.25">
      <c r="A76" s="121" t="s">
        <v>219</v>
      </c>
      <c r="B76" s="156">
        <v>2631174166</v>
      </c>
      <c r="C76" s="130">
        <v>1988275899</v>
      </c>
      <c r="D76" s="109"/>
      <c r="E76" s="109"/>
    </row>
    <row r="77" spans="1:6" x14ac:dyDescent="0.25">
      <c r="A77" s="124" t="s">
        <v>258</v>
      </c>
      <c r="B77" s="158">
        <v>0</v>
      </c>
      <c r="C77" s="141"/>
      <c r="D77" s="109"/>
      <c r="E77" s="109"/>
    </row>
    <row r="78" spans="1:6" x14ac:dyDescent="0.25">
      <c r="A78" s="124"/>
      <c r="B78" s="157"/>
      <c r="C78" s="111"/>
      <c r="D78" s="109"/>
      <c r="E78" s="109"/>
    </row>
    <row r="79" spans="1:6" ht="13.8" thickBot="1" x14ac:dyDescent="0.3">
      <c r="A79" s="112" t="s">
        <v>222</v>
      </c>
      <c r="B79" s="159">
        <v>0</v>
      </c>
      <c r="C79" s="160"/>
      <c r="D79" s="109"/>
      <c r="E79" s="109"/>
    </row>
    <row r="80" spans="1:6" ht="13.8" thickBot="1" x14ac:dyDescent="0.3">
      <c r="A80" s="125" t="s">
        <v>241</v>
      </c>
      <c r="B80" s="104">
        <f>+B77+B74+B72+B79</f>
        <v>4391466871</v>
      </c>
      <c r="C80" s="104">
        <f>+C77+C74+C72+C79</f>
        <v>3973300998</v>
      </c>
      <c r="D80" s="109"/>
      <c r="E80" s="109"/>
    </row>
    <row r="81" spans="1:5" x14ac:dyDescent="0.25">
      <c r="B81" s="92"/>
      <c r="C81" s="92"/>
      <c r="D81" s="109"/>
      <c r="E81" s="109"/>
    </row>
    <row r="82" spans="1:5" x14ac:dyDescent="0.25">
      <c r="B82" s="113"/>
      <c r="C82" s="113"/>
      <c r="D82" s="109"/>
      <c r="E82" s="109"/>
    </row>
    <row r="83" spans="1:5" ht="13.8" thickBot="1" x14ac:dyDescent="0.3">
      <c r="A83" s="120" t="s">
        <v>259</v>
      </c>
      <c r="C83" s="100" t="s">
        <v>236</v>
      </c>
      <c r="D83" s="109"/>
      <c r="E83" s="109"/>
    </row>
    <row r="84" spans="1:5" ht="13.8" thickBot="1" x14ac:dyDescent="0.3">
      <c r="A84" s="162" t="s">
        <v>285</v>
      </c>
      <c r="B84" s="110" t="s">
        <v>302</v>
      </c>
      <c r="C84" s="110" t="s">
        <v>321</v>
      </c>
      <c r="D84" s="109"/>
      <c r="E84" s="109"/>
    </row>
    <row r="85" spans="1:5" x14ac:dyDescent="0.25">
      <c r="A85" s="127" t="s">
        <v>220</v>
      </c>
      <c r="B85" s="130">
        <v>449961251</v>
      </c>
      <c r="C85" s="130">
        <v>485308870</v>
      </c>
      <c r="D85" s="109"/>
      <c r="E85" s="109"/>
    </row>
    <row r="86" spans="1:5" x14ac:dyDescent="0.25">
      <c r="A86" s="128" t="s">
        <v>221</v>
      </c>
      <c r="B86" s="130">
        <v>23369080</v>
      </c>
      <c r="C86" s="130">
        <v>1830211</v>
      </c>
      <c r="D86" s="109"/>
      <c r="E86" s="109"/>
    </row>
    <row r="87" spans="1:5" x14ac:dyDescent="0.25">
      <c r="A87" s="128"/>
      <c r="B87" s="130"/>
      <c r="C87" s="130"/>
      <c r="D87" s="109"/>
      <c r="E87" s="109"/>
    </row>
    <row r="88" spans="1:5" ht="13.8" thickBot="1" x14ac:dyDescent="0.3">
      <c r="A88" s="112" t="s">
        <v>222</v>
      </c>
      <c r="B88" s="142">
        <v>0</v>
      </c>
      <c r="C88" s="142"/>
      <c r="D88" s="109"/>
      <c r="E88" s="109"/>
    </row>
    <row r="89" spans="1:5" ht="13.8" thickBot="1" x14ac:dyDescent="0.3">
      <c r="A89" s="125" t="s">
        <v>241</v>
      </c>
      <c r="B89" s="104">
        <f>SUM(B85:B88)</f>
        <v>473330331</v>
      </c>
      <c r="C89" s="104">
        <f>SUM(C85:C88)</f>
        <v>487139081</v>
      </c>
      <c r="D89" s="109"/>
      <c r="E89" s="109"/>
    </row>
    <row r="90" spans="1:5" x14ac:dyDescent="0.25">
      <c r="B90" s="92"/>
      <c r="C90" s="92"/>
      <c r="D90" s="109"/>
      <c r="E90" s="109"/>
    </row>
    <row r="91" spans="1:5" x14ac:dyDescent="0.25">
      <c r="D91" s="109"/>
      <c r="E91" s="109"/>
    </row>
    <row r="92" spans="1:5" ht="13.8" thickBot="1" x14ac:dyDescent="0.3">
      <c r="A92" s="119" t="s">
        <v>260</v>
      </c>
      <c r="C92" s="100" t="s">
        <v>236</v>
      </c>
      <c r="D92" s="109"/>
      <c r="E92" s="109"/>
    </row>
    <row r="93" spans="1:5" ht="13.8" thickBot="1" x14ac:dyDescent="0.3">
      <c r="A93" s="161" t="s">
        <v>284</v>
      </c>
      <c r="B93" s="110" t="s">
        <v>302</v>
      </c>
      <c r="C93" s="110" t="s">
        <v>321</v>
      </c>
      <c r="D93" s="109"/>
      <c r="E93" s="109"/>
    </row>
    <row r="94" spans="1:5" x14ac:dyDescent="0.25">
      <c r="A94" s="128" t="s">
        <v>272</v>
      </c>
      <c r="B94" s="130">
        <v>324931405</v>
      </c>
      <c r="C94" s="130">
        <v>272507001</v>
      </c>
      <c r="D94" s="109"/>
      <c r="E94" s="109"/>
    </row>
    <row r="95" spans="1:5" x14ac:dyDescent="0.25">
      <c r="A95" s="114" t="s">
        <v>223</v>
      </c>
      <c r="B95" s="130">
        <v>654815717</v>
      </c>
      <c r="C95" s="130">
        <v>711762646</v>
      </c>
      <c r="D95" s="109"/>
      <c r="E95" s="109"/>
    </row>
    <row r="96" spans="1:5" x14ac:dyDescent="0.25">
      <c r="A96" s="114" t="s">
        <v>224</v>
      </c>
      <c r="B96" s="130">
        <v>2459982241</v>
      </c>
      <c r="C96" s="130">
        <v>2739906667</v>
      </c>
      <c r="D96" s="109"/>
      <c r="E96" s="109"/>
    </row>
    <row r="97" spans="1:5" x14ac:dyDescent="0.25">
      <c r="A97" s="114" t="s">
        <v>225</v>
      </c>
      <c r="B97" s="130">
        <v>73139356</v>
      </c>
      <c r="C97" s="130">
        <v>71136103</v>
      </c>
      <c r="D97" s="109"/>
      <c r="E97" s="109"/>
    </row>
    <row r="98" spans="1:5" x14ac:dyDescent="0.25">
      <c r="A98" s="114"/>
      <c r="B98" s="131"/>
      <c r="C98" s="131"/>
      <c r="D98" s="109"/>
      <c r="E98" s="109"/>
    </row>
    <row r="99" spans="1:5" x14ac:dyDescent="0.25">
      <c r="A99" s="114" t="s">
        <v>222</v>
      </c>
      <c r="B99" s="130">
        <v>-775376</v>
      </c>
      <c r="C99" s="170">
        <v>0</v>
      </c>
      <c r="D99" s="109"/>
      <c r="E99" s="109"/>
    </row>
    <row r="100" spans="1:5" ht="13.8" thickBot="1" x14ac:dyDescent="0.3">
      <c r="A100" s="140" t="s">
        <v>261</v>
      </c>
      <c r="B100" s="130">
        <v>-18523</v>
      </c>
      <c r="C100" s="130">
        <v>-11292</v>
      </c>
      <c r="D100" s="109"/>
      <c r="E100" s="109"/>
    </row>
    <row r="101" spans="1:5" ht="13.8" thickBot="1" x14ac:dyDescent="0.3">
      <c r="A101" s="129" t="s">
        <v>241</v>
      </c>
      <c r="B101" s="104">
        <f>+B100+B99+B97+B96+B95+B94</f>
        <v>3512074820</v>
      </c>
      <c r="C101" s="104">
        <f>+C100+C99+C97+C96+C95+C94</f>
        <v>3795301125</v>
      </c>
      <c r="D101" s="115"/>
      <c r="E101" s="109"/>
    </row>
    <row r="102" spans="1:5" x14ac:dyDescent="0.25">
      <c r="B102" s="92"/>
      <c r="C102" s="92"/>
      <c r="D102" s="109"/>
      <c r="E102" s="109"/>
    </row>
    <row r="103" spans="1:5" x14ac:dyDescent="0.25">
      <c r="B103" s="113"/>
      <c r="C103" s="113"/>
      <c r="D103" s="109"/>
      <c r="E103" s="109"/>
    </row>
    <row r="104" spans="1:5" ht="13.8" thickBot="1" x14ac:dyDescent="0.3">
      <c r="A104" s="119" t="s">
        <v>262</v>
      </c>
      <c r="C104" s="100" t="s">
        <v>236</v>
      </c>
      <c r="D104" s="109"/>
      <c r="E104" s="109"/>
    </row>
    <row r="105" spans="1:5" ht="13.8" thickBot="1" x14ac:dyDescent="0.3">
      <c r="A105" s="161" t="s">
        <v>283</v>
      </c>
      <c r="B105" s="110" t="s">
        <v>302</v>
      </c>
      <c r="C105" s="110" t="s">
        <v>321</v>
      </c>
      <c r="D105" s="109"/>
      <c r="E105" s="109"/>
    </row>
    <row r="106" spans="1:5" x14ac:dyDescent="0.25">
      <c r="A106" s="197" t="s">
        <v>300</v>
      </c>
      <c r="B106" s="155">
        <f>+B107+B108</f>
        <v>62450000</v>
      </c>
      <c r="C106" s="155">
        <f>+C107+C108</f>
        <v>41415186</v>
      </c>
      <c r="D106" s="171"/>
      <c r="E106" s="109"/>
    </row>
    <row r="107" spans="1:5" x14ac:dyDescent="0.25">
      <c r="A107" s="198" t="s">
        <v>276</v>
      </c>
      <c r="B107" s="130">
        <v>62454545</v>
      </c>
      <c r="C107" s="131">
        <v>41420157</v>
      </c>
      <c r="D107" s="109"/>
      <c r="E107" s="109"/>
    </row>
    <row r="108" spans="1:5" x14ac:dyDescent="0.25">
      <c r="A108" s="198" t="s">
        <v>263</v>
      </c>
      <c r="B108" s="130">
        <v>-4545</v>
      </c>
      <c r="C108" s="131">
        <v>-4971</v>
      </c>
      <c r="D108" s="109"/>
      <c r="E108" s="109"/>
    </row>
    <row r="109" spans="1:5" x14ac:dyDescent="0.25">
      <c r="A109" s="199" t="s">
        <v>299</v>
      </c>
      <c r="B109" s="111">
        <f>+B110+B111</f>
        <v>2942304493</v>
      </c>
      <c r="C109" s="111">
        <f>+C110+C111</f>
        <v>3568276684</v>
      </c>
      <c r="D109" s="185"/>
      <c r="E109" s="109"/>
    </row>
    <row r="110" spans="1:5" x14ac:dyDescent="0.25">
      <c r="A110" s="198" t="s">
        <v>276</v>
      </c>
      <c r="B110" s="130">
        <v>3902668309</v>
      </c>
      <c r="C110" s="131">
        <v>4500879287</v>
      </c>
      <c r="D110" s="109"/>
      <c r="E110" s="109"/>
    </row>
    <row r="111" spans="1:5" x14ac:dyDescent="0.25">
      <c r="A111" s="198" t="s">
        <v>263</v>
      </c>
      <c r="B111" s="130">
        <v>-960363816</v>
      </c>
      <c r="C111" s="131">
        <v>-932602603</v>
      </c>
      <c r="D111" s="109"/>
      <c r="E111" s="109"/>
    </row>
    <row r="112" spans="1:5" x14ac:dyDescent="0.25">
      <c r="A112" s="199" t="s">
        <v>298</v>
      </c>
      <c r="B112" s="111">
        <f>+B113+B114</f>
        <v>5036923707</v>
      </c>
      <c r="C112" s="111">
        <f>+C113+C114</f>
        <v>5241380938</v>
      </c>
      <c r="D112" s="185"/>
      <c r="E112" s="109"/>
    </row>
    <row r="113" spans="1:5" x14ac:dyDescent="0.25">
      <c r="A113" s="198" t="s">
        <v>276</v>
      </c>
      <c r="B113" s="130">
        <v>5333998299</v>
      </c>
      <c r="C113" s="131">
        <v>5562412265</v>
      </c>
      <c r="D113" s="109"/>
      <c r="E113" s="109"/>
    </row>
    <row r="114" spans="1:5" x14ac:dyDescent="0.25">
      <c r="A114" s="198" t="s">
        <v>263</v>
      </c>
      <c r="B114" s="130">
        <v>-297074592</v>
      </c>
      <c r="C114" s="131">
        <v>-321031327</v>
      </c>
      <c r="D114" s="116"/>
      <c r="E114" s="109"/>
    </row>
    <row r="115" spans="1:5" x14ac:dyDescent="0.25">
      <c r="A115" s="199" t="s">
        <v>297</v>
      </c>
      <c r="B115" s="111">
        <f>+B116+B117</f>
        <v>3192134584</v>
      </c>
      <c r="C115" s="111">
        <f>+C116+C117</f>
        <v>3461328016</v>
      </c>
      <c r="D115" s="185"/>
      <c r="E115" s="116"/>
    </row>
    <row r="116" spans="1:5" x14ac:dyDescent="0.25">
      <c r="A116" s="198" t="s">
        <v>276</v>
      </c>
      <c r="B116" s="130">
        <v>3198303415</v>
      </c>
      <c r="C116" s="131">
        <v>3468621555</v>
      </c>
      <c r="D116" s="115"/>
      <c r="E116" s="116"/>
    </row>
    <row r="117" spans="1:5" x14ac:dyDescent="0.25">
      <c r="A117" s="198" t="s">
        <v>263</v>
      </c>
      <c r="B117" s="130">
        <v>-6168831</v>
      </c>
      <c r="C117" s="131">
        <v>-7293539</v>
      </c>
      <c r="D117" s="109"/>
      <c r="E117" s="109"/>
    </row>
    <row r="118" spans="1:5" x14ac:dyDescent="0.25">
      <c r="A118" s="195"/>
      <c r="B118" s="111"/>
      <c r="C118" s="111"/>
      <c r="D118" s="109"/>
      <c r="E118" s="109"/>
    </row>
    <row r="119" spans="1:5" x14ac:dyDescent="0.25">
      <c r="A119" s="128" t="s">
        <v>306</v>
      </c>
      <c r="B119" s="130">
        <v>-118064812</v>
      </c>
      <c r="C119" s="196">
        <v>0</v>
      </c>
      <c r="D119" s="109"/>
      <c r="E119" s="109"/>
    </row>
    <row r="120" spans="1:5" x14ac:dyDescent="0.25">
      <c r="A120" s="128" t="s">
        <v>307</v>
      </c>
      <c r="B120" s="170">
        <v>0</v>
      </c>
      <c r="C120" s="131">
        <v>-147025795</v>
      </c>
      <c r="D120" s="109"/>
      <c r="E120" s="109"/>
    </row>
    <row r="121" spans="1:5" x14ac:dyDescent="0.25">
      <c r="A121" s="128" t="s">
        <v>308</v>
      </c>
      <c r="B121" s="170">
        <v>0</v>
      </c>
      <c r="C121" s="131">
        <v>-7493627</v>
      </c>
      <c r="D121" s="109"/>
      <c r="E121" s="109"/>
    </row>
    <row r="122" spans="1:5" ht="13.8" thickBot="1" x14ac:dyDescent="0.3">
      <c r="A122" s="169" t="s">
        <v>261</v>
      </c>
      <c r="B122" s="97">
        <v>-39566058</v>
      </c>
      <c r="C122" s="131">
        <v>-33620049</v>
      </c>
      <c r="D122" s="109"/>
      <c r="E122" s="109"/>
    </row>
    <row r="123" spans="1:5" ht="13.8" thickBot="1" x14ac:dyDescent="0.3">
      <c r="A123" s="129" t="s">
        <v>279</v>
      </c>
      <c r="B123" s="104">
        <f>+B119+B122+B115+B112+B109+B106+B120+B121</f>
        <v>11076181914</v>
      </c>
      <c r="C123" s="104">
        <f>+C119+C122+C115+C112+C109+C106+C120+C121</f>
        <v>12124261353</v>
      </c>
      <c r="D123" s="185"/>
      <c r="E123" s="109"/>
    </row>
    <row r="124" spans="1:5" x14ac:dyDescent="0.25">
      <c r="B124" s="92"/>
      <c r="C124" s="92"/>
      <c r="D124" s="109"/>
      <c r="E124" s="109"/>
    </row>
    <row r="125" spans="1:5" x14ac:dyDescent="0.25">
      <c r="D125" s="109"/>
      <c r="E125" s="109"/>
    </row>
    <row r="126" spans="1:5" ht="13.8" thickBot="1" x14ac:dyDescent="0.3">
      <c r="A126" s="120" t="s">
        <v>264</v>
      </c>
      <c r="B126" s="92"/>
      <c r="C126" s="100" t="s">
        <v>236</v>
      </c>
      <c r="D126" s="109"/>
      <c r="E126" s="109"/>
    </row>
    <row r="127" spans="1:5" ht="13.8" thickBot="1" x14ac:dyDescent="0.3">
      <c r="A127" s="162" t="s">
        <v>282</v>
      </c>
      <c r="B127" s="110" t="s">
        <v>302</v>
      </c>
      <c r="C127" s="110" t="s">
        <v>321</v>
      </c>
      <c r="D127" s="109"/>
      <c r="E127" s="109"/>
    </row>
    <row r="128" spans="1:5" x14ac:dyDescent="0.25">
      <c r="A128" s="169" t="s">
        <v>226</v>
      </c>
      <c r="B128" s="130">
        <v>1116153667</v>
      </c>
      <c r="C128" s="130">
        <v>1301165497</v>
      </c>
      <c r="D128" s="108"/>
      <c r="E128" s="109"/>
    </row>
    <row r="129" spans="1:7" x14ac:dyDescent="0.25">
      <c r="A129" s="169" t="s">
        <v>227</v>
      </c>
      <c r="B129" s="130">
        <v>3574264999</v>
      </c>
      <c r="C129" s="130">
        <v>4157561027</v>
      </c>
      <c r="D129" s="108"/>
      <c r="E129" s="108"/>
      <c r="F129" s="150"/>
      <c r="G129" s="151"/>
    </row>
    <row r="130" spans="1:7" x14ac:dyDescent="0.25">
      <c r="A130" s="169" t="s">
        <v>228</v>
      </c>
      <c r="B130" s="130">
        <v>9282809836</v>
      </c>
      <c r="C130" s="130">
        <v>9531652627</v>
      </c>
      <c r="D130" s="108"/>
      <c r="E130" s="109"/>
    </row>
    <row r="131" spans="1:7" ht="13.8" thickBot="1" x14ac:dyDescent="0.3">
      <c r="A131" s="169" t="s">
        <v>265</v>
      </c>
      <c r="B131" s="130">
        <v>1416684388</v>
      </c>
      <c r="C131" s="130">
        <v>1294150143</v>
      </c>
      <c r="D131" s="108"/>
      <c r="E131" s="109"/>
    </row>
    <row r="132" spans="1:7" ht="13.8" thickBot="1" x14ac:dyDescent="0.3">
      <c r="A132" s="125" t="s">
        <v>241</v>
      </c>
      <c r="B132" s="104">
        <f>SUM(B128:B131)</f>
        <v>15389912890</v>
      </c>
      <c r="C132" s="104">
        <f>SUM(C128:C131)</f>
        <v>16284529294</v>
      </c>
      <c r="D132" s="109"/>
      <c r="E132" s="108"/>
      <c r="F132" s="108"/>
      <c r="G132" s="152"/>
    </row>
    <row r="133" spans="1:7" x14ac:dyDescent="0.25">
      <c r="B133" s="92"/>
      <c r="C133" s="92"/>
      <c r="D133" s="109"/>
      <c r="E133" s="109"/>
    </row>
    <row r="134" spans="1:7" x14ac:dyDescent="0.25">
      <c r="D134" s="109"/>
      <c r="E134" s="109"/>
    </row>
    <row r="135" spans="1:7" ht="13.8" thickBot="1" x14ac:dyDescent="0.3">
      <c r="A135" s="119" t="s">
        <v>266</v>
      </c>
      <c r="C135" s="100" t="s">
        <v>236</v>
      </c>
      <c r="D135" s="109"/>
      <c r="E135" s="109"/>
    </row>
    <row r="136" spans="1:7" ht="13.8" thickBot="1" x14ac:dyDescent="0.3">
      <c r="A136" s="161" t="s">
        <v>281</v>
      </c>
      <c r="B136" s="110" t="s">
        <v>302</v>
      </c>
      <c r="C136" s="110" t="s">
        <v>321</v>
      </c>
      <c r="D136" s="109"/>
      <c r="E136" s="109"/>
    </row>
    <row r="137" spans="1:7" ht="12.75" customHeight="1" x14ac:dyDescent="0.25">
      <c r="A137" s="169" t="s">
        <v>229</v>
      </c>
      <c r="B137" s="130">
        <v>656196151</v>
      </c>
      <c r="C137" s="130">
        <v>624110359</v>
      </c>
      <c r="D137" s="109"/>
      <c r="E137" s="109"/>
    </row>
    <row r="138" spans="1:7" ht="12.75" customHeight="1" x14ac:dyDescent="0.25">
      <c r="A138" s="127" t="s">
        <v>230</v>
      </c>
      <c r="B138" s="170">
        <v>0</v>
      </c>
      <c r="C138" s="170">
        <v>0</v>
      </c>
      <c r="D138" s="109"/>
      <c r="E138" s="109"/>
    </row>
    <row r="139" spans="1:7" ht="12.75" customHeight="1" x14ac:dyDescent="0.25">
      <c r="A139" s="169" t="s">
        <v>267</v>
      </c>
      <c r="B139" s="170">
        <v>0</v>
      </c>
      <c r="C139" s="130">
        <v>4300000</v>
      </c>
      <c r="D139" s="109"/>
      <c r="E139" s="109"/>
    </row>
    <row r="140" spans="1:7" ht="12.75" customHeight="1" x14ac:dyDescent="0.25">
      <c r="A140" s="169" t="s">
        <v>268</v>
      </c>
      <c r="B140" s="130">
        <v>20286850</v>
      </c>
      <c r="C140" s="130">
        <v>36897885</v>
      </c>
      <c r="D140" s="109"/>
      <c r="E140" s="109"/>
    </row>
    <row r="141" spans="1:7" ht="12.75" customHeight="1" thickBot="1" x14ac:dyDescent="0.3">
      <c r="A141" s="169" t="s">
        <v>269</v>
      </c>
      <c r="B141" s="130">
        <v>-4225170</v>
      </c>
      <c r="C141" s="130">
        <v>-3877162</v>
      </c>
      <c r="D141" s="109"/>
      <c r="E141" s="109"/>
    </row>
    <row r="142" spans="1:7" ht="13.8" thickBot="1" x14ac:dyDescent="0.3">
      <c r="A142" s="129" t="s">
        <v>241</v>
      </c>
      <c r="B142" s="104">
        <f>SUM(B137:B141)</f>
        <v>672257831</v>
      </c>
      <c r="C142" s="104">
        <f>SUM(C137:C141)</f>
        <v>661431082</v>
      </c>
      <c r="D142" s="186"/>
      <c r="E142" s="109"/>
    </row>
    <row r="143" spans="1:7" x14ac:dyDescent="0.25">
      <c r="B143" s="92"/>
      <c r="C143" s="92"/>
      <c r="D143" s="109"/>
      <c r="E143" s="109"/>
    </row>
    <row r="144" spans="1:7" x14ac:dyDescent="0.25">
      <c r="D144" s="109"/>
      <c r="E144" s="109"/>
    </row>
    <row r="145" spans="1:5" ht="13.8" thickBot="1" x14ac:dyDescent="0.3">
      <c r="A145" s="119" t="s">
        <v>270</v>
      </c>
      <c r="C145" s="100" t="s">
        <v>236</v>
      </c>
      <c r="D145" s="109"/>
      <c r="E145" s="109"/>
    </row>
    <row r="146" spans="1:5" ht="13.8" thickBot="1" x14ac:dyDescent="0.3">
      <c r="A146" s="161" t="s">
        <v>280</v>
      </c>
      <c r="B146" s="110" t="s">
        <v>302</v>
      </c>
      <c r="C146" s="110" t="s">
        <v>321</v>
      </c>
      <c r="D146" s="109"/>
      <c r="E146" s="109"/>
    </row>
    <row r="147" spans="1:5" ht="12.75" customHeight="1" x14ac:dyDescent="0.25">
      <c r="A147" s="127" t="s">
        <v>231</v>
      </c>
      <c r="B147" s="130">
        <v>1786812843</v>
      </c>
      <c r="C147" s="130">
        <v>1809857319</v>
      </c>
      <c r="D147" s="108"/>
      <c r="E147" s="108"/>
    </row>
    <row r="148" spans="1:5" ht="12.75" customHeight="1" x14ac:dyDescent="0.25">
      <c r="A148" s="169" t="s">
        <v>232</v>
      </c>
      <c r="B148" s="130">
        <v>48664624</v>
      </c>
      <c r="C148" s="130">
        <v>51910770</v>
      </c>
      <c r="D148" s="109"/>
      <c r="E148" s="109"/>
    </row>
    <row r="149" spans="1:5" ht="12.75" customHeight="1" x14ac:dyDescent="0.25">
      <c r="A149" s="169" t="s">
        <v>271</v>
      </c>
      <c r="B149" s="130">
        <v>25193152</v>
      </c>
      <c r="C149" s="130">
        <v>33261457</v>
      </c>
      <c r="D149" s="109"/>
      <c r="E149" s="109"/>
    </row>
    <row r="150" spans="1:5" ht="12.75" customHeight="1" thickBot="1" x14ac:dyDescent="0.3">
      <c r="A150" s="169" t="s">
        <v>233</v>
      </c>
      <c r="B150" s="130">
        <v>236176726</v>
      </c>
      <c r="C150" s="130">
        <v>230796711</v>
      </c>
      <c r="D150" s="109"/>
      <c r="E150" s="109"/>
    </row>
    <row r="151" spans="1:5" ht="13.8" thickBot="1" x14ac:dyDescent="0.3">
      <c r="A151" s="129" t="s">
        <v>241</v>
      </c>
      <c r="B151" s="104">
        <f>SUM(B147:B150)</f>
        <v>2096847345</v>
      </c>
      <c r="C151" s="104">
        <f>SUM(C147:C150)</f>
        <v>2125826257</v>
      </c>
      <c r="D151" s="109"/>
      <c r="E151" s="109"/>
    </row>
    <row r="152" spans="1:5" x14ac:dyDescent="0.25">
      <c r="B152" s="92"/>
      <c r="C152" s="92"/>
      <c r="D152" s="109"/>
      <c r="E152" s="109"/>
    </row>
    <row r="153" spans="1:5" x14ac:dyDescent="0.25">
      <c r="B153" s="113"/>
      <c r="C153" s="113"/>
      <c r="D153" s="109"/>
      <c r="E153" s="109"/>
    </row>
    <row r="154" spans="1:5" x14ac:dyDescent="0.25">
      <c r="D154" s="115"/>
      <c r="E154" s="109"/>
    </row>
    <row r="155" spans="1:5" x14ac:dyDescent="0.25">
      <c r="A155" s="117"/>
      <c r="B155" s="108"/>
      <c r="C155" s="108"/>
      <c r="D155" s="109"/>
      <c r="E155" s="109"/>
    </row>
    <row r="156" spans="1:5" x14ac:dyDescent="0.25">
      <c r="A156" s="117"/>
      <c r="B156" s="108"/>
      <c r="C156" s="108"/>
      <c r="D156" s="109"/>
      <c r="E156" s="109"/>
    </row>
    <row r="157" spans="1:5" x14ac:dyDescent="0.25">
      <c r="A157" s="117"/>
      <c r="B157" s="108"/>
      <c r="C157" s="108"/>
      <c r="D157" s="109"/>
      <c r="E157" s="109"/>
    </row>
    <row r="158" spans="1:5" x14ac:dyDescent="0.25">
      <c r="A158" s="117"/>
      <c r="B158" s="108"/>
      <c r="C158" s="108"/>
      <c r="D158" s="185"/>
      <c r="E158" s="109"/>
    </row>
    <row r="159" spans="1:5" x14ac:dyDescent="0.25">
      <c r="A159" s="117"/>
      <c r="B159" s="108"/>
      <c r="C159" s="108"/>
      <c r="D159" s="109"/>
      <c r="E159" s="109"/>
    </row>
    <row r="160" spans="1:5" x14ac:dyDescent="0.25">
      <c r="A160" s="117"/>
      <c r="B160" s="108"/>
      <c r="C160" s="108"/>
      <c r="D160" s="109"/>
      <c r="E160" s="109"/>
    </row>
    <row r="161" spans="1:5" x14ac:dyDescent="0.25">
      <c r="A161" s="117"/>
      <c r="B161" s="108"/>
      <c r="C161" s="108"/>
      <c r="D161" s="109"/>
      <c r="E161" s="109"/>
    </row>
    <row r="162" spans="1:5" x14ac:dyDescent="0.25">
      <c r="A162" s="117"/>
      <c r="B162" s="108"/>
      <c r="C162" s="108"/>
      <c r="D162" s="109"/>
      <c r="E162" s="109"/>
    </row>
    <row r="163" spans="1:5" x14ac:dyDescent="0.25">
      <c r="A163" s="117"/>
      <c r="B163" s="108"/>
      <c r="C163" s="108"/>
      <c r="D163" s="109"/>
      <c r="E163" s="109"/>
    </row>
    <row r="164" spans="1:5" x14ac:dyDescent="0.25">
      <c r="A164" s="117"/>
      <c r="B164" s="108"/>
      <c r="C164" s="108"/>
      <c r="D164" s="109"/>
      <c r="E164" s="109"/>
    </row>
    <row r="165" spans="1:5" x14ac:dyDescent="0.25">
      <c r="A165" s="117"/>
      <c r="B165" s="108"/>
      <c r="C165" s="108"/>
      <c r="D165" s="109"/>
      <c r="E165" s="109"/>
    </row>
    <row r="166" spans="1:5" x14ac:dyDescent="0.25">
      <c r="A166" s="117"/>
      <c r="B166" s="108"/>
      <c r="C166" s="108"/>
      <c r="D166" s="109"/>
      <c r="E166" s="109"/>
    </row>
    <row r="167" spans="1:5" x14ac:dyDescent="0.25">
      <c r="D167" s="109"/>
      <c r="E167" s="109"/>
    </row>
    <row r="168" spans="1:5" x14ac:dyDescent="0.25">
      <c r="D168" s="109"/>
      <c r="E168" s="109"/>
    </row>
    <row r="169" spans="1:5" x14ac:dyDescent="0.25">
      <c r="D169" s="109"/>
      <c r="E169" s="109"/>
    </row>
    <row r="170" spans="1:5" x14ac:dyDescent="0.25">
      <c r="D170" s="109"/>
      <c r="E170" s="109"/>
    </row>
    <row r="171" spans="1:5" x14ac:dyDescent="0.25">
      <c r="D171" s="109"/>
      <c r="E171" s="109"/>
    </row>
    <row r="172" spans="1:5" x14ac:dyDescent="0.25">
      <c r="D172" s="109"/>
      <c r="E172" s="109"/>
    </row>
    <row r="173" spans="1:5" x14ac:dyDescent="0.25">
      <c r="D173" s="109"/>
      <c r="E173" s="109"/>
    </row>
    <row r="174" spans="1:5" x14ac:dyDescent="0.25">
      <c r="D174" s="109"/>
      <c r="E174" s="109"/>
    </row>
    <row r="175" spans="1:5" x14ac:dyDescent="0.25">
      <c r="D175" s="109"/>
      <c r="E175" s="109"/>
    </row>
    <row r="176" spans="1:5" x14ac:dyDescent="0.25">
      <c r="D176" s="109"/>
      <c r="E176" s="109"/>
    </row>
    <row r="177" spans="4:5" x14ac:dyDescent="0.25">
      <c r="D177" s="109"/>
      <c r="E177" s="109"/>
    </row>
    <row r="178" spans="4:5" x14ac:dyDescent="0.25">
      <c r="D178" s="109"/>
      <c r="E178" s="109"/>
    </row>
    <row r="179" spans="4:5" x14ac:dyDescent="0.25">
      <c r="D179" s="109"/>
      <c r="E179" s="109"/>
    </row>
    <row r="180" spans="4:5" x14ac:dyDescent="0.25">
      <c r="D180" s="109"/>
      <c r="E180" s="109"/>
    </row>
    <row r="181" spans="4:5" x14ac:dyDescent="0.25">
      <c r="D181" s="109"/>
      <c r="E181" s="109"/>
    </row>
    <row r="182" spans="4:5" x14ac:dyDescent="0.25">
      <c r="D182" s="109"/>
      <c r="E182" s="109"/>
    </row>
    <row r="183" spans="4:5" x14ac:dyDescent="0.25">
      <c r="D183" s="109"/>
      <c r="E183" s="109"/>
    </row>
    <row r="184" spans="4:5" x14ac:dyDescent="0.25">
      <c r="D184" s="109"/>
      <c r="E184" s="109"/>
    </row>
    <row r="185" spans="4:5" x14ac:dyDescent="0.25">
      <c r="D185" s="109"/>
      <c r="E185" s="109"/>
    </row>
    <row r="186" spans="4:5" x14ac:dyDescent="0.25">
      <c r="D186" s="109"/>
      <c r="E186" s="109"/>
    </row>
    <row r="187" spans="4:5" x14ac:dyDescent="0.25">
      <c r="D187" s="109"/>
      <c r="E187" s="109"/>
    </row>
    <row r="188" spans="4:5" x14ac:dyDescent="0.25">
      <c r="D188" s="109"/>
      <c r="E188" s="109"/>
    </row>
    <row r="189" spans="4:5" x14ac:dyDescent="0.25">
      <c r="D189" s="109"/>
      <c r="E189" s="109"/>
    </row>
    <row r="190" spans="4:5" x14ac:dyDescent="0.25">
      <c r="D190" s="109"/>
      <c r="E190" s="109"/>
    </row>
    <row r="191" spans="4:5" x14ac:dyDescent="0.25">
      <c r="D191" s="109"/>
      <c r="E191" s="109"/>
    </row>
    <row r="192" spans="4:5" x14ac:dyDescent="0.25">
      <c r="D192" s="109"/>
      <c r="E192" s="109"/>
    </row>
    <row r="193" spans="4:5" x14ac:dyDescent="0.25">
      <c r="D193" s="109"/>
      <c r="E193" s="109"/>
    </row>
    <row r="194" spans="4:5" x14ac:dyDescent="0.25">
      <c r="D194" s="109"/>
      <c r="E194" s="109"/>
    </row>
    <row r="195" spans="4:5" x14ac:dyDescent="0.25">
      <c r="D195" s="109"/>
      <c r="E195" s="109"/>
    </row>
    <row r="196" spans="4:5" x14ac:dyDescent="0.25">
      <c r="D196" s="109"/>
      <c r="E196" s="109"/>
    </row>
    <row r="197" spans="4:5" x14ac:dyDescent="0.25">
      <c r="D197" s="109"/>
      <c r="E197" s="109"/>
    </row>
    <row r="198" spans="4:5" x14ac:dyDescent="0.25">
      <c r="D198" s="109"/>
      <c r="E198" s="109"/>
    </row>
    <row r="199" spans="4:5" x14ac:dyDescent="0.25">
      <c r="D199" s="109"/>
      <c r="E199" s="109"/>
    </row>
    <row r="200" spans="4:5" x14ac:dyDescent="0.25">
      <c r="D200" s="109"/>
      <c r="E200" s="109"/>
    </row>
    <row r="201" spans="4:5" x14ac:dyDescent="0.25">
      <c r="D201" s="109"/>
      <c r="E201" s="109"/>
    </row>
    <row r="202" spans="4:5" x14ac:dyDescent="0.25">
      <c r="D202" s="109"/>
      <c r="E202" s="109"/>
    </row>
    <row r="203" spans="4:5" x14ac:dyDescent="0.25">
      <c r="D203" s="109"/>
      <c r="E203" s="109"/>
    </row>
    <row r="204" spans="4:5" x14ac:dyDescent="0.25">
      <c r="D204" s="109"/>
      <c r="E204" s="109"/>
    </row>
    <row r="205" spans="4:5" x14ac:dyDescent="0.25">
      <c r="D205" s="109"/>
      <c r="E205" s="109"/>
    </row>
    <row r="206" spans="4:5" x14ac:dyDescent="0.25">
      <c r="D206" s="109"/>
      <c r="E206" s="109"/>
    </row>
    <row r="207" spans="4:5" x14ac:dyDescent="0.25">
      <c r="D207" s="109"/>
      <c r="E207" s="109"/>
    </row>
    <row r="208" spans="4:5" x14ac:dyDescent="0.25">
      <c r="D208" s="109"/>
      <c r="E208" s="109"/>
    </row>
    <row r="209" spans="4:5" x14ac:dyDescent="0.25">
      <c r="D209" s="109"/>
      <c r="E209" s="109"/>
    </row>
    <row r="210" spans="4:5" x14ac:dyDescent="0.25">
      <c r="D210" s="109"/>
      <c r="E210" s="109"/>
    </row>
    <row r="211" spans="4:5" x14ac:dyDescent="0.25">
      <c r="D211" s="109"/>
      <c r="E211" s="109"/>
    </row>
    <row r="212" spans="4:5" x14ac:dyDescent="0.25">
      <c r="D212" s="109"/>
      <c r="E212" s="109"/>
    </row>
    <row r="213" spans="4:5" x14ac:dyDescent="0.25">
      <c r="D213" s="109"/>
      <c r="E213" s="109"/>
    </row>
    <row r="214" spans="4:5" x14ac:dyDescent="0.25">
      <c r="D214" s="109"/>
      <c r="E214" s="109"/>
    </row>
    <row r="215" spans="4:5" x14ac:dyDescent="0.25">
      <c r="D215" s="109"/>
      <c r="E215" s="109"/>
    </row>
    <row r="216" spans="4:5" x14ac:dyDescent="0.25">
      <c r="D216" s="109"/>
      <c r="E216" s="109"/>
    </row>
    <row r="217" spans="4:5" x14ac:dyDescent="0.25">
      <c r="D217" s="109"/>
      <c r="E217" s="109"/>
    </row>
    <row r="218" spans="4:5" x14ac:dyDescent="0.25">
      <c r="D218" s="109"/>
      <c r="E218" s="109"/>
    </row>
  </sheetData>
  <mergeCells count="21">
    <mergeCell ref="A35:A36"/>
    <mergeCell ref="A25:A26"/>
    <mergeCell ref="A17:A18"/>
    <mergeCell ref="A8:A9"/>
    <mergeCell ref="A63:A64"/>
    <mergeCell ref="A53:A54"/>
    <mergeCell ref="A43:A44"/>
    <mergeCell ref="B8:C8"/>
    <mergeCell ref="D8:E8"/>
    <mergeCell ref="B17:C17"/>
    <mergeCell ref="D17:E17"/>
    <mergeCell ref="B25:C25"/>
    <mergeCell ref="D25:E25"/>
    <mergeCell ref="B63:C63"/>
    <mergeCell ref="D63:E63"/>
    <mergeCell ref="B35:C35"/>
    <mergeCell ref="D35:E35"/>
    <mergeCell ref="B43:C43"/>
    <mergeCell ref="D43:E43"/>
    <mergeCell ref="B53:C53"/>
    <mergeCell ref="D53:E5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C21:E21 B21 B31:E31 B39:E39 B67:E67 B74:C74 B80:C80 B89:C89 B101:C101 B106 B132:C132 B142:C142 B151:C151 B123:C123 C106 B73 C115 C112 C109 B109 B112 B115 B118 B120:B121 C118 B98:C98 C9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2017-04-26T12:42:18Z</cp:lastPrinted>
  <dcterms:created xsi:type="dcterms:W3CDTF">2008-10-17T11:51:54Z</dcterms:created>
  <dcterms:modified xsi:type="dcterms:W3CDTF">2018-07-24T21:20:45Z</dcterms:modified>
</cp:coreProperties>
</file>