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F_svi\TFI KI\TFII-KI 2018 Q3\konsolidirano\"/>
    </mc:Choice>
  </mc:AlternateContent>
  <bookViews>
    <workbookView xWindow="-15" yWindow="285" windowWidth="11760" windowHeight="7320" activeTab="5"/>
  </bookViews>
  <sheets>
    <sheet name="General information" sheetId="20" r:id="rId1"/>
    <sheet name="BS" sheetId="27" r:id="rId2"/>
    <sheet name="P&amp;L" sheetId="22" r:id="rId3"/>
    <sheet name="CF Statement" sheetId="23" r:id="rId4"/>
    <sheet name="Changes in equity" sheetId="25" r:id="rId5"/>
    <sheet name="Notes" sheetId="26" r:id="rId6"/>
  </sheets>
  <externalReferences>
    <externalReference r:id="rId7"/>
  </externalReferences>
  <definedNames>
    <definedName name="_xlnm.Print_Area" localSheetId="1">BS!$A$1:$K$52</definedName>
    <definedName name="_xlnm.Print_Area" localSheetId="3">'CF Statement'!$A$1:$K$50</definedName>
    <definedName name="_xlnm.Print_Area" localSheetId="4">'Changes in equity'!$A$1:$L$23</definedName>
    <definedName name="_xlnm.Print_Area" localSheetId="0">'General information'!$A$1:$I$65</definedName>
    <definedName name="_xlnm.Print_Area" localSheetId="5">Notes!$A$1:$E$152</definedName>
    <definedName name="_xlnm.Print_Area" localSheetId="2">'P&amp;L'!$A$1:$M$31</definedName>
    <definedName name="_xlnm.Print_Titles" localSheetId="5">Notes!$1:$6</definedName>
  </definedNames>
  <calcPr calcId="152511"/>
</workbook>
</file>

<file path=xl/calcChain.xml><?xml version="1.0" encoding="utf-8"?>
<calcChain xmlns="http://schemas.openxmlformats.org/spreadsheetml/2006/main">
  <c r="C151" i="26" l="1"/>
  <c r="C150" i="26"/>
  <c r="C149" i="26"/>
  <c r="C148" i="26"/>
  <c r="C142" i="26"/>
  <c r="C141" i="26"/>
  <c r="C139" i="26"/>
  <c r="C138" i="26"/>
  <c r="C132" i="26"/>
  <c r="C131" i="26"/>
  <c r="C130" i="26"/>
  <c r="C129" i="26"/>
  <c r="C123" i="26"/>
  <c r="C122" i="26"/>
  <c r="C121" i="26"/>
  <c r="C120" i="26"/>
  <c r="C118" i="26"/>
  <c r="C116" i="26" s="1"/>
  <c r="C117" i="26"/>
  <c r="B116" i="26"/>
  <c r="C115" i="26"/>
  <c r="C114" i="26"/>
  <c r="C113" i="26" s="1"/>
  <c r="B113" i="26"/>
  <c r="C112" i="26"/>
  <c r="C111" i="26"/>
  <c r="C110" i="26" s="1"/>
  <c r="B110" i="26"/>
  <c r="C109" i="26"/>
  <c r="C108" i="26"/>
  <c r="C107" i="26" s="1"/>
  <c r="B107" i="26"/>
  <c r="B102" i="26"/>
  <c r="C102" i="26"/>
  <c r="B74" i="26"/>
  <c r="M35" i="22"/>
  <c r="L35" i="22"/>
  <c r="K35" i="22"/>
  <c r="J35" i="22"/>
  <c r="I24" i="20"/>
  <c r="C124" i="26" l="1"/>
  <c r="C152" i="26" l="1"/>
  <c r="B152" i="26"/>
  <c r="C143" i="26"/>
  <c r="B143" i="26"/>
  <c r="C133" i="26"/>
  <c r="B133" i="26"/>
  <c r="B124" i="26"/>
  <c r="C89" i="26"/>
  <c r="B89" i="26"/>
  <c r="C80" i="26"/>
  <c r="B80" i="26"/>
  <c r="K55" i="27"/>
  <c r="J55" i="27"/>
  <c r="K54" i="27"/>
  <c r="J54" i="27"/>
  <c r="E67" i="26" l="1"/>
  <c r="D67" i="26"/>
  <c r="C67" i="26"/>
  <c r="B67" i="26"/>
  <c r="E59" i="26"/>
  <c r="D59" i="26"/>
  <c r="C59" i="26"/>
  <c r="B59" i="26"/>
  <c r="E49" i="26"/>
  <c r="D49" i="26"/>
  <c r="C49" i="26"/>
  <c r="B49" i="26"/>
  <c r="E39" i="26"/>
  <c r="D39" i="26"/>
  <c r="C39" i="26"/>
  <c r="B39" i="26"/>
  <c r="E31" i="26"/>
  <c r="D31" i="26"/>
  <c r="C31" i="26"/>
  <c r="B31" i="26"/>
  <c r="E21" i="26"/>
  <c r="D21" i="26"/>
  <c r="C21" i="26"/>
  <c r="B21" i="26"/>
  <c r="E13" i="26"/>
  <c r="D13" i="26"/>
  <c r="C13" i="26"/>
  <c r="B13" i="26"/>
  <c r="J51" i="27"/>
  <c r="J36" i="27"/>
  <c r="J32" i="27"/>
  <c r="J28" i="27"/>
  <c r="J25" i="27"/>
  <c r="J23" i="27"/>
  <c r="K7" i="27"/>
  <c r="J7" i="27"/>
  <c r="J42" i="27" l="1"/>
  <c r="J52" i="27" s="1"/>
</calcChain>
</file>

<file path=xl/sharedStrings.xml><?xml version="1.0" encoding="utf-8"?>
<sst xmlns="http://schemas.openxmlformats.org/spreadsheetml/2006/main" count="434" uniqueCount="314">
  <si>
    <t/>
  </si>
  <si>
    <t>3</t>
  </si>
  <si>
    <t>4</t>
  </si>
  <si>
    <t>5</t>
  </si>
  <si>
    <t>6</t>
  </si>
  <si>
    <t>7</t>
  </si>
  <si>
    <t>8</t>
  </si>
  <si>
    <t>9</t>
  </si>
  <si>
    <t>10</t>
  </si>
  <si>
    <t>03777928</t>
  </si>
  <si>
    <t>080010698</t>
  </si>
  <si>
    <t>87939104217</t>
  </si>
  <si>
    <t>ZAGREB</t>
  </si>
  <si>
    <t>JURIŠIĆEVA 4</t>
  </si>
  <si>
    <t>hpb@hpb.hr</t>
  </si>
  <si>
    <t>www.hpb.hr</t>
  </si>
  <si>
    <t>GRAD ZAGREB</t>
  </si>
  <si>
    <t>6419</t>
  </si>
  <si>
    <t>014804594</t>
  </si>
  <si>
    <t>1) INTEREST INCOME</t>
  </si>
  <si>
    <t>Loans</t>
  </si>
  <si>
    <t>Deposits</t>
  </si>
  <si>
    <t>Borrowings</t>
  </si>
  <si>
    <t>Cash payment operations - channels</t>
  </si>
  <si>
    <t>Retail and card operations</t>
  </si>
  <si>
    <t>Corporate operations</t>
  </si>
  <si>
    <t>Other fee and commission income</t>
  </si>
  <si>
    <t>3) FEE AND COMMISSION INCOME</t>
  </si>
  <si>
    <t>2) INTEREST EXPENSE</t>
  </si>
  <si>
    <t>4) FEE AND COMMISSION EXPENSE</t>
  </si>
  <si>
    <t>TOTAL</t>
  </si>
  <si>
    <t>Payment operations</t>
  </si>
  <si>
    <t>Other fee and commission expense</t>
  </si>
  <si>
    <t>Securities and equity instruments</t>
  </si>
  <si>
    <t>FX transactions</t>
  </si>
  <si>
    <t>HRK cash transactions</t>
  </si>
  <si>
    <t>Derivatives</t>
  </si>
  <si>
    <t>General and administrative expenses</t>
  </si>
  <si>
    <t>Amortization and depreciation</t>
  </si>
  <si>
    <t>Savings deposit insurance costs</t>
  </si>
  <si>
    <t>6) OPERATING EXPENSES</t>
  </si>
  <si>
    <t>5) GAINS LESS LOSSES FROM TRADING ACTIVITIES</t>
  </si>
  <si>
    <t>7) IMPAIRMENT LOSSES AND PROVISION EXPENSES</t>
  </si>
  <si>
    <t>8) CASH AND DEPOSITS WITH THE CNB</t>
  </si>
  <si>
    <t>CASH</t>
  </si>
  <si>
    <t>DEPOSITS WITH THE CNB</t>
  </si>
  <si>
    <t>Mandatory reserve</t>
  </si>
  <si>
    <t>Account for transaction settlement</t>
  </si>
  <si>
    <t>MANDATORY TREASURY BILLS</t>
  </si>
  <si>
    <t>in HRK</t>
  </si>
  <si>
    <t>Deferred front-end fee</t>
  </si>
  <si>
    <t>Financial assets held for trading</t>
  </si>
  <si>
    <t>Financial assets available for sale</t>
  </si>
  <si>
    <t>Financial assets held to maturity</t>
  </si>
  <si>
    <t>Deposits with foreign banking institutions</t>
  </si>
  <si>
    <t>Deposits with domestic banking institutions</t>
  </si>
  <si>
    <t>10) EQUITY INSTRUMENTS AND SECURITIES</t>
  </si>
  <si>
    <t>14) OTHER LIABILITIES</t>
  </si>
  <si>
    <t>Restricted deposits</t>
  </si>
  <si>
    <t>Interest and fees payable</t>
  </si>
  <si>
    <t>Provisions for off-balance sheet exposure</t>
  </si>
  <si>
    <t>Other</t>
  </si>
  <si>
    <t>13) BORROWINGS</t>
  </si>
  <si>
    <t>Borrowings from HBOR</t>
  </si>
  <si>
    <t>Borrowings from domestic banking institutions</t>
  </si>
  <si>
    <t>Borrowings from domestic non-banking institutions</t>
  </si>
  <si>
    <t>Borrowings from foreign banking institutions</t>
  </si>
  <si>
    <t>Financial institutions</t>
  </si>
  <si>
    <t>Corporations</t>
  </si>
  <si>
    <t>Retail</t>
  </si>
  <si>
    <t>12) DEPOSITS</t>
  </si>
  <si>
    <t>Portfolio based impairment allowance for identified losses</t>
  </si>
  <si>
    <t>Notes to financial statements</t>
  </si>
  <si>
    <t>as per</t>
  </si>
  <si>
    <t>BALANCE SHEET</t>
  </si>
  <si>
    <t>Item</t>
  </si>
  <si>
    <r>
      <t xml:space="preserve">AOP
</t>
    </r>
    <r>
      <rPr>
        <b/>
        <sz val="7"/>
        <rFont val="Arial"/>
        <family val="2"/>
        <charset val="238"/>
      </rPr>
      <t>label</t>
    </r>
  </si>
  <si>
    <t xml:space="preserve">  1. CASH AND DEPOSITS WITH THE CNB (002+003)</t>
  </si>
  <si>
    <t xml:space="preserve">     1.1.Cash</t>
  </si>
  <si>
    <t xml:space="preserve">     1.2.Deposits with the CNB</t>
  </si>
  <si>
    <t xml:space="preserve">  3. SHORT-TERM TREASURY BILLS OF THE CROATIAN MINISTRY OF FINANCE</t>
  </si>
  <si>
    <t xml:space="preserve">  4. FINANCIAL ASSETS HELD FOR TRADING</t>
  </si>
  <si>
    <t xml:space="preserve">  5. FINANCIAL ASSETS AVAILABLE FOR SALE </t>
  </si>
  <si>
    <t xml:space="preserve">  6. FINANCIAL ASSETS HELD TO MATURITY</t>
  </si>
  <si>
    <t xml:space="preserve">  7. FINANCIAL ASSETS VALUED AT FAIR VALUE THROUGH PROFIT OR LOSS, 
      NOT ACTIVELY TRADED</t>
  </si>
  <si>
    <t xml:space="preserve">  8. DERIVATIVE FINANCIAL ASSETS</t>
  </si>
  <si>
    <t xml:space="preserve">  9. LOANS TO FINANCIAL INSTITUTIONS</t>
  </si>
  <si>
    <t>10. LOANS TO OTHER CUSTOMERS</t>
  </si>
  <si>
    <t>11) LOANS TO CUSTOMERS</t>
  </si>
  <si>
    <t>11. INVESTMENTS IN SUBSIDIARIES, ASSOCIATED COMPANIES AND JOINT VENTURES</t>
  </si>
  <si>
    <t>12. REPOSSESSED ASSETS</t>
  </si>
  <si>
    <t>13. TANGIBLE ASSETS (LESS DEPRECIATION)</t>
  </si>
  <si>
    <t>14. OTHER ASSETS</t>
  </si>
  <si>
    <t>LIABILITIES</t>
  </si>
  <si>
    <t xml:space="preserve">  1. BORROWINGS FROM FINANCIAL INSTITUTIONS (019+020)</t>
  </si>
  <si>
    <t xml:space="preserve">      1.1. Short-term</t>
  </si>
  <si>
    <t xml:space="preserve">      1.2. Long-term</t>
  </si>
  <si>
    <t xml:space="preserve">  2. DEPOSITS (022 to 024)</t>
  </si>
  <si>
    <t xml:space="preserve">      2.1. Transactional and current accounts</t>
  </si>
  <si>
    <t xml:space="preserve">      2.2. Savings deposits (demand)</t>
  </si>
  <si>
    <t xml:space="preserve">      2.3. Term deposits</t>
  </si>
  <si>
    <t xml:space="preserve">  3. OTHER BORROWINGS (026+027)</t>
  </si>
  <si>
    <t xml:space="preserve">      3.1. Short-term</t>
  </si>
  <si>
    <t xml:space="preserve">      3.2. Long-term</t>
  </si>
  <si>
    <t xml:space="preserve">  4. DERIVATIVE AND OTHER FINANCIAL LIABILITIES HELD FOR TRADING</t>
  </si>
  <si>
    <t xml:space="preserve">  5. ISSUED SECURITIES (030+031)</t>
  </si>
  <si>
    <t xml:space="preserve">      5.1. Short-term</t>
  </si>
  <si>
    <t xml:space="preserve">      5.2. Long-term</t>
  </si>
  <si>
    <t xml:space="preserve">  6. SUBORDINATED DEBT ISSUED</t>
  </si>
  <si>
    <t xml:space="preserve">  7. HYBRID INSTRUMENTS</t>
  </si>
  <si>
    <t xml:space="preserve">  8. OTHER LIABILITIES</t>
  </si>
  <si>
    <t>B) TOTAL LIABILITIES (018+021+025+028+029+032+033+034)</t>
  </si>
  <si>
    <t>EQUITY</t>
  </si>
  <si>
    <t xml:space="preserve">  1. SHARE CAPITAL</t>
  </si>
  <si>
    <t xml:space="preserve">  3. RETAINED EARNINGS</t>
  </si>
  <si>
    <t xml:space="preserve">  4. REGULATORY RESERVES</t>
  </si>
  <si>
    <t xml:space="preserve">  5. STATUTARY AND OTHER CAPITAL RESERVES</t>
  </si>
  <si>
    <t xml:space="preserve">  6. FAIR VALUE RESERVE</t>
  </si>
  <si>
    <t xml:space="preserve">  7. RESERVES ARISING FROM HEDGING TRANSACTIONS</t>
  </si>
  <si>
    <t>C) TOTAL EQUITY (036 to 042)</t>
  </si>
  <si>
    <t>1. TOTAL EQUITY</t>
  </si>
  <si>
    <t>2. Equity attributable to the shareholders of the parent company</t>
  </si>
  <si>
    <t>3. Minority interest (045-046)</t>
  </si>
  <si>
    <t>D) TOTAL LIABILITIES AND EQUITY (035+043)</t>
  </si>
  <si>
    <t>ASSSETS</t>
  </si>
  <si>
    <t xml:space="preserve">  1. Interest income</t>
  </si>
  <si>
    <t xml:space="preserve">  2. Interest expense</t>
  </si>
  <si>
    <t xml:space="preserve">  3. Net interest income (048-049)</t>
  </si>
  <si>
    <t xml:space="preserve">  4. Fee and commission income</t>
  </si>
  <si>
    <t xml:space="preserve">  5. Fee and commission expense</t>
  </si>
  <si>
    <t xml:space="preserve">  6.  Net fee and commission income (051-052)</t>
  </si>
  <si>
    <t xml:space="preserve">  7. Gains less losses arising from investments in subsidiaries, associated companies and 
       joint ventures</t>
  </si>
  <si>
    <t xml:space="preserve">  8. Gains less losses from trading activities</t>
  </si>
  <si>
    <t xml:space="preserve">  9. Gains less losses from built-in derivatives</t>
  </si>
  <si>
    <t>10. Gains less losses arising from financial assets valued at fair value through P&amp;L, 
       not actively traded</t>
  </si>
  <si>
    <t>11. Gains less losses arising from securities available for sale</t>
  </si>
  <si>
    <t>12. Gains less losses arising from securities held to maturity</t>
  </si>
  <si>
    <t>13. Gains less losses arising from hedging activities</t>
  </si>
  <si>
    <t>14. Income from investments in subsidiaries, associated companies and joint ventures</t>
  </si>
  <si>
    <t>15. Income from other equity instruments</t>
  </si>
  <si>
    <t>16. Gains less losses from exchange rate differences</t>
  </si>
  <si>
    <t>17. Other income</t>
  </si>
  <si>
    <t>19. General and administrative expenses, amortization and depreciation</t>
  </si>
  <si>
    <t>18. Other operating costs</t>
  </si>
  <si>
    <t>21. Impairment losses and provisions</t>
  </si>
  <si>
    <t>20. Operating profit (050+053 to 064-065-066)</t>
  </si>
  <si>
    <r>
      <t xml:space="preserve">AOP
</t>
    </r>
    <r>
      <rPr>
        <b/>
        <sz val="8"/>
        <rFont val="Arial"/>
        <family val="2"/>
        <charset val="238"/>
      </rPr>
      <t>label</t>
    </r>
  </si>
  <si>
    <t>PROFIT OR LOSS STATEMENT</t>
  </si>
  <si>
    <t>23. INCOME TAX EXPENSE / DEFERRED TAX</t>
  </si>
  <si>
    <t>25. Earnings per share</t>
  </si>
  <si>
    <t>for the period from</t>
  </si>
  <si>
    <t>to</t>
  </si>
  <si>
    <t>Cumulative</t>
  </si>
  <si>
    <t>Quarterly</t>
  </si>
  <si>
    <t>ADDENDUM TO THE P&amp;L (filled-in by the banks submitting consolidated financial statement)</t>
  </si>
  <si>
    <t>ADDENDUM TO THE BALANCE SHEET (filled-in by the banks submitting consolidated financial statement)</t>
  </si>
  <si>
    <t>1. PROFIT FOR THE PERIOD</t>
  </si>
  <si>
    <t>2. Attributable to the shareholders of the parent company</t>
  </si>
  <si>
    <t>3. Minority interest (073-074)</t>
  </si>
  <si>
    <t>STATEMENT OF CHANGES IN EQUITY</t>
  </si>
  <si>
    <t>Share capital</t>
  </si>
  <si>
    <t>Own shares</t>
  </si>
  <si>
    <t>Regulatory, statutory and other reserves</t>
  </si>
  <si>
    <t>Retained earnings</t>
  </si>
  <si>
    <t>Fair value reserve</t>
  </si>
  <si>
    <t>Minority interest</t>
  </si>
  <si>
    <t>Total equity</t>
  </si>
  <si>
    <t>Attributable to the shareholders of the parent company</t>
  </si>
  <si>
    <t>Effects of changes in accounting policies
and corrections of errors</t>
  </si>
  <si>
    <t>Disposal of financial assets available for sale</t>
  </si>
  <si>
    <t>Change in the fair value of financial assets available for sale</t>
  </si>
  <si>
    <t>Tax on items recognised directly
in/transferred from equity</t>
  </si>
  <si>
    <t>Other gains and (losses) recognised directly in equity</t>
  </si>
  <si>
    <t>Net gains/(losses) recognised directly in equity (004+005+006+007)</t>
  </si>
  <si>
    <t>Total recognized income and expense for the period (008+009)</t>
  </si>
  <si>
    <t>Increase/decrease in share capital</t>
  </si>
  <si>
    <t>Purchase/sale of own shares</t>
  </si>
  <si>
    <t>Other changes</t>
  </si>
  <si>
    <t>Transfer to reserves</t>
  </si>
  <si>
    <t>Dividends paid</t>
  </si>
  <si>
    <t>Profit allocation (014+015)</t>
  </si>
  <si>
    <t>CASH FLOW STATEMENT - INDIRECT METHOD</t>
  </si>
  <si>
    <t>OPERATING ACTIVITIES</t>
  </si>
  <si>
    <t xml:space="preserve">  1. Cash flow from operating activities before changes in assets (002 to 007) </t>
  </si>
  <si>
    <t xml:space="preserve">      1.2. Impairment losses and provisions</t>
  </si>
  <si>
    <t xml:space="preserve">      1.3. Amortization and depreciation</t>
  </si>
  <si>
    <t xml:space="preserve">       1.6. Other gains / losses</t>
  </si>
  <si>
    <t xml:space="preserve">      2.1. Deposits with the CNB</t>
  </si>
  <si>
    <t xml:space="preserve">       1.5. Gains / losses from sale of tangible assets</t>
  </si>
  <si>
    <t xml:space="preserve">      1.4. Net unrealised gains less losses from financial assets valued at fair value through profit or 
              loss </t>
  </si>
  <si>
    <t xml:space="preserve">  2. Net increase / decrease of operating assets (009 to 016)</t>
  </si>
  <si>
    <t xml:space="preserve">      2.2. Tresury bills of the Croatian Ministry of Finance</t>
  </si>
  <si>
    <t xml:space="preserve">  2. DEPOSITS WITH FINANCIAL INSTITUTIONS</t>
  </si>
  <si>
    <t>9) DEPOSITS WITH FINANCIAL INSTITUTIONS</t>
  </si>
  <si>
    <t xml:space="preserve">      2.3. Deposits with and loans to financial institutions</t>
  </si>
  <si>
    <t xml:space="preserve">      2.4. Loans to other customers</t>
  </si>
  <si>
    <t xml:space="preserve">      2.5. Financial assets held for trading</t>
  </si>
  <si>
    <t xml:space="preserve">      2.6. Financial assets available for sale</t>
  </si>
  <si>
    <t xml:space="preserve">      2.7. Financial assets valued at fair value through profit or loss, not actively traded</t>
  </si>
  <si>
    <t xml:space="preserve">      2.8. Other operating assets</t>
  </si>
  <si>
    <t xml:space="preserve">  3. Net increase / decrease of operating liabilities (018 to 021)</t>
  </si>
  <si>
    <t xml:space="preserve">      3.1. Transactional accounts</t>
  </si>
  <si>
    <t xml:space="preserve">      3.2. Savings and term deposits</t>
  </si>
  <si>
    <t xml:space="preserve">      3.3. Derivative financial liabilities and other liabilities actively traded</t>
  </si>
  <si>
    <t xml:space="preserve">      3.4. Ostale liabilities</t>
  </si>
  <si>
    <t xml:space="preserve">  4. Net cash flow from operating activities before taxation 
      (001+008+017)</t>
  </si>
  <si>
    <t xml:space="preserve">  5. Income tax paid</t>
  </si>
  <si>
    <t xml:space="preserve">  6. Net cash inflow / outflow from operating activities (022+023)</t>
  </si>
  <si>
    <t>INVESTING ACTIVITIES</t>
  </si>
  <si>
    <t xml:space="preserve">  7. Net cash flow from investing activities (026 to 030)</t>
  </si>
  <si>
    <t xml:space="preserve">      7.1. Purchase of tangible and intangible assets </t>
  </si>
  <si>
    <t xml:space="preserve">      7.2. Investment in / disposal of subsidiaries, associated companies and joint ventures</t>
  </si>
  <si>
    <t xml:space="preserve">      7.3. Investment in / disposal of financial assets held to maturity</t>
  </si>
  <si>
    <t xml:space="preserve">      7.4. Dividends received</t>
  </si>
  <si>
    <t>FINANCIAL ACTIVITIES</t>
  </si>
  <si>
    <t xml:space="preserve">  8. Net cash flow from financial activities (032 to 037)</t>
  </si>
  <si>
    <t xml:space="preserve">      8.1. Net increase / decrease of borrowings</t>
  </si>
  <si>
    <t xml:space="preserve">      8.2. Net increase / decrease of issued debt securities</t>
  </si>
  <si>
    <t xml:space="preserve">      8.3. Net increase / decrease of subordinated debt and hybrid instruments</t>
  </si>
  <si>
    <t xml:space="preserve">      8.4. Share capital raised</t>
  </si>
  <si>
    <t xml:space="preserve">      8.5. Dividends paid</t>
  </si>
  <si>
    <t xml:space="preserve">      8.6. Other inflows / outflows from financial activities</t>
  </si>
  <si>
    <t xml:space="preserve">      7.5. Other inflows / outflows from investing activities</t>
  </si>
  <si>
    <t xml:space="preserve">  9. Net increase / decrease of cash and cash equivalents  
      (024+025+031)</t>
  </si>
  <si>
    <t xml:space="preserve"> 10. Effect of foreign exchange differences on cash and cash equivalents</t>
  </si>
  <si>
    <t xml:space="preserve"> 11. Net increase/(decrease) in cash and cash equivalents (038+039)</t>
  </si>
  <si>
    <t xml:space="preserve"> 12. Cash and cash equivalents at the beginning of the year</t>
  </si>
  <si>
    <t xml:space="preserve"> 13. Cash and cash equivalents as per reporting date (040+041)</t>
  </si>
  <si>
    <t>Appendix 3.</t>
  </si>
  <si>
    <t>Reporting period:</t>
  </si>
  <si>
    <t>Jan 01</t>
  </si>
  <si>
    <t>Quarterly financial statements for credit institutions TFI-KI</t>
  </si>
  <si>
    <t>Personal identification number (OIB):</t>
  </si>
  <si>
    <t>Registration number (MBS):</t>
  </si>
  <si>
    <t>Registration number (MB):</t>
  </si>
  <si>
    <t>Company:</t>
  </si>
  <si>
    <t>Postal code and city</t>
  </si>
  <si>
    <t>Address:</t>
  </si>
  <si>
    <t>E-mail address:</t>
  </si>
  <si>
    <t>Internet address:</t>
  </si>
  <si>
    <t>City code and name:</t>
  </si>
  <si>
    <t>County code and name:</t>
  </si>
  <si>
    <t>Consolidated report:</t>
  </si>
  <si>
    <t># of employees:</t>
  </si>
  <si>
    <t>(as per reporting date)</t>
  </si>
  <si>
    <t>Industry code:</t>
  </si>
  <si>
    <t>Consolidated companies (in accordance with IFRS):</t>
  </si>
  <si>
    <t>Headquarters:</t>
  </si>
  <si>
    <t>Registration number:</t>
  </si>
  <si>
    <t>Book-keeping service</t>
  </si>
  <si>
    <t xml:space="preserve"> provided by:</t>
  </si>
  <si>
    <t>Contact:</t>
  </si>
  <si>
    <t>Phone:</t>
  </si>
  <si>
    <t>Fax:</t>
  </si>
  <si>
    <t>Surname and name:</t>
  </si>
  <si>
    <t xml:space="preserve">Documentation to be made public: </t>
  </si>
  <si>
    <t xml:space="preserve">1. Financial reports (balance sheet, profit or loss statement, cash flow statement, statement on changes </t>
  </si>
  <si>
    <t xml:space="preserve">  in equity and notes to financial statements)</t>
  </si>
  <si>
    <t>HPB p.l.c.</t>
  </si>
  <si>
    <t>3. Statement by persons accountable for compiling the report</t>
  </si>
  <si>
    <t>2. Management report</t>
  </si>
  <si>
    <t>n/a</t>
  </si>
  <si>
    <t>A) TOTAL ASSETS (001+004 to 016)</t>
  </si>
  <si>
    <t>Short term Treasury bills of the Croatian Ministry of Finance</t>
  </si>
  <si>
    <t>Other costs</t>
  </si>
  <si>
    <t>Retail loans</t>
  </si>
  <si>
    <t>Other loans</t>
  </si>
  <si>
    <t>AOP
label</t>
  </si>
  <si>
    <t>Loss for the period</t>
  </si>
  <si>
    <t>Profit/(loss) for the period</t>
  </si>
  <si>
    <t xml:space="preserve">      1.1. Profit/(loss) before tax</t>
  </si>
  <si>
    <t>24. NET PROFIT/(LOSS) FOR THE PERIOD (069-070)</t>
  </si>
  <si>
    <t>22. PROFIT/(LOSS) BEFORE TAX (067-068)</t>
  </si>
  <si>
    <t xml:space="preserve">  2. PROFIT/(LOSS) FOR THE PERIOD</t>
  </si>
  <si>
    <t>Securities</t>
  </si>
  <si>
    <t>Loans to financial institutions</t>
  </si>
  <si>
    <t>(persons authorized for representation)</t>
  </si>
  <si>
    <t>Dec 31 2017</t>
  </si>
  <si>
    <t xml:space="preserve">Balance as per the reporting date (003+010+011+012+013+016) </t>
  </si>
  <si>
    <t>Jan 01 2018</t>
  </si>
  <si>
    <t>Balance as per Jan 01 2018</t>
  </si>
  <si>
    <t>Restated balance as per Jan 01 2018 (001+002)</t>
  </si>
  <si>
    <t>Impairments and provisions for losses</t>
  </si>
  <si>
    <t>Other impairments and adjstuments</t>
  </si>
  <si>
    <t xml:space="preserve">Bruto krediti </t>
  </si>
  <si>
    <t>Ispravci vrijednosti</t>
  </si>
  <si>
    <t>Expected credit losses (A1 and A2 risk groups)</t>
  </si>
  <si>
    <t>Other adjustments</t>
  </si>
  <si>
    <t>LOANS TO CUSTOMERS</t>
  </si>
  <si>
    <t>Corporate &amp; SME loans</t>
  </si>
  <si>
    <t>YES</t>
  </si>
  <si>
    <t>HPB-Stambena Štedionica d.d.</t>
  </si>
  <si>
    <t>Savska 58, 10000 Zagreb</t>
  </si>
  <si>
    <t>02068001</t>
  </si>
  <si>
    <t>HPB Invest d.o.o.</t>
  </si>
  <si>
    <t>Strojarska 20, 10000 Zagreb</t>
  </si>
  <si>
    <t>01972278</t>
  </si>
  <si>
    <t>HPB-nekretnine d.o.o.</t>
  </si>
  <si>
    <t>Amruševa 8, 10000 Zagreb</t>
  </si>
  <si>
    <t>01972260</t>
  </si>
  <si>
    <t>Vuić Tomislav</t>
  </si>
  <si>
    <t>Bažant Tea</t>
  </si>
  <si>
    <t>014804670</t>
  </si>
  <si>
    <t>tea.bazant@hpb.hr</t>
  </si>
  <si>
    <t>Sep 30 2018</t>
  </si>
  <si>
    <t>Jan 01 - Sep 30 2017</t>
  </si>
  <si>
    <t>JADRANSKA BANKA dioničko društvo</t>
  </si>
  <si>
    <t>Ante Starčevića 4, Šibenik</t>
  </si>
  <si>
    <t>03019349</t>
  </si>
  <si>
    <t>Jan 01 - Sep 30  2017</t>
  </si>
  <si>
    <t>Jan 01 - Sep  30 2018</t>
  </si>
  <si>
    <t>Jan 01 - Sep 30
2017</t>
  </si>
  <si>
    <t>Jan 01 - Sep 30
2018</t>
  </si>
  <si>
    <t>Financial assets valued at fair value through profit or loss, not actively traded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</si>
</sst>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k_n_-;\-* #,##0.00\ _k_n_-;_-* &quot;-&quot;??\ _k_n_-;_-@_-"/>
    <numFmt numFmtId="164" formatCode="_-* #,##0.00_-;\-* #,##0.00_-;_-* &quot;-&quot;??_-;_-@_-"/>
    <numFmt numFmtId="165" formatCode="000"/>
    <numFmt numFmtId="166" formatCode="0.0%"/>
    <numFmt numFmtId="167" formatCode="#,##0;\(#,##0\)"/>
    <numFmt numFmtId="168" formatCode="_(* #,##0.00_);_(* \(#,##0.00\);_(* &quot;-&quot;??_);_(@_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&quot;$&quot;* #,##0_);_(&quot;$&quot;* \(#,##0\);_(&quot;$&quot;* &quot;-&quot;_);_(@_)"/>
    <numFmt numFmtId="172" formatCode="#,##0.00;\(#,##0.00\)"/>
    <numFmt numFmtId="173" formatCode="#,##0;\(#,##0\);\-"/>
    <numFmt numFmtId="174" formatCode="_(* #,##0_);_(* \(#,##0\);_(* &quot;-&quot;??_);_(@_)"/>
  </numFmts>
  <fonts count="104" x14ac:knownFonts="1">
    <font>
      <sz val="10"/>
      <name val="Arial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1"/>
      <color indexed="8"/>
      <name val="Arial Rounded MT Bold"/>
      <family val="2"/>
    </font>
    <font>
      <b/>
      <sz val="9"/>
      <color indexed="8"/>
      <name val="Arial Rounded MT Bold"/>
      <family val="2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7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u/>
      <sz val="10"/>
      <color indexed="36"/>
      <name val="Arial"/>
      <family val="2"/>
    </font>
    <font>
      <u/>
      <sz val="10"/>
      <color indexed="12"/>
      <name val="Arial"/>
      <family val="2"/>
    </font>
    <font>
      <b/>
      <sz val="9"/>
      <color indexed="8"/>
      <name val="Tahoma"/>
      <family val="2"/>
    </font>
    <font>
      <i/>
      <sz val="9"/>
      <name val="Arial"/>
      <family val="2"/>
      <charset val="238"/>
    </font>
    <font>
      <sz val="10"/>
      <name val="Arial"/>
      <family val="2"/>
    </font>
    <font>
      <i/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Verdana"/>
      <family val="2"/>
      <charset val="238"/>
    </font>
    <font>
      <sz val="11"/>
      <color theme="0"/>
      <name val="Calibri"/>
      <family val="2"/>
      <scheme val="minor"/>
    </font>
    <font>
      <sz val="11"/>
      <color theme="0"/>
      <name val="Calibri"/>
      <family val="2"/>
      <charset val="238"/>
      <scheme val="minor"/>
    </font>
    <font>
      <sz val="10"/>
      <color theme="0"/>
      <name val="Arial"/>
      <family val="2"/>
      <charset val="238"/>
    </font>
    <font>
      <sz val="10"/>
      <color theme="0"/>
      <name val="Verdana"/>
      <family val="2"/>
      <charset val="238"/>
    </font>
    <font>
      <sz val="11"/>
      <color rgb="FF9C0006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0"/>
      <color rgb="FF9C0006"/>
      <name val="Arial"/>
      <family val="2"/>
      <charset val="238"/>
    </font>
    <font>
      <sz val="10"/>
      <color rgb="FF9C0006"/>
      <name val="Verdana"/>
      <family val="2"/>
      <charset val="238"/>
    </font>
    <font>
      <b/>
      <sz val="11"/>
      <color rgb="FFFA7D00"/>
      <name val="Calibri"/>
      <family val="2"/>
      <scheme val="minor"/>
    </font>
    <font>
      <b/>
      <sz val="11"/>
      <color rgb="FFFA7D00"/>
      <name val="Calibri"/>
      <family val="2"/>
      <charset val="238"/>
      <scheme val="minor"/>
    </font>
    <font>
      <b/>
      <sz val="10"/>
      <color rgb="FFFA7D00"/>
      <name val="Arial"/>
      <family val="2"/>
      <charset val="238"/>
    </font>
    <font>
      <b/>
      <sz val="10"/>
      <color rgb="FFFA7D00"/>
      <name val="Verdan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theme="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b/>
      <sz val="10"/>
      <color theme="0"/>
      <name val="Arial"/>
      <family val="2"/>
      <charset val="238"/>
    </font>
    <font>
      <b/>
      <sz val="10"/>
      <color theme="0"/>
      <name val="Verdana"/>
      <family val="2"/>
      <charset val="238"/>
    </font>
    <font>
      <i/>
      <sz val="11"/>
      <color rgb="FF7F7F7F"/>
      <name val="Calibri"/>
      <family val="2"/>
      <scheme val="minor"/>
    </font>
    <font>
      <i/>
      <sz val="11"/>
      <color rgb="FF7F7F7F"/>
      <name val="Calibri"/>
      <family val="2"/>
      <charset val="238"/>
      <scheme val="minor"/>
    </font>
    <font>
      <i/>
      <sz val="10"/>
      <color rgb="FF7F7F7F"/>
      <name val="Arial"/>
      <family val="2"/>
      <charset val="238"/>
    </font>
    <font>
      <i/>
      <sz val="10"/>
      <color rgb="FF7F7F7F"/>
      <name val="Verdana"/>
      <family val="2"/>
      <charset val="238"/>
    </font>
    <font>
      <sz val="11"/>
      <color rgb="FF006100"/>
      <name val="Calibri"/>
      <family val="2"/>
      <scheme val="minor"/>
    </font>
    <font>
      <sz val="11"/>
      <color rgb="FF006100"/>
      <name val="Calibri"/>
      <family val="2"/>
      <charset val="238"/>
      <scheme val="minor"/>
    </font>
    <font>
      <sz val="10"/>
      <color rgb="FF006100"/>
      <name val="Arial"/>
      <family val="2"/>
      <charset val="238"/>
    </font>
    <font>
      <sz val="10"/>
      <color rgb="FF006100"/>
      <name val="Verdana"/>
      <family val="2"/>
      <charset val="238"/>
    </font>
    <font>
      <b/>
      <sz val="15"/>
      <color theme="3"/>
      <name val="Calibri"/>
      <family val="2"/>
      <scheme val="minor"/>
    </font>
    <font>
      <b/>
      <sz val="15"/>
      <color theme="3"/>
      <name val="Calibri"/>
      <family val="2"/>
      <charset val="238"/>
      <scheme val="minor"/>
    </font>
    <font>
      <b/>
      <sz val="15"/>
      <color theme="3"/>
      <name val="Arial"/>
      <family val="2"/>
      <charset val="238"/>
    </font>
    <font>
      <b/>
      <sz val="15"/>
      <color theme="3"/>
      <name val="Verdana"/>
      <family val="2"/>
      <charset val="238"/>
    </font>
    <font>
      <b/>
      <sz val="15"/>
      <color indexed="62"/>
      <name val="Calibri"/>
      <family val="2"/>
      <charset val="238"/>
      <scheme val="minor"/>
    </font>
    <font>
      <b/>
      <sz val="13"/>
      <color theme="3"/>
      <name val="Calibri"/>
      <family val="2"/>
      <scheme val="minor"/>
    </font>
    <font>
      <b/>
      <sz val="13"/>
      <color theme="3"/>
      <name val="Calibri"/>
      <family val="2"/>
      <charset val="238"/>
      <scheme val="minor"/>
    </font>
    <font>
      <b/>
      <sz val="13"/>
      <color theme="3"/>
      <name val="Arial"/>
      <family val="2"/>
      <charset val="238"/>
    </font>
    <font>
      <b/>
      <sz val="13"/>
      <color theme="3"/>
      <name val="Verdana"/>
      <family val="2"/>
      <charset val="238"/>
    </font>
    <font>
      <b/>
      <sz val="13"/>
      <color indexed="62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b/>
      <sz val="11"/>
      <color theme="3"/>
      <name val="Calibri"/>
      <family val="2"/>
      <charset val="238"/>
      <scheme val="minor"/>
    </font>
    <font>
      <b/>
      <sz val="11"/>
      <color theme="3"/>
      <name val="Arial"/>
      <family val="2"/>
      <charset val="238"/>
    </font>
    <font>
      <b/>
      <sz val="11"/>
      <color theme="3"/>
      <name val="Verdana"/>
      <family val="2"/>
      <charset val="238"/>
    </font>
    <font>
      <b/>
      <sz val="11"/>
      <color indexed="62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3F3F76"/>
      <name val="Calibri"/>
      <family val="2"/>
      <charset val="238"/>
      <scheme val="minor"/>
    </font>
    <font>
      <sz val="10"/>
      <color rgb="FF3F3F76"/>
      <name val="Arial"/>
      <family val="2"/>
      <charset val="238"/>
    </font>
    <font>
      <sz val="10"/>
      <color rgb="FF3F3F76"/>
      <name val="Verdana"/>
      <family val="2"/>
      <charset val="238"/>
    </font>
    <font>
      <sz val="11"/>
      <color rgb="FFFA7D00"/>
      <name val="Calibri"/>
      <family val="2"/>
      <scheme val="minor"/>
    </font>
    <font>
      <sz val="11"/>
      <color rgb="FFFA7D00"/>
      <name val="Calibri"/>
      <family val="2"/>
      <charset val="238"/>
      <scheme val="minor"/>
    </font>
    <font>
      <sz val="10"/>
      <color rgb="FFFA7D00"/>
      <name val="Arial"/>
      <family val="2"/>
      <charset val="238"/>
    </font>
    <font>
      <sz val="10"/>
      <color rgb="FFFA7D00"/>
      <name val="Verdana"/>
      <family val="2"/>
      <charset val="238"/>
    </font>
    <font>
      <sz val="11"/>
      <color indexed="10"/>
      <name val="Calibri"/>
      <family val="2"/>
      <charset val="238"/>
      <scheme val="minor"/>
    </font>
    <font>
      <sz val="11"/>
      <color rgb="FF9C6500"/>
      <name val="Calibri"/>
      <family val="2"/>
      <scheme val="minor"/>
    </font>
    <font>
      <sz val="11"/>
      <color rgb="FF9C6500"/>
      <name val="Calibri"/>
      <family val="2"/>
      <charset val="238"/>
      <scheme val="minor"/>
    </font>
    <font>
      <sz val="10"/>
      <color rgb="FF9C6500"/>
      <name val="Arial"/>
      <family val="2"/>
      <charset val="238"/>
    </font>
    <font>
      <sz val="10"/>
      <color rgb="FF9C6500"/>
      <name val="Verdana"/>
      <family val="2"/>
      <charset val="238"/>
    </font>
    <font>
      <sz val="11"/>
      <color indexed="19"/>
      <name val="Calibri"/>
      <family val="2"/>
      <charset val="238"/>
      <scheme val="minor"/>
    </font>
    <font>
      <b/>
      <sz val="11"/>
      <color rgb="FF3F3F3F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0"/>
      <color rgb="FF3F3F3F"/>
      <name val="Arial"/>
      <family val="2"/>
      <charset val="238"/>
    </font>
    <font>
      <b/>
      <sz val="10"/>
      <color rgb="FF3F3F3F"/>
      <name val="Verdana"/>
      <family val="2"/>
      <charset val="238"/>
    </font>
    <font>
      <b/>
      <sz val="18"/>
      <color theme="3"/>
      <name val="Cambria"/>
      <family val="2"/>
      <scheme val="major"/>
    </font>
    <font>
      <b/>
      <sz val="18"/>
      <color indexed="62"/>
      <name val="Cambria"/>
      <family val="2"/>
      <charset val="238"/>
      <scheme val="maj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color theme="1"/>
      <name val="Verdana"/>
      <family val="2"/>
      <charset val="238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rgb="FFFF0000"/>
      <name val="Verdana"/>
      <family val="2"/>
      <charset val="238"/>
    </font>
    <font>
      <i/>
      <sz val="10"/>
      <name val="Arial"/>
      <family val="2"/>
      <charset val="238"/>
    </font>
  </fonts>
  <fills count="5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lightGray">
        <fgColor indexed="22"/>
        <bgColor theme="0"/>
      </patternFill>
    </fill>
    <fill>
      <patternFill patternType="lightGray">
        <fgColor indexed="22"/>
      </patternFill>
    </fill>
  </fills>
  <borders count="60">
    <border>
      <left/>
      <right/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862">
    <xf numFmtId="0" fontId="0" fillId="0" borderId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3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2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3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4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3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5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2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3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7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1" fillId="20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2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3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1" fillId="21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2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3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5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1" fillId="22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2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3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8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2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3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2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3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9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1" fillId="25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2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3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3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2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3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8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7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2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3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5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28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6" fillId="29" borderId="0" applyNumberFormat="0" applyBorder="0" applyAlignment="0" applyProtection="0"/>
    <xf numFmtId="0" fontId="35" fillId="29" borderId="0" applyNumberFormat="0" applyBorder="0" applyAlignment="0" applyProtection="0"/>
    <xf numFmtId="0" fontId="37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8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5" fillId="29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6" fillId="30" borderId="0" applyNumberFormat="0" applyBorder="0" applyAlignment="0" applyProtection="0"/>
    <xf numFmtId="0" fontId="35" fillId="30" borderId="0" applyNumberFormat="0" applyBorder="0" applyAlignment="0" applyProtection="0"/>
    <xf numFmtId="0" fontId="37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11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5" fillId="30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6" fillId="31" borderId="0" applyNumberFormat="0" applyBorder="0" applyAlignment="0" applyProtection="0"/>
    <xf numFmtId="0" fontId="35" fillId="31" borderId="0" applyNumberFormat="0" applyBorder="0" applyAlignment="0" applyProtection="0"/>
    <xf numFmtId="0" fontId="37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10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6" fillId="32" borderId="0" applyNumberFormat="0" applyBorder="0" applyAlignment="0" applyProtection="0"/>
    <xf numFmtId="0" fontId="35" fillId="32" borderId="0" applyNumberFormat="0" applyBorder="0" applyAlignment="0" applyProtection="0"/>
    <xf numFmtId="0" fontId="37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5" fillId="32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6" fillId="33" borderId="0" applyNumberFormat="0" applyBorder="0" applyAlignment="0" applyProtection="0"/>
    <xf numFmtId="0" fontId="35" fillId="33" borderId="0" applyNumberFormat="0" applyBorder="0" applyAlignment="0" applyProtection="0"/>
    <xf numFmtId="0" fontId="37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8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6" fillId="34" borderId="0" applyNumberFormat="0" applyBorder="0" applyAlignment="0" applyProtection="0"/>
    <xf numFmtId="0" fontId="35" fillId="34" borderId="0" applyNumberFormat="0" applyBorder="0" applyAlignment="0" applyProtection="0"/>
    <xf numFmtId="0" fontId="37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5" fillId="34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6" fillId="35" borderId="0" applyNumberFormat="0" applyBorder="0" applyAlignment="0" applyProtection="0"/>
    <xf numFmtId="0" fontId="35" fillId="35" borderId="0" applyNumberFormat="0" applyBorder="0" applyAlignment="0" applyProtection="0"/>
    <xf numFmtId="0" fontId="37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12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6" fillId="36" borderId="0" applyNumberFormat="0" applyBorder="0" applyAlignment="0" applyProtection="0"/>
    <xf numFmtId="0" fontId="35" fillId="36" borderId="0" applyNumberFormat="0" applyBorder="0" applyAlignment="0" applyProtection="0"/>
    <xf numFmtId="0" fontId="37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11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5" fillId="36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6" fillId="37" borderId="0" applyNumberFormat="0" applyBorder="0" applyAlignment="0" applyProtection="0"/>
    <xf numFmtId="0" fontId="35" fillId="37" borderId="0" applyNumberFormat="0" applyBorder="0" applyAlignment="0" applyProtection="0"/>
    <xf numFmtId="0" fontId="37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10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5" fillId="37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6" fillId="38" borderId="0" applyNumberFormat="0" applyBorder="0" applyAlignment="0" applyProtection="0"/>
    <xf numFmtId="0" fontId="35" fillId="38" borderId="0" applyNumberFormat="0" applyBorder="0" applyAlignment="0" applyProtection="0"/>
    <xf numFmtId="0" fontId="37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14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5" fillId="38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6" fillId="39" borderId="0" applyNumberFormat="0" applyBorder="0" applyAlignment="0" applyProtection="0"/>
    <xf numFmtId="0" fontId="35" fillId="39" borderId="0" applyNumberFormat="0" applyBorder="0" applyAlignment="0" applyProtection="0"/>
    <xf numFmtId="0" fontId="37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6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4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13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0" fillId="41" borderId="0" applyNumberFormat="0" applyBorder="0" applyAlignment="0" applyProtection="0"/>
    <xf numFmtId="0" fontId="39" fillId="41" borderId="0" applyNumberFormat="0" applyBorder="0" applyAlignment="0" applyProtection="0"/>
    <xf numFmtId="0" fontId="41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8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6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39" fillId="41" borderId="0" applyNumberFormat="0" applyBorder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4" fillId="42" borderId="50" applyNumberFormat="0" applyAlignment="0" applyProtection="0"/>
    <xf numFmtId="0" fontId="43" fillId="42" borderId="50" applyNumberFormat="0" applyAlignment="0" applyProtection="0"/>
    <xf numFmtId="0" fontId="45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2" fillId="42" borderId="50" applyNumberFormat="0" applyAlignment="0" applyProtection="0"/>
    <xf numFmtId="0" fontId="43" fillId="42" borderId="50" applyNumberFormat="0" applyAlignment="0" applyProtection="0"/>
    <xf numFmtId="0" fontId="46" fillId="15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3" fillId="42" borderId="50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9" fillId="43" borderId="51" applyNumberFormat="0" applyAlignment="0" applyProtection="0"/>
    <xf numFmtId="0" fontId="48" fillId="43" borderId="51" applyNumberFormat="0" applyAlignment="0" applyProtection="0"/>
    <xf numFmtId="0" fontId="50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7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0" fontId="48" fillId="43" borderId="51" applyNumberFormat="0" applyAlignment="0" applyProtection="0"/>
    <xf numFmtId="168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5" fillId="0" borderId="0" applyFont="0" applyFill="0" applyBorder="0" applyAlignment="0" applyProtection="0"/>
    <xf numFmtId="168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20" fillId="0" borderId="0" applyFont="0" applyFill="0" applyBorder="0" applyAlignment="0" applyProtection="0"/>
    <xf numFmtId="171" fontId="20" fillId="0" borderId="0" applyFont="0" applyFill="0" applyBorder="0" applyAlignment="0" applyProtection="0"/>
    <xf numFmtId="171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7" fillId="44" borderId="0" applyNumberFormat="0" applyBorder="0" applyAlignment="0" applyProtection="0"/>
    <xf numFmtId="0" fontId="56" fillId="44" borderId="0" applyNumberFormat="0" applyBorder="0" applyAlignment="0" applyProtection="0"/>
    <xf numFmtId="0" fontId="58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5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8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6" fillId="44" borderId="0" applyNumberFormat="0" applyBorder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1" fillId="0" borderId="52" applyNumberFormat="0" applyFill="0" applyAlignment="0" applyProtection="0"/>
    <xf numFmtId="0" fontId="60" fillId="0" borderId="52" applyNumberFormat="0" applyFill="0" applyAlignment="0" applyProtection="0"/>
    <xf numFmtId="0" fontId="62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59" fillId="0" borderId="52" applyNumberFormat="0" applyFill="0" applyAlignment="0" applyProtection="0"/>
    <xf numFmtId="0" fontId="60" fillId="0" borderId="52" applyNumberFormat="0" applyFill="0" applyAlignment="0" applyProtection="0"/>
    <xf numFmtId="0" fontId="63" fillId="0" borderId="1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0" fillId="0" borderId="52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6" fillId="0" borderId="53" applyNumberFormat="0" applyFill="0" applyAlignment="0" applyProtection="0"/>
    <xf numFmtId="0" fontId="65" fillId="0" borderId="53" applyNumberFormat="0" applyFill="0" applyAlignment="0" applyProtection="0"/>
    <xf numFmtId="0" fontId="67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4" fillId="0" borderId="53" applyNumberFormat="0" applyFill="0" applyAlignment="0" applyProtection="0"/>
    <xf numFmtId="0" fontId="65" fillId="0" borderId="53" applyNumberFormat="0" applyFill="0" applyAlignment="0" applyProtection="0"/>
    <xf numFmtId="0" fontId="68" fillId="0" borderId="2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5" fillId="0" borderId="53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1" fillId="0" borderId="54" applyNumberFormat="0" applyFill="0" applyAlignment="0" applyProtection="0"/>
    <xf numFmtId="0" fontId="70" fillId="0" borderId="54" applyNumberFormat="0" applyFill="0" applyAlignment="0" applyProtection="0"/>
    <xf numFmtId="0" fontId="72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54" applyNumberFormat="0" applyFill="0" applyAlignment="0" applyProtection="0"/>
    <xf numFmtId="0" fontId="70" fillId="0" borderId="54" applyNumberFormat="0" applyFill="0" applyAlignment="0" applyProtection="0"/>
    <xf numFmtId="0" fontId="73" fillId="0" borderId="3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70" fillId="0" borderId="54" applyNumberFormat="0" applyFill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6" fillId="45" borderId="50" applyNumberFormat="0" applyAlignment="0" applyProtection="0"/>
    <xf numFmtId="0" fontId="75" fillId="45" borderId="50" applyNumberFormat="0" applyAlignment="0" applyProtection="0"/>
    <xf numFmtId="0" fontId="77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4" fillId="45" borderId="50" applyNumberFormat="0" applyAlignment="0" applyProtection="0"/>
    <xf numFmtId="0" fontId="75" fillId="45" borderId="50" applyNumberFormat="0" applyAlignment="0" applyProtection="0"/>
    <xf numFmtId="0" fontId="75" fillId="9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5" fillId="45" borderId="50" applyNumberFormat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0" fillId="0" borderId="55" applyNumberFormat="0" applyFill="0" applyAlignment="0" applyProtection="0"/>
    <xf numFmtId="0" fontId="79" fillId="0" borderId="55" applyNumberFormat="0" applyFill="0" applyAlignment="0" applyProtection="0"/>
    <xf numFmtId="0" fontId="81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8" fillId="0" borderId="55" applyNumberFormat="0" applyFill="0" applyAlignment="0" applyProtection="0"/>
    <xf numFmtId="0" fontId="79" fillId="0" borderId="55" applyNumberFormat="0" applyFill="0" applyAlignment="0" applyProtection="0"/>
    <xf numFmtId="0" fontId="82" fillId="0" borderId="4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79" fillId="0" borderId="55" applyNumberFormat="0" applyFill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5" fillId="46" borderId="0" applyNumberFormat="0" applyBorder="0" applyAlignment="0" applyProtection="0"/>
    <xf numFmtId="0" fontId="84" fillId="46" borderId="0" applyNumberFormat="0" applyBorder="0" applyAlignment="0" applyProtection="0"/>
    <xf numFmtId="0" fontId="86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3" fillId="46" borderId="0" applyNumberFormat="0" applyBorder="0" applyAlignment="0" applyProtection="0"/>
    <xf numFmtId="0" fontId="84" fillId="46" borderId="0" applyNumberFormat="0" applyBorder="0" applyAlignment="0" applyProtection="0"/>
    <xf numFmtId="0" fontId="87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84" fillId="46" borderId="0" applyNumberFormat="0" applyBorder="0" applyAlignment="0" applyProtection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3" fillId="0" borderId="0"/>
    <xf numFmtId="0" fontId="2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2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10" fillId="0" borderId="0"/>
    <xf numFmtId="0" fontId="3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" fillId="0" borderId="0"/>
    <xf numFmtId="0" fontId="28" fillId="0" borderId="0"/>
    <xf numFmtId="0" fontId="31" fillId="0" borderId="0"/>
    <xf numFmtId="0" fontId="28" fillId="0" borderId="0"/>
    <xf numFmtId="0" fontId="31" fillId="0" borderId="0"/>
    <xf numFmtId="0" fontId="28" fillId="0" borderId="0"/>
    <xf numFmtId="0" fontId="2" fillId="0" borderId="0"/>
    <xf numFmtId="0" fontId="30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31" fillId="0" borderId="0"/>
    <xf numFmtId="0" fontId="3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31" fillId="0" borderId="0"/>
    <xf numFmtId="0" fontId="2" fillId="0" borderId="0"/>
    <xf numFmtId="0" fontId="2" fillId="0" borderId="0"/>
    <xf numFmtId="0" fontId="2" fillId="0" borderId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0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3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3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1" fillId="47" borderId="56" applyNumberFormat="0" applyFont="0" applyAlignment="0" applyProtection="0"/>
    <xf numFmtId="0" fontId="23" fillId="16" borderId="5">
      <alignment vertical="center"/>
    </xf>
    <xf numFmtId="0" fontId="2" fillId="0" borderId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90" fillId="42" borderId="57" applyNumberFormat="0" applyAlignment="0" applyProtection="0"/>
    <xf numFmtId="0" fontId="89" fillId="42" borderId="57" applyNumberFormat="0" applyAlignment="0" applyProtection="0"/>
    <xf numFmtId="0" fontId="91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8" fillId="42" borderId="57" applyNumberFormat="0" applyAlignment="0" applyProtection="0"/>
    <xf numFmtId="0" fontId="89" fillId="42" borderId="57" applyNumberFormat="0" applyAlignment="0" applyProtection="0"/>
    <xf numFmtId="0" fontId="89" fillId="15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0" fontId="89" fillId="42" borderId="57" applyNumberFormat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10" fillId="0" borderId="0">
      <alignment vertical="top"/>
    </xf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7" fillId="0" borderId="58" applyNumberFormat="0" applyFill="0" applyAlignment="0" applyProtection="0"/>
    <xf numFmtId="0" fontId="96" fillId="0" borderId="58" applyNumberFormat="0" applyFill="0" applyAlignment="0" applyProtection="0"/>
    <xf numFmtId="0" fontId="98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5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6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6" fillId="0" borderId="58" applyNumberFormat="0" applyFill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164" fontId="2" fillId="0" borderId="0" applyFont="0" applyFill="0" applyBorder="0" applyAlignment="0" applyProtection="0"/>
  </cellStyleXfs>
  <cellXfs count="370">
    <xf numFmtId="0" fontId="0" fillId="0" borderId="0" xfId="0"/>
    <xf numFmtId="0" fontId="12" fillId="48" borderId="0" xfId="2629" applyFont="1" applyFill="1" applyBorder="1">
      <alignment vertical="top"/>
    </xf>
    <xf numFmtId="0" fontId="2" fillId="48" borderId="0" xfId="2629" applyFont="1" applyFill="1" applyAlignment="1"/>
    <xf numFmtId="14" fontId="13" fillId="48" borderId="7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8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horizontal="left" vertical="center"/>
      <protection hidden="1"/>
    </xf>
    <xf numFmtId="0" fontId="9" fillId="48" borderId="0" xfId="2629" applyFont="1" applyFill="1" applyBorder="1" applyAlignment="1" applyProtection="1">
      <alignment vertical="center"/>
      <protection hidden="1"/>
    </xf>
    <xf numFmtId="0" fontId="9" fillId="48" borderId="0" xfId="2629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protection hidden="1"/>
    </xf>
    <xf numFmtId="0" fontId="15" fillId="48" borderId="0" xfId="2629" applyFont="1" applyFill="1" applyBorder="1" applyAlignment="1" applyProtection="1">
      <alignment horizontal="right" vertical="center" wrapText="1"/>
      <protection hidden="1"/>
    </xf>
    <xf numFmtId="0" fontId="15" fillId="48" borderId="0" xfId="2629" applyFont="1" applyFill="1" applyBorder="1" applyAlignment="1" applyProtection="1">
      <alignment horizontal="right"/>
      <protection hidden="1"/>
    </xf>
    <xf numFmtId="0" fontId="15" fillId="48" borderId="0" xfId="2629" applyNumberFormat="1" applyFont="1" applyFill="1" applyBorder="1" applyAlignment="1" applyProtection="1">
      <alignment horizontal="right" vertical="center" shrinkToFit="1"/>
      <protection locked="0" hidden="1"/>
    </xf>
    <xf numFmtId="0" fontId="15" fillId="48" borderId="0" xfId="2629" applyFont="1" applyFill="1" applyBorder="1" applyAlignment="1" applyProtection="1">
      <alignment horizontal="left" vertical="center"/>
      <protection hidden="1"/>
    </xf>
    <xf numFmtId="0" fontId="12" fillId="48" borderId="0" xfId="2629" applyFont="1" applyFill="1" applyBorder="1" applyProtection="1">
      <alignment vertical="top"/>
      <protection hidden="1"/>
    </xf>
    <xf numFmtId="0" fontId="12" fillId="48" borderId="0" xfId="2629" applyFont="1" applyFill="1" applyBorder="1" applyAlignment="1" applyProtection="1">
      <alignment horizontal="left"/>
      <protection hidden="1"/>
    </xf>
    <xf numFmtId="0" fontId="12" fillId="48" borderId="0" xfId="2629" applyFont="1" applyFill="1" applyBorder="1" applyAlignment="1" applyProtection="1">
      <alignment vertical="top"/>
      <protection hidden="1"/>
    </xf>
    <xf numFmtId="1" fontId="13" fillId="48" borderId="9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Protection="1">
      <alignment vertical="top"/>
      <protection hidden="1"/>
    </xf>
    <xf numFmtId="0" fontId="13" fillId="48" borderId="9" xfId="2629" applyFont="1" applyFill="1" applyBorder="1" applyAlignment="1" applyProtection="1">
      <alignment horizontal="center" vertical="center"/>
      <protection locked="0" hidden="1"/>
    </xf>
    <xf numFmtId="0" fontId="13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right" vertical="top"/>
      <protection hidden="1"/>
    </xf>
    <xf numFmtId="0" fontId="12" fillId="48" borderId="0" xfId="2629" applyFont="1" applyFill="1" applyBorder="1" applyAlignment="1"/>
    <xf numFmtId="0" fontId="13" fillId="48" borderId="0" xfId="2629" applyFont="1" applyFill="1" applyBorder="1" applyAlignment="1" applyProtection="1">
      <alignment horizontal="right" vertical="center"/>
      <protection locked="0" hidden="1"/>
    </xf>
    <xf numFmtId="49" fontId="13" fillId="48" borderId="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0" xfId="2629" applyFont="1" applyFill="1" applyBorder="1" applyAlignment="1" applyProtection="1">
      <alignment horizontal="left" vertical="top"/>
      <protection hidden="1"/>
    </xf>
    <xf numFmtId="0" fontId="12" fillId="48" borderId="10" xfId="2629" applyFont="1" applyFill="1" applyBorder="1" applyProtection="1">
      <alignment vertical="top"/>
      <protection hidden="1"/>
    </xf>
    <xf numFmtId="0" fontId="2" fillId="48" borderId="0" xfId="2629" applyFont="1" applyFill="1" applyBorder="1" applyAlignment="1"/>
    <xf numFmtId="0" fontId="12" fillId="48" borderId="0" xfId="2773" applyFont="1" applyFill="1" applyBorder="1" applyAlignment="1" applyProtection="1">
      <alignment vertical="center"/>
      <protection hidden="1"/>
    </xf>
    <xf numFmtId="0" fontId="12" fillId="48" borderId="0" xfId="2631" applyFont="1" applyFill="1" applyBorder="1" applyAlignment="1" applyProtection="1"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0" xfId="2629" applyFont="1" applyFill="1" applyBorder="1" applyAlignment="1" applyProtection="1">
      <alignment vertical="top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0" fontId="12" fillId="48" borderId="0" xfId="2629" applyFont="1" applyFill="1" applyBorder="1" applyAlignment="1" applyProtection="1">
      <alignment horizontal="right" vertical="top" wrapText="1"/>
      <protection hidden="1"/>
    </xf>
    <xf numFmtId="0" fontId="9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0" xfId="2629" applyFont="1" applyFill="1" applyBorder="1" applyAlignment="1" applyProtection="1">
      <alignment horizontal="left" vertical="center" wrapText="1"/>
      <protection hidden="1"/>
    </xf>
    <xf numFmtId="3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0" fontId="12" fillId="48" borderId="0" xfId="2629" applyFont="1" applyFill="1" applyBorder="1" applyAlignment="1" applyProtection="1">
      <alignment horizontal="left" vertical="top" wrapText="1"/>
      <protection hidden="1"/>
    </xf>
    <xf numFmtId="0" fontId="12" fillId="48" borderId="0" xfId="2629" applyFont="1" applyFill="1" applyBorder="1" applyAlignment="1" applyProtection="1">
      <alignment horizontal="left" vertical="top" wrapText="1" indent="2"/>
      <protection hidden="1"/>
    </xf>
    <xf numFmtId="0" fontId="13" fillId="48" borderId="0" xfId="2629" applyFont="1" applyFill="1" applyBorder="1" applyAlignment="1" applyProtection="1">
      <alignment vertical="center"/>
      <protection hidden="1"/>
    </xf>
    <xf numFmtId="0" fontId="17" fillId="48" borderId="0" xfId="0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/>
      <protection hidden="1"/>
    </xf>
    <xf numFmtId="165" fontId="5" fillId="48" borderId="12" xfId="0" applyNumberFormat="1" applyFont="1" applyFill="1" applyBorder="1" applyAlignment="1">
      <alignment horizontal="center" vertical="center"/>
    </xf>
    <xf numFmtId="165" fontId="5" fillId="48" borderId="13" xfId="0" applyNumberFormat="1" applyFont="1" applyFill="1" applyBorder="1" applyAlignment="1">
      <alignment horizontal="center" vertical="center"/>
    </xf>
    <xf numFmtId="165" fontId="5" fillId="48" borderId="14" xfId="0" applyNumberFormat="1" applyFont="1" applyFill="1" applyBorder="1" applyAlignment="1">
      <alignment horizontal="center" vertical="center"/>
    </xf>
    <xf numFmtId="0" fontId="17" fillId="48" borderId="0" xfId="0" applyFont="1" applyFill="1" applyBorder="1"/>
    <xf numFmtId="165" fontId="5" fillId="48" borderId="12" xfId="0" applyNumberFormat="1" applyFont="1" applyFill="1" applyBorder="1" applyAlignment="1" applyProtection="1">
      <alignment horizontal="center" vertical="center"/>
      <protection hidden="1"/>
    </xf>
    <xf numFmtId="165" fontId="5" fillId="48" borderId="13" xfId="0" applyNumberFormat="1" applyFont="1" applyFill="1" applyBorder="1" applyAlignment="1" applyProtection="1">
      <alignment horizontal="center" vertical="center"/>
      <protection hidden="1"/>
    </xf>
    <xf numFmtId="3" fontId="6" fillId="48" borderId="13" xfId="0" applyNumberFormat="1" applyFont="1" applyFill="1" applyBorder="1" applyAlignment="1" applyProtection="1">
      <alignment horizontal="right" vertical="center" shrinkToFit="1"/>
      <protection locked="0"/>
    </xf>
    <xf numFmtId="165" fontId="5" fillId="48" borderId="16" xfId="0" applyNumberFormat="1" applyFont="1" applyFill="1" applyBorder="1" applyAlignment="1" applyProtection="1">
      <alignment horizontal="center" vertical="center"/>
      <protection hidden="1"/>
    </xf>
    <xf numFmtId="3" fontId="6" fillId="48" borderId="14" xfId="0" applyNumberFormat="1" applyFont="1" applyFill="1" applyBorder="1" applyAlignment="1" applyProtection="1">
      <alignment horizontal="right" vertical="center" shrinkToFit="1"/>
      <protection hidden="1"/>
    </xf>
    <xf numFmtId="3" fontId="17" fillId="48" borderId="0" xfId="0" applyNumberFormat="1" applyFont="1" applyFill="1"/>
    <xf numFmtId="165" fontId="5" fillId="48" borderId="16" xfId="0" applyNumberFormat="1" applyFont="1" applyFill="1" applyBorder="1" applyAlignment="1">
      <alignment horizontal="center" vertical="center"/>
    </xf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/>
    </xf>
    <xf numFmtId="49" fontId="7" fillId="48" borderId="7" xfId="0" applyNumberFormat="1" applyFont="1" applyFill="1" applyBorder="1" applyAlignment="1">
      <alignment horizontal="center" vertical="center" wrapText="1"/>
    </xf>
    <xf numFmtId="165" fontId="5" fillId="48" borderId="15" xfId="0" applyNumberFormat="1" applyFont="1" applyFill="1" applyBorder="1" applyAlignment="1">
      <alignment horizontal="center" vertical="center"/>
    </xf>
    <xf numFmtId="0" fontId="0" fillId="48" borderId="0" xfId="0" applyFill="1"/>
    <xf numFmtId="0" fontId="5" fillId="48" borderId="7" xfId="0" applyFont="1" applyFill="1" applyBorder="1" applyAlignment="1">
      <alignment horizontal="center" vertical="center" wrapText="1"/>
    </xf>
    <xf numFmtId="0" fontId="7" fillId="48" borderId="7" xfId="0" applyFont="1" applyFill="1" applyBorder="1" applyAlignment="1">
      <alignment horizontal="center" vertical="center"/>
    </xf>
    <xf numFmtId="167" fontId="5" fillId="0" borderId="13" xfId="0" applyNumberFormat="1" applyFont="1" applyFill="1" applyBorder="1" applyAlignment="1" applyProtection="1">
      <alignment vertical="center" shrinkToFit="1"/>
      <protection locked="0"/>
    </xf>
    <xf numFmtId="167" fontId="6" fillId="0" borderId="13" xfId="0" applyNumberFormat="1" applyFont="1" applyFill="1" applyBorder="1" applyAlignment="1" applyProtection="1">
      <alignment vertical="center" shrinkToFit="1"/>
      <protection locked="0"/>
    </xf>
    <xf numFmtId="167" fontId="5" fillId="0" borderId="13" xfId="0" applyNumberFormat="1" applyFont="1" applyFill="1" applyBorder="1" applyAlignment="1" applyProtection="1">
      <alignment vertical="center" shrinkToFit="1"/>
      <protection hidden="1"/>
    </xf>
    <xf numFmtId="0" fontId="0" fillId="48" borderId="0" xfId="0" applyFill="1" applyBorder="1"/>
    <xf numFmtId="166" fontId="17" fillId="48" borderId="0" xfId="2762" applyNumberFormat="1" applyFont="1" applyFill="1"/>
    <xf numFmtId="167" fontId="17" fillId="48" borderId="0" xfId="0" applyNumberFormat="1" applyFont="1" applyFill="1"/>
    <xf numFmtId="0" fontId="7" fillId="48" borderId="7" xfId="0" applyFont="1" applyFill="1" applyBorder="1" applyAlignment="1">
      <alignment horizontal="center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167" fontId="0" fillId="48" borderId="0" xfId="0" applyNumberFormat="1" applyFill="1"/>
    <xf numFmtId="0" fontId="2" fillId="48" borderId="0" xfId="0" applyFont="1" applyFill="1" applyBorder="1"/>
    <xf numFmtId="3" fontId="2" fillId="48" borderId="0" xfId="0" applyNumberFormat="1" applyFont="1" applyFill="1" applyBorder="1"/>
    <xf numFmtId="0" fontId="2" fillId="48" borderId="0" xfId="0" applyFont="1" applyFill="1"/>
    <xf numFmtId="167" fontId="5" fillId="0" borderId="13" xfId="0" applyNumberFormat="1" applyFont="1" applyFill="1" applyBorder="1" applyAlignment="1" applyProtection="1">
      <alignment shrinkToFit="1"/>
      <protection hidden="1"/>
    </xf>
    <xf numFmtId="4" fontId="0" fillId="48" borderId="0" xfId="0" applyNumberFormat="1" applyFill="1"/>
    <xf numFmtId="4" fontId="17" fillId="48" borderId="0" xfId="0" applyNumberFormat="1" applyFont="1" applyFill="1"/>
    <xf numFmtId="167" fontId="6" fillId="48" borderId="0" xfId="2630" applyNumberFormat="1" applyFont="1" applyFill="1" applyAlignment="1"/>
    <xf numFmtId="172" fontId="6" fillId="48" borderId="0" xfId="2630" applyNumberFormat="1" applyFont="1" applyFill="1" applyAlignment="1"/>
    <xf numFmtId="167" fontId="5" fillId="48" borderId="0" xfId="2630" applyNumberFormat="1" applyFont="1" applyFill="1" applyAlignment="1"/>
    <xf numFmtId="172" fontId="5" fillId="48" borderId="0" xfId="2630" applyNumberFormat="1" applyFont="1" applyFill="1" applyAlignment="1"/>
    <xf numFmtId="0" fontId="5" fillId="48" borderId="17" xfId="2280" applyFont="1" applyFill="1" applyBorder="1" applyAlignment="1">
      <alignment horizontal="left"/>
    </xf>
    <xf numFmtId="0" fontId="5" fillId="48" borderId="18" xfId="2280" applyFont="1" applyFill="1" applyBorder="1" applyAlignment="1">
      <alignment horizontal="left"/>
    </xf>
    <xf numFmtId="167" fontId="5" fillId="48" borderId="19" xfId="2280" applyNumberFormat="1" applyFont="1" applyFill="1" applyBorder="1" applyAlignment="1">
      <alignment horizontal="center"/>
    </xf>
    <xf numFmtId="0" fontId="6" fillId="48" borderId="20" xfId="2581" applyFont="1" applyFill="1" applyBorder="1" applyAlignment="1">
      <alignment wrapText="1"/>
    </xf>
    <xf numFmtId="0" fontId="6" fillId="48" borderId="21" xfId="2581" applyFont="1" applyFill="1" applyBorder="1" applyAlignment="1">
      <alignment wrapText="1"/>
    </xf>
    <xf numFmtId="167" fontId="6" fillId="48" borderId="22" xfId="2581" applyNumberFormat="1" applyFont="1" applyFill="1" applyBorder="1" applyAlignment="1" applyProtection="1">
      <alignment shrinkToFit="1"/>
      <protection locked="0"/>
    </xf>
    <xf numFmtId="167" fontId="5" fillId="48" borderId="24" xfId="2280" applyNumberFormat="1" applyFont="1" applyFill="1" applyBorder="1" applyAlignment="1">
      <alignment horizontal="right"/>
    </xf>
    <xf numFmtId="167" fontId="24" fillId="48" borderId="0" xfId="2629" applyNumberFormat="1" applyFont="1" applyFill="1" applyAlignment="1">
      <alignment horizontal="right"/>
    </xf>
    <xf numFmtId="0" fontId="5" fillId="48" borderId="22" xfId="2280" applyFont="1" applyFill="1" applyBorder="1" applyAlignment="1">
      <alignment horizontal="left"/>
    </xf>
    <xf numFmtId="167" fontId="5" fillId="48" borderId="22" xfId="2581" applyNumberFormat="1" applyFont="1" applyFill="1" applyBorder="1" applyAlignment="1" applyProtection="1">
      <alignment shrinkToFit="1"/>
      <protection locked="0"/>
    </xf>
    <xf numFmtId="167" fontId="5" fillId="48" borderId="23" xfId="2581" applyNumberFormat="1" applyFont="1" applyFill="1" applyBorder="1" applyAlignment="1" applyProtection="1">
      <alignment shrinkToFit="1"/>
      <protection locked="0"/>
    </xf>
    <xf numFmtId="167" fontId="5" fillId="48" borderId="23" xfId="2280" applyNumberFormat="1" applyFont="1" applyFill="1" applyBorder="1" applyAlignment="1">
      <alignment horizontal="center"/>
    </xf>
    <xf numFmtId="0" fontId="5" fillId="48" borderId="0" xfId="2581" applyFont="1" applyFill="1" applyBorder="1"/>
    <xf numFmtId="167" fontId="5" fillId="48" borderId="0" xfId="2581" applyNumberFormat="1" applyFont="1" applyFill="1" applyBorder="1" applyAlignment="1" applyProtection="1">
      <alignment shrinkToFit="1"/>
      <protection locked="0"/>
    </xf>
    <xf numFmtId="167" fontId="2" fillId="48" borderId="0" xfId="2280" applyNumberFormat="1" applyFont="1" applyFill="1" applyAlignment="1"/>
    <xf numFmtId="0" fontId="2" fillId="48" borderId="0" xfId="2280" applyFont="1" applyFill="1" applyAlignment="1"/>
    <xf numFmtId="0" fontId="5" fillId="48" borderId="26" xfId="2581" applyFont="1" applyFill="1" applyBorder="1" applyAlignment="1">
      <alignment horizontal="center" vertical="center"/>
    </xf>
    <xf numFmtId="167" fontId="5" fillId="48" borderId="23" xfId="2581" applyNumberFormat="1" applyFont="1" applyFill="1" applyBorder="1" applyAlignment="1">
      <alignment horizontal="center"/>
    </xf>
    <xf numFmtId="167" fontId="5" fillId="48" borderId="17" xfId="2581" applyNumberFormat="1" applyFont="1" applyFill="1" applyBorder="1" applyAlignment="1" applyProtection="1">
      <alignment shrinkToFit="1"/>
      <protection locked="0"/>
    </xf>
    <xf numFmtId="167" fontId="5" fillId="48" borderId="18" xfId="2581" applyNumberFormat="1" applyFont="1" applyFill="1" applyBorder="1" applyAlignment="1" applyProtection="1">
      <alignment shrinkToFit="1"/>
      <protection locked="0"/>
    </xf>
    <xf numFmtId="167" fontId="26" fillId="48" borderId="0" xfId="2630" applyNumberFormat="1" applyFont="1" applyFill="1" applyAlignment="1"/>
    <xf numFmtId="0" fontId="6" fillId="48" borderId="18" xfId="2581" applyFont="1" applyFill="1" applyBorder="1" applyAlignment="1">
      <alignment horizontal="left" wrapText="1"/>
    </xf>
    <xf numFmtId="166" fontId="2" fillId="48" borderId="0" xfId="2771" applyNumberFormat="1" applyFont="1" applyFill="1" applyAlignment="1"/>
    <xf numFmtId="0" fontId="2" fillId="48" borderId="0" xfId="2280" applyFont="1" applyFill="1"/>
    <xf numFmtId="0" fontId="6" fillId="48" borderId="0" xfId="2630" applyFont="1" applyFill="1">
      <alignment vertical="top"/>
    </xf>
    <xf numFmtId="0" fontId="5" fillId="48" borderId="0" xfId="2630" applyFont="1" applyFill="1" applyAlignment="1"/>
    <xf numFmtId="0" fontId="5" fillId="48" borderId="0" xfId="2630" applyFont="1" applyFill="1">
      <alignment vertical="top"/>
    </xf>
    <xf numFmtId="0" fontId="5" fillId="48" borderId="23" xfId="2581" applyFont="1" applyFill="1" applyBorder="1" applyAlignment="1">
      <alignment horizontal="center" vertical="center"/>
    </xf>
    <xf numFmtId="0" fontId="6" fillId="48" borderId="27" xfId="2581" applyFont="1" applyFill="1" applyBorder="1" applyAlignment="1">
      <alignment horizontal="left" wrapText="1" indent="1"/>
    </xf>
    <xf numFmtId="0" fontId="5" fillId="48" borderId="28" xfId="2581" applyFont="1" applyFill="1" applyBorder="1" applyAlignment="1">
      <alignment wrapText="1"/>
    </xf>
    <xf numFmtId="0" fontId="6" fillId="48" borderId="27" xfId="2581" applyFont="1" applyFill="1" applyBorder="1" applyAlignment="1">
      <alignment wrapText="1"/>
    </xf>
    <xf numFmtId="0" fontId="5" fillId="48" borderId="27" xfId="2581" applyFont="1" applyFill="1" applyBorder="1" applyAlignment="1">
      <alignment wrapText="1"/>
    </xf>
    <xf numFmtId="0" fontId="5" fillId="48" borderId="26" xfId="2581" applyFont="1" applyFill="1" applyBorder="1"/>
    <xf numFmtId="0" fontId="6" fillId="48" borderId="0" xfId="2630" applyFont="1" applyFill="1" applyAlignment="1"/>
    <xf numFmtId="0" fontId="6" fillId="48" borderId="27" xfId="2581" applyFont="1" applyFill="1" applyBorder="1" applyAlignment="1">
      <alignment horizontal="left" vertical="center"/>
    </xf>
    <xf numFmtId="0" fontId="6" fillId="48" borderId="27" xfId="2581" applyFont="1" applyFill="1" applyBorder="1" applyAlignment="1">
      <alignment horizontal="left" wrapText="1"/>
    </xf>
    <xf numFmtId="0" fontId="5" fillId="48" borderId="23" xfId="2581" applyFont="1" applyFill="1" applyBorder="1"/>
    <xf numFmtId="167" fontId="6" fillId="48" borderId="18" xfId="2581" applyNumberFormat="1" applyFont="1" applyFill="1" applyBorder="1" applyAlignment="1" applyProtection="1">
      <alignment shrinkToFit="1"/>
      <protection locked="0"/>
    </xf>
    <xf numFmtId="167" fontId="6" fillId="48" borderId="19" xfId="2581" applyNumberFormat="1" applyFont="1" applyFill="1" applyBorder="1" applyAlignment="1" applyProtection="1">
      <alignment shrinkToFit="1"/>
      <protection locked="0"/>
    </xf>
    <xf numFmtId="167" fontId="6" fillId="48" borderId="25" xfId="2581" applyNumberFormat="1" applyFont="1" applyFill="1" applyBorder="1" applyAlignment="1" applyProtection="1">
      <alignment shrinkToFit="1"/>
      <protection locked="0"/>
    </xf>
    <xf numFmtId="167" fontId="6" fillId="48" borderId="17" xfId="2581" applyNumberFormat="1" applyFont="1" applyFill="1" applyBorder="1" applyAlignment="1" applyProtection="1">
      <alignment shrinkToFit="1"/>
      <protection locked="0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6" fontId="2" fillId="48" borderId="0" xfId="2762" applyNumberFormat="1" applyFont="1" applyFill="1"/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3" fillId="48" borderId="0" xfId="0" applyNumberFormat="1" applyFont="1" applyFill="1"/>
    <xf numFmtId="3" fontId="3" fillId="48" borderId="0" xfId="0" applyNumberFormat="1" applyFont="1" applyFill="1" applyAlignment="1">
      <alignment horizontal="right" vertical="center"/>
    </xf>
    <xf numFmtId="0" fontId="6" fillId="48" borderId="27" xfId="2630" applyFont="1" applyFill="1" applyBorder="1" applyAlignment="1"/>
    <xf numFmtId="166" fontId="29" fillId="48" borderId="0" xfId="2762" applyNumberFormat="1" applyFont="1" applyFill="1"/>
    <xf numFmtId="168" fontId="5" fillId="48" borderId="18" xfId="1811" applyFont="1" applyFill="1" applyBorder="1" applyAlignment="1" applyProtection="1">
      <alignment shrinkToFit="1"/>
      <protection locked="0"/>
    </xf>
    <xf numFmtId="168" fontId="6" fillId="48" borderId="18" xfId="1811" applyFont="1" applyFill="1" applyBorder="1" applyAlignment="1" applyProtection="1">
      <alignment shrinkToFit="1"/>
      <protection locked="0"/>
    </xf>
    <xf numFmtId="3" fontId="0" fillId="48" borderId="0" xfId="0" applyNumberFormat="1" applyFill="1"/>
    <xf numFmtId="167" fontId="2" fillId="48" borderId="0" xfId="0" applyNumberFormat="1" applyFont="1" applyFill="1" applyBorder="1"/>
    <xf numFmtId="166" fontId="0" fillId="48" borderId="0" xfId="2762" applyNumberFormat="1" applyFont="1" applyFill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7" fillId="48" borderId="7" xfId="0" applyFont="1" applyFill="1" applyBorder="1" applyAlignment="1">
      <alignment horizontal="center" vertical="center" wrapText="1"/>
    </xf>
    <xf numFmtId="0" fontId="7" fillId="48" borderId="0" xfId="0" applyFont="1" applyFill="1" applyBorder="1" applyAlignment="1">
      <alignment horizontal="center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9" fillId="48" borderId="0" xfId="2629" applyFont="1" applyFill="1" applyBorder="1" applyAlignment="1" applyProtection="1">
      <alignment horizontal="right"/>
      <protection hidden="1"/>
    </xf>
    <xf numFmtId="0" fontId="6" fillId="48" borderId="27" xfId="2581" applyFont="1" applyFill="1" applyBorder="1" applyAlignment="1"/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167" fontId="5" fillId="48" borderId="20" xfId="2581" applyNumberFormat="1" applyFont="1" applyFill="1" applyBorder="1" applyAlignment="1" applyProtection="1">
      <alignment shrinkToFit="1"/>
      <protection locked="0"/>
    </xf>
    <xf numFmtId="167" fontId="6" fillId="48" borderId="27" xfId="2581" applyNumberFormat="1" applyFont="1" applyFill="1" applyBorder="1" applyAlignment="1" applyProtection="1">
      <alignment shrinkToFit="1"/>
      <protection locked="0"/>
    </xf>
    <xf numFmtId="167" fontId="5" fillId="48" borderId="27" xfId="2581" applyNumberFormat="1" applyFont="1" applyFill="1" applyBorder="1" applyAlignment="1" applyProtection="1">
      <alignment shrinkToFit="1"/>
      <protection locked="0"/>
    </xf>
    <xf numFmtId="168" fontId="5" fillId="48" borderId="27" xfId="1811" applyFont="1" applyFill="1" applyBorder="1" applyAlignment="1" applyProtection="1">
      <alignment shrinkToFit="1"/>
      <protection locked="0"/>
    </xf>
    <xf numFmtId="168" fontId="6" fillId="48" borderId="27" xfId="1811" applyFont="1" applyFill="1" applyBorder="1" applyAlignment="1" applyProtection="1">
      <alignment shrinkToFit="1"/>
      <protection locked="0"/>
    </xf>
    <xf numFmtId="0" fontId="5" fillId="48" borderId="20" xfId="2581" applyFont="1" applyFill="1" applyBorder="1" applyAlignment="1">
      <alignment horizontal="left" vertical="center"/>
    </xf>
    <xf numFmtId="0" fontId="103" fillId="48" borderId="0" xfId="2280" applyFont="1" applyFill="1" applyAlignment="1"/>
    <xf numFmtId="0" fontId="103" fillId="48" borderId="0" xfId="0" applyFont="1" applyFill="1"/>
    <xf numFmtId="0" fontId="5" fillId="48" borderId="27" xfId="2581" applyFont="1" applyFill="1" applyBorder="1" applyAlignment="1">
      <alignment horizontal="left" vertical="center"/>
    </xf>
    <xf numFmtId="167" fontId="5" fillId="0" borderId="13" xfId="0" applyNumberFormat="1" applyFont="1" applyFill="1" applyBorder="1" applyAlignment="1" applyProtection="1">
      <alignment horizontal="right" vertical="center" shrinkToFit="1"/>
      <protection hidden="1"/>
    </xf>
    <xf numFmtId="167" fontId="6" fillId="0" borderId="13" xfId="0" applyNumberFormat="1" applyFont="1" applyFill="1" applyBorder="1" applyAlignment="1" applyProtection="1">
      <alignment horizontal="right" vertical="center" shrinkToFit="1"/>
      <protection locked="0"/>
    </xf>
    <xf numFmtId="3" fontId="5" fillId="48" borderId="15" xfId="0" applyNumberFormat="1" applyFont="1" applyFill="1" applyBorder="1" applyAlignment="1" applyProtection="1">
      <alignment horizontal="right" vertical="center" shrinkToFit="1"/>
      <protection hidden="1"/>
    </xf>
    <xf numFmtId="0" fontId="9" fillId="48" borderId="0" xfId="2629" applyFont="1" applyFill="1" applyBorder="1" applyAlignment="1" applyProtection="1">
      <alignment vertical="top"/>
      <protection hidden="1"/>
    </xf>
    <xf numFmtId="0" fontId="9" fillId="48" borderId="0" xfId="2629" applyFont="1" applyFill="1" applyBorder="1" applyAlignment="1" applyProtection="1">
      <alignment horizontal="left" vertical="top" indent="2"/>
      <protection hidden="1"/>
    </xf>
    <xf numFmtId="0" fontId="9" fillId="48" borderId="0" xfId="2629" applyFont="1" applyFill="1" applyBorder="1" applyAlignment="1" applyProtection="1">
      <alignment horizontal="left" vertical="top" wrapText="1" indent="2"/>
      <protection hidden="1"/>
    </xf>
    <xf numFmtId="168" fontId="6" fillId="0" borderId="13" xfId="1811" applyFont="1" applyFill="1" applyBorder="1" applyAlignment="1" applyProtection="1">
      <alignment vertical="center" shrinkToFit="1"/>
      <protection locked="0"/>
    </xf>
    <xf numFmtId="0" fontId="7" fillId="48" borderId="7" xfId="0" applyFont="1" applyFill="1" applyBorder="1" applyAlignment="1">
      <alignment horizontal="center" vertical="center" wrapText="1"/>
    </xf>
    <xf numFmtId="3" fontId="6" fillId="49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48" borderId="13" xfId="1811" applyFont="1" applyFill="1" applyBorder="1" applyAlignment="1" applyProtection="1">
      <alignment horizontal="right" vertical="center" shrinkToFit="1"/>
      <protection locked="0"/>
    </xf>
    <xf numFmtId="3" fontId="5" fillId="49" borderId="14" xfId="0" applyNumberFormat="1" applyFont="1" applyFill="1" applyBorder="1" applyAlignment="1" applyProtection="1">
      <alignment horizontal="right" vertical="center" shrinkToFit="1"/>
      <protection hidden="1"/>
    </xf>
    <xf numFmtId="3" fontId="6" fillId="50" borderId="15" xfId="0" applyNumberFormat="1" applyFont="1" applyFill="1" applyBorder="1" applyAlignment="1" applyProtection="1">
      <alignment horizontal="right" vertical="center" shrinkToFit="1"/>
      <protection hidden="1"/>
    </xf>
    <xf numFmtId="168" fontId="6" fillId="0" borderId="13" xfId="1811" applyFont="1" applyFill="1" applyBorder="1" applyAlignment="1" applyProtection="1">
      <alignment horizontal="right" vertical="center" shrinkToFit="1"/>
      <protection locked="0"/>
    </xf>
    <xf numFmtId="3" fontId="6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6" fillId="49" borderId="13" xfId="0" applyNumberFormat="1" applyFont="1" applyFill="1" applyBorder="1" applyAlignment="1" applyProtection="1">
      <alignment horizontal="right" vertical="center" shrinkToFit="1"/>
      <protection hidden="1"/>
    </xf>
    <xf numFmtId="168" fontId="6" fillId="50" borderId="13" xfId="1811" applyFont="1" applyFill="1" applyBorder="1" applyAlignment="1" applyProtection="1">
      <alignment horizontal="right" vertical="center" shrinkToFit="1"/>
      <protection hidden="1"/>
    </xf>
    <xf numFmtId="168" fontId="6" fillId="49" borderId="13" xfId="1811" applyFont="1" applyFill="1" applyBorder="1" applyAlignment="1" applyProtection="1">
      <alignment horizontal="right" vertical="center" shrinkToFit="1"/>
      <protection hidden="1"/>
    </xf>
    <xf numFmtId="3" fontId="5" fillId="50" borderId="14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49" borderId="13" xfId="0" applyNumberFormat="1" applyFont="1" applyFill="1" applyBorder="1" applyAlignment="1" applyProtection="1">
      <alignment horizontal="right" vertical="center" shrinkToFit="1"/>
      <protection hidden="1"/>
    </xf>
    <xf numFmtId="3" fontId="5" fillId="50" borderId="15" xfId="0" applyNumberFormat="1" applyFont="1" applyFill="1" applyBorder="1" applyAlignment="1" applyProtection="1">
      <alignment vertical="center" shrinkToFit="1"/>
      <protection hidden="1"/>
    </xf>
    <xf numFmtId="167" fontId="5" fillId="50" borderId="13" xfId="0" applyNumberFormat="1" applyFont="1" applyFill="1" applyBorder="1" applyAlignment="1" applyProtection="1">
      <alignment vertical="center" shrinkToFit="1"/>
      <protection hidden="1"/>
    </xf>
    <xf numFmtId="167" fontId="5" fillId="50" borderId="14" xfId="0" applyNumberFormat="1" applyFont="1" applyFill="1" applyBorder="1" applyAlignment="1" applyProtection="1">
      <alignment vertical="center" shrinkToFit="1"/>
      <protection hidden="1"/>
    </xf>
    <xf numFmtId="167" fontId="5" fillId="50" borderId="15" xfId="0" applyNumberFormat="1" applyFont="1" applyFill="1" applyBorder="1" applyAlignment="1" applyProtection="1">
      <alignment vertical="center" shrinkToFit="1"/>
      <protection hidden="1"/>
    </xf>
    <xf numFmtId="168" fontId="5" fillId="0" borderId="13" xfId="1811" applyFont="1" applyFill="1" applyBorder="1" applyAlignment="1" applyProtection="1">
      <alignment horizontal="right" vertical="center" shrinkToFit="1"/>
      <protection hidden="1"/>
    </xf>
    <xf numFmtId="167" fontId="5" fillId="0" borderId="15" xfId="0" applyNumberFormat="1" applyFont="1" applyFill="1" applyBorder="1" applyAlignment="1" applyProtection="1">
      <alignment horizontal="right" vertical="center" shrinkToFit="1"/>
      <protection locked="0"/>
    </xf>
    <xf numFmtId="167" fontId="6" fillId="0" borderId="13" xfId="0" applyNumberFormat="1" applyFont="1" applyFill="1" applyBorder="1" applyAlignment="1" applyProtection="1">
      <alignment horizontal="right" shrinkToFit="1"/>
      <protection locked="0"/>
    </xf>
    <xf numFmtId="167" fontId="5" fillId="50" borderId="13" xfId="0" applyNumberFormat="1" applyFont="1" applyFill="1" applyBorder="1" applyAlignment="1" applyProtection="1">
      <alignment horizontal="right" shrinkToFit="1"/>
      <protection hidden="1"/>
    </xf>
    <xf numFmtId="168" fontId="5" fillId="50" borderId="13" xfId="1811" applyFont="1" applyFill="1" applyBorder="1" applyAlignment="1" applyProtection="1">
      <alignment horizontal="right" shrinkToFit="1"/>
      <protection hidden="1"/>
    </xf>
    <xf numFmtId="168" fontId="6" fillId="0" borderId="13" xfId="1811" applyFont="1" applyFill="1" applyBorder="1" applyAlignment="1" applyProtection="1">
      <alignment horizontal="right" shrinkToFit="1"/>
      <protection locked="0"/>
    </xf>
    <xf numFmtId="167" fontId="5" fillId="50" borderId="14" xfId="0" applyNumberFormat="1" applyFont="1" applyFill="1" applyBorder="1" applyAlignment="1" applyProtection="1">
      <alignment horizontal="right" shrinkToFit="1"/>
      <protection hidden="1"/>
    </xf>
    <xf numFmtId="168" fontId="5" fillId="50" borderId="14" xfId="1811" applyFont="1" applyFill="1" applyBorder="1" applyAlignment="1" applyProtection="1">
      <alignment horizontal="right" shrinkToFit="1"/>
      <protection hidden="1"/>
    </xf>
    <xf numFmtId="167" fontId="6" fillId="48" borderId="59" xfId="2581" applyNumberFormat="1" applyFont="1" applyFill="1" applyBorder="1" applyAlignment="1" applyProtection="1">
      <alignment shrinkToFit="1"/>
      <protection locked="0"/>
    </xf>
    <xf numFmtId="0" fontId="6" fillId="48" borderId="27" xfId="2581" applyFont="1" applyFill="1" applyBorder="1" applyAlignment="1">
      <alignment horizontal="left" vertical="center" indent="1"/>
    </xf>
    <xf numFmtId="0" fontId="5" fillId="48" borderId="27" xfId="2581" applyFont="1" applyFill="1" applyBorder="1" applyAlignment="1">
      <alignment horizontal="left" wrapText="1"/>
    </xf>
    <xf numFmtId="168" fontId="6" fillId="48" borderId="19" xfId="1811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165" fontId="6" fillId="48" borderId="13" xfId="0" applyNumberFormat="1" applyFont="1" applyFill="1" applyBorder="1" applyAlignment="1">
      <alignment horizontal="center" vertical="center"/>
    </xf>
    <xf numFmtId="167" fontId="6" fillId="0" borderId="13" xfId="1811" applyNumberFormat="1" applyFont="1" applyFill="1" applyBorder="1" applyAlignment="1" applyProtection="1">
      <alignment horizontal="right" vertical="center" shrinkToFit="1"/>
      <protection locked="0"/>
    </xf>
    <xf numFmtId="173" fontId="5" fillId="48" borderId="12" xfId="0" applyNumberFormat="1" applyFont="1" applyFill="1" applyBorder="1" applyAlignment="1" applyProtection="1">
      <alignment vertical="center" shrinkToFit="1"/>
      <protection hidden="1"/>
    </xf>
    <xf numFmtId="173" fontId="5" fillId="48" borderId="13" xfId="0" applyNumberFormat="1" applyFont="1" applyFill="1" applyBorder="1" applyAlignment="1" applyProtection="1">
      <alignment vertical="center" shrinkToFit="1"/>
      <protection locked="0"/>
    </xf>
    <xf numFmtId="174" fontId="6" fillId="0" borderId="13" xfId="1811" applyNumberFormat="1" applyFont="1" applyFill="1" applyBorder="1" applyAlignment="1" applyProtection="1">
      <alignment vertical="center" shrinkToFit="1"/>
      <protection locked="0"/>
    </xf>
    <xf numFmtId="173" fontId="5" fillId="48" borderId="14" xfId="1811" applyNumberFormat="1" applyFont="1" applyFill="1" applyBorder="1" applyAlignment="1" applyProtection="1">
      <alignment vertical="center" shrinkToFit="1"/>
      <protection hidden="1"/>
    </xf>
    <xf numFmtId="174" fontId="6" fillId="0" borderId="13" xfId="1811" applyNumberFormat="1" applyFont="1" applyFill="1" applyBorder="1" applyAlignment="1" applyProtection="1">
      <alignment horizontal="right" shrinkToFit="1"/>
      <protection locked="0"/>
    </xf>
    <xf numFmtId="174" fontId="6" fillId="0" borderId="13" xfId="1811" applyNumberFormat="1" applyFont="1" applyFill="1" applyBorder="1" applyAlignment="1" applyProtection="1">
      <alignment horizontal="right" vertical="center" shrinkToFit="1"/>
      <protection locked="0"/>
    </xf>
    <xf numFmtId="174" fontId="5" fillId="50" borderId="13" xfId="1811" applyNumberFormat="1" applyFont="1" applyFill="1" applyBorder="1" applyAlignment="1" applyProtection="1">
      <alignment horizontal="right" shrinkToFit="1"/>
      <protection hidden="1"/>
    </xf>
    <xf numFmtId="174" fontId="6" fillId="48" borderId="22" xfId="1811" applyNumberFormat="1" applyFont="1" applyFill="1" applyBorder="1" applyAlignment="1" applyProtection="1">
      <alignment shrinkToFit="1"/>
      <protection locked="0"/>
    </xf>
    <xf numFmtId="174" fontId="6" fillId="48" borderId="18" xfId="1811" applyNumberFormat="1" applyFont="1" applyFill="1" applyBorder="1" applyAlignment="1" applyProtection="1">
      <alignment shrinkToFit="1"/>
      <protection locked="0"/>
    </xf>
    <xf numFmtId="0" fontId="9" fillId="48" borderId="0" xfId="2629" applyFont="1" applyFill="1" applyBorder="1" applyAlignment="1" applyProtection="1">
      <alignment horizontal="right" vertical="center" wrapText="1"/>
      <protection hidden="1"/>
    </xf>
    <xf numFmtId="0" fontId="12" fillId="48" borderId="0" xfId="2629" applyFont="1" applyFill="1" applyBorder="1" applyAlignment="1" applyProtection="1">
      <alignment horizontal="right" wrapText="1"/>
      <protection hidden="1"/>
    </xf>
    <xf numFmtId="49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9" fillId="48" borderId="0" xfId="2629" applyFont="1" applyFill="1" applyBorder="1" applyAlignment="1" applyProtection="1">
      <alignment horizontal="right" vertical="center"/>
      <protection hidden="1"/>
    </xf>
    <xf numFmtId="0" fontId="12" fillId="48" borderId="29" xfId="2629" applyFont="1" applyFill="1" applyBorder="1" applyAlignment="1" applyProtection="1">
      <alignment horizontal="right"/>
      <protection hidden="1"/>
    </xf>
    <xf numFmtId="0" fontId="13" fillId="48" borderId="0" xfId="2629" applyFont="1" applyFill="1" applyBorder="1" applyAlignment="1" applyProtection="1">
      <alignment horizontal="left" vertical="center" wrapText="1"/>
      <protection hidden="1"/>
    </xf>
    <xf numFmtId="0" fontId="13" fillId="48" borderId="29" xfId="2629" applyFont="1" applyFill="1" applyBorder="1" applyAlignment="1" applyProtection="1">
      <alignment horizontal="left" vertical="center" wrapText="1"/>
      <protection hidden="1"/>
    </xf>
    <xf numFmtId="0" fontId="14" fillId="48" borderId="0" xfId="2773" applyFont="1" applyFill="1" applyBorder="1" applyAlignment="1" applyProtection="1">
      <alignment horizontal="center" vertical="center" wrapText="1"/>
      <protection hidden="1"/>
    </xf>
    <xf numFmtId="0" fontId="12" fillId="48" borderId="0" xfId="2629" applyFont="1" applyFill="1" applyBorder="1" applyAlignment="1" applyProtection="1">
      <alignment wrapText="1"/>
      <protection hidden="1"/>
    </xf>
    <xf numFmtId="0" fontId="6" fillId="48" borderId="0" xfId="2629" applyFont="1" applyFill="1" applyBorder="1" applyAlignment="1" applyProtection="1">
      <alignment horizontal="left" vertical="center" wrapText="1"/>
      <protection hidden="1"/>
    </xf>
    <xf numFmtId="0" fontId="12" fillId="48" borderId="29" xfId="2629" applyFont="1" applyFill="1" applyBorder="1" applyAlignment="1" applyProtection="1">
      <alignment horizontal="left" wrapText="1"/>
      <protection hidden="1"/>
    </xf>
    <xf numFmtId="0" fontId="13" fillId="48" borderId="11" xfId="2629" applyFont="1" applyFill="1" applyBorder="1" applyAlignment="1" applyProtection="1">
      <alignment horizontal="left" vertical="center"/>
      <protection locked="0" hidden="1"/>
    </xf>
    <xf numFmtId="0" fontId="12" fillId="48" borderId="31" xfId="2629" applyFont="1" applyFill="1" applyBorder="1" applyAlignment="1">
      <alignment horizontal="left" vertical="center"/>
    </xf>
    <xf numFmtId="1" fontId="13" fillId="48" borderId="11" xfId="2629" applyNumberFormat="1" applyFont="1" applyFill="1" applyBorder="1" applyAlignment="1" applyProtection="1">
      <alignment horizontal="center" vertical="center"/>
      <protection locked="0" hidden="1"/>
    </xf>
    <xf numFmtId="1" fontId="13" fillId="48" borderId="30" xfId="2629" applyNumberFormat="1" applyFont="1" applyFill="1" applyBorder="1" applyAlignment="1" applyProtection="1">
      <alignment horizontal="center" vertical="center"/>
      <protection locked="0" hidden="1"/>
    </xf>
    <xf numFmtId="0" fontId="12" fillId="48" borderId="31" xfId="2629" applyFont="1" applyFill="1" applyBorder="1" applyAlignment="1">
      <alignment horizontal="left"/>
    </xf>
    <xf numFmtId="0" fontId="12" fillId="48" borderId="30" xfId="2629" applyFont="1" applyFill="1" applyBorder="1" applyAlignment="1">
      <alignment horizontal="left"/>
    </xf>
    <xf numFmtId="0" fontId="22" fillId="48" borderId="11" xfId="2064" applyFill="1" applyBorder="1" applyAlignment="1" applyProtection="1">
      <protection locked="0" hidden="1"/>
    </xf>
    <xf numFmtId="0" fontId="13" fillId="48" borderId="31" xfId="2629" applyFont="1" applyFill="1" applyBorder="1" applyAlignment="1" applyProtection="1">
      <protection locked="0" hidden="1"/>
    </xf>
    <xf numFmtId="0" fontId="12" fillId="48" borderId="8" xfId="2629" applyFont="1" applyFill="1" applyBorder="1" applyAlignment="1" applyProtection="1">
      <alignment horizontal="right" vertical="center"/>
      <protection hidden="1"/>
    </xf>
    <xf numFmtId="0" fontId="12" fillId="48" borderId="0" xfId="2629" applyFont="1" applyFill="1" applyBorder="1" applyAlignment="1" applyProtection="1">
      <alignment horizontal="right"/>
      <protection hidden="1"/>
    </xf>
    <xf numFmtId="0" fontId="9" fillId="48" borderId="0" xfId="2629" applyFont="1" applyFill="1" applyBorder="1" applyAlignment="1">
      <alignment horizontal="center"/>
    </xf>
    <xf numFmtId="0" fontId="12" fillId="48" borderId="0" xfId="2629" applyFont="1" applyFill="1" applyBorder="1" applyAlignment="1">
      <alignment horizontal="center"/>
    </xf>
    <xf numFmtId="49" fontId="13" fillId="48" borderId="31" xfId="2629" applyNumberFormat="1" applyFont="1" applyFill="1" applyBorder="1" applyAlignment="1" applyProtection="1">
      <alignment horizontal="center" vertical="center"/>
      <protection locked="0" hidden="1"/>
    </xf>
    <xf numFmtId="49" fontId="13" fillId="48" borderId="11" xfId="2629" applyNumberFormat="1" applyFont="1" applyFill="1" applyBorder="1" applyAlignment="1" applyProtection="1">
      <alignment horizontal="righ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right" vertical="center"/>
      <protection locked="0" hidden="1"/>
    </xf>
    <xf numFmtId="0" fontId="9" fillId="48" borderId="0" xfId="2629" applyFont="1" applyFill="1" applyBorder="1" applyAlignment="1" applyProtection="1">
      <alignment horizontal="center" vertical="center"/>
      <protection hidden="1"/>
    </xf>
    <xf numFmtId="0" fontId="9" fillId="48" borderId="0" xfId="2629" applyFont="1" applyFill="1" applyBorder="1" applyAlignment="1">
      <alignment horizontal="center" vertical="center"/>
    </xf>
    <xf numFmtId="0" fontId="12" fillId="48" borderId="0" xfId="2629" applyFont="1" applyFill="1" applyBorder="1" applyAlignment="1">
      <alignment vertical="center"/>
    </xf>
    <xf numFmtId="0" fontId="13" fillId="48" borderId="31" xfId="2629" applyFont="1" applyFill="1" applyBorder="1" applyAlignment="1" applyProtection="1">
      <alignment horizontal="left" vertical="center"/>
      <protection locked="0" hidden="1"/>
    </xf>
    <xf numFmtId="0" fontId="9" fillId="48" borderId="31" xfId="2629" applyFont="1" applyFill="1" applyBorder="1" applyAlignment="1">
      <alignment horizontal="left"/>
    </xf>
    <xf numFmtId="0" fontId="9" fillId="48" borderId="30" xfId="2629" applyFont="1" applyFill="1" applyBorder="1" applyAlignment="1">
      <alignment horizontal="left"/>
    </xf>
    <xf numFmtId="0" fontId="9" fillId="48" borderId="0" xfId="2629" applyFont="1" applyFill="1" applyBorder="1" applyAlignment="1" applyProtection="1">
      <alignment vertical="top" wrapText="1"/>
      <protection hidden="1"/>
    </xf>
    <xf numFmtId="0" fontId="9" fillId="48" borderId="0" xfId="2629" applyFont="1" applyFill="1" applyBorder="1" applyAlignment="1" applyProtection="1">
      <alignment wrapText="1"/>
      <protection hidden="1"/>
    </xf>
    <xf numFmtId="0" fontId="12" fillId="48" borderId="29" xfId="2629" applyFont="1" applyFill="1" applyBorder="1" applyAlignment="1" applyProtection="1">
      <alignment horizontal="right" wrapText="1"/>
      <protection hidden="1"/>
    </xf>
    <xf numFmtId="0" fontId="12" fillId="48" borderId="31" xfId="2629" applyFont="1" applyFill="1" applyBorder="1" applyAlignment="1"/>
    <xf numFmtId="0" fontId="12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 applyProtection="1">
      <alignment horizontal="center"/>
      <protection hidden="1"/>
    </xf>
    <xf numFmtId="0" fontId="12" fillId="48" borderId="10" xfId="2629" applyFont="1" applyFill="1" applyBorder="1" applyAlignment="1" applyProtection="1">
      <alignment horizontal="center"/>
      <protection hidden="1"/>
    </xf>
    <xf numFmtId="0" fontId="13" fillId="48" borderId="31" xfId="2629" applyFont="1" applyFill="1" applyBorder="1" applyAlignment="1" applyProtection="1">
      <alignment horizontal="right" vertical="center"/>
      <protection locked="0" hidden="1"/>
    </xf>
    <xf numFmtId="0" fontId="12" fillId="48" borderId="30" xfId="2629" applyFont="1" applyFill="1" applyBorder="1" applyAlignment="1"/>
    <xf numFmtId="0" fontId="13" fillId="48" borderId="11" xfId="2629" applyFont="1" applyFill="1" applyBorder="1" applyAlignment="1" applyProtection="1">
      <alignment horizontal="right" vertical="center"/>
      <protection locked="0" hidden="1"/>
    </xf>
    <xf numFmtId="0" fontId="11" fillId="48" borderId="0" xfId="2629" applyFont="1" applyFill="1" applyBorder="1" applyAlignment="1">
      <alignment vertical="top"/>
    </xf>
    <xf numFmtId="49" fontId="22" fillId="48" borderId="11" xfId="2064" applyNumberFormat="1" applyFill="1" applyBorder="1" applyAlignment="1" applyProtection="1">
      <alignment horizontal="left" vertical="center"/>
      <protection locked="0" hidden="1"/>
    </xf>
    <xf numFmtId="49" fontId="13" fillId="48" borderId="31" xfId="2629" applyNumberFormat="1" applyFont="1" applyFill="1" applyBorder="1" applyAlignment="1" applyProtection="1">
      <alignment horizontal="left" vertical="center"/>
      <protection locked="0" hidden="1"/>
    </xf>
    <xf numFmtId="0" fontId="13" fillId="48" borderId="11" xfId="2629" applyFont="1" applyFill="1" applyBorder="1" applyAlignment="1" applyProtection="1">
      <alignment horizontal="left" vertical="center" wrapText="1"/>
      <protection locked="0" hidden="1"/>
    </xf>
    <xf numFmtId="0" fontId="13" fillId="48" borderId="31" xfId="2629" applyFont="1" applyFill="1" applyBorder="1" applyAlignment="1" applyProtection="1">
      <alignment horizontal="left" vertical="center" wrapText="1"/>
      <protection locked="0" hidden="1"/>
    </xf>
    <xf numFmtId="0" fontId="9" fillId="48" borderId="0" xfId="2773" applyFont="1" applyFill="1" applyBorder="1" applyAlignment="1" applyProtection="1">
      <alignment horizontal="left"/>
      <protection hidden="1"/>
    </xf>
    <xf numFmtId="0" fontId="10" fillId="48" borderId="0" xfId="2773" applyFill="1" applyBorder="1" applyAlignment="1"/>
    <xf numFmtId="0" fontId="9" fillId="48" borderId="0" xfId="2629" applyFont="1" applyFill="1" applyBorder="1" applyAlignment="1" applyProtection="1">
      <alignment horizontal="center" vertical="top"/>
      <protection hidden="1"/>
    </xf>
    <xf numFmtId="0" fontId="12" fillId="48" borderId="0" xfId="2629" applyFont="1" applyFill="1" applyBorder="1" applyAlignment="1"/>
    <xf numFmtId="0" fontId="9" fillId="48" borderId="0" xfId="2629" applyFont="1" applyFill="1" applyBorder="1" applyAlignment="1" applyProtection="1">
      <alignment vertical="center"/>
      <protection hidden="1"/>
    </xf>
    <xf numFmtId="0" fontId="12" fillId="48" borderId="0" xfId="2629" applyFont="1" applyFill="1" applyBorder="1" applyAlignment="1" applyProtection="1">
      <alignment vertical="center"/>
      <protection hidden="1"/>
    </xf>
    <xf numFmtId="49" fontId="13" fillId="48" borderId="11" xfId="2629" applyNumberFormat="1" applyFont="1" applyFill="1" applyBorder="1" applyAlignment="1" applyProtection="1">
      <alignment horizontal="left" vertical="center"/>
      <protection locked="0" hidden="1"/>
    </xf>
    <xf numFmtId="49" fontId="13" fillId="48" borderId="30" xfId="2629" applyNumberFormat="1" applyFont="1" applyFill="1" applyBorder="1" applyAlignment="1" applyProtection="1">
      <alignment horizontal="left" vertical="center"/>
      <protection locked="0" hidden="1"/>
    </xf>
    <xf numFmtId="0" fontId="8" fillId="48" borderId="0" xfId="0" applyFont="1" applyFill="1" applyBorder="1" applyAlignment="1">
      <alignment horizontal="center" wrapText="1"/>
    </xf>
    <xf numFmtId="0" fontId="8" fillId="48" borderId="31" xfId="0" applyFont="1" applyFill="1" applyBorder="1" applyAlignment="1">
      <alignment horizontal="right" wrapText="1"/>
    </xf>
    <xf numFmtId="0" fontId="8" fillId="48" borderId="30" xfId="0" applyFont="1" applyFill="1" applyBorder="1" applyAlignment="1">
      <alignment horizontal="right" wrapText="1"/>
    </xf>
    <xf numFmtId="49" fontId="5" fillId="48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48" borderId="33" xfId="2773" applyNumberFormat="1" applyFont="1" applyFill="1" applyBorder="1" applyAlignment="1" applyProtection="1">
      <alignment horizontal="center" vertical="center"/>
      <protection locked="0" hidden="1"/>
    </xf>
    <xf numFmtId="0" fontId="103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left" vertical="center" wrapText="1"/>
      <protection hidden="1"/>
    </xf>
    <xf numFmtId="0" fontId="7" fillId="48" borderId="7" xfId="0" applyFont="1" applyFill="1" applyBorder="1" applyAlignment="1" applyProtection="1">
      <alignment horizontal="center" vertical="center" wrapText="1"/>
      <protection hidden="1"/>
    </xf>
    <xf numFmtId="0" fontId="5" fillId="48" borderId="11" xfId="0" applyFont="1" applyFill="1" applyBorder="1" applyAlignment="1">
      <alignment horizontal="left" vertical="center" wrapText="1"/>
    </xf>
    <xf numFmtId="0" fontId="6" fillId="48" borderId="31" xfId="0" applyFont="1" applyFill="1" applyBorder="1" applyAlignment="1">
      <alignment horizontal="left" vertical="center" wrapText="1"/>
    </xf>
    <xf numFmtId="0" fontId="6" fillId="48" borderId="30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5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6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8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9" xfId="0" applyNumberFormat="1" applyFont="1" applyFill="1" applyBorder="1" applyAlignment="1" applyProtection="1">
      <alignment horizontal="left" vertical="center" wrapText="1"/>
      <protection hidden="1"/>
    </xf>
    <xf numFmtId="49" fontId="6" fillId="48" borderId="37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8" xfId="0" applyNumberFormat="1" applyFont="1" applyFill="1" applyBorder="1" applyAlignment="1" applyProtection="1">
      <alignment horizontal="left" vertical="center" shrinkToFit="1"/>
      <protection hidden="1"/>
    </xf>
    <xf numFmtId="49" fontId="6" fillId="48" borderId="39" xfId="0" applyNumberFormat="1" applyFont="1" applyFill="1" applyBorder="1" applyAlignment="1" applyProtection="1">
      <alignment horizontal="left" vertical="center" shrinkToFit="1"/>
      <protection hidden="1"/>
    </xf>
    <xf numFmtId="49" fontId="5" fillId="48" borderId="40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1" xfId="0" applyNumberFormat="1" applyFont="1" applyFill="1" applyBorder="1" applyAlignment="1" applyProtection="1">
      <alignment horizontal="left" vertical="center" wrapText="1"/>
      <protection hidden="1"/>
    </xf>
    <xf numFmtId="49" fontId="5" fillId="48" borderId="42" xfId="0" applyNumberFormat="1" applyFont="1" applyFill="1" applyBorder="1" applyAlignment="1" applyProtection="1">
      <alignment horizontal="left" vertical="center" wrapText="1"/>
      <protection hidden="1"/>
    </xf>
    <xf numFmtId="0" fontId="5" fillId="48" borderId="32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horizontal="left" vertical="center" wrapText="1"/>
    </xf>
    <xf numFmtId="0" fontId="6" fillId="48" borderId="33" xfId="0" applyFont="1" applyFill="1" applyBorder="1" applyAlignment="1">
      <alignment horizontal="left" vertical="center" wrapText="1"/>
    </xf>
    <xf numFmtId="49" fontId="6" fillId="48" borderId="34" xfId="0" applyNumberFormat="1" applyFont="1" applyFill="1" applyBorder="1" applyAlignment="1">
      <alignment horizontal="left" vertical="center" wrapText="1"/>
    </xf>
    <xf numFmtId="49" fontId="6" fillId="48" borderId="35" xfId="0" applyNumberFormat="1" applyFont="1" applyFill="1" applyBorder="1" applyAlignment="1">
      <alignment horizontal="left" vertical="center" wrapText="1"/>
    </xf>
    <xf numFmtId="49" fontId="6" fillId="48" borderId="36" xfId="0" applyNumberFormat="1" applyFont="1" applyFill="1" applyBorder="1" applyAlignment="1">
      <alignment horizontal="left" vertical="center" wrapText="1"/>
    </xf>
    <xf numFmtId="49" fontId="6" fillId="48" borderId="37" xfId="0" applyNumberFormat="1" applyFont="1" applyFill="1" applyBorder="1" applyAlignment="1">
      <alignment horizontal="left" vertical="center" wrapText="1"/>
    </xf>
    <xf numFmtId="49" fontId="6" fillId="48" borderId="38" xfId="0" applyNumberFormat="1" applyFont="1" applyFill="1" applyBorder="1" applyAlignment="1">
      <alignment horizontal="left" vertical="center" wrapText="1"/>
    </xf>
    <xf numFmtId="49" fontId="6" fillId="48" borderId="39" xfId="0" applyNumberFormat="1" applyFont="1" applyFill="1" applyBorder="1" applyAlignment="1">
      <alignment horizontal="left" vertical="center" wrapText="1"/>
    </xf>
    <xf numFmtId="49" fontId="5" fillId="48" borderId="40" xfId="0" applyNumberFormat="1" applyFont="1" applyFill="1" applyBorder="1" applyAlignment="1">
      <alignment horizontal="left" vertical="center" wrapText="1"/>
    </xf>
    <xf numFmtId="49" fontId="6" fillId="48" borderId="41" xfId="0" applyNumberFormat="1" applyFont="1" applyFill="1" applyBorder="1" applyAlignment="1">
      <alignment horizontal="left" vertical="center" wrapText="1"/>
    </xf>
    <xf numFmtId="49" fontId="6" fillId="48" borderId="42" xfId="0" applyNumberFormat="1" applyFont="1" applyFill="1" applyBorder="1" applyAlignment="1">
      <alignment horizontal="left" vertical="center" wrapText="1"/>
    </xf>
    <xf numFmtId="49" fontId="5" fillId="48" borderId="37" xfId="0" applyNumberFormat="1" applyFont="1" applyFill="1" applyBorder="1" applyAlignment="1">
      <alignment horizontal="left" vertical="center" wrapText="1"/>
    </xf>
    <xf numFmtId="49" fontId="5" fillId="48" borderId="38" xfId="0" applyNumberFormat="1" applyFont="1" applyFill="1" applyBorder="1" applyAlignment="1">
      <alignment horizontal="left" vertical="center" wrapText="1"/>
    </xf>
    <xf numFmtId="49" fontId="5" fillId="48" borderId="39" xfId="0" applyNumberFormat="1" applyFont="1" applyFill="1" applyBorder="1" applyAlignment="1">
      <alignment horizontal="left" vertical="center" wrapText="1"/>
    </xf>
    <xf numFmtId="49" fontId="6" fillId="48" borderId="44" xfId="0" applyNumberFormat="1" applyFont="1" applyFill="1" applyBorder="1" applyAlignment="1">
      <alignment horizontal="left" vertical="center" wrapText="1"/>
    </xf>
    <xf numFmtId="49" fontId="6" fillId="48" borderId="45" xfId="0" applyNumberFormat="1" applyFont="1" applyFill="1" applyBorder="1" applyAlignment="1">
      <alignment horizontal="left" vertical="center" wrapText="1"/>
    </xf>
    <xf numFmtId="49" fontId="6" fillId="48" borderId="46" xfId="0" applyNumberFormat="1" applyFont="1" applyFill="1" applyBorder="1" applyAlignment="1">
      <alignment horizontal="left" vertical="center" wrapText="1"/>
    </xf>
    <xf numFmtId="49" fontId="5" fillId="48" borderId="44" xfId="0" applyNumberFormat="1" applyFont="1" applyFill="1" applyBorder="1" applyAlignment="1">
      <alignment horizontal="left" vertical="center" wrapText="1"/>
    </xf>
    <xf numFmtId="49" fontId="5" fillId="48" borderId="45" xfId="0" applyNumberFormat="1" applyFont="1" applyFill="1" applyBorder="1" applyAlignment="1">
      <alignment horizontal="left" vertical="center" wrapText="1"/>
    </xf>
    <xf numFmtId="49" fontId="5" fillId="48" borderId="46" xfId="0" applyNumberFormat="1" applyFont="1" applyFill="1" applyBorder="1" applyAlignment="1">
      <alignment horizontal="left" vertical="center" wrapText="1"/>
    </xf>
    <xf numFmtId="0" fontId="5" fillId="48" borderId="43" xfId="0" applyFont="1" applyFill="1" applyBorder="1" applyAlignment="1">
      <alignment horizontal="left" vertical="center" wrapText="1"/>
    </xf>
    <xf numFmtId="0" fontId="16" fillId="48" borderId="0" xfId="0" applyFont="1" applyFill="1" applyBorder="1" applyAlignment="1">
      <alignment horizontal="center" wrapText="1"/>
    </xf>
    <xf numFmtId="0" fontId="7" fillId="48" borderId="31" xfId="0" applyFont="1" applyFill="1" applyBorder="1" applyAlignment="1">
      <alignment horizontal="right" wrapText="1"/>
    </xf>
    <xf numFmtId="0" fontId="7" fillId="48" borderId="30" xfId="0" applyFont="1" applyFill="1" applyBorder="1" applyAlignment="1">
      <alignment horizontal="right" wrapText="1"/>
    </xf>
    <xf numFmtId="49" fontId="5" fillId="0" borderId="32" xfId="2773" applyNumberFormat="1" applyFont="1" applyFill="1" applyBorder="1" applyAlignment="1" applyProtection="1">
      <alignment horizontal="center" vertical="center"/>
      <protection locked="0" hidden="1"/>
    </xf>
    <xf numFmtId="49" fontId="5" fillId="0" borderId="33" xfId="2773" applyNumberFormat="1" applyFont="1" applyFill="1" applyBorder="1" applyAlignment="1" applyProtection="1">
      <alignment horizontal="center" vertical="center"/>
      <protection locked="0" hidden="1"/>
    </xf>
    <xf numFmtId="0" fontId="2" fillId="48" borderId="11" xfId="0" applyFont="1" applyFill="1" applyBorder="1" applyAlignment="1">
      <alignment horizontal="right"/>
    </xf>
    <xf numFmtId="0" fontId="17" fillId="48" borderId="31" xfId="0" applyFont="1" applyFill="1" applyBorder="1" applyAlignment="1">
      <alignment horizontal="right"/>
    </xf>
    <xf numFmtId="0" fontId="5" fillId="48" borderId="7" xfId="0" applyFont="1" applyFill="1" applyBorder="1" applyAlignment="1" applyProtection="1">
      <alignment horizontal="center" vertical="center" wrapText="1"/>
      <protection hidden="1"/>
    </xf>
    <xf numFmtId="49" fontId="6" fillId="0" borderId="37" xfId="0" applyNumberFormat="1" applyFont="1" applyFill="1" applyBorder="1" applyAlignment="1">
      <alignment horizontal="left" vertical="center" wrapText="1"/>
    </xf>
    <xf numFmtId="49" fontId="6" fillId="0" borderId="38" xfId="0" applyNumberFormat="1" applyFont="1" applyFill="1" applyBorder="1" applyAlignment="1">
      <alignment horizontal="left" vertical="center" wrapText="1"/>
    </xf>
    <xf numFmtId="49" fontId="6" fillId="0" borderId="39" xfId="0" applyNumberFormat="1" applyFont="1" applyFill="1" applyBorder="1" applyAlignment="1">
      <alignment horizontal="left" vertical="center" wrapText="1"/>
    </xf>
    <xf numFmtId="49" fontId="6" fillId="0" borderId="34" xfId="0" applyNumberFormat="1" applyFont="1" applyFill="1" applyBorder="1" applyAlignment="1">
      <alignment horizontal="left" vertical="center" wrapText="1"/>
    </xf>
    <xf numFmtId="49" fontId="6" fillId="0" borderId="35" xfId="0" applyNumberFormat="1" applyFont="1" applyFill="1" applyBorder="1" applyAlignment="1">
      <alignment horizontal="left" vertical="center" wrapText="1"/>
    </xf>
    <xf numFmtId="49" fontId="6" fillId="0" borderId="36" xfId="0" applyNumberFormat="1" applyFont="1" applyFill="1" applyBorder="1" applyAlignment="1">
      <alignment horizontal="left" vertical="center" wrapText="1"/>
    </xf>
    <xf numFmtId="0" fontId="5" fillId="48" borderId="33" xfId="0" applyFont="1" applyFill="1" applyBorder="1" applyAlignment="1">
      <alignment horizontal="left" vertical="center" wrapText="1"/>
    </xf>
    <xf numFmtId="49" fontId="5" fillId="48" borderId="47" xfId="0" applyNumberFormat="1" applyFont="1" applyFill="1" applyBorder="1" applyAlignment="1">
      <alignment horizontal="left" vertical="center" wrapText="1"/>
    </xf>
    <xf numFmtId="49" fontId="6" fillId="48" borderId="48" xfId="0" applyNumberFormat="1" applyFont="1" applyFill="1" applyBorder="1" applyAlignment="1">
      <alignment horizontal="left" vertical="center" wrapText="1"/>
    </xf>
    <xf numFmtId="49" fontId="6" fillId="48" borderId="49" xfId="0" applyNumberFormat="1" applyFont="1" applyFill="1" applyBorder="1" applyAlignment="1">
      <alignment horizontal="left" vertical="center" wrapText="1"/>
    </xf>
    <xf numFmtId="0" fontId="5" fillId="48" borderId="37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horizontal="left" vertical="center" wrapText="1"/>
    </xf>
    <xf numFmtId="0" fontId="6" fillId="48" borderId="39" xfId="0" applyFont="1" applyFill="1" applyBorder="1" applyAlignment="1">
      <alignment horizontal="left" vertical="center" wrapText="1"/>
    </xf>
    <xf numFmtId="0" fontId="5" fillId="48" borderId="44" xfId="0" applyFont="1" applyFill="1" applyBorder="1" applyAlignment="1">
      <alignment horizontal="left" vertical="center" wrapText="1"/>
    </xf>
    <xf numFmtId="0" fontId="6" fillId="48" borderId="45" xfId="0" applyFont="1" applyFill="1" applyBorder="1" applyAlignment="1">
      <alignment horizontal="left" vertical="center" wrapText="1"/>
    </xf>
    <xf numFmtId="0" fontId="6" fillId="48" borderId="46" xfId="0" applyFont="1" applyFill="1" applyBorder="1" applyAlignment="1">
      <alignment horizontal="left" vertical="center" wrapText="1"/>
    </xf>
    <xf numFmtId="0" fontId="6" fillId="48" borderId="37" xfId="0" applyFont="1" applyFill="1" applyBorder="1" applyAlignment="1">
      <alignment horizontal="left" vertical="center" wrapText="1"/>
    </xf>
    <xf numFmtId="0" fontId="6" fillId="48" borderId="43" xfId="0" applyFont="1" applyFill="1" applyBorder="1" applyAlignment="1">
      <alignment vertical="center" wrapText="1"/>
    </xf>
    <xf numFmtId="0" fontId="6" fillId="48" borderId="33" xfId="0" applyFont="1" applyFill="1" applyBorder="1" applyAlignment="1">
      <alignment vertical="center" wrapText="1"/>
    </xf>
    <xf numFmtId="0" fontId="5" fillId="48" borderId="34" xfId="0" applyFont="1" applyFill="1" applyBorder="1" applyAlignment="1">
      <alignment horizontal="left" vertical="center" wrapText="1"/>
    </xf>
    <xf numFmtId="0" fontId="6" fillId="48" borderId="35" xfId="0" applyFont="1" applyFill="1" applyBorder="1" applyAlignment="1">
      <alignment horizontal="left" vertical="center" wrapText="1"/>
    </xf>
    <xf numFmtId="0" fontId="6" fillId="48" borderId="36" xfId="0" applyFont="1" applyFill="1" applyBorder="1" applyAlignment="1">
      <alignment horizontal="left" vertical="center" wrapText="1"/>
    </xf>
    <xf numFmtId="0" fontId="16" fillId="48" borderId="0" xfId="0" applyFont="1" applyFill="1" applyAlignment="1">
      <alignment horizontal="center" wrapText="1"/>
    </xf>
    <xf numFmtId="0" fontId="2" fillId="48" borderId="31" xfId="0" applyFont="1" applyFill="1" applyBorder="1" applyAlignment="1">
      <alignment horizontal="right"/>
    </xf>
    <xf numFmtId="0" fontId="6" fillId="48" borderId="37" xfId="0" applyFont="1" applyFill="1" applyBorder="1" applyAlignment="1">
      <alignment vertical="center" wrapText="1"/>
    </xf>
    <xf numFmtId="0" fontId="6" fillId="48" borderId="38" xfId="0" applyFont="1" applyFill="1" applyBorder="1" applyAlignment="1">
      <alignment vertical="center" wrapText="1"/>
    </xf>
    <xf numFmtId="0" fontId="6" fillId="48" borderId="39" xfId="0" applyFont="1" applyFill="1" applyBorder="1" applyAlignment="1">
      <alignment vertical="center" wrapText="1"/>
    </xf>
    <xf numFmtId="0" fontId="5" fillId="48" borderId="40" xfId="0" applyFont="1" applyFill="1" applyBorder="1" applyAlignment="1">
      <alignment horizontal="left" vertical="center" wrapText="1"/>
    </xf>
    <xf numFmtId="0" fontId="6" fillId="48" borderId="41" xfId="0" applyFont="1" applyFill="1" applyBorder="1" applyAlignment="1">
      <alignment horizontal="left" vertical="center" wrapText="1"/>
    </xf>
    <xf numFmtId="0" fontId="6" fillId="48" borderId="42" xfId="0" applyFont="1" applyFill="1" applyBorder="1" applyAlignment="1">
      <alignment horizontal="left" vertical="center" wrapText="1"/>
    </xf>
    <xf numFmtId="0" fontId="6" fillId="48" borderId="38" xfId="0" applyFont="1" applyFill="1" applyBorder="1" applyAlignment="1">
      <alignment wrapText="1"/>
    </xf>
    <xf numFmtId="0" fontId="6" fillId="48" borderId="39" xfId="0" applyFont="1" applyFill="1" applyBorder="1" applyAlignment="1">
      <alignment wrapText="1"/>
    </xf>
    <xf numFmtId="0" fontId="6" fillId="48" borderId="47" xfId="0" applyFont="1" applyFill="1" applyBorder="1" applyAlignment="1">
      <alignment horizontal="left" vertical="center" wrapText="1"/>
    </xf>
    <xf numFmtId="0" fontId="6" fillId="48" borderId="48" xfId="0" applyFont="1" applyFill="1" applyBorder="1" applyAlignment="1">
      <alignment horizontal="left" vertical="center" wrapText="1"/>
    </xf>
    <xf numFmtId="0" fontId="6" fillId="48" borderId="49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left" vertical="center" wrapText="1"/>
    </xf>
    <xf numFmtId="0" fontId="7" fillId="48" borderId="7" xfId="0" applyFont="1" applyFill="1" applyBorder="1" applyAlignment="1">
      <alignment horizontal="center" vertical="center" wrapText="1"/>
    </xf>
    <xf numFmtId="0" fontId="6" fillId="48" borderId="35" xfId="0" applyFont="1" applyFill="1" applyBorder="1" applyAlignment="1">
      <alignment wrapText="1"/>
    </xf>
    <xf numFmtId="0" fontId="6" fillId="48" borderId="36" xfId="0" applyFont="1" applyFill="1" applyBorder="1" applyAlignment="1">
      <alignment wrapText="1"/>
    </xf>
    <xf numFmtId="0" fontId="3" fillId="48" borderId="37" xfId="0" applyFont="1" applyFill="1" applyBorder="1" applyAlignment="1">
      <alignment horizontal="left" vertical="center" wrapText="1"/>
    </xf>
    <xf numFmtId="0" fontId="3" fillId="48" borderId="38" xfId="0" applyFont="1" applyFill="1" applyBorder="1" applyAlignment="1">
      <alignment horizontal="left" vertical="center" wrapText="1"/>
    </xf>
    <xf numFmtId="0" fontId="7" fillId="48" borderId="37" xfId="0" applyFont="1" applyFill="1" applyBorder="1" applyAlignment="1">
      <alignment horizontal="left" vertical="center" wrapText="1"/>
    </xf>
    <xf numFmtId="0" fontId="7" fillId="48" borderId="38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horizontal="left" vertical="center" wrapText="1"/>
    </xf>
    <xf numFmtId="0" fontId="3" fillId="48" borderId="10" xfId="0" applyFont="1" applyFill="1" applyBorder="1" applyAlignment="1">
      <alignment vertical="center" wrapText="1"/>
    </xf>
    <xf numFmtId="0" fontId="7" fillId="48" borderId="44" xfId="0" applyFont="1" applyFill="1" applyBorder="1" applyAlignment="1">
      <alignment horizontal="left" vertical="center" wrapText="1"/>
    </xf>
    <xf numFmtId="0" fontId="7" fillId="48" borderId="45" xfId="0" applyFont="1" applyFill="1" applyBorder="1" applyAlignment="1">
      <alignment horizontal="left" vertical="center" wrapText="1"/>
    </xf>
    <xf numFmtId="49" fontId="7" fillId="48" borderId="7" xfId="0" applyNumberFormat="1" applyFont="1" applyFill="1" applyBorder="1" applyAlignment="1">
      <alignment horizontal="center" vertical="center" wrapText="1"/>
    </xf>
    <xf numFmtId="0" fontId="7" fillId="48" borderId="34" xfId="0" applyFont="1" applyFill="1" applyBorder="1" applyAlignment="1">
      <alignment horizontal="left" vertical="center" wrapText="1"/>
    </xf>
    <xf numFmtId="0" fontId="7" fillId="48" borderId="35" xfId="0" applyFont="1" applyFill="1" applyBorder="1" applyAlignment="1">
      <alignment horizontal="left" vertical="center" wrapText="1"/>
    </xf>
    <xf numFmtId="0" fontId="17" fillId="48" borderId="7" xfId="0" applyFont="1" applyFill="1" applyBorder="1" applyAlignment="1">
      <alignment horizontal="left" vertical="center" wrapText="1"/>
    </xf>
    <xf numFmtId="0" fontId="5" fillId="48" borderId="7" xfId="0" applyFont="1" applyFill="1" applyBorder="1" applyAlignment="1">
      <alignment horizontal="center" vertical="center" wrapText="1"/>
    </xf>
    <xf numFmtId="0" fontId="17" fillId="48" borderId="7" xfId="0" applyFont="1" applyFill="1" applyBorder="1" applyAlignment="1">
      <alignment horizontal="center" vertical="center" wrapText="1"/>
    </xf>
    <xf numFmtId="167" fontId="5" fillId="48" borderId="26" xfId="2280" applyNumberFormat="1" applyFont="1" applyFill="1" applyBorder="1" applyAlignment="1">
      <alignment horizontal="center"/>
    </xf>
    <xf numFmtId="167" fontId="5" fillId="48" borderId="24" xfId="2280" applyNumberFormat="1" applyFont="1" applyFill="1" applyBorder="1" applyAlignment="1">
      <alignment horizontal="center"/>
    </xf>
  </cellXfs>
  <cellStyles count="2862">
    <cellStyle name="20% - Accent1" xfId="1" builtinId="30" customBuiltin="1"/>
    <cellStyle name="20% - Accent1 10 2" xfId="2"/>
    <cellStyle name="20% - Accent1 10 2 2" xfId="3"/>
    <cellStyle name="20% - Accent1 10 2 3" xfId="4"/>
    <cellStyle name="20% - Accent1 11 2" xfId="5"/>
    <cellStyle name="20% - Accent1 11 2 2" xfId="6"/>
    <cellStyle name="20% - Accent1 11 2 3" xfId="7"/>
    <cellStyle name="20% - Accent1 12 2" xfId="8"/>
    <cellStyle name="20% - Accent1 12 2 2" xfId="9"/>
    <cellStyle name="20% - Accent1 12 2 3" xfId="10"/>
    <cellStyle name="20% - Accent1 13 2" xfId="11"/>
    <cellStyle name="20% - Accent1 13 2 2" xfId="12"/>
    <cellStyle name="20% - Accent1 13 2 3" xfId="13"/>
    <cellStyle name="20% - Accent1 14 2" xfId="14"/>
    <cellStyle name="20% - Accent1 14 2 2" xfId="15"/>
    <cellStyle name="20% - Accent1 14 2 3" xfId="16"/>
    <cellStyle name="20% - Accent1 15 2" xfId="17"/>
    <cellStyle name="20% - Accent1 15 2 2" xfId="18"/>
    <cellStyle name="20% - Accent1 15 2 3" xfId="19"/>
    <cellStyle name="20% - Accent1 16 2" xfId="20"/>
    <cellStyle name="20% - Accent1 16 2 2" xfId="21"/>
    <cellStyle name="20% - Accent1 16 2 3" xfId="22"/>
    <cellStyle name="20% - Accent1 17 2" xfId="23"/>
    <cellStyle name="20% - Accent1 17 2 2" xfId="24"/>
    <cellStyle name="20% - Accent1 17 2 3" xfId="25"/>
    <cellStyle name="20% - Accent1 18 2" xfId="26"/>
    <cellStyle name="20% - Accent1 18 2 2" xfId="27"/>
    <cellStyle name="20% - Accent1 18 2 3" xfId="28"/>
    <cellStyle name="20% - Accent1 19 2" xfId="29"/>
    <cellStyle name="20% - Accent1 19 2 2" xfId="30"/>
    <cellStyle name="20% - Accent1 19 2 3" xfId="31"/>
    <cellStyle name="20% - Accent1 2" xfId="32"/>
    <cellStyle name="20% - Accent1 2 2" xfId="33"/>
    <cellStyle name="20% - Accent1 2 2 2" xfId="34"/>
    <cellStyle name="20% - Accent1 2 2 2 2" xfId="35"/>
    <cellStyle name="20% - Accent1 2 2 2 3" xfId="36"/>
    <cellStyle name="20% - Accent1 2 2 3" xfId="37"/>
    <cellStyle name="20% - Accent1 2 3" xfId="38"/>
    <cellStyle name="20% - Accent1 2 3 2" xfId="39"/>
    <cellStyle name="20% - Accent1 2 4" xfId="40"/>
    <cellStyle name="20% - Accent1 2 5" xfId="41"/>
    <cellStyle name="20% - Accent1 2 6" xfId="42"/>
    <cellStyle name="20% - Accent1 20 2" xfId="43"/>
    <cellStyle name="20% - Accent1 20 2 2" xfId="44"/>
    <cellStyle name="20% - Accent1 20 2 3" xfId="45"/>
    <cellStyle name="20% - Accent1 21 2" xfId="46"/>
    <cellStyle name="20% - Accent1 21 2 2" xfId="47"/>
    <cellStyle name="20% - Accent1 21 2 3" xfId="48"/>
    <cellStyle name="20% - Accent1 22 2" xfId="49"/>
    <cellStyle name="20% - Accent1 22 2 2" xfId="50"/>
    <cellStyle name="20% - Accent1 22 2 3" xfId="51"/>
    <cellStyle name="20% - Accent1 23 2" xfId="52"/>
    <cellStyle name="20% - Accent1 23 2 2" xfId="53"/>
    <cellStyle name="20% - Accent1 23 2 3" xfId="54"/>
    <cellStyle name="20% - Accent1 24 2" xfId="55"/>
    <cellStyle name="20% - Accent1 24 2 2" xfId="56"/>
    <cellStyle name="20% - Accent1 24 2 3" xfId="57"/>
    <cellStyle name="20% - Accent1 25 2" xfId="58"/>
    <cellStyle name="20% - Accent1 25 2 2" xfId="59"/>
    <cellStyle name="20% - Accent1 25 2 3" xfId="60"/>
    <cellStyle name="20% - Accent1 26 2" xfId="61"/>
    <cellStyle name="20% - Accent1 26 2 2" xfId="62"/>
    <cellStyle name="20% - Accent1 26 2 3" xfId="63"/>
    <cellStyle name="20% - Accent1 27 2" xfId="64"/>
    <cellStyle name="20% - Accent1 27 2 2" xfId="65"/>
    <cellStyle name="20% - Accent1 27 2 3" xfId="66"/>
    <cellStyle name="20% - Accent1 28 2" xfId="67"/>
    <cellStyle name="20% - Accent1 28 2 2" xfId="68"/>
    <cellStyle name="20% - Accent1 28 2 3" xfId="69"/>
    <cellStyle name="20% - Accent1 29 2" xfId="70"/>
    <cellStyle name="20% - Accent1 29 2 2" xfId="71"/>
    <cellStyle name="20% - Accent1 29 2 3" xfId="72"/>
    <cellStyle name="20% - Accent1 3" xfId="73"/>
    <cellStyle name="20% - Accent1 3 2" xfId="74"/>
    <cellStyle name="20% - Accent1 3 2 2" xfId="75"/>
    <cellStyle name="20% - Accent1 3 2 3" xfId="76"/>
    <cellStyle name="20% - Accent1 3 3" xfId="77"/>
    <cellStyle name="20% - Accent1 30 2" xfId="78"/>
    <cellStyle name="20% - Accent1 30 2 2" xfId="79"/>
    <cellStyle name="20% - Accent1 30 2 3" xfId="80"/>
    <cellStyle name="20% - Accent1 31 2" xfId="81"/>
    <cellStyle name="20% - Accent1 31 2 2" xfId="82"/>
    <cellStyle name="20% - Accent1 31 2 3" xfId="83"/>
    <cellStyle name="20% - Accent1 32 2" xfId="84"/>
    <cellStyle name="20% - Accent1 32 2 2" xfId="85"/>
    <cellStyle name="20% - Accent1 32 2 3" xfId="86"/>
    <cellStyle name="20% - Accent1 4 2" xfId="87"/>
    <cellStyle name="20% - Accent1 4 2 2" xfId="88"/>
    <cellStyle name="20% - Accent1 4 2 3" xfId="89"/>
    <cellStyle name="20% - Accent1 5 2" xfId="90"/>
    <cellStyle name="20% - Accent1 5 2 2" xfId="91"/>
    <cellStyle name="20% - Accent1 5 2 3" xfId="92"/>
    <cellStyle name="20% - Accent1 6 2" xfId="93"/>
    <cellStyle name="20% - Accent1 6 2 2" xfId="94"/>
    <cellStyle name="20% - Accent1 6 2 3" xfId="95"/>
    <cellStyle name="20% - Accent1 7 2" xfId="96"/>
    <cellStyle name="20% - Accent1 7 2 2" xfId="97"/>
    <cellStyle name="20% - Accent1 7 2 3" xfId="98"/>
    <cellStyle name="20% - Accent1 8 2" xfId="99"/>
    <cellStyle name="20% - Accent1 8 2 2" xfId="100"/>
    <cellStyle name="20% - Accent1 8 2 3" xfId="101"/>
    <cellStyle name="20% - Accent1 9 2" xfId="102"/>
    <cellStyle name="20% - Accent1 9 2 2" xfId="103"/>
    <cellStyle name="20% - Accent1 9 2 3" xfId="104"/>
    <cellStyle name="20% - Accent2" xfId="105" builtinId="34" customBuiltin="1"/>
    <cellStyle name="20% - Accent2 10 2" xfId="106"/>
    <cellStyle name="20% - Accent2 10 2 2" xfId="107"/>
    <cellStyle name="20% - Accent2 10 2 3" xfId="108"/>
    <cellStyle name="20% - Accent2 11 2" xfId="109"/>
    <cellStyle name="20% - Accent2 11 2 2" xfId="110"/>
    <cellStyle name="20% - Accent2 11 2 3" xfId="111"/>
    <cellStyle name="20% - Accent2 12 2" xfId="112"/>
    <cellStyle name="20% - Accent2 12 2 2" xfId="113"/>
    <cellStyle name="20% - Accent2 12 2 3" xfId="114"/>
    <cellStyle name="20% - Accent2 13 2" xfId="115"/>
    <cellStyle name="20% - Accent2 13 2 2" xfId="116"/>
    <cellStyle name="20% - Accent2 13 2 3" xfId="117"/>
    <cellStyle name="20% - Accent2 14 2" xfId="118"/>
    <cellStyle name="20% - Accent2 14 2 2" xfId="119"/>
    <cellStyle name="20% - Accent2 14 2 3" xfId="120"/>
    <cellStyle name="20% - Accent2 15 2" xfId="121"/>
    <cellStyle name="20% - Accent2 15 2 2" xfId="122"/>
    <cellStyle name="20% - Accent2 15 2 3" xfId="123"/>
    <cellStyle name="20% - Accent2 16 2" xfId="124"/>
    <cellStyle name="20% - Accent2 16 2 2" xfId="125"/>
    <cellStyle name="20% - Accent2 16 2 3" xfId="126"/>
    <cellStyle name="20% - Accent2 17 2" xfId="127"/>
    <cellStyle name="20% - Accent2 17 2 2" xfId="128"/>
    <cellStyle name="20% - Accent2 17 2 3" xfId="129"/>
    <cellStyle name="20% - Accent2 18 2" xfId="130"/>
    <cellStyle name="20% - Accent2 18 2 2" xfId="131"/>
    <cellStyle name="20% - Accent2 18 2 3" xfId="132"/>
    <cellStyle name="20% - Accent2 19 2" xfId="133"/>
    <cellStyle name="20% - Accent2 19 2 2" xfId="134"/>
    <cellStyle name="20% - Accent2 19 2 3" xfId="135"/>
    <cellStyle name="20% - Accent2 2" xfId="136"/>
    <cellStyle name="20% - Accent2 2 2" xfId="137"/>
    <cellStyle name="20% - Accent2 2 2 2" xfId="138"/>
    <cellStyle name="20% - Accent2 2 2 2 2" xfId="139"/>
    <cellStyle name="20% - Accent2 2 2 2 3" xfId="140"/>
    <cellStyle name="20% - Accent2 2 2 3" xfId="141"/>
    <cellStyle name="20% - Accent2 2 3" xfId="142"/>
    <cellStyle name="20% - Accent2 2 3 2" xfId="143"/>
    <cellStyle name="20% - Accent2 2 4" xfId="144"/>
    <cellStyle name="20% - Accent2 2 5" xfId="145"/>
    <cellStyle name="20% - Accent2 2 6" xfId="146"/>
    <cellStyle name="20% - Accent2 20 2" xfId="147"/>
    <cellStyle name="20% - Accent2 20 2 2" xfId="148"/>
    <cellStyle name="20% - Accent2 20 2 3" xfId="149"/>
    <cellStyle name="20% - Accent2 21 2" xfId="150"/>
    <cellStyle name="20% - Accent2 21 2 2" xfId="151"/>
    <cellStyle name="20% - Accent2 21 2 3" xfId="152"/>
    <cellStyle name="20% - Accent2 22 2" xfId="153"/>
    <cellStyle name="20% - Accent2 22 2 2" xfId="154"/>
    <cellStyle name="20% - Accent2 22 2 3" xfId="155"/>
    <cellStyle name="20% - Accent2 23 2" xfId="156"/>
    <cellStyle name="20% - Accent2 23 2 2" xfId="157"/>
    <cellStyle name="20% - Accent2 23 2 3" xfId="158"/>
    <cellStyle name="20% - Accent2 24 2" xfId="159"/>
    <cellStyle name="20% - Accent2 24 2 2" xfId="160"/>
    <cellStyle name="20% - Accent2 24 2 3" xfId="161"/>
    <cellStyle name="20% - Accent2 25 2" xfId="162"/>
    <cellStyle name="20% - Accent2 25 2 2" xfId="163"/>
    <cellStyle name="20% - Accent2 25 2 3" xfId="164"/>
    <cellStyle name="20% - Accent2 26 2" xfId="165"/>
    <cellStyle name="20% - Accent2 26 2 2" xfId="166"/>
    <cellStyle name="20% - Accent2 26 2 3" xfId="167"/>
    <cellStyle name="20% - Accent2 27 2" xfId="168"/>
    <cellStyle name="20% - Accent2 27 2 2" xfId="169"/>
    <cellStyle name="20% - Accent2 27 2 3" xfId="170"/>
    <cellStyle name="20% - Accent2 28 2" xfId="171"/>
    <cellStyle name="20% - Accent2 28 2 2" xfId="172"/>
    <cellStyle name="20% - Accent2 28 2 3" xfId="173"/>
    <cellStyle name="20% - Accent2 29 2" xfId="174"/>
    <cellStyle name="20% - Accent2 29 2 2" xfId="175"/>
    <cellStyle name="20% - Accent2 29 2 3" xfId="176"/>
    <cellStyle name="20% - Accent2 3" xfId="177"/>
    <cellStyle name="20% - Accent2 3 2" xfId="178"/>
    <cellStyle name="20% - Accent2 3 2 2" xfId="179"/>
    <cellStyle name="20% - Accent2 3 2 3" xfId="180"/>
    <cellStyle name="20% - Accent2 3 3" xfId="181"/>
    <cellStyle name="20% - Accent2 30 2" xfId="182"/>
    <cellStyle name="20% - Accent2 30 2 2" xfId="183"/>
    <cellStyle name="20% - Accent2 30 2 3" xfId="184"/>
    <cellStyle name="20% - Accent2 31 2" xfId="185"/>
    <cellStyle name="20% - Accent2 31 2 2" xfId="186"/>
    <cellStyle name="20% - Accent2 31 2 3" xfId="187"/>
    <cellStyle name="20% - Accent2 32 2" xfId="188"/>
    <cellStyle name="20% - Accent2 32 2 2" xfId="189"/>
    <cellStyle name="20% - Accent2 32 2 3" xfId="190"/>
    <cellStyle name="20% - Accent2 4 2" xfId="191"/>
    <cellStyle name="20% - Accent2 4 2 2" xfId="192"/>
    <cellStyle name="20% - Accent2 4 2 3" xfId="193"/>
    <cellStyle name="20% - Accent2 5 2" xfId="194"/>
    <cellStyle name="20% - Accent2 5 2 2" xfId="195"/>
    <cellStyle name="20% - Accent2 5 2 3" xfId="196"/>
    <cellStyle name="20% - Accent2 6 2" xfId="197"/>
    <cellStyle name="20% - Accent2 6 2 2" xfId="198"/>
    <cellStyle name="20% - Accent2 6 2 3" xfId="199"/>
    <cellStyle name="20% - Accent2 7 2" xfId="200"/>
    <cellStyle name="20% - Accent2 7 2 2" xfId="201"/>
    <cellStyle name="20% - Accent2 7 2 3" xfId="202"/>
    <cellStyle name="20% - Accent2 8 2" xfId="203"/>
    <cellStyle name="20% - Accent2 8 2 2" xfId="204"/>
    <cellStyle name="20% - Accent2 8 2 3" xfId="205"/>
    <cellStyle name="20% - Accent2 9 2" xfId="206"/>
    <cellStyle name="20% - Accent2 9 2 2" xfId="207"/>
    <cellStyle name="20% - Accent2 9 2 3" xfId="208"/>
    <cellStyle name="20% - Accent3" xfId="209" builtinId="38" customBuiltin="1"/>
    <cellStyle name="20% - Accent3 10 2" xfId="210"/>
    <cellStyle name="20% - Accent3 10 2 2" xfId="211"/>
    <cellStyle name="20% - Accent3 10 2 3" xfId="212"/>
    <cellStyle name="20% - Accent3 11 2" xfId="213"/>
    <cellStyle name="20% - Accent3 11 2 2" xfId="214"/>
    <cellStyle name="20% - Accent3 11 2 3" xfId="215"/>
    <cellStyle name="20% - Accent3 12 2" xfId="216"/>
    <cellStyle name="20% - Accent3 12 2 2" xfId="217"/>
    <cellStyle name="20% - Accent3 12 2 3" xfId="218"/>
    <cellStyle name="20% - Accent3 13 2" xfId="219"/>
    <cellStyle name="20% - Accent3 13 2 2" xfId="220"/>
    <cellStyle name="20% - Accent3 13 2 3" xfId="221"/>
    <cellStyle name="20% - Accent3 14 2" xfId="222"/>
    <cellStyle name="20% - Accent3 14 2 2" xfId="223"/>
    <cellStyle name="20% - Accent3 14 2 3" xfId="224"/>
    <cellStyle name="20% - Accent3 15 2" xfId="225"/>
    <cellStyle name="20% - Accent3 15 2 2" xfId="226"/>
    <cellStyle name="20% - Accent3 15 2 3" xfId="227"/>
    <cellStyle name="20% - Accent3 16 2" xfId="228"/>
    <cellStyle name="20% - Accent3 16 2 2" xfId="229"/>
    <cellStyle name="20% - Accent3 16 2 3" xfId="230"/>
    <cellStyle name="20% - Accent3 17 2" xfId="231"/>
    <cellStyle name="20% - Accent3 17 2 2" xfId="232"/>
    <cellStyle name="20% - Accent3 17 2 3" xfId="233"/>
    <cellStyle name="20% - Accent3 18 2" xfId="234"/>
    <cellStyle name="20% - Accent3 18 2 2" xfId="235"/>
    <cellStyle name="20% - Accent3 18 2 3" xfId="236"/>
    <cellStyle name="20% - Accent3 19 2" xfId="237"/>
    <cellStyle name="20% - Accent3 19 2 2" xfId="238"/>
    <cellStyle name="20% - Accent3 19 2 3" xfId="239"/>
    <cellStyle name="20% - Accent3 2" xfId="240"/>
    <cellStyle name="20% - Accent3 2 2" xfId="241"/>
    <cellStyle name="20% - Accent3 2 2 2" xfId="242"/>
    <cellStyle name="20% - Accent3 2 2 2 2" xfId="243"/>
    <cellStyle name="20% - Accent3 2 2 2 3" xfId="244"/>
    <cellStyle name="20% - Accent3 2 2 3" xfId="245"/>
    <cellStyle name="20% - Accent3 2 3" xfId="246"/>
    <cellStyle name="20% - Accent3 2 3 2" xfId="247"/>
    <cellStyle name="20% - Accent3 2 4" xfId="248"/>
    <cellStyle name="20% - Accent3 2 5" xfId="249"/>
    <cellStyle name="20% - Accent3 2 6" xfId="250"/>
    <cellStyle name="20% - Accent3 20 2" xfId="251"/>
    <cellStyle name="20% - Accent3 20 2 2" xfId="252"/>
    <cellStyle name="20% - Accent3 20 2 3" xfId="253"/>
    <cellStyle name="20% - Accent3 21 2" xfId="254"/>
    <cellStyle name="20% - Accent3 21 2 2" xfId="255"/>
    <cellStyle name="20% - Accent3 21 2 3" xfId="256"/>
    <cellStyle name="20% - Accent3 22 2" xfId="257"/>
    <cellStyle name="20% - Accent3 22 2 2" xfId="258"/>
    <cellStyle name="20% - Accent3 22 2 3" xfId="259"/>
    <cellStyle name="20% - Accent3 23 2" xfId="260"/>
    <cellStyle name="20% - Accent3 23 2 2" xfId="261"/>
    <cellStyle name="20% - Accent3 23 2 3" xfId="262"/>
    <cellStyle name="20% - Accent3 24 2" xfId="263"/>
    <cellStyle name="20% - Accent3 24 2 2" xfId="264"/>
    <cellStyle name="20% - Accent3 24 2 3" xfId="265"/>
    <cellStyle name="20% - Accent3 25 2" xfId="266"/>
    <cellStyle name="20% - Accent3 25 2 2" xfId="267"/>
    <cellStyle name="20% - Accent3 25 2 3" xfId="268"/>
    <cellStyle name="20% - Accent3 26 2" xfId="269"/>
    <cellStyle name="20% - Accent3 26 2 2" xfId="270"/>
    <cellStyle name="20% - Accent3 26 2 3" xfId="271"/>
    <cellStyle name="20% - Accent3 27 2" xfId="272"/>
    <cellStyle name="20% - Accent3 27 2 2" xfId="273"/>
    <cellStyle name="20% - Accent3 27 2 3" xfId="274"/>
    <cellStyle name="20% - Accent3 28 2" xfId="275"/>
    <cellStyle name="20% - Accent3 28 2 2" xfId="276"/>
    <cellStyle name="20% - Accent3 28 2 3" xfId="277"/>
    <cellStyle name="20% - Accent3 29 2" xfId="278"/>
    <cellStyle name="20% - Accent3 29 2 2" xfId="279"/>
    <cellStyle name="20% - Accent3 29 2 3" xfId="280"/>
    <cellStyle name="20% - Accent3 3" xfId="281"/>
    <cellStyle name="20% - Accent3 3 2" xfId="282"/>
    <cellStyle name="20% - Accent3 3 2 2" xfId="283"/>
    <cellStyle name="20% - Accent3 3 2 3" xfId="284"/>
    <cellStyle name="20% - Accent3 3 3" xfId="285"/>
    <cellStyle name="20% - Accent3 30 2" xfId="286"/>
    <cellStyle name="20% - Accent3 30 2 2" xfId="287"/>
    <cellStyle name="20% - Accent3 30 2 3" xfId="288"/>
    <cellStyle name="20% - Accent3 31 2" xfId="289"/>
    <cellStyle name="20% - Accent3 31 2 2" xfId="290"/>
    <cellStyle name="20% - Accent3 31 2 3" xfId="291"/>
    <cellStyle name="20% - Accent3 32 2" xfId="292"/>
    <cellStyle name="20% - Accent3 32 2 2" xfId="293"/>
    <cellStyle name="20% - Accent3 32 2 3" xfId="294"/>
    <cellStyle name="20% - Accent3 4 2" xfId="295"/>
    <cellStyle name="20% - Accent3 4 2 2" xfId="296"/>
    <cellStyle name="20% - Accent3 4 2 3" xfId="297"/>
    <cellStyle name="20% - Accent3 5 2" xfId="298"/>
    <cellStyle name="20% - Accent3 5 2 2" xfId="299"/>
    <cellStyle name="20% - Accent3 5 2 3" xfId="300"/>
    <cellStyle name="20% - Accent3 6 2" xfId="301"/>
    <cellStyle name="20% - Accent3 6 2 2" xfId="302"/>
    <cellStyle name="20% - Accent3 6 2 3" xfId="303"/>
    <cellStyle name="20% - Accent3 7 2" xfId="304"/>
    <cellStyle name="20% - Accent3 7 2 2" xfId="305"/>
    <cellStyle name="20% - Accent3 7 2 3" xfId="306"/>
    <cellStyle name="20% - Accent3 8 2" xfId="307"/>
    <cellStyle name="20% - Accent3 8 2 2" xfId="308"/>
    <cellStyle name="20% - Accent3 8 2 3" xfId="309"/>
    <cellStyle name="20% - Accent3 9 2" xfId="310"/>
    <cellStyle name="20% - Accent3 9 2 2" xfId="311"/>
    <cellStyle name="20% - Accent3 9 2 3" xfId="312"/>
    <cellStyle name="20% - Accent4" xfId="313" builtinId="42" customBuiltin="1"/>
    <cellStyle name="20% - Accent4 10 2" xfId="314"/>
    <cellStyle name="20% - Accent4 10 2 2" xfId="315"/>
    <cellStyle name="20% - Accent4 10 2 3" xfId="316"/>
    <cellStyle name="20% - Accent4 11 2" xfId="317"/>
    <cellStyle name="20% - Accent4 11 2 2" xfId="318"/>
    <cellStyle name="20% - Accent4 11 2 3" xfId="319"/>
    <cellStyle name="20% - Accent4 12 2" xfId="320"/>
    <cellStyle name="20% - Accent4 12 2 2" xfId="321"/>
    <cellStyle name="20% - Accent4 12 2 3" xfId="322"/>
    <cellStyle name="20% - Accent4 13 2" xfId="323"/>
    <cellStyle name="20% - Accent4 13 2 2" xfId="324"/>
    <cellStyle name="20% - Accent4 13 2 3" xfId="325"/>
    <cellStyle name="20% - Accent4 14 2" xfId="326"/>
    <cellStyle name="20% - Accent4 14 2 2" xfId="327"/>
    <cellStyle name="20% - Accent4 14 2 3" xfId="328"/>
    <cellStyle name="20% - Accent4 15 2" xfId="329"/>
    <cellStyle name="20% - Accent4 15 2 2" xfId="330"/>
    <cellStyle name="20% - Accent4 15 2 3" xfId="331"/>
    <cellStyle name="20% - Accent4 16 2" xfId="332"/>
    <cellStyle name="20% - Accent4 16 2 2" xfId="333"/>
    <cellStyle name="20% - Accent4 16 2 3" xfId="334"/>
    <cellStyle name="20% - Accent4 17 2" xfId="335"/>
    <cellStyle name="20% - Accent4 17 2 2" xfId="336"/>
    <cellStyle name="20% - Accent4 17 2 3" xfId="337"/>
    <cellStyle name="20% - Accent4 18 2" xfId="338"/>
    <cellStyle name="20% - Accent4 18 2 2" xfId="339"/>
    <cellStyle name="20% - Accent4 18 2 3" xfId="340"/>
    <cellStyle name="20% - Accent4 19 2" xfId="341"/>
    <cellStyle name="20% - Accent4 19 2 2" xfId="342"/>
    <cellStyle name="20% - Accent4 19 2 3" xfId="343"/>
    <cellStyle name="20% - Accent4 2" xfId="344"/>
    <cellStyle name="20% - Accent4 2 2" xfId="345"/>
    <cellStyle name="20% - Accent4 2 2 2" xfId="346"/>
    <cellStyle name="20% - Accent4 2 2 2 2" xfId="347"/>
    <cellStyle name="20% - Accent4 2 2 2 3" xfId="348"/>
    <cellStyle name="20% - Accent4 2 2 3" xfId="349"/>
    <cellStyle name="20% - Accent4 2 3" xfId="350"/>
    <cellStyle name="20% - Accent4 2 3 2" xfId="351"/>
    <cellStyle name="20% - Accent4 2 4" xfId="352"/>
    <cellStyle name="20% - Accent4 2 5" xfId="353"/>
    <cellStyle name="20% - Accent4 2 6" xfId="354"/>
    <cellStyle name="20% - Accent4 20 2" xfId="355"/>
    <cellStyle name="20% - Accent4 20 2 2" xfId="356"/>
    <cellStyle name="20% - Accent4 20 2 3" xfId="357"/>
    <cellStyle name="20% - Accent4 21 2" xfId="358"/>
    <cellStyle name="20% - Accent4 21 2 2" xfId="359"/>
    <cellStyle name="20% - Accent4 21 2 3" xfId="360"/>
    <cellStyle name="20% - Accent4 22 2" xfId="361"/>
    <cellStyle name="20% - Accent4 22 2 2" xfId="362"/>
    <cellStyle name="20% - Accent4 22 2 3" xfId="363"/>
    <cellStyle name="20% - Accent4 23 2" xfId="364"/>
    <cellStyle name="20% - Accent4 23 2 2" xfId="365"/>
    <cellStyle name="20% - Accent4 23 2 3" xfId="366"/>
    <cellStyle name="20% - Accent4 24 2" xfId="367"/>
    <cellStyle name="20% - Accent4 24 2 2" xfId="368"/>
    <cellStyle name="20% - Accent4 24 2 3" xfId="369"/>
    <cellStyle name="20% - Accent4 25 2" xfId="370"/>
    <cellStyle name="20% - Accent4 25 2 2" xfId="371"/>
    <cellStyle name="20% - Accent4 25 2 3" xfId="372"/>
    <cellStyle name="20% - Accent4 26 2" xfId="373"/>
    <cellStyle name="20% - Accent4 26 2 2" xfId="374"/>
    <cellStyle name="20% - Accent4 26 2 3" xfId="375"/>
    <cellStyle name="20% - Accent4 27 2" xfId="376"/>
    <cellStyle name="20% - Accent4 27 2 2" xfId="377"/>
    <cellStyle name="20% - Accent4 27 2 3" xfId="378"/>
    <cellStyle name="20% - Accent4 28 2" xfId="379"/>
    <cellStyle name="20% - Accent4 28 2 2" xfId="380"/>
    <cellStyle name="20% - Accent4 28 2 3" xfId="381"/>
    <cellStyle name="20% - Accent4 29 2" xfId="382"/>
    <cellStyle name="20% - Accent4 29 2 2" xfId="383"/>
    <cellStyle name="20% - Accent4 29 2 3" xfId="384"/>
    <cellStyle name="20% - Accent4 3" xfId="385"/>
    <cellStyle name="20% - Accent4 3 2" xfId="386"/>
    <cellStyle name="20% - Accent4 3 2 2" xfId="387"/>
    <cellStyle name="20% - Accent4 3 2 3" xfId="388"/>
    <cellStyle name="20% - Accent4 3 3" xfId="389"/>
    <cellStyle name="20% - Accent4 30 2" xfId="390"/>
    <cellStyle name="20% - Accent4 30 2 2" xfId="391"/>
    <cellStyle name="20% - Accent4 30 2 3" xfId="392"/>
    <cellStyle name="20% - Accent4 31 2" xfId="393"/>
    <cellStyle name="20% - Accent4 31 2 2" xfId="394"/>
    <cellStyle name="20% - Accent4 31 2 3" xfId="395"/>
    <cellStyle name="20% - Accent4 32 2" xfId="396"/>
    <cellStyle name="20% - Accent4 32 2 2" xfId="397"/>
    <cellStyle name="20% - Accent4 32 2 3" xfId="398"/>
    <cellStyle name="20% - Accent4 4 2" xfId="399"/>
    <cellStyle name="20% - Accent4 4 2 2" xfId="400"/>
    <cellStyle name="20% - Accent4 4 2 3" xfId="401"/>
    <cellStyle name="20% - Accent4 5 2" xfId="402"/>
    <cellStyle name="20% - Accent4 5 2 2" xfId="403"/>
    <cellStyle name="20% - Accent4 5 2 3" xfId="404"/>
    <cellStyle name="20% - Accent4 6 2" xfId="405"/>
    <cellStyle name="20% - Accent4 6 2 2" xfId="406"/>
    <cellStyle name="20% - Accent4 6 2 3" xfId="407"/>
    <cellStyle name="20% - Accent4 7 2" xfId="408"/>
    <cellStyle name="20% - Accent4 7 2 2" xfId="409"/>
    <cellStyle name="20% - Accent4 7 2 3" xfId="410"/>
    <cellStyle name="20% - Accent4 8 2" xfId="411"/>
    <cellStyle name="20% - Accent4 8 2 2" xfId="412"/>
    <cellStyle name="20% - Accent4 8 2 3" xfId="413"/>
    <cellStyle name="20% - Accent4 9 2" xfId="414"/>
    <cellStyle name="20% - Accent4 9 2 2" xfId="415"/>
    <cellStyle name="20% - Accent4 9 2 3" xfId="416"/>
    <cellStyle name="20% - Accent5" xfId="417" builtinId="46" customBuiltin="1"/>
    <cellStyle name="20% - Accent5 10 2" xfId="418"/>
    <cellStyle name="20% - Accent5 10 2 2" xfId="419"/>
    <cellStyle name="20% - Accent5 10 2 3" xfId="420"/>
    <cellStyle name="20% - Accent5 11 2" xfId="421"/>
    <cellStyle name="20% - Accent5 11 2 2" xfId="422"/>
    <cellStyle name="20% - Accent5 11 2 3" xfId="423"/>
    <cellStyle name="20% - Accent5 12 2" xfId="424"/>
    <cellStyle name="20% - Accent5 12 2 2" xfId="425"/>
    <cellStyle name="20% - Accent5 12 2 3" xfId="426"/>
    <cellStyle name="20% - Accent5 13 2" xfId="427"/>
    <cellStyle name="20% - Accent5 13 2 2" xfId="428"/>
    <cellStyle name="20% - Accent5 13 2 3" xfId="429"/>
    <cellStyle name="20% - Accent5 14 2" xfId="430"/>
    <cellStyle name="20% - Accent5 14 2 2" xfId="431"/>
    <cellStyle name="20% - Accent5 14 2 3" xfId="432"/>
    <cellStyle name="20% - Accent5 15 2" xfId="433"/>
    <cellStyle name="20% - Accent5 15 2 2" xfId="434"/>
    <cellStyle name="20% - Accent5 15 2 3" xfId="435"/>
    <cellStyle name="20% - Accent5 16 2" xfId="436"/>
    <cellStyle name="20% - Accent5 16 2 2" xfId="437"/>
    <cellStyle name="20% - Accent5 16 2 3" xfId="438"/>
    <cellStyle name="20% - Accent5 17 2" xfId="439"/>
    <cellStyle name="20% - Accent5 17 2 2" xfId="440"/>
    <cellStyle name="20% - Accent5 17 2 3" xfId="441"/>
    <cellStyle name="20% - Accent5 18 2" xfId="442"/>
    <cellStyle name="20% - Accent5 18 2 2" xfId="443"/>
    <cellStyle name="20% - Accent5 18 2 3" xfId="444"/>
    <cellStyle name="20% - Accent5 19 2" xfId="445"/>
    <cellStyle name="20% - Accent5 19 2 2" xfId="446"/>
    <cellStyle name="20% - Accent5 19 2 3" xfId="447"/>
    <cellStyle name="20% - Accent5 2" xfId="448"/>
    <cellStyle name="20% - Accent5 2 2" xfId="449"/>
    <cellStyle name="20% - Accent5 2 2 2" xfId="450"/>
    <cellStyle name="20% - Accent5 2 2 2 2" xfId="451"/>
    <cellStyle name="20% - Accent5 2 2 2 3" xfId="452"/>
    <cellStyle name="20% - Accent5 2 2 3" xfId="453"/>
    <cellStyle name="20% - Accent5 2 3" xfId="454"/>
    <cellStyle name="20% - Accent5 2 4" xfId="455"/>
    <cellStyle name="20% - Accent5 20 2" xfId="456"/>
    <cellStyle name="20% - Accent5 20 2 2" xfId="457"/>
    <cellStyle name="20% - Accent5 20 2 3" xfId="458"/>
    <cellStyle name="20% - Accent5 21 2" xfId="459"/>
    <cellStyle name="20% - Accent5 21 2 2" xfId="460"/>
    <cellStyle name="20% - Accent5 21 2 3" xfId="461"/>
    <cellStyle name="20% - Accent5 22 2" xfId="462"/>
    <cellStyle name="20% - Accent5 22 2 2" xfId="463"/>
    <cellStyle name="20% - Accent5 22 2 3" xfId="464"/>
    <cellStyle name="20% - Accent5 23 2" xfId="465"/>
    <cellStyle name="20% - Accent5 23 2 2" xfId="466"/>
    <cellStyle name="20% - Accent5 23 2 3" xfId="467"/>
    <cellStyle name="20% - Accent5 24 2" xfId="468"/>
    <cellStyle name="20% - Accent5 24 2 2" xfId="469"/>
    <cellStyle name="20% - Accent5 24 2 3" xfId="470"/>
    <cellStyle name="20% - Accent5 25 2" xfId="471"/>
    <cellStyle name="20% - Accent5 25 2 2" xfId="472"/>
    <cellStyle name="20% - Accent5 25 2 3" xfId="473"/>
    <cellStyle name="20% - Accent5 26 2" xfId="474"/>
    <cellStyle name="20% - Accent5 26 2 2" xfId="475"/>
    <cellStyle name="20% - Accent5 26 2 3" xfId="476"/>
    <cellStyle name="20% - Accent5 27 2" xfId="477"/>
    <cellStyle name="20% - Accent5 27 2 2" xfId="478"/>
    <cellStyle name="20% - Accent5 27 2 3" xfId="479"/>
    <cellStyle name="20% - Accent5 28 2" xfId="480"/>
    <cellStyle name="20% - Accent5 28 2 2" xfId="481"/>
    <cellStyle name="20% - Accent5 28 2 3" xfId="482"/>
    <cellStyle name="20% - Accent5 29 2" xfId="483"/>
    <cellStyle name="20% - Accent5 29 2 2" xfId="484"/>
    <cellStyle name="20% - Accent5 29 2 3" xfId="485"/>
    <cellStyle name="20% - Accent5 3" xfId="486"/>
    <cellStyle name="20% - Accent5 3 2" xfId="487"/>
    <cellStyle name="20% - Accent5 3 2 2" xfId="488"/>
    <cellStyle name="20% - Accent5 3 2 3" xfId="489"/>
    <cellStyle name="20% - Accent5 30 2" xfId="490"/>
    <cellStyle name="20% - Accent5 30 2 2" xfId="491"/>
    <cellStyle name="20% - Accent5 30 2 3" xfId="492"/>
    <cellStyle name="20% - Accent5 31 2" xfId="493"/>
    <cellStyle name="20% - Accent5 31 2 2" xfId="494"/>
    <cellStyle name="20% - Accent5 31 2 3" xfId="495"/>
    <cellStyle name="20% - Accent5 32 2" xfId="496"/>
    <cellStyle name="20% - Accent5 32 2 2" xfId="497"/>
    <cellStyle name="20% - Accent5 32 2 3" xfId="498"/>
    <cellStyle name="20% - Accent5 4 2" xfId="499"/>
    <cellStyle name="20% - Accent5 4 2 2" xfId="500"/>
    <cellStyle name="20% - Accent5 4 2 3" xfId="501"/>
    <cellStyle name="20% - Accent5 5 2" xfId="502"/>
    <cellStyle name="20% - Accent5 5 2 2" xfId="503"/>
    <cellStyle name="20% - Accent5 5 2 3" xfId="504"/>
    <cellStyle name="20% - Accent5 6 2" xfId="505"/>
    <cellStyle name="20% - Accent5 6 2 2" xfId="506"/>
    <cellStyle name="20% - Accent5 6 2 3" xfId="507"/>
    <cellStyle name="20% - Accent5 7 2" xfId="508"/>
    <cellStyle name="20% - Accent5 7 2 2" xfId="509"/>
    <cellStyle name="20% - Accent5 7 2 3" xfId="510"/>
    <cellStyle name="20% - Accent5 8 2" xfId="511"/>
    <cellStyle name="20% - Accent5 8 2 2" xfId="512"/>
    <cellStyle name="20% - Accent5 8 2 3" xfId="513"/>
    <cellStyle name="20% - Accent5 9 2" xfId="514"/>
    <cellStyle name="20% - Accent5 9 2 2" xfId="515"/>
    <cellStyle name="20% - Accent5 9 2 3" xfId="516"/>
    <cellStyle name="20% - Accent6" xfId="517" builtinId="50" customBuiltin="1"/>
    <cellStyle name="20% - Accent6 10 2" xfId="518"/>
    <cellStyle name="20% - Accent6 10 2 2" xfId="519"/>
    <cellStyle name="20% - Accent6 10 2 3" xfId="520"/>
    <cellStyle name="20% - Accent6 11 2" xfId="521"/>
    <cellStyle name="20% - Accent6 11 2 2" xfId="522"/>
    <cellStyle name="20% - Accent6 11 2 3" xfId="523"/>
    <cellStyle name="20% - Accent6 12 2" xfId="524"/>
    <cellStyle name="20% - Accent6 12 2 2" xfId="525"/>
    <cellStyle name="20% - Accent6 12 2 3" xfId="526"/>
    <cellStyle name="20% - Accent6 13 2" xfId="527"/>
    <cellStyle name="20% - Accent6 13 2 2" xfId="528"/>
    <cellStyle name="20% - Accent6 13 2 3" xfId="529"/>
    <cellStyle name="20% - Accent6 14 2" xfId="530"/>
    <cellStyle name="20% - Accent6 14 2 2" xfId="531"/>
    <cellStyle name="20% - Accent6 14 2 3" xfId="532"/>
    <cellStyle name="20% - Accent6 15 2" xfId="533"/>
    <cellStyle name="20% - Accent6 15 2 2" xfId="534"/>
    <cellStyle name="20% - Accent6 15 2 3" xfId="535"/>
    <cellStyle name="20% - Accent6 16 2" xfId="536"/>
    <cellStyle name="20% - Accent6 16 2 2" xfId="537"/>
    <cellStyle name="20% - Accent6 16 2 3" xfId="538"/>
    <cellStyle name="20% - Accent6 17 2" xfId="539"/>
    <cellStyle name="20% - Accent6 17 2 2" xfId="540"/>
    <cellStyle name="20% - Accent6 17 2 3" xfId="541"/>
    <cellStyle name="20% - Accent6 18 2" xfId="542"/>
    <cellStyle name="20% - Accent6 18 2 2" xfId="543"/>
    <cellStyle name="20% - Accent6 18 2 3" xfId="544"/>
    <cellStyle name="20% - Accent6 19 2" xfId="545"/>
    <cellStyle name="20% - Accent6 19 2 2" xfId="546"/>
    <cellStyle name="20% - Accent6 19 2 3" xfId="547"/>
    <cellStyle name="20% - Accent6 2" xfId="548"/>
    <cellStyle name="20% - Accent6 2 2" xfId="549"/>
    <cellStyle name="20% - Accent6 2 2 2" xfId="550"/>
    <cellStyle name="20% - Accent6 2 2 2 2" xfId="551"/>
    <cellStyle name="20% - Accent6 2 2 2 3" xfId="552"/>
    <cellStyle name="20% - Accent6 2 2 3" xfId="553"/>
    <cellStyle name="20% - Accent6 2 3" xfId="554"/>
    <cellStyle name="20% - Accent6 2 3 2" xfId="555"/>
    <cellStyle name="20% - Accent6 2 4" xfId="556"/>
    <cellStyle name="20% - Accent6 2 5" xfId="557"/>
    <cellStyle name="20% - Accent6 2 6" xfId="558"/>
    <cellStyle name="20% - Accent6 20 2" xfId="559"/>
    <cellStyle name="20% - Accent6 20 2 2" xfId="560"/>
    <cellStyle name="20% - Accent6 20 2 3" xfId="561"/>
    <cellStyle name="20% - Accent6 21 2" xfId="562"/>
    <cellStyle name="20% - Accent6 21 2 2" xfId="563"/>
    <cellStyle name="20% - Accent6 21 2 3" xfId="564"/>
    <cellStyle name="20% - Accent6 22 2" xfId="565"/>
    <cellStyle name="20% - Accent6 22 2 2" xfId="566"/>
    <cellStyle name="20% - Accent6 22 2 3" xfId="567"/>
    <cellStyle name="20% - Accent6 23 2" xfId="568"/>
    <cellStyle name="20% - Accent6 23 2 2" xfId="569"/>
    <cellStyle name="20% - Accent6 23 2 3" xfId="570"/>
    <cellStyle name="20% - Accent6 24 2" xfId="571"/>
    <cellStyle name="20% - Accent6 24 2 2" xfId="572"/>
    <cellStyle name="20% - Accent6 24 2 3" xfId="573"/>
    <cellStyle name="20% - Accent6 25 2" xfId="574"/>
    <cellStyle name="20% - Accent6 25 2 2" xfId="575"/>
    <cellStyle name="20% - Accent6 25 2 3" xfId="576"/>
    <cellStyle name="20% - Accent6 26 2" xfId="577"/>
    <cellStyle name="20% - Accent6 26 2 2" xfId="578"/>
    <cellStyle name="20% - Accent6 26 2 3" xfId="579"/>
    <cellStyle name="20% - Accent6 27 2" xfId="580"/>
    <cellStyle name="20% - Accent6 27 2 2" xfId="581"/>
    <cellStyle name="20% - Accent6 27 2 3" xfId="582"/>
    <cellStyle name="20% - Accent6 28 2" xfId="583"/>
    <cellStyle name="20% - Accent6 28 2 2" xfId="584"/>
    <cellStyle name="20% - Accent6 28 2 3" xfId="585"/>
    <cellStyle name="20% - Accent6 29 2" xfId="586"/>
    <cellStyle name="20% - Accent6 29 2 2" xfId="587"/>
    <cellStyle name="20% - Accent6 29 2 3" xfId="588"/>
    <cellStyle name="20% - Accent6 3" xfId="589"/>
    <cellStyle name="20% - Accent6 3 2" xfId="590"/>
    <cellStyle name="20% - Accent6 3 2 2" xfId="591"/>
    <cellStyle name="20% - Accent6 3 2 3" xfId="592"/>
    <cellStyle name="20% - Accent6 3 3" xfId="593"/>
    <cellStyle name="20% - Accent6 30 2" xfId="594"/>
    <cellStyle name="20% - Accent6 30 2 2" xfId="595"/>
    <cellStyle name="20% - Accent6 30 2 3" xfId="596"/>
    <cellStyle name="20% - Accent6 31 2" xfId="597"/>
    <cellStyle name="20% - Accent6 31 2 2" xfId="598"/>
    <cellStyle name="20% - Accent6 31 2 3" xfId="599"/>
    <cellStyle name="20% - Accent6 32 2" xfId="600"/>
    <cellStyle name="20% - Accent6 32 2 2" xfId="601"/>
    <cellStyle name="20% - Accent6 32 2 3" xfId="602"/>
    <cellStyle name="20% - Accent6 4 2" xfId="603"/>
    <cellStyle name="20% - Accent6 4 2 2" xfId="604"/>
    <cellStyle name="20% - Accent6 4 2 3" xfId="605"/>
    <cellStyle name="20% - Accent6 5 2" xfId="606"/>
    <cellStyle name="20% - Accent6 5 2 2" xfId="607"/>
    <cellStyle name="20% - Accent6 5 2 3" xfId="608"/>
    <cellStyle name="20% - Accent6 6 2" xfId="609"/>
    <cellStyle name="20% - Accent6 6 2 2" xfId="610"/>
    <cellStyle name="20% - Accent6 6 2 3" xfId="611"/>
    <cellStyle name="20% - Accent6 7 2" xfId="612"/>
    <cellStyle name="20% - Accent6 7 2 2" xfId="613"/>
    <cellStyle name="20% - Accent6 7 2 3" xfId="614"/>
    <cellStyle name="20% - Accent6 8 2" xfId="615"/>
    <cellStyle name="20% - Accent6 8 2 2" xfId="616"/>
    <cellStyle name="20% - Accent6 8 2 3" xfId="617"/>
    <cellStyle name="20% - Accent6 9 2" xfId="618"/>
    <cellStyle name="20% - Accent6 9 2 2" xfId="619"/>
    <cellStyle name="20% - Accent6 9 2 3" xfId="620"/>
    <cellStyle name="40% - Accent1" xfId="621" builtinId="31" customBuiltin="1"/>
    <cellStyle name="40% - Accent1 10 2" xfId="622"/>
    <cellStyle name="40% - Accent1 10 2 2" xfId="623"/>
    <cellStyle name="40% - Accent1 10 2 3" xfId="624"/>
    <cellStyle name="40% - Accent1 11 2" xfId="625"/>
    <cellStyle name="40% - Accent1 11 2 2" xfId="626"/>
    <cellStyle name="40% - Accent1 11 2 3" xfId="627"/>
    <cellStyle name="40% - Accent1 12 2" xfId="628"/>
    <cellStyle name="40% - Accent1 12 2 2" xfId="629"/>
    <cellStyle name="40% - Accent1 12 2 3" xfId="630"/>
    <cellStyle name="40% - Accent1 13 2" xfId="631"/>
    <cellStyle name="40% - Accent1 13 2 2" xfId="632"/>
    <cellStyle name="40% - Accent1 13 2 3" xfId="633"/>
    <cellStyle name="40% - Accent1 14 2" xfId="634"/>
    <cellStyle name="40% - Accent1 14 2 2" xfId="635"/>
    <cellStyle name="40% - Accent1 14 2 3" xfId="636"/>
    <cellStyle name="40% - Accent1 15 2" xfId="637"/>
    <cellStyle name="40% - Accent1 15 2 2" xfId="638"/>
    <cellStyle name="40% - Accent1 15 2 3" xfId="639"/>
    <cellStyle name="40% - Accent1 16 2" xfId="640"/>
    <cellStyle name="40% - Accent1 16 2 2" xfId="641"/>
    <cellStyle name="40% - Accent1 16 2 3" xfId="642"/>
    <cellStyle name="40% - Accent1 17 2" xfId="643"/>
    <cellStyle name="40% - Accent1 17 2 2" xfId="644"/>
    <cellStyle name="40% - Accent1 17 2 3" xfId="645"/>
    <cellStyle name="40% - Accent1 18 2" xfId="646"/>
    <cellStyle name="40% - Accent1 18 2 2" xfId="647"/>
    <cellStyle name="40% - Accent1 18 2 3" xfId="648"/>
    <cellStyle name="40% - Accent1 19 2" xfId="649"/>
    <cellStyle name="40% - Accent1 19 2 2" xfId="650"/>
    <cellStyle name="40% - Accent1 19 2 3" xfId="651"/>
    <cellStyle name="40% - Accent1 2" xfId="652"/>
    <cellStyle name="40% - Accent1 2 2" xfId="653"/>
    <cellStyle name="40% - Accent1 2 2 2" xfId="654"/>
    <cellStyle name="40% - Accent1 2 2 2 2" xfId="655"/>
    <cellStyle name="40% - Accent1 2 2 2 3" xfId="656"/>
    <cellStyle name="40% - Accent1 2 2 3" xfId="657"/>
    <cellStyle name="40% - Accent1 2 3" xfId="658"/>
    <cellStyle name="40% - Accent1 2 3 2" xfId="659"/>
    <cellStyle name="40% - Accent1 2 4" xfId="660"/>
    <cellStyle name="40% - Accent1 2 5" xfId="661"/>
    <cellStyle name="40% - Accent1 2 6" xfId="662"/>
    <cellStyle name="40% - Accent1 20 2" xfId="663"/>
    <cellStyle name="40% - Accent1 20 2 2" xfId="664"/>
    <cellStyle name="40% - Accent1 20 2 3" xfId="665"/>
    <cellStyle name="40% - Accent1 21 2" xfId="666"/>
    <cellStyle name="40% - Accent1 21 2 2" xfId="667"/>
    <cellStyle name="40% - Accent1 21 2 3" xfId="668"/>
    <cellStyle name="40% - Accent1 22 2" xfId="669"/>
    <cellStyle name="40% - Accent1 22 2 2" xfId="670"/>
    <cellStyle name="40% - Accent1 22 2 3" xfId="671"/>
    <cellStyle name="40% - Accent1 23 2" xfId="672"/>
    <cellStyle name="40% - Accent1 23 2 2" xfId="673"/>
    <cellStyle name="40% - Accent1 23 2 3" xfId="674"/>
    <cellStyle name="40% - Accent1 24 2" xfId="675"/>
    <cellStyle name="40% - Accent1 24 2 2" xfId="676"/>
    <cellStyle name="40% - Accent1 24 2 3" xfId="677"/>
    <cellStyle name="40% - Accent1 25 2" xfId="678"/>
    <cellStyle name="40% - Accent1 25 2 2" xfId="679"/>
    <cellStyle name="40% - Accent1 25 2 3" xfId="680"/>
    <cellStyle name="40% - Accent1 26 2" xfId="681"/>
    <cellStyle name="40% - Accent1 26 2 2" xfId="682"/>
    <cellStyle name="40% - Accent1 26 2 3" xfId="683"/>
    <cellStyle name="40% - Accent1 27 2" xfId="684"/>
    <cellStyle name="40% - Accent1 27 2 2" xfId="685"/>
    <cellStyle name="40% - Accent1 27 2 3" xfId="686"/>
    <cellStyle name="40% - Accent1 28 2" xfId="687"/>
    <cellStyle name="40% - Accent1 28 2 2" xfId="688"/>
    <cellStyle name="40% - Accent1 28 2 3" xfId="689"/>
    <cellStyle name="40% - Accent1 29 2" xfId="690"/>
    <cellStyle name="40% - Accent1 29 2 2" xfId="691"/>
    <cellStyle name="40% - Accent1 29 2 3" xfId="692"/>
    <cellStyle name="40% - Accent1 3" xfId="693"/>
    <cellStyle name="40% - Accent1 3 2" xfId="694"/>
    <cellStyle name="40% - Accent1 3 2 2" xfId="695"/>
    <cellStyle name="40% - Accent1 3 2 3" xfId="696"/>
    <cellStyle name="40% - Accent1 3 3" xfId="697"/>
    <cellStyle name="40% - Accent1 30 2" xfId="698"/>
    <cellStyle name="40% - Accent1 30 2 2" xfId="699"/>
    <cellStyle name="40% - Accent1 30 2 3" xfId="700"/>
    <cellStyle name="40% - Accent1 31 2" xfId="701"/>
    <cellStyle name="40% - Accent1 31 2 2" xfId="702"/>
    <cellStyle name="40% - Accent1 31 2 3" xfId="703"/>
    <cellStyle name="40% - Accent1 32 2" xfId="704"/>
    <cellStyle name="40% - Accent1 32 2 2" xfId="705"/>
    <cellStyle name="40% - Accent1 32 2 3" xfId="706"/>
    <cellStyle name="40% - Accent1 4 2" xfId="707"/>
    <cellStyle name="40% - Accent1 4 2 2" xfId="708"/>
    <cellStyle name="40% - Accent1 4 2 3" xfId="709"/>
    <cellStyle name="40% - Accent1 5 2" xfId="710"/>
    <cellStyle name="40% - Accent1 5 2 2" xfId="711"/>
    <cellStyle name="40% - Accent1 5 2 3" xfId="712"/>
    <cellStyle name="40% - Accent1 6 2" xfId="713"/>
    <cellStyle name="40% - Accent1 6 2 2" xfId="714"/>
    <cellStyle name="40% - Accent1 6 2 3" xfId="715"/>
    <cellStyle name="40% - Accent1 7 2" xfId="716"/>
    <cellStyle name="40% - Accent1 7 2 2" xfId="717"/>
    <cellStyle name="40% - Accent1 7 2 3" xfId="718"/>
    <cellStyle name="40% - Accent1 8 2" xfId="719"/>
    <cellStyle name="40% - Accent1 8 2 2" xfId="720"/>
    <cellStyle name="40% - Accent1 8 2 3" xfId="721"/>
    <cellStyle name="40% - Accent1 9 2" xfId="722"/>
    <cellStyle name="40% - Accent1 9 2 2" xfId="723"/>
    <cellStyle name="40% - Accent1 9 2 3" xfId="724"/>
    <cellStyle name="40% - Accent2" xfId="725" builtinId="35" customBuiltin="1"/>
    <cellStyle name="40% - Accent2 10 2" xfId="726"/>
    <cellStyle name="40% - Accent2 10 2 2" xfId="727"/>
    <cellStyle name="40% - Accent2 10 2 3" xfId="728"/>
    <cellStyle name="40% - Accent2 11 2" xfId="729"/>
    <cellStyle name="40% - Accent2 11 2 2" xfId="730"/>
    <cellStyle name="40% - Accent2 11 2 3" xfId="731"/>
    <cellStyle name="40% - Accent2 12 2" xfId="732"/>
    <cellStyle name="40% - Accent2 12 2 2" xfId="733"/>
    <cellStyle name="40% - Accent2 12 2 3" xfId="734"/>
    <cellStyle name="40% - Accent2 13 2" xfId="735"/>
    <cellStyle name="40% - Accent2 13 2 2" xfId="736"/>
    <cellStyle name="40% - Accent2 13 2 3" xfId="737"/>
    <cellStyle name="40% - Accent2 14 2" xfId="738"/>
    <cellStyle name="40% - Accent2 14 2 2" xfId="739"/>
    <cellStyle name="40% - Accent2 14 2 3" xfId="740"/>
    <cellStyle name="40% - Accent2 15 2" xfId="741"/>
    <cellStyle name="40% - Accent2 15 2 2" xfId="742"/>
    <cellStyle name="40% - Accent2 15 2 3" xfId="743"/>
    <cellStyle name="40% - Accent2 16 2" xfId="744"/>
    <cellStyle name="40% - Accent2 16 2 2" xfId="745"/>
    <cellStyle name="40% - Accent2 16 2 3" xfId="746"/>
    <cellStyle name="40% - Accent2 17 2" xfId="747"/>
    <cellStyle name="40% - Accent2 17 2 2" xfId="748"/>
    <cellStyle name="40% - Accent2 17 2 3" xfId="749"/>
    <cellStyle name="40% - Accent2 18 2" xfId="750"/>
    <cellStyle name="40% - Accent2 18 2 2" xfId="751"/>
    <cellStyle name="40% - Accent2 18 2 3" xfId="752"/>
    <cellStyle name="40% - Accent2 19 2" xfId="753"/>
    <cellStyle name="40% - Accent2 19 2 2" xfId="754"/>
    <cellStyle name="40% - Accent2 19 2 3" xfId="755"/>
    <cellStyle name="40% - Accent2 2" xfId="756"/>
    <cellStyle name="40% - Accent2 2 2" xfId="757"/>
    <cellStyle name="40% - Accent2 2 2 2" xfId="758"/>
    <cellStyle name="40% - Accent2 2 2 2 2" xfId="759"/>
    <cellStyle name="40% - Accent2 2 2 2 3" xfId="760"/>
    <cellStyle name="40% - Accent2 2 2 3" xfId="761"/>
    <cellStyle name="40% - Accent2 2 3" xfId="762"/>
    <cellStyle name="40% - Accent2 2 4" xfId="763"/>
    <cellStyle name="40% - Accent2 20 2" xfId="764"/>
    <cellStyle name="40% - Accent2 20 2 2" xfId="765"/>
    <cellStyle name="40% - Accent2 20 2 3" xfId="766"/>
    <cellStyle name="40% - Accent2 21 2" xfId="767"/>
    <cellStyle name="40% - Accent2 21 2 2" xfId="768"/>
    <cellStyle name="40% - Accent2 21 2 3" xfId="769"/>
    <cellStyle name="40% - Accent2 22 2" xfId="770"/>
    <cellStyle name="40% - Accent2 22 2 2" xfId="771"/>
    <cellStyle name="40% - Accent2 22 2 3" xfId="772"/>
    <cellStyle name="40% - Accent2 23 2" xfId="773"/>
    <cellStyle name="40% - Accent2 23 2 2" xfId="774"/>
    <cellStyle name="40% - Accent2 23 2 3" xfId="775"/>
    <cellStyle name="40% - Accent2 24 2" xfId="776"/>
    <cellStyle name="40% - Accent2 24 2 2" xfId="777"/>
    <cellStyle name="40% - Accent2 24 2 3" xfId="778"/>
    <cellStyle name="40% - Accent2 25 2" xfId="779"/>
    <cellStyle name="40% - Accent2 25 2 2" xfId="780"/>
    <cellStyle name="40% - Accent2 25 2 3" xfId="781"/>
    <cellStyle name="40% - Accent2 26 2" xfId="782"/>
    <cellStyle name="40% - Accent2 26 2 2" xfId="783"/>
    <cellStyle name="40% - Accent2 26 2 3" xfId="784"/>
    <cellStyle name="40% - Accent2 27 2" xfId="785"/>
    <cellStyle name="40% - Accent2 27 2 2" xfId="786"/>
    <cellStyle name="40% - Accent2 27 2 3" xfId="787"/>
    <cellStyle name="40% - Accent2 28 2" xfId="788"/>
    <cellStyle name="40% - Accent2 28 2 2" xfId="789"/>
    <cellStyle name="40% - Accent2 28 2 3" xfId="790"/>
    <cellStyle name="40% - Accent2 29 2" xfId="791"/>
    <cellStyle name="40% - Accent2 29 2 2" xfId="792"/>
    <cellStyle name="40% - Accent2 29 2 3" xfId="793"/>
    <cellStyle name="40% - Accent2 3" xfId="794"/>
    <cellStyle name="40% - Accent2 3 2" xfId="795"/>
    <cellStyle name="40% - Accent2 3 2 2" xfId="796"/>
    <cellStyle name="40% - Accent2 3 2 3" xfId="797"/>
    <cellStyle name="40% - Accent2 30 2" xfId="798"/>
    <cellStyle name="40% - Accent2 30 2 2" xfId="799"/>
    <cellStyle name="40% - Accent2 30 2 3" xfId="800"/>
    <cellStyle name="40% - Accent2 31 2" xfId="801"/>
    <cellStyle name="40% - Accent2 31 2 2" xfId="802"/>
    <cellStyle name="40% - Accent2 31 2 3" xfId="803"/>
    <cellStyle name="40% - Accent2 32 2" xfId="804"/>
    <cellStyle name="40% - Accent2 32 2 2" xfId="805"/>
    <cellStyle name="40% - Accent2 32 2 3" xfId="806"/>
    <cellStyle name="40% - Accent2 4 2" xfId="807"/>
    <cellStyle name="40% - Accent2 4 2 2" xfId="808"/>
    <cellStyle name="40% - Accent2 4 2 3" xfId="809"/>
    <cellStyle name="40% - Accent2 5 2" xfId="810"/>
    <cellStyle name="40% - Accent2 5 2 2" xfId="811"/>
    <cellStyle name="40% - Accent2 5 2 3" xfId="812"/>
    <cellStyle name="40% - Accent2 6 2" xfId="813"/>
    <cellStyle name="40% - Accent2 6 2 2" xfId="814"/>
    <cellStyle name="40% - Accent2 6 2 3" xfId="815"/>
    <cellStyle name="40% - Accent2 7 2" xfId="816"/>
    <cellStyle name="40% - Accent2 7 2 2" xfId="817"/>
    <cellStyle name="40% - Accent2 7 2 3" xfId="818"/>
    <cellStyle name="40% - Accent2 8 2" xfId="819"/>
    <cellStyle name="40% - Accent2 8 2 2" xfId="820"/>
    <cellStyle name="40% - Accent2 8 2 3" xfId="821"/>
    <cellStyle name="40% - Accent2 9 2" xfId="822"/>
    <cellStyle name="40% - Accent2 9 2 2" xfId="823"/>
    <cellStyle name="40% - Accent2 9 2 3" xfId="824"/>
    <cellStyle name="40% - Accent3" xfId="825" builtinId="39" customBuiltin="1"/>
    <cellStyle name="40% - Accent3 10 2" xfId="826"/>
    <cellStyle name="40% - Accent3 10 2 2" xfId="827"/>
    <cellStyle name="40% - Accent3 10 2 3" xfId="828"/>
    <cellStyle name="40% - Accent3 11 2" xfId="829"/>
    <cellStyle name="40% - Accent3 11 2 2" xfId="830"/>
    <cellStyle name="40% - Accent3 11 2 3" xfId="831"/>
    <cellStyle name="40% - Accent3 12 2" xfId="832"/>
    <cellStyle name="40% - Accent3 12 2 2" xfId="833"/>
    <cellStyle name="40% - Accent3 12 2 3" xfId="834"/>
    <cellStyle name="40% - Accent3 13 2" xfId="835"/>
    <cellStyle name="40% - Accent3 13 2 2" xfId="836"/>
    <cellStyle name="40% - Accent3 13 2 3" xfId="837"/>
    <cellStyle name="40% - Accent3 14 2" xfId="838"/>
    <cellStyle name="40% - Accent3 14 2 2" xfId="839"/>
    <cellStyle name="40% - Accent3 14 2 3" xfId="840"/>
    <cellStyle name="40% - Accent3 15 2" xfId="841"/>
    <cellStyle name="40% - Accent3 15 2 2" xfId="842"/>
    <cellStyle name="40% - Accent3 15 2 3" xfId="843"/>
    <cellStyle name="40% - Accent3 16 2" xfId="844"/>
    <cellStyle name="40% - Accent3 16 2 2" xfId="845"/>
    <cellStyle name="40% - Accent3 16 2 3" xfId="846"/>
    <cellStyle name="40% - Accent3 17 2" xfId="847"/>
    <cellStyle name="40% - Accent3 17 2 2" xfId="848"/>
    <cellStyle name="40% - Accent3 17 2 3" xfId="849"/>
    <cellStyle name="40% - Accent3 18 2" xfId="850"/>
    <cellStyle name="40% - Accent3 18 2 2" xfId="851"/>
    <cellStyle name="40% - Accent3 18 2 3" xfId="852"/>
    <cellStyle name="40% - Accent3 19 2" xfId="853"/>
    <cellStyle name="40% - Accent3 19 2 2" xfId="854"/>
    <cellStyle name="40% - Accent3 19 2 3" xfId="855"/>
    <cellStyle name="40% - Accent3 2" xfId="856"/>
    <cellStyle name="40% - Accent3 2 2" xfId="857"/>
    <cellStyle name="40% - Accent3 2 2 2" xfId="858"/>
    <cellStyle name="40% - Accent3 2 2 2 2" xfId="859"/>
    <cellStyle name="40% - Accent3 2 2 2 3" xfId="860"/>
    <cellStyle name="40% - Accent3 2 2 3" xfId="861"/>
    <cellStyle name="40% - Accent3 2 3" xfId="862"/>
    <cellStyle name="40% - Accent3 2 3 2" xfId="863"/>
    <cellStyle name="40% - Accent3 2 4" xfId="864"/>
    <cellStyle name="40% - Accent3 2 5" xfId="865"/>
    <cellStyle name="40% - Accent3 2 6" xfId="866"/>
    <cellStyle name="40% - Accent3 20 2" xfId="867"/>
    <cellStyle name="40% - Accent3 20 2 2" xfId="868"/>
    <cellStyle name="40% - Accent3 20 2 3" xfId="869"/>
    <cellStyle name="40% - Accent3 21 2" xfId="870"/>
    <cellStyle name="40% - Accent3 21 2 2" xfId="871"/>
    <cellStyle name="40% - Accent3 21 2 3" xfId="872"/>
    <cellStyle name="40% - Accent3 22 2" xfId="873"/>
    <cellStyle name="40% - Accent3 22 2 2" xfId="874"/>
    <cellStyle name="40% - Accent3 22 2 3" xfId="875"/>
    <cellStyle name="40% - Accent3 23 2" xfId="876"/>
    <cellStyle name="40% - Accent3 23 2 2" xfId="877"/>
    <cellStyle name="40% - Accent3 23 2 3" xfId="878"/>
    <cellStyle name="40% - Accent3 24 2" xfId="879"/>
    <cellStyle name="40% - Accent3 24 2 2" xfId="880"/>
    <cellStyle name="40% - Accent3 24 2 3" xfId="881"/>
    <cellStyle name="40% - Accent3 25 2" xfId="882"/>
    <cellStyle name="40% - Accent3 25 2 2" xfId="883"/>
    <cellStyle name="40% - Accent3 25 2 3" xfId="884"/>
    <cellStyle name="40% - Accent3 26 2" xfId="885"/>
    <cellStyle name="40% - Accent3 26 2 2" xfId="886"/>
    <cellStyle name="40% - Accent3 26 2 3" xfId="887"/>
    <cellStyle name="40% - Accent3 27 2" xfId="888"/>
    <cellStyle name="40% - Accent3 27 2 2" xfId="889"/>
    <cellStyle name="40% - Accent3 27 2 3" xfId="890"/>
    <cellStyle name="40% - Accent3 28 2" xfId="891"/>
    <cellStyle name="40% - Accent3 28 2 2" xfId="892"/>
    <cellStyle name="40% - Accent3 28 2 3" xfId="893"/>
    <cellStyle name="40% - Accent3 29 2" xfId="894"/>
    <cellStyle name="40% - Accent3 29 2 2" xfId="895"/>
    <cellStyle name="40% - Accent3 29 2 3" xfId="896"/>
    <cellStyle name="40% - Accent3 3" xfId="897"/>
    <cellStyle name="40% - Accent3 3 2" xfId="898"/>
    <cellStyle name="40% - Accent3 3 2 2" xfId="899"/>
    <cellStyle name="40% - Accent3 3 2 3" xfId="900"/>
    <cellStyle name="40% - Accent3 3 3" xfId="901"/>
    <cellStyle name="40% - Accent3 30 2" xfId="902"/>
    <cellStyle name="40% - Accent3 30 2 2" xfId="903"/>
    <cellStyle name="40% - Accent3 30 2 3" xfId="904"/>
    <cellStyle name="40% - Accent3 31 2" xfId="905"/>
    <cellStyle name="40% - Accent3 31 2 2" xfId="906"/>
    <cellStyle name="40% - Accent3 31 2 3" xfId="907"/>
    <cellStyle name="40% - Accent3 32 2" xfId="908"/>
    <cellStyle name="40% - Accent3 32 2 2" xfId="909"/>
    <cellStyle name="40% - Accent3 32 2 3" xfId="910"/>
    <cellStyle name="40% - Accent3 4 2" xfId="911"/>
    <cellStyle name="40% - Accent3 4 2 2" xfId="912"/>
    <cellStyle name="40% - Accent3 4 2 3" xfId="913"/>
    <cellStyle name="40% - Accent3 5 2" xfId="914"/>
    <cellStyle name="40% - Accent3 5 2 2" xfId="915"/>
    <cellStyle name="40% - Accent3 5 2 3" xfId="916"/>
    <cellStyle name="40% - Accent3 6 2" xfId="917"/>
    <cellStyle name="40% - Accent3 6 2 2" xfId="918"/>
    <cellStyle name="40% - Accent3 6 2 3" xfId="919"/>
    <cellStyle name="40% - Accent3 7 2" xfId="920"/>
    <cellStyle name="40% - Accent3 7 2 2" xfId="921"/>
    <cellStyle name="40% - Accent3 7 2 3" xfId="922"/>
    <cellStyle name="40% - Accent3 8 2" xfId="923"/>
    <cellStyle name="40% - Accent3 8 2 2" xfId="924"/>
    <cellStyle name="40% - Accent3 8 2 3" xfId="925"/>
    <cellStyle name="40% - Accent3 9 2" xfId="926"/>
    <cellStyle name="40% - Accent3 9 2 2" xfId="927"/>
    <cellStyle name="40% - Accent3 9 2 3" xfId="928"/>
    <cellStyle name="40% - Accent4" xfId="929" builtinId="43" customBuiltin="1"/>
    <cellStyle name="40% - Accent4 10 2" xfId="930"/>
    <cellStyle name="40% - Accent4 10 2 2" xfId="931"/>
    <cellStyle name="40% - Accent4 10 2 3" xfId="932"/>
    <cellStyle name="40% - Accent4 11 2" xfId="933"/>
    <cellStyle name="40% - Accent4 11 2 2" xfId="934"/>
    <cellStyle name="40% - Accent4 11 2 3" xfId="935"/>
    <cellStyle name="40% - Accent4 12 2" xfId="936"/>
    <cellStyle name="40% - Accent4 12 2 2" xfId="937"/>
    <cellStyle name="40% - Accent4 12 2 3" xfId="938"/>
    <cellStyle name="40% - Accent4 13 2" xfId="939"/>
    <cellStyle name="40% - Accent4 13 2 2" xfId="940"/>
    <cellStyle name="40% - Accent4 13 2 3" xfId="941"/>
    <cellStyle name="40% - Accent4 14 2" xfId="942"/>
    <cellStyle name="40% - Accent4 14 2 2" xfId="943"/>
    <cellStyle name="40% - Accent4 14 2 3" xfId="944"/>
    <cellStyle name="40% - Accent4 15 2" xfId="945"/>
    <cellStyle name="40% - Accent4 15 2 2" xfId="946"/>
    <cellStyle name="40% - Accent4 15 2 3" xfId="947"/>
    <cellStyle name="40% - Accent4 16 2" xfId="948"/>
    <cellStyle name="40% - Accent4 16 2 2" xfId="949"/>
    <cellStyle name="40% - Accent4 16 2 3" xfId="950"/>
    <cellStyle name="40% - Accent4 17 2" xfId="951"/>
    <cellStyle name="40% - Accent4 17 2 2" xfId="952"/>
    <cellStyle name="40% - Accent4 17 2 3" xfId="953"/>
    <cellStyle name="40% - Accent4 18 2" xfId="954"/>
    <cellStyle name="40% - Accent4 18 2 2" xfId="955"/>
    <cellStyle name="40% - Accent4 18 2 3" xfId="956"/>
    <cellStyle name="40% - Accent4 19 2" xfId="957"/>
    <cellStyle name="40% - Accent4 19 2 2" xfId="958"/>
    <cellStyle name="40% - Accent4 19 2 3" xfId="959"/>
    <cellStyle name="40% - Accent4 2" xfId="960"/>
    <cellStyle name="40% - Accent4 2 2" xfId="961"/>
    <cellStyle name="40% - Accent4 2 2 2" xfId="962"/>
    <cellStyle name="40% - Accent4 2 2 2 2" xfId="963"/>
    <cellStyle name="40% - Accent4 2 2 2 3" xfId="964"/>
    <cellStyle name="40% - Accent4 2 2 3" xfId="965"/>
    <cellStyle name="40% - Accent4 2 3" xfId="966"/>
    <cellStyle name="40% - Accent4 2 3 2" xfId="967"/>
    <cellStyle name="40% - Accent4 2 4" xfId="968"/>
    <cellStyle name="40% - Accent4 2 5" xfId="969"/>
    <cellStyle name="40% - Accent4 2 6" xfId="970"/>
    <cellStyle name="40% - Accent4 20 2" xfId="971"/>
    <cellStyle name="40% - Accent4 20 2 2" xfId="972"/>
    <cellStyle name="40% - Accent4 20 2 3" xfId="973"/>
    <cellStyle name="40% - Accent4 21 2" xfId="974"/>
    <cellStyle name="40% - Accent4 21 2 2" xfId="975"/>
    <cellStyle name="40% - Accent4 21 2 3" xfId="976"/>
    <cellStyle name="40% - Accent4 22 2" xfId="977"/>
    <cellStyle name="40% - Accent4 22 2 2" xfId="978"/>
    <cellStyle name="40% - Accent4 22 2 3" xfId="979"/>
    <cellStyle name="40% - Accent4 23 2" xfId="980"/>
    <cellStyle name="40% - Accent4 23 2 2" xfId="981"/>
    <cellStyle name="40% - Accent4 23 2 3" xfId="982"/>
    <cellStyle name="40% - Accent4 24 2" xfId="983"/>
    <cellStyle name="40% - Accent4 24 2 2" xfId="984"/>
    <cellStyle name="40% - Accent4 24 2 3" xfId="985"/>
    <cellStyle name="40% - Accent4 25 2" xfId="986"/>
    <cellStyle name="40% - Accent4 25 2 2" xfId="987"/>
    <cellStyle name="40% - Accent4 25 2 3" xfId="988"/>
    <cellStyle name="40% - Accent4 26 2" xfId="989"/>
    <cellStyle name="40% - Accent4 26 2 2" xfId="990"/>
    <cellStyle name="40% - Accent4 26 2 3" xfId="991"/>
    <cellStyle name="40% - Accent4 27 2" xfId="992"/>
    <cellStyle name="40% - Accent4 27 2 2" xfId="993"/>
    <cellStyle name="40% - Accent4 27 2 3" xfId="994"/>
    <cellStyle name="40% - Accent4 28 2" xfId="995"/>
    <cellStyle name="40% - Accent4 28 2 2" xfId="996"/>
    <cellStyle name="40% - Accent4 28 2 3" xfId="997"/>
    <cellStyle name="40% - Accent4 29 2" xfId="998"/>
    <cellStyle name="40% - Accent4 29 2 2" xfId="999"/>
    <cellStyle name="40% - Accent4 29 2 3" xfId="1000"/>
    <cellStyle name="40% - Accent4 3" xfId="1001"/>
    <cellStyle name="40% - Accent4 3 2" xfId="1002"/>
    <cellStyle name="40% - Accent4 3 2 2" xfId="1003"/>
    <cellStyle name="40% - Accent4 3 2 3" xfId="1004"/>
    <cellStyle name="40% - Accent4 3 3" xfId="1005"/>
    <cellStyle name="40% - Accent4 30 2" xfId="1006"/>
    <cellStyle name="40% - Accent4 30 2 2" xfId="1007"/>
    <cellStyle name="40% - Accent4 30 2 3" xfId="1008"/>
    <cellStyle name="40% - Accent4 31 2" xfId="1009"/>
    <cellStyle name="40% - Accent4 31 2 2" xfId="1010"/>
    <cellStyle name="40% - Accent4 31 2 3" xfId="1011"/>
    <cellStyle name="40% - Accent4 32 2" xfId="1012"/>
    <cellStyle name="40% - Accent4 32 2 2" xfId="1013"/>
    <cellStyle name="40% - Accent4 32 2 3" xfId="1014"/>
    <cellStyle name="40% - Accent4 4 2" xfId="1015"/>
    <cellStyle name="40% - Accent4 4 2 2" xfId="1016"/>
    <cellStyle name="40% - Accent4 4 2 3" xfId="1017"/>
    <cellStyle name="40% - Accent4 5 2" xfId="1018"/>
    <cellStyle name="40% - Accent4 5 2 2" xfId="1019"/>
    <cellStyle name="40% - Accent4 5 2 3" xfId="1020"/>
    <cellStyle name="40% - Accent4 6 2" xfId="1021"/>
    <cellStyle name="40% - Accent4 6 2 2" xfId="1022"/>
    <cellStyle name="40% - Accent4 6 2 3" xfId="1023"/>
    <cellStyle name="40% - Accent4 7 2" xfId="1024"/>
    <cellStyle name="40% - Accent4 7 2 2" xfId="1025"/>
    <cellStyle name="40% - Accent4 7 2 3" xfId="1026"/>
    <cellStyle name="40% - Accent4 8 2" xfId="1027"/>
    <cellStyle name="40% - Accent4 8 2 2" xfId="1028"/>
    <cellStyle name="40% - Accent4 8 2 3" xfId="1029"/>
    <cellStyle name="40% - Accent4 9 2" xfId="1030"/>
    <cellStyle name="40% - Accent4 9 2 2" xfId="1031"/>
    <cellStyle name="40% - Accent4 9 2 3" xfId="1032"/>
    <cellStyle name="40% - Accent5" xfId="1033" builtinId="47" customBuiltin="1"/>
    <cellStyle name="40% - Accent5 10 2" xfId="1034"/>
    <cellStyle name="40% - Accent5 10 2 2" xfId="1035"/>
    <cellStyle name="40% - Accent5 10 2 3" xfId="1036"/>
    <cellStyle name="40% - Accent5 11 2" xfId="1037"/>
    <cellStyle name="40% - Accent5 11 2 2" xfId="1038"/>
    <cellStyle name="40% - Accent5 11 2 3" xfId="1039"/>
    <cellStyle name="40% - Accent5 12 2" xfId="1040"/>
    <cellStyle name="40% - Accent5 12 2 2" xfId="1041"/>
    <cellStyle name="40% - Accent5 12 2 3" xfId="1042"/>
    <cellStyle name="40% - Accent5 13 2" xfId="1043"/>
    <cellStyle name="40% - Accent5 13 2 2" xfId="1044"/>
    <cellStyle name="40% - Accent5 13 2 3" xfId="1045"/>
    <cellStyle name="40% - Accent5 14 2" xfId="1046"/>
    <cellStyle name="40% - Accent5 14 2 2" xfId="1047"/>
    <cellStyle name="40% - Accent5 14 2 3" xfId="1048"/>
    <cellStyle name="40% - Accent5 15 2" xfId="1049"/>
    <cellStyle name="40% - Accent5 15 2 2" xfId="1050"/>
    <cellStyle name="40% - Accent5 15 2 3" xfId="1051"/>
    <cellStyle name="40% - Accent5 16 2" xfId="1052"/>
    <cellStyle name="40% - Accent5 16 2 2" xfId="1053"/>
    <cellStyle name="40% - Accent5 16 2 3" xfId="1054"/>
    <cellStyle name="40% - Accent5 17 2" xfId="1055"/>
    <cellStyle name="40% - Accent5 17 2 2" xfId="1056"/>
    <cellStyle name="40% - Accent5 17 2 3" xfId="1057"/>
    <cellStyle name="40% - Accent5 18 2" xfId="1058"/>
    <cellStyle name="40% - Accent5 18 2 2" xfId="1059"/>
    <cellStyle name="40% - Accent5 18 2 3" xfId="1060"/>
    <cellStyle name="40% - Accent5 19 2" xfId="1061"/>
    <cellStyle name="40% - Accent5 19 2 2" xfId="1062"/>
    <cellStyle name="40% - Accent5 19 2 3" xfId="1063"/>
    <cellStyle name="40% - Accent5 2" xfId="1064"/>
    <cellStyle name="40% - Accent5 2 2" xfId="1065"/>
    <cellStyle name="40% - Accent5 2 2 2" xfId="1066"/>
    <cellStyle name="40% - Accent5 2 2 2 2" xfId="1067"/>
    <cellStyle name="40% - Accent5 2 2 2 3" xfId="1068"/>
    <cellStyle name="40% - Accent5 2 2 3" xfId="1069"/>
    <cellStyle name="40% - Accent5 2 3" xfId="1070"/>
    <cellStyle name="40% - Accent5 2 3 2" xfId="1071"/>
    <cellStyle name="40% - Accent5 2 4" xfId="1072"/>
    <cellStyle name="40% - Accent5 2 5" xfId="1073"/>
    <cellStyle name="40% - Accent5 2 6" xfId="1074"/>
    <cellStyle name="40% - Accent5 20 2" xfId="1075"/>
    <cellStyle name="40% - Accent5 20 2 2" xfId="1076"/>
    <cellStyle name="40% - Accent5 20 2 3" xfId="1077"/>
    <cellStyle name="40% - Accent5 21 2" xfId="1078"/>
    <cellStyle name="40% - Accent5 21 2 2" xfId="1079"/>
    <cellStyle name="40% - Accent5 21 2 3" xfId="1080"/>
    <cellStyle name="40% - Accent5 22 2" xfId="1081"/>
    <cellStyle name="40% - Accent5 22 2 2" xfId="1082"/>
    <cellStyle name="40% - Accent5 22 2 3" xfId="1083"/>
    <cellStyle name="40% - Accent5 23 2" xfId="1084"/>
    <cellStyle name="40% - Accent5 23 2 2" xfId="1085"/>
    <cellStyle name="40% - Accent5 23 2 3" xfId="1086"/>
    <cellStyle name="40% - Accent5 24 2" xfId="1087"/>
    <cellStyle name="40% - Accent5 24 2 2" xfId="1088"/>
    <cellStyle name="40% - Accent5 24 2 3" xfId="1089"/>
    <cellStyle name="40% - Accent5 25 2" xfId="1090"/>
    <cellStyle name="40% - Accent5 25 2 2" xfId="1091"/>
    <cellStyle name="40% - Accent5 25 2 3" xfId="1092"/>
    <cellStyle name="40% - Accent5 26 2" xfId="1093"/>
    <cellStyle name="40% - Accent5 26 2 2" xfId="1094"/>
    <cellStyle name="40% - Accent5 26 2 3" xfId="1095"/>
    <cellStyle name="40% - Accent5 27 2" xfId="1096"/>
    <cellStyle name="40% - Accent5 27 2 2" xfId="1097"/>
    <cellStyle name="40% - Accent5 27 2 3" xfId="1098"/>
    <cellStyle name="40% - Accent5 28 2" xfId="1099"/>
    <cellStyle name="40% - Accent5 28 2 2" xfId="1100"/>
    <cellStyle name="40% - Accent5 28 2 3" xfId="1101"/>
    <cellStyle name="40% - Accent5 29 2" xfId="1102"/>
    <cellStyle name="40% - Accent5 29 2 2" xfId="1103"/>
    <cellStyle name="40% - Accent5 29 2 3" xfId="1104"/>
    <cellStyle name="40% - Accent5 3" xfId="1105"/>
    <cellStyle name="40% - Accent5 3 2" xfId="1106"/>
    <cellStyle name="40% - Accent5 3 2 2" xfId="1107"/>
    <cellStyle name="40% - Accent5 3 2 3" xfId="1108"/>
    <cellStyle name="40% - Accent5 3 3" xfId="1109"/>
    <cellStyle name="40% - Accent5 30 2" xfId="1110"/>
    <cellStyle name="40% - Accent5 30 2 2" xfId="1111"/>
    <cellStyle name="40% - Accent5 30 2 3" xfId="1112"/>
    <cellStyle name="40% - Accent5 31 2" xfId="1113"/>
    <cellStyle name="40% - Accent5 31 2 2" xfId="1114"/>
    <cellStyle name="40% - Accent5 31 2 3" xfId="1115"/>
    <cellStyle name="40% - Accent5 32 2" xfId="1116"/>
    <cellStyle name="40% - Accent5 32 2 2" xfId="1117"/>
    <cellStyle name="40% - Accent5 32 2 3" xfId="1118"/>
    <cellStyle name="40% - Accent5 4 2" xfId="1119"/>
    <cellStyle name="40% - Accent5 4 2 2" xfId="1120"/>
    <cellStyle name="40% - Accent5 4 2 3" xfId="1121"/>
    <cellStyle name="40% - Accent5 5 2" xfId="1122"/>
    <cellStyle name="40% - Accent5 5 2 2" xfId="1123"/>
    <cellStyle name="40% - Accent5 5 2 3" xfId="1124"/>
    <cellStyle name="40% - Accent5 6 2" xfId="1125"/>
    <cellStyle name="40% - Accent5 6 2 2" xfId="1126"/>
    <cellStyle name="40% - Accent5 6 2 3" xfId="1127"/>
    <cellStyle name="40% - Accent5 7 2" xfId="1128"/>
    <cellStyle name="40% - Accent5 7 2 2" xfId="1129"/>
    <cellStyle name="40% - Accent5 7 2 3" xfId="1130"/>
    <cellStyle name="40% - Accent5 8 2" xfId="1131"/>
    <cellStyle name="40% - Accent5 8 2 2" xfId="1132"/>
    <cellStyle name="40% - Accent5 8 2 3" xfId="1133"/>
    <cellStyle name="40% - Accent5 9 2" xfId="1134"/>
    <cellStyle name="40% - Accent5 9 2 2" xfId="1135"/>
    <cellStyle name="40% - Accent5 9 2 3" xfId="1136"/>
    <cellStyle name="40% - Accent6" xfId="1137" builtinId="51" customBuiltin="1"/>
    <cellStyle name="40% - Accent6 10 2" xfId="1138"/>
    <cellStyle name="40% - Accent6 10 2 2" xfId="1139"/>
    <cellStyle name="40% - Accent6 10 2 3" xfId="1140"/>
    <cellStyle name="40% - Accent6 11 2" xfId="1141"/>
    <cellStyle name="40% - Accent6 11 2 2" xfId="1142"/>
    <cellStyle name="40% - Accent6 11 2 3" xfId="1143"/>
    <cellStyle name="40% - Accent6 12 2" xfId="1144"/>
    <cellStyle name="40% - Accent6 12 2 2" xfId="1145"/>
    <cellStyle name="40% - Accent6 12 2 3" xfId="1146"/>
    <cellStyle name="40% - Accent6 13 2" xfId="1147"/>
    <cellStyle name="40% - Accent6 13 2 2" xfId="1148"/>
    <cellStyle name="40% - Accent6 13 2 3" xfId="1149"/>
    <cellStyle name="40% - Accent6 14 2" xfId="1150"/>
    <cellStyle name="40% - Accent6 14 2 2" xfId="1151"/>
    <cellStyle name="40% - Accent6 14 2 3" xfId="1152"/>
    <cellStyle name="40% - Accent6 15 2" xfId="1153"/>
    <cellStyle name="40% - Accent6 15 2 2" xfId="1154"/>
    <cellStyle name="40% - Accent6 15 2 3" xfId="1155"/>
    <cellStyle name="40% - Accent6 16 2" xfId="1156"/>
    <cellStyle name="40% - Accent6 16 2 2" xfId="1157"/>
    <cellStyle name="40% - Accent6 16 2 3" xfId="1158"/>
    <cellStyle name="40% - Accent6 17 2" xfId="1159"/>
    <cellStyle name="40% - Accent6 17 2 2" xfId="1160"/>
    <cellStyle name="40% - Accent6 17 2 3" xfId="1161"/>
    <cellStyle name="40% - Accent6 18 2" xfId="1162"/>
    <cellStyle name="40% - Accent6 18 2 2" xfId="1163"/>
    <cellStyle name="40% - Accent6 18 2 3" xfId="1164"/>
    <cellStyle name="40% - Accent6 19 2" xfId="1165"/>
    <cellStyle name="40% - Accent6 19 2 2" xfId="1166"/>
    <cellStyle name="40% - Accent6 19 2 3" xfId="1167"/>
    <cellStyle name="40% - Accent6 2" xfId="1168"/>
    <cellStyle name="40% - Accent6 2 2" xfId="1169"/>
    <cellStyle name="40% - Accent6 2 2 2" xfId="1170"/>
    <cellStyle name="40% - Accent6 2 2 2 2" xfId="1171"/>
    <cellStyle name="40% - Accent6 2 2 2 3" xfId="1172"/>
    <cellStyle name="40% - Accent6 2 2 3" xfId="1173"/>
    <cellStyle name="40% - Accent6 2 3" xfId="1174"/>
    <cellStyle name="40% - Accent6 2 3 2" xfId="1175"/>
    <cellStyle name="40% - Accent6 2 4" xfId="1176"/>
    <cellStyle name="40% - Accent6 2 5" xfId="1177"/>
    <cellStyle name="40% - Accent6 2 6" xfId="1178"/>
    <cellStyle name="40% - Accent6 20 2" xfId="1179"/>
    <cellStyle name="40% - Accent6 20 2 2" xfId="1180"/>
    <cellStyle name="40% - Accent6 20 2 3" xfId="1181"/>
    <cellStyle name="40% - Accent6 21 2" xfId="1182"/>
    <cellStyle name="40% - Accent6 21 2 2" xfId="1183"/>
    <cellStyle name="40% - Accent6 21 2 3" xfId="1184"/>
    <cellStyle name="40% - Accent6 22 2" xfId="1185"/>
    <cellStyle name="40% - Accent6 22 2 2" xfId="1186"/>
    <cellStyle name="40% - Accent6 22 2 3" xfId="1187"/>
    <cellStyle name="40% - Accent6 23 2" xfId="1188"/>
    <cellStyle name="40% - Accent6 23 2 2" xfId="1189"/>
    <cellStyle name="40% - Accent6 23 2 3" xfId="1190"/>
    <cellStyle name="40% - Accent6 24 2" xfId="1191"/>
    <cellStyle name="40% - Accent6 24 2 2" xfId="1192"/>
    <cellStyle name="40% - Accent6 24 2 3" xfId="1193"/>
    <cellStyle name="40% - Accent6 25 2" xfId="1194"/>
    <cellStyle name="40% - Accent6 25 2 2" xfId="1195"/>
    <cellStyle name="40% - Accent6 25 2 3" xfId="1196"/>
    <cellStyle name="40% - Accent6 26 2" xfId="1197"/>
    <cellStyle name="40% - Accent6 26 2 2" xfId="1198"/>
    <cellStyle name="40% - Accent6 26 2 3" xfId="1199"/>
    <cellStyle name="40% - Accent6 27 2" xfId="1200"/>
    <cellStyle name="40% - Accent6 27 2 2" xfId="1201"/>
    <cellStyle name="40% - Accent6 27 2 3" xfId="1202"/>
    <cellStyle name="40% - Accent6 28 2" xfId="1203"/>
    <cellStyle name="40% - Accent6 28 2 2" xfId="1204"/>
    <cellStyle name="40% - Accent6 28 2 3" xfId="1205"/>
    <cellStyle name="40% - Accent6 29 2" xfId="1206"/>
    <cellStyle name="40% - Accent6 29 2 2" xfId="1207"/>
    <cellStyle name="40% - Accent6 29 2 3" xfId="1208"/>
    <cellStyle name="40% - Accent6 3" xfId="1209"/>
    <cellStyle name="40% - Accent6 3 2" xfId="1210"/>
    <cellStyle name="40% - Accent6 3 2 2" xfId="1211"/>
    <cellStyle name="40% - Accent6 3 2 3" xfId="1212"/>
    <cellStyle name="40% - Accent6 3 3" xfId="1213"/>
    <cellStyle name="40% - Accent6 30 2" xfId="1214"/>
    <cellStyle name="40% - Accent6 30 2 2" xfId="1215"/>
    <cellStyle name="40% - Accent6 30 2 3" xfId="1216"/>
    <cellStyle name="40% - Accent6 31 2" xfId="1217"/>
    <cellStyle name="40% - Accent6 31 2 2" xfId="1218"/>
    <cellStyle name="40% - Accent6 31 2 3" xfId="1219"/>
    <cellStyle name="40% - Accent6 32 2" xfId="1220"/>
    <cellStyle name="40% - Accent6 32 2 2" xfId="1221"/>
    <cellStyle name="40% - Accent6 32 2 3" xfId="1222"/>
    <cellStyle name="40% - Accent6 4 2" xfId="1223"/>
    <cellStyle name="40% - Accent6 4 2 2" xfId="1224"/>
    <cellStyle name="40% - Accent6 4 2 3" xfId="1225"/>
    <cellStyle name="40% - Accent6 5 2" xfId="1226"/>
    <cellStyle name="40% - Accent6 5 2 2" xfId="1227"/>
    <cellStyle name="40% - Accent6 5 2 3" xfId="1228"/>
    <cellStyle name="40% - Accent6 6 2" xfId="1229"/>
    <cellStyle name="40% - Accent6 6 2 2" xfId="1230"/>
    <cellStyle name="40% - Accent6 6 2 3" xfId="1231"/>
    <cellStyle name="40% - Accent6 7 2" xfId="1232"/>
    <cellStyle name="40% - Accent6 7 2 2" xfId="1233"/>
    <cellStyle name="40% - Accent6 7 2 3" xfId="1234"/>
    <cellStyle name="40% - Accent6 8 2" xfId="1235"/>
    <cellStyle name="40% - Accent6 8 2 2" xfId="1236"/>
    <cellStyle name="40% - Accent6 8 2 3" xfId="1237"/>
    <cellStyle name="40% - Accent6 9 2" xfId="1238"/>
    <cellStyle name="40% - Accent6 9 2 2" xfId="1239"/>
    <cellStyle name="40% - Accent6 9 2 3" xfId="1240"/>
    <cellStyle name="60% - Accent1" xfId="1241" builtinId="32" customBuiltin="1"/>
    <cellStyle name="60% - Accent1 10 2" xfId="1242"/>
    <cellStyle name="60% - Accent1 11 2" xfId="1243"/>
    <cellStyle name="60% - Accent1 12 2" xfId="1244"/>
    <cellStyle name="60% - Accent1 13 2" xfId="1245"/>
    <cellStyle name="60% - Accent1 14 2" xfId="1246"/>
    <cellStyle name="60% - Accent1 15 2" xfId="1247"/>
    <cellStyle name="60% - Accent1 16 2" xfId="1248"/>
    <cellStyle name="60% - Accent1 17 2" xfId="1249"/>
    <cellStyle name="60% - Accent1 18 2" xfId="1250"/>
    <cellStyle name="60% - Accent1 19 2" xfId="1251"/>
    <cellStyle name="60% - Accent1 2" xfId="1252"/>
    <cellStyle name="60% - Accent1 2 2" xfId="1253"/>
    <cellStyle name="60% - Accent1 2 2 2" xfId="1254"/>
    <cellStyle name="60% - Accent1 2 2 3" xfId="1255"/>
    <cellStyle name="60% - Accent1 2 3" xfId="1256"/>
    <cellStyle name="60% - Accent1 20 2" xfId="1257"/>
    <cellStyle name="60% - Accent1 21 2" xfId="1258"/>
    <cellStyle name="60% - Accent1 22 2" xfId="1259"/>
    <cellStyle name="60% - Accent1 23 2" xfId="1260"/>
    <cellStyle name="60% - Accent1 24 2" xfId="1261"/>
    <cellStyle name="60% - Accent1 25 2" xfId="1262"/>
    <cellStyle name="60% - Accent1 26 2" xfId="1263"/>
    <cellStyle name="60% - Accent1 27 2" xfId="1264"/>
    <cellStyle name="60% - Accent1 28 2" xfId="1265"/>
    <cellStyle name="60% - Accent1 29 2" xfId="1266"/>
    <cellStyle name="60% - Accent1 3" xfId="1267"/>
    <cellStyle name="60% - Accent1 3 2" xfId="1268"/>
    <cellStyle name="60% - Accent1 3 3" xfId="1269"/>
    <cellStyle name="60% - Accent1 30 2" xfId="1270"/>
    <cellStyle name="60% - Accent1 31 2" xfId="1271"/>
    <cellStyle name="60% - Accent1 32 2" xfId="1272"/>
    <cellStyle name="60% - Accent1 4 2" xfId="1273"/>
    <cellStyle name="60% - Accent1 5 2" xfId="1274"/>
    <cellStyle name="60% - Accent1 6 2" xfId="1275"/>
    <cellStyle name="60% - Accent1 7 2" xfId="1276"/>
    <cellStyle name="60% - Accent1 8 2" xfId="1277"/>
    <cellStyle name="60% - Accent1 9 2" xfId="1278"/>
    <cellStyle name="60% - Accent2" xfId="1279" builtinId="36" customBuiltin="1"/>
    <cellStyle name="60% - Accent2 10 2" xfId="1280"/>
    <cellStyle name="60% - Accent2 11 2" xfId="1281"/>
    <cellStyle name="60% - Accent2 12 2" xfId="1282"/>
    <cellStyle name="60% - Accent2 13 2" xfId="1283"/>
    <cellStyle name="60% - Accent2 14 2" xfId="1284"/>
    <cellStyle name="60% - Accent2 15 2" xfId="1285"/>
    <cellStyle name="60% - Accent2 16 2" xfId="1286"/>
    <cellStyle name="60% - Accent2 17 2" xfId="1287"/>
    <cellStyle name="60% - Accent2 18 2" xfId="1288"/>
    <cellStyle name="60% - Accent2 19 2" xfId="1289"/>
    <cellStyle name="60% - Accent2 2" xfId="1290"/>
    <cellStyle name="60% - Accent2 2 2" xfId="1291"/>
    <cellStyle name="60% - Accent2 2 2 2" xfId="1292"/>
    <cellStyle name="60% - Accent2 2 2 3" xfId="1293"/>
    <cellStyle name="60% - Accent2 2 3" xfId="1294"/>
    <cellStyle name="60% - Accent2 20 2" xfId="1295"/>
    <cellStyle name="60% - Accent2 21 2" xfId="1296"/>
    <cellStyle name="60% - Accent2 22 2" xfId="1297"/>
    <cellStyle name="60% - Accent2 23 2" xfId="1298"/>
    <cellStyle name="60% - Accent2 24 2" xfId="1299"/>
    <cellStyle name="60% - Accent2 25 2" xfId="1300"/>
    <cellStyle name="60% - Accent2 26 2" xfId="1301"/>
    <cellStyle name="60% - Accent2 27 2" xfId="1302"/>
    <cellStyle name="60% - Accent2 28 2" xfId="1303"/>
    <cellStyle name="60% - Accent2 29 2" xfId="1304"/>
    <cellStyle name="60% - Accent2 3" xfId="1305"/>
    <cellStyle name="60% - Accent2 3 2" xfId="1306"/>
    <cellStyle name="60% - Accent2 3 3" xfId="1307"/>
    <cellStyle name="60% - Accent2 30 2" xfId="1308"/>
    <cellStyle name="60% - Accent2 31 2" xfId="1309"/>
    <cellStyle name="60% - Accent2 32 2" xfId="1310"/>
    <cellStyle name="60% - Accent2 4 2" xfId="1311"/>
    <cellStyle name="60% - Accent2 5 2" xfId="1312"/>
    <cellStyle name="60% - Accent2 6 2" xfId="1313"/>
    <cellStyle name="60% - Accent2 7 2" xfId="1314"/>
    <cellStyle name="60% - Accent2 8 2" xfId="1315"/>
    <cellStyle name="60% - Accent2 9 2" xfId="1316"/>
    <cellStyle name="60% - Accent3" xfId="1317" builtinId="40" customBuiltin="1"/>
    <cellStyle name="60% - Accent3 10 2" xfId="1318"/>
    <cellStyle name="60% - Accent3 11 2" xfId="1319"/>
    <cellStyle name="60% - Accent3 12 2" xfId="1320"/>
    <cellStyle name="60% - Accent3 13 2" xfId="1321"/>
    <cellStyle name="60% - Accent3 14 2" xfId="1322"/>
    <cellStyle name="60% - Accent3 15 2" xfId="1323"/>
    <cellStyle name="60% - Accent3 16 2" xfId="1324"/>
    <cellStyle name="60% - Accent3 17 2" xfId="1325"/>
    <cellStyle name="60% - Accent3 18 2" xfId="1326"/>
    <cellStyle name="60% - Accent3 19 2" xfId="1327"/>
    <cellStyle name="60% - Accent3 2" xfId="1328"/>
    <cellStyle name="60% - Accent3 2 2" xfId="1329"/>
    <cellStyle name="60% - Accent3 2 2 2" xfId="1330"/>
    <cellStyle name="60% - Accent3 2 2 3" xfId="1331"/>
    <cellStyle name="60% - Accent3 2 3" xfId="1332"/>
    <cellStyle name="60% - Accent3 20 2" xfId="1333"/>
    <cellStyle name="60% - Accent3 21 2" xfId="1334"/>
    <cellStyle name="60% - Accent3 22 2" xfId="1335"/>
    <cellStyle name="60% - Accent3 23 2" xfId="1336"/>
    <cellStyle name="60% - Accent3 24 2" xfId="1337"/>
    <cellStyle name="60% - Accent3 25 2" xfId="1338"/>
    <cellStyle name="60% - Accent3 26 2" xfId="1339"/>
    <cellStyle name="60% - Accent3 27 2" xfId="1340"/>
    <cellStyle name="60% - Accent3 28 2" xfId="1341"/>
    <cellStyle name="60% - Accent3 29 2" xfId="1342"/>
    <cellStyle name="60% - Accent3 3" xfId="1343"/>
    <cellStyle name="60% - Accent3 3 2" xfId="1344"/>
    <cellStyle name="60% - Accent3 3 3" xfId="1345"/>
    <cellStyle name="60% - Accent3 30 2" xfId="1346"/>
    <cellStyle name="60% - Accent3 31 2" xfId="1347"/>
    <cellStyle name="60% - Accent3 32 2" xfId="1348"/>
    <cellStyle name="60% - Accent3 4 2" xfId="1349"/>
    <cellStyle name="60% - Accent3 5 2" xfId="1350"/>
    <cellStyle name="60% - Accent3 6 2" xfId="1351"/>
    <cellStyle name="60% - Accent3 7 2" xfId="1352"/>
    <cellStyle name="60% - Accent3 8 2" xfId="1353"/>
    <cellStyle name="60% - Accent3 9 2" xfId="1354"/>
    <cellStyle name="60% - Accent4" xfId="1355" builtinId="44" customBuiltin="1"/>
    <cellStyle name="60% - Accent4 10 2" xfId="1356"/>
    <cellStyle name="60% - Accent4 11 2" xfId="1357"/>
    <cellStyle name="60% - Accent4 12 2" xfId="1358"/>
    <cellStyle name="60% - Accent4 13 2" xfId="1359"/>
    <cellStyle name="60% - Accent4 14 2" xfId="1360"/>
    <cellStyle name="60% - Accent4 15 2" xfId="1361"/>
    <cellStyle name="60% - Accent4 16 2" xfId="1362"/>
    <cellStyle name="60% - Accent4 17 2" xfId="1363"/>
    <cellStyle name="60% - Accent4 18 2" xfId="1364"/>
    <cellStyle name="60% - Accent4 19 2" xfId="1365"/>
    <cellStyle name="60% - Accent4 2" xfId="1366"/>
    <cellStyle name="60% - Accent4 2 2" xfId="1367"/>
    <cellStyle name="60% - Accent4 2 2 2" xfId="1368"/>
    <cellStyle name="60% - Accent4 2 2 3" xfId="1369"/>
    <cellStyle name="60% - Accent4 2 3" xfId="1370"/>
    <cellStyle name="60% - Accent4 20 2" xfId="1371"/>
    <cellStyle name="60% - Accent4 21 2" xfId="1372"/>
    <cellStyle name="60% - Accent4 22 2" xfId="1373"/>
    <cellStyle name="60% - Accent4 23 2" xfId="1374"/>
    <cellStyle name="60% - Accent4 24 2" xfId="1375"/>
    <cellStyle name="60% - Accent4 25 2" xfId="1376"/>
    <cellStyle name="60% - Accent4 26 2" xfId="1377"/>
    <cellStyle name="60% - Accent4 27 2" xfId="1378"/>
    <cellStyle name="60% - Accent4 28 2" xfId="1379"/>
    <cellStyle name="60% - Accent4 29 2" xfId="1380"/>
    <cellStyle name="60% - Accent4 3" xfId="1381"/>
    <cellStyle name="60% - Accent4 3 2" xfId="1382"/>
    <cellStyle name="60% - Accent4 3 3" xfId="1383"/>
    <cellStyle name="60% - Accent4 30 2" xfId="1384"/>
    <cellStyle name="60% - Accent4 31 2" xfId="1385"/>
    <cellStyle name="60% - Accent4 32 2" xfId="1386"/>
    <cellStyle name="60% - Accent4 4 2" xfId="1387"/>
    <cellStyle name="60% - Accent4 5 2" xfId="1388"/>
    <cellStyle name="60% - Accent4 6 2" xfId="1389"/>
    <cellStyle name="60% - Accent4 7 2" xfId="1390"/>
    <cellStyle name="60% - Accent4 8 2" xfId="1391"/>
    <cellStyle name="60% - Accent4 9 2" xfId="1392"/>
    <cellStyle name="60% - Accent5" xfId="1393" builtinId="48" customBuiltin="1"/>
    <cellStyle name="60% - Accent5 10 2" xfId="1394"/>
    <cellStyle name="60% - Accent5 11 2" xfId="1395"/>
    <cellStyle name="60% - Accent5 12 2" xfId="1396"/>
    <cellStyle name="60% - Accent5 13 2" xfId="1397"/>
    <cellStyle name="60% - Accent5 14 2" xfId="1398"/>
    <cellStyle name="60% - Accent5 15 2" xfId="1399"/>
    <cellStyle name="60% - Accent5 16 2" xfId="1400"/>
    <cellStyle name="60% - Accent5 17 2" xfId="1401"/>
    <cellStyle name="60% - Accent5 18 2" xfId="1402"/>
    <cellStyle name="60% - Accent5 19 2" xfId="1403"/>
    <cellStyle name="60% - Accent5 2" xfId="1404"/>
    <cellStyle name="60% - Accent5 2 2" xfId="1405"/>
    <cellStyle name="60% - Accent5 2 2 2" xfId="1406"/>
    <cellStyle name="60% - Accent5 2 2 3" xfId="1407"/>
    <cellStyle name="60% - Accent5 2 3" xfId="1408"/>
    <cellStyle name="60% - Accent5 20 2" xfId="1409"/>
    <cellStyle name="60% - Accent5 21 2" xfId="1410"/>
    <cellStyle name="60% - Accent5 22 2" xfId="1411"/>
    <cellStyle name="60% - Accent5 23 2" xfId="1412"/>
    <cellStyle name="60% - Accent5 24 2" xfId="1413"/>
    <cellStyle name="60% - Accent5 25 2" xfId="1414"/>
    <cellStyle name="60% - Accent5 26 2" xfId="1415"/>
    <cellStyle name="60% - Accent5 27 2" xfId="1416"/>
    <cellStyle name="60% - Accent5 28 2" xfId="1417"/>
    <cellStyle name="60% - Accent5 29 2" xfId="1418"/>
    <cellStyle name="60% - Accent5 3" xfId="1419"/>
    <cellStyle name="60% - Accent5 3 2" xfId="1420"/>
    <cellStyle name="60% - Accent5 3 3" xfId="1421"/>
    <cellStyle name="60% - Accent5 30 2" xfId="1422"/>
    <cellStyle name="60% - Accent5 31 2" xfId="1423"/>
    <cellStyle name="60% - Accent5 32 2" xfId="1424"/>
    <cellStyle name="60% - Accent5 4 2" xfId="1425"/>
    <cellStyle name="60% - Accent5 5 2" xfId="1426"/>
    <cellStyle name="60% - Accent5 6 2" xfId="1427"/>
    <cellStyle name="60% - Accent5 7 2" xfId="1428"/>
    <cellStyle name="60% - Accent5 8 2" xfId="1429"/>
    <cellStyle name="60% - Accent5 9 2" xfId="1430"/>
    <cellStyle name="60% - Accent6" xfId="1431" builtinId="52" customBuiltin="1"/>
    <cellStyle name="60% - Accent6 10 2" xfId="1432"/>
    <cellStyle name="60% - Accent6 11 2" xfId="1433"/>
    <cellStyle name="60% - Accent6 12 2" xfId="1434"/>
    <cellStyle name="60% - Accent6 13 2" xfId="1435"/>
    <cellStyle name="60% - Accent6 14 2" xfId="1436"/>
    <cellStyle name="60% - Accent6 15 2" xfId="1437"/>
    <cellStyle name="60% - Accent6 16 2" xfId="1438"/>
    <cellStyle name="60% - Accent6 17 2" xfId="1439"/>
    <cellStyle name="60% - Accent6 18 2" xfId="1440"/>
    <cellStyle name="60% - Accent6 19 2" xfId="1441"/>
    <cellStyle name="60% - Accent6 2" xfId="1442"/>
    <cellStyle name="60% - Accent6 2 2" xfId="1443"/>
    <cellStyle name="60% - Accent6 2 2 2" xfId="1444"/>
    <cellStyle name="60% - Accent6 2 2 3" xfId="1445"/>
    <cellStyle name="60% - Accent6 2 3" xfId="1446"/>
    <cellStyle name="60% - Accent6 20 2" xfId="1447"/>
    <cellStyle name="60% - Accent6 21 2" xfId="1448"/>
    <cellStyle name="60% - Accent6 22 2" xfId="1449"/>
    <cellStyle name="60% - Accent6 23 2" xfId="1450"/>
    <cellStyle name="60% - Accent6 24 2" xfId="1451"/>
    <cellStyle name="60% - Accent6 25 2" xfId="1452"/>
    <cellStyle name="60% - Accent6 26 2" xfId="1453"/>
    <cellStyle name="60% - Accent6 27 2" xfId="1454"/>
    <cellStyle name="60% - Accent6 28 2" xfId="1455"/>
    <cellStyle name="60% - Accent6 29 2" xfId="1456"/>
    <cellStyle name="60% - Accent6 3" xfId="1457"/>
    <cellStyle name="60% - Accent6 3 2" xfId="1458"/>
    <cellStyle name="60% - Accent6 3 3" xfId="1459"/>
    <cellStyle name="60% - Accent6 30 2" xfId="1460"/>
    <cellStyle name="60% - Accent6 31 2" xfId="1461"/>
    <cellStyle name="60% - Accent6 32 2" xfId="1462"/>
    <cellStyle name="60% - Accent6 4 2" xfId="1463"/>
    <cellStyle name="60% - Accent6 5 2" xfId="1464"/>
    <cellStyle name="60% - Accent6 6 2" xfId="1465"/>
    <cellStyle name="60% - Accent6 7 2" xfId="1466"/>
    <cellStyle name="60% - Accent6 8 2" xfId="1467"/>
    <cellStyle name="60% - Accent6 9 2" xfId="1468"/>
    <cellStyle name="Accent1" xfId="1469" builtinId="29" customBuiltin="1"/>
    <cellStyle name="Accent1 10 2" xfId="1470"/>
    <cellStyle name="Accent1 11 2" xfId="1471"/>
    <cellStyle name="Accent1 12 2" xfId="1472"/>
    <cellStyle name="Accent1 13 2" xfId="1473"/>
    <cellStyle name="Accent1 14 2" xfId="1474"/>
    <cellStyle name="Accent1 15 2" xfId="1475"/>
    <cellStyle name="Accent1 16 2" xfId="1476"/>
    <cellStyle name="Accent1 17 2" xfId="1477"/>
    <cellStyle name="Accent1 18 2" xfId="1478"/>
    <cellStyle name="Accent1 19 2" xfId="1479"/>
    <cellStyle name="Accent1 2" xfId="1480"/>
    <cellStyle name="Accent1 2 2" xfId="1481"/>
    <cellStyle name="Accent1 2 2 2" xfId="1482"/>
    <cellStyle name="Accent1 2 2 3" xfId="1483"/>
    <cellStyle name="Accent1 2 3" xfId="1484"/>
    <cellStyle name="Accent1 20 2" xfId="1485"/>
    <cellStyle name="Accent1 21 2" xfId="1486"/>
    <cellStyle name="Accent1 22 2" xfId="1487"/>
    <cellStyle name="Accent1 23 2" xfId="1488"/>
    <cellStyle name="Accent1 24 2" xfId="1489"/>
    <cellStyle name="Accent1 25 2" xfId="1490"/>
    <cellStyle name="Accent1 26 2" xfId="1491"/>
    <cellStyle name="Accent1 27 2" xfId="1492"/>
    <cellStyle name="Accent1 28 2" xfId="1493"/>
    <cellStyle name="Accent1 29 2" xfId="1494"/>
    <cellStyle name="Accent1 3" xfId="1495"/>
    <cellStyle name="Accent1 3 2" xfId="1496"/>
    <cellStyle name="Accent1 3 3" xfId="1497"/>
    <cellStyle name="Accent1 30 2" xfId="1498"/>
    <cellStyle name="Accent1 31 2" xfId="1499"/>
    <cellStyle name="Accent1 32 2" xfId="1500"/>
    <cellStyle name="Accent1 4 2" xfId="1501"/>
    <cellStyle name="Accent1 5 2" xfId="1502"/>
    <cellStyle name="Accent1 6 2" xfId="1503"/>
    <cellStyle name="Accent1 7 2" xfId="1504"/>
    <cellStyle name="Accent1 8 2" xfId="1505"/>
    <cellStyle name="Accent1 9 2" xfId="1506"/>
    <cellStyle name="Accent2" xfId="1507" builtinId="33" customBuiltin="1"/>
    <cellStyle name="Accent2 10 2" xfId="1508"/>
    <cellStyle name="Accent2 11 2" xfId="1509"/>
    <cellStyle name="Accent2 12 2" xfId="1510"/>
    <cellStyle name="Accent2 13 2" xfId="1511"/>
    <cellStyle name="Accent2 14 2" xfId="1512"/>
    <cellStyle name="Accent2 15 2" xfId="1513"/>
    <cellStyle name="Accent2 16 2" xfId="1514"/>
    <cellStyle name="Accent2 17 2" xfId="1515"/>
    <cellStyle name="Accent2 18 2" xfId="1516"/>
    <cellStyle name="Accent2 19 2" xfId="1517"/>
    <cellStyle name="Accent2 2" xfId="1518"/>
    <cellStyle name="Accent2 2 2" xfId="1519"/>
    <cellStyle name="Accent2 2 2 2" xfId="1520"/>
    <cellStyle name="Accent2 2 2 3" xfId="1521"/>
    <cellStyle name="Accent2 2 3" xfId="1522"/>
    <cellStyle name="Accent2 20 2" xfId="1523"/>
    <cellStyle name="Accent2 21 2" xfId="1524"/>
    <cellStyle name="Accent2 22 2" xfId="1525"/>
    <cellStyle name="Accent2 23 2" xfId="1526"/>
    <cellStyle name="Accent2 24 2" xfId="1527"/>
    <cellStyle name="Accent2 25 2" xfId="1528"/>
    <cellStyle name="Accent2 26 2" xfId="1529"/>
    <cellStyle name="Accent2 27 2" xfId="1530"/>
    <cellStyle name="Accent2 28 2" xfId="1531"/>
    <cellStyle name="Accent2 29 2" xfId="1532"/>
    <cellStyle name="Accent2 3" xfId="1533"/>
    <cellStyle name="Accent2 3 2" xfId="1534"/>
    <cellStyle name="Accent2 3 3" xfId="1535"/>
    <cellStyle name="Accent2 30 2" xfId="1536"/>
    <cellStyle name="Accent2 31 2" xfId="1537"/>
    <cellStyle name="Accent2 32 2" xfId="1538"/>
    <cellStyle name="Accent2 4 2" xfId="1539"/>
    <cellStyle name="Accent2 5 2" xfId="1540"/>
    <cellStyle name="Accent2 6 2" xfId="1541"/>
    <cellStyle name="Accent2 7 2" xfId="1542"/>
    <cellStyle name="Accent2 8 2" xfId="1543"/>
    <cellStyle name="Accent2 9 2" xfId="1544"/>
    <cellStyle name="Accent3" xfId="1545" builtinId="37" customBuiltin="1"/>
    <cellStyle name="Accent3 10 2" xfId="1546"/>
    <cellStyle name="Accent3 11 2" xfId="1547"/>
    <cellStyle name="Accent3 12 2" xfId="1548"/>
    <cellStyle name="Accent3 13 2" xfId="1549"/>
    <cellStyle name="Accent3 14 2" xfId="1550"/>
    <cellStyle name="Accent3 15 2" xfId="1551"/>
    <cellStyle name="Accent3 16 2" xfId="1552"/>
    <cellStyle name="Accent3 17 2" xfId="1553"/>
    <cellStyle name="Accent3 18 2" xfId="1554"/>
    <cellStyle name="Accent3 19 2" xfId="1555"/>
    <cellStyle name="Accent3 2" xfId="1556"/>
    <cellStyle name="Accent3 2 2" xfId="1557"/>
    <cellStyle name="Accent3 2 2 2" xfId="1558"/>
    <cellStyle name="Accent3 2 2 3" xfId="1559"/>
    <cellStyle name="Accent3 2 3" xfId="1560"/>
    <cellStyle name="Accent3 20 2" xfId="1561"/>
    <cellStyle name="Accent3 21 2" xfId="1562"/>
    <cellStyle name="Accent3 22 2" xfId="1563"/>
    <cellStyle name="Accent3 23 2" xfId="1564"/>
    <cellStyle name="Accent3 24 2" xfId="1565"/>
    <cellStyle name="Accent3 25 2" xfId="1566"/>
    <cellStyle name="Accent3 26 2" xfId="1567"/>
    <cellStyle name="Accent3 27 2" xfId="1568"/>
    <cellStyle name="Accent3 28 2" xfId="1569"/>
    <cellStyle name="Accent3 29 2" xfId="1570"/>
    <cellStyle name="Accent3 3" xfId="1571"/>
    <cellStyle name="Accent3 3 2" xfId="1572"/>
    <cellStyle name="Accent3 3 3" xfId="1573"/>
    <cellStyle name="Accent3 30 2" xfId="1574"/>
    <cellStyle name="Accent3 31 2" xfId="1575"/>
    <cellStyle name="Accent3 32 2" xfId="1576"/>
    <cellStyle name="Accent3 4 2" xfId="1577"/>
    <cellStyle name="Accent3 5 2" xfId="1578"/>
    <cellStyle name="Accent3 6 2" xfId="1579"/>
    <cellStyle name="Accent3 7 2" xfId="1580"/>
    <cellStyle name="Accent3 8 2" xfId="1581"/>
    <cellStyle name="Accent3 9 2" xfId="1582"/>
    <cellStyle name="Accent4" xfId="1583" builtinId="41" customBuiltin="1"/>
    <cellStyle name="Accent4 10 2" xfId="1584"/>
    <cellStyle name="Accent4 11 2" xfId="1585"/>
    <cellStyle name="Accent4 12 2" xfId="1586"/>
    <cellStyle name="Accent4 13 2" xfId="1587"/>
    <cellStyle name="Accent4 14 2" xfId="1588"/>
    <cellStyle name="Accent4 15 2" xfId="1589"/>
    <cellStyle name="Accent4 16 2" xfId="1590"/>
    <cellStyle name="Accent4 17 2" xfId="1591"/>
    <cellStyle name="Accent4 18 2" xfId="1592"/>
    <cellStyle name="Accent4 19 2" xfId="1593"/>
    <cellStyle name="Accent4 2" xfId="1594"/>
    <cellStyle name="Accent4 2 2" xfId="1595"/>
    <cellStyle name="Accent4 2 2 2" xfId="1596"/>
    <cellStyle name="Accent4 2 2 3" xfId="1597"/>
    <cellStyle name="Accent4 2 3" xfId="1598"/>
    <cellStyle name="Accent4 20 2" xfId="1599"/>
    <cellStyle name="Accent4 21 2" xfId="1600"/>
    <cellStyle name="Accent4 22 2" xfId="1601"/>
    <cellStyle name="Accent4 23 2" xfId="1602"/>
    <cellStyle name="Accent4 24 2" xfId="1603"/>
    <cellStyle name="Accent4 25 2" xfId="1604"/>
    <cellStyle name="Accent4 26 2" xfId="1605"/>
    <cellStyle name="Accent4 27 2" xfId="1606"/>
    <cellStyle name="Accent4 28 2" xfId="1607"/>
    <cellStyle name="Accent4 29 2" xfId="1608"/>
    <cellStyle name="Accent4 3" xfId="1609"/>
    <cellStyle name="Accent4 3 2" xfId="1610"/>
    <cellStyle name="Accent4 3 3" xfId="1611"/>
    <cellStyle name="Accent4 30 2" xfId="1612"/>
    <cellStyle name="Accent4 31 2" xfId="1613"/>
    <cellStyle name="Accent4 32 2" xfId="1614"/>
    <cellStyle name="Accent4 4 2" xfId="1615"/>
    <cellStyle name="Accent4 5 2" xfId="1616"/>
    <cellStyle name="Accent4 6 2" xfId="1617"/>
    <cellStyle name="Accent4 7 2" xfId="1618"/>
    <cellStyle name="Accent4 8 2" xfId="1619"/>
    <cellStyle name="Accent4 9 2" xfId="1620"/>
    <cellStyle name="Accent5" xfId="1621" builtinId="45" customBuiltin="1"/>
    <cellStyle name="Accent5 10 2" xfId="1622"/>
    <cellStyle name="Accent5 11 2" xfId="1623"/>
    <cellStyle name="Accent5 12 2" xfId="1624"/>
    <cellStyle name="Accent5 13 2" xfId="1625"/>
    <cellStyle name="Accent5 14 2" xfId="1626"/>
    <cellStyle name="Accent5 15 2" xfId="1627"/>
    <cellStyle name="Accent5 16 2" xfId="1628"/>
    <cellStyle name="Accent5 17 2" xfId="1629"/>
    <cellStyle name="Accent5 18 2" xfId="1630"/>
    <cellStyle name="Accent5 19 2" xfId="1631"/>
    <cellStyle name="Accent5 2" xfId="1632"/>
    <cellStyle name="Accent5 2 2" xfId="1633"/>
    <cellStyle name="Accent5 2 2 2" xfId="1634"/>
    <cellStyle name="Accent5 2 3" xfId="1635"/>
    <cellStyle name="Accent5 20 2" xfId="1636"/>
    <cellStyle name="Accent5 21 2" xfId="1637"/>
    <cellStyle name="Accent5 22 2" xfId="1638"/>
    <cellStyle name="Accent5 23 2" xfId="1639"/>
    <cellStyle name="Accent5 24 2" xfId="1640"/>
    <cellStyle name="Accent5 25 2" xfId="1641"/>
    <cellStyle name="Accent5 26 2" xfId="1642"/>
    <cellStyle name="Accent5 27 2" xfId="1643"/>
    <cellStyle name="Accent5 28 2" xfId="1644"/>
    <cellStyle name="Accent5 29 2" xfId="1645"/>
    <cellStyle name="Accent5 3" xfId="1646"/>
    <cellStyle name="Accent5 3 2" xfId="1647"/>
    <cellStyle name="Accent5 30 2" xfId="1648"/>
    <cellStyle name="Accent5 31 2" xfId="1649"/>
    <cellStyle name="Accent5 32 2" xfId="1650"/>
    <cellStyle name="Accent5 4 2" xfId="1651"/>
    <cellStyle name="Accent5 5 2" xfId="1652"/>
    <cellStyle name="Accent5 6 2" xfId="1653"/>
    <cellStyle name="Accent5 7 2" xfId="1654"/>
    <cellStyle name="Accent5 8 2" xfId="1655"/>
    <cellStyle name="Accent5 9 2" xfId="1656"/>
    <cellStyle name="Accent6" xfId="1657" builtinId="49" customBuiltin="1"/>
    <cellStyle name="Accent6 10 2" xfId="1658"/>
    <cellStyle name="Accent6 11 2" xfId="1659"/>
    <cellStyle name="Accent6 12 2" xfId="1660"/>
    <cellStyle name="Accent6 13 2" xfId="1661"/>
    <cellStyle name="Accent6 14 2" xfId="1662"/>
    <cellStyle name="Accent6 15 2" xfId="1663"/>
    <cellStyle name="Accent6 16 2" xfId="1664"/>
    <cellStyle name="Accent6 17 2" xfId="1665"/>
    <cellStyle name="Accent6 18 2" xfId="1666"/>
    <cellStyle name="Accent6 19 2" xfId="1667"/>
    <cellStyle name="Accent6 2" xfId="1668"/>
    <cellStyle name="Accent6 2 2" xfId="1669"/>
    <cellStyle name="Accent6 2 2 2" xfId="1670"/>
    <cellStyle name="Accent6 2 2 3" xfId="1671"/>
    <cellStyle name="Accent6 2 3" xfId="1672"/>
    <cellStyle name="Accent6 20 2" xfId="1673"/>
    <cellStyle name="Accent6 21 2" xfId="1674"/>
    <cellStyle name="Accent6 22 2" xfId="1675"/>
    <cellStyle name="Accent6 23 2" xfId="1676"/>
    <cellStyle name="Accent6 24 2" xfId="1677"/>
    <cellStyle name="Accent6 25 2" xfId="1678"/>
    <cellStyle name="Accent6 26 2" xfId="1679"/>
    <cellStyle name="Accent6 27 2" xfId="1680"/>
    <cellStyle name="Accent6 28 2" xfId="1681"/>
    <cellStyle name="Accent6 29 2" xfId="1682"/>
    <cellStyle name="Accent6 3" xfId="1683"/>
    <cellStyle name="Accent6 3 2" xfId="1684"/>
    <cellStyle name="Accent6 3 3" xfId="1685"/>
    <cellStyle name="Accent6 30 2" xfId="1686"/>
    <cellStyle name="Accent6 31 2" xfId="1687"/>
    <cellStyle name="Accent6 32 2" xfId="1688"/>
    <cellStyle name="Accent6 4 2" xfId="1689"/>
    <cellStyle name="Accent6 5 2" xfId="1690"/>
    <cellStyle name="Accent6 6 2" xfId="1691"/>
    <cellStyle name="Accent6 7 2" xfId="1692"/>
    <cellStyle name="Accent6 8 2" xfId="1693"/>
    <cellStyle name="Accent6 9 2" xfId="1694"/>
    <cellStyle name="Bad" xfId="1695" builtinId="27" customBuiltin="1"/>
    <cellStyle name="Bad 10 2" xfId="1696"/>
    <cellStyle name="Bad 11 2" xfId="1697"/>
    <cellStyle name="Bad 12 2" xfId="1698"/>
    <cellStyle name="Bad 13 2" xfId="1699"/>
    <cellStyle name="Bad 14 2" xfId="1700"/>
    <cellStyle name="Bad 15 2" xfId="1701"/>
    <cellStyle name="Bad 16 2" xfId="1702"/>
    <cellStyle name="Bad 17 2" xfId="1703"/>
    <cellStyle name="Bad 18 2" xfId="1704"/>
    <cellStyle name="Bad 19 2" xfId="1705"/>
    <cellStyle name="Bad 2" xfId="1706"/>
    <cellStyle name="Bad 2 2" xfId="1707"/>
    <cellStyle name="Bad 2 2 2" xfId="1708"/>
    <cellStyle name="Bad 2 2 3" xfId="1709"/>
    <cellStyle name="Bad 2 3" xfId="1710"/>
    <cellStyle name="Bad 20 2" xfId="1711"/>
    <cellStyle name="Bad 21 2" xfId="1712"/>
    <cellStyle name="Bad 22 2" xfId="1713"/>
    <cellStyle name="Bad 23 2" xfId="1714"/>
    <cellStyle name="Bad 24 2" xfId="1715"/>
    <cellStyle name="Bad 25 2" xfId="1716"/>
    <cellStyle name="Bad 26 2" xfId="1717"/>
    <cellStyle name="Bad 27 2" xfId="1718"/>
    <cellStyle name="Bad 28 2" xfId="1719"/>
    <cellStyle name="Bad 29 2" xfId="1720"/>
    <cellStyle name="Bad 3" xfId="1721"/>
    <cellStyle name="Bad 3 2" xfId="1722"/>
    <cellStyle name="Bad 3 3" xfId="1723"/>
    <cellStyle name="Bad 30 2" xfId="1724"/>
    <cellStyle name="Bad 31 2" xfId="1725"/>
    <cellStyle name="Bad 32 2" xfId="1726"/>
    <cellStyle name="Bad 4 2" xfId="1727"/>
    <cellStyle name="Bad 5 2" xfId="1728"/>
    <cellStyle name="Bad 6 2" xfId="1729"/>
    <cellStyle name="Bad 7 2" xfId="1730"/>
    <cellStyle name="Bad 8 2" xfId="1731"/>
    <cellStyle name="Bad 9 2" xfId="1732"/>
    <cellStyle name="Calculation" xfId="1733" builtinId="22" customBuiltin="1"/>
    <cellStyle name="Calculation 10 2" xfId="1734"/>
    <cellStyle name="Calculation 11 2" xfId="1735"/>
    <cellStyle name="Calculation 12 2" xfId="1736"/>
    <cellStyle name="Calculation 13 2" xfId="1737"/>
    <cellStyle name="Calculation 14 2" xfId="1738"/>
    <cellStyle name="Calculation 15 2" xfId="1739"/>
    <cellStyle name="Calculation 16 2" xfId="1740"/>
    <cellStyle name="Calculation 17 2" xfId="1741"/>
    <cellStyle name="Calculation 18 2" xfId="1742"/>
    <cellStyle name="Calculation 19 2" xfId="1743"/>
    <cellStyle name="Calculation 2" xfId="1744"/>
    <cellStyle name="Calculation 2 2" xfId="1745"/>
    <cellStyle name="Calculation 2 2 2" xfId="1746"/>
    <cellStyle name="Calculation 2 2 3" xfId="1747"/>
    <cellStyle name="Calculation 2 3" xfId="1748"/>
    <cellStyle name="Calculation 20 2" xfId="1749"/>
    <cellStyle name="Calculation 21 2" xfId="1750"/>
    <cellStyle name="Calculation 22 2" xfId="1751"/>
    <cellStyle name="Calculation 23 2" xfId="1752"/>
    <cellStyle name="Calculation 24 2" xfId="1753"/>
    <cellStyle name="Calculation 25 2" xfId="1754"/>
    <cellStyle name="Calculation 26 2" xfId="1755"/>
    <cellStyle name="Calculation 27 2" xfId="1756"/>
    <cellStyle name="Calculation 28 2" xfId="1757"/>
    <cellStyle name="Calculation 29 2" xfId="1758"/>
    <cellStyle name="Calculation 3" xfId="1759"/>
    <cellStyle name="Calculation 3 2" xfId="1760"/>
    <cellStyle name="Calculation 3 3" xfId="1761"/>
    <cellStyle name="Calculation 30 2" xfId="1762"/>
    <cellStyle name="Calculation 31 2" xfId="1763"/>
    <cellStyle name="Calculation 32 2" xfId="1764"/>
    <cellStyle name="Calculation 4 2" xfId="1765"/>
    <cellStyle name="Calculation 5 2" xfId="1766"/>
    <cellStyle name="Calculation 6 2" xfId="1767"/>
    <cellStyle name="Calculation 7 2" xfId="1768"/>
    <cellStyle name="Calculation 8 2" xfId="1769"/>
    <cellStyle name="Calculation 9 2" xfId="1770"/>
    <cellStyle name="Check Cell" xfId="1771" builtinId="23" customBuiltin="1"/>
    <cellStyle name="Check Cell 10 2" xfId="1772"/>
    <cellStyle name="Check Cell 11 2" xfId="1773"/>
    <cellStyle name="Check Cell 12 2" xfId="1774"/>
    <cellStyle name="Check Cell 13 2" xfId="1775"/>
    <cellStyle name="Check Cell 14 2" xfId="1776"/>
    <cellStyle name="Check Cell 15 2" xfId="1777"/>
    <cellStyle name="Check Cell 16 2" xfId="1778"/>
    <cellStyle name="Check Cell 17 2" xfId="1779"/>
    <cellStyle name="Check Cell 18 2" xfId="1780"/>
    <cellStyle name="Check Cell 19 2" xfId="1781"/>
    <cellStyle name="Check Cell 2" xfId="1782"/>
    <cellStyle name="Check Cell 2 2" xfId="1783"/>
    <cellStyle name="Check Cell 2 2 2" xfId="1784"/>
    <cellStyle name="Check Cell 2 3" xfId="1785"/>
    <cellStyle name="Check Cell 20 2" xfId="1786"/>
    <cellStyle name="Check Cell 21 2" xfId="1787"/>
    <cellStyle name="Check Cell 22 2" xfId="1788"/>
    <cellStyle name="Check Cell 23 2" xfId="1789"/>
    <cellStyle name="Check Cell 24 2" xfId="1790"/>
    <cellStyle name="Check Cell 25 2" xfId="1791"/>
    <cellStyle name="Check Cell 26 2" xfId="1792"/>
    <cellStyle name="Check Cell 27 2" xfId="1793"/>
    <cellStyle name="Check Cell 28 2" xfId="1794"/>
    <cellStyle name="Check Cell 29 2" xfId="1795"/>
    <cellStyle name="Check Cell 3" xfId="1796"/>
    <cellStyle name="Check Cell 3 2" xfId="1797"/>
    <cellStyle name="Check Cell 30 2" xfId="1798"/>
    <cellStyle name="Check Cell 31 2" xfId="1799"/>
    <cellStyle name="Check Cell 32 2" xfId="1800"/>
    <cellStyle name="Check Cell 4 2" xfId="1801"/>
    <cellStyle name="Check Cell 5 2" xfId="1802"/>
    <cellStyle name="Check Cell 6 2" xfId="1803"/>
    <cellStyle name="Check Cell 7 2" xfId="1804"/>
    <cellStyle name="Check Cell 8 2" xfId="1805"/>
    <cellStyle name="Check Cell 9 2" xfId="1806"/>
    <cellStyle name="Comma" xfId="1807" builtinId="3" customBuiltin="1"/>
    <cellStyle name="Comma [0]" xfId="1808" builtinId="6" customBuiltin="1"/>
    <cellStyle name="Comma [0] 2" xfId="1809"/>
    <cellStyle name="Comma 10" xfId="1810"/>
    <cellStyle name="Comma 2" xfId="1811"/>
    <cellStyle name="Comma 2 2" xfId="1812"/>
    <cellStyle name="Comma 2 2 2" xfId="1813"/>
    <cellStyle name="Comma 2 3" xfId="1814"/>
    <cellStyle name="Comma 3" xfId="1815"/>
    <cellStyle name="Comma 3 2" xfId="1816"/>
    <cellStyle name="Comma 3 2 2" xfId="1817"/>
    <cellStyle name="Comma 3 3" xfId="1818"/>
    <cellStyle name="Comma 4" xfId="1819"/>
    <cellStyle name="Comma 4 2" xfId="1820"/>
    <cellStyle name="Comma 5" xfId="1821"/>
    <cellStyle name="Comma 6" xfId="1822"/>
    <cellStyle name="Comma 7" xfId="1823"/>
    <cellStyle name="Comma 8" xfId="1824"/>
    <cellStyle name="Comma 9" xfId="1825"/>
    <cellStyle name="Currency" xfId="1826" builtinId="4" customBuiltin="1"/>
    <cellStyle name="Currency [0]" xfId="1827" builtinId="7" customBuiltin="1"/>
    <cellStyle name="Currency [0] 2" xfId="1828"/>
    <cellStyle name="Currency 2" xfId="1829"/>
    <cellStyle name="Currency 3" xfId="1830"/>
    <cellStyle name="Currency 4" xfId="1831"/>
    <cellStyle name="Currency 5" xfId="1832"/>
    <cellStyle name="Currency 6" xfId="1833"/>
    <cellStyle name="Currency 7" xfId="1834"/>
    <cellStyle name="Currency 8" xfId="1835"/>
    <cellStyle name="Currency 9" xfId="1836"/>
    <cellStyle name="Explanatory Text" xfId="1837" builtinId="53" customBuiltin="1"/>
    <cellStyle name="Explanatory Text 10 2" xfId="1838"/>
    <cellStyle name="Explanatory Text 11 2" xfId="1839"/>
    <cellStyle name="Explanatory Text 12 2" xfId="1840"/>
    <cellStyle name="Explanatory Text 13 2" xfId="1841"/>
    <cellStyle name="Explanatory Text 14 2" xfId="1842"/>
    <cellStyle name="Explanatory Text 15 2" xfId="1843"/>
    <cellStyle name="Explanatory Text 16 2" xfId="1844"/>
    <cellStyle name="Explanatory Text 17 2" xfId="1845"/>
    <cellStyle name="Explanatory Text 18 2" xfId="1846"/>
    <cellStyle name="Explanatory Text 19 2" xfId="1847"/>
    <cellStyle name="Explanatory Text 2" xfId="1848"/>
    <cellStyle name="Explanatory Text 2 2" xfId="1849"/>
    <cellStyle name="Explanatory Text 2 2 2" xfId="1850"/>
    <cellStyle name="Explanatory Text 2 3" xfId="1851"/>
    <cellStyle name="Explanatory Text 20 2" xfId="1852"/>
    <cellStyle name="Explanatory Text 21 2" xfId="1853"/>
    <cellStyle name="Explanatory Text 22 2" xfId="1854"/>
    <cellStyle name="Explanatory Text 23 2" xfId="1855"/>
    <cellStyle name="Explanatory Text 24 2" xfId="1856"/>
    <cellStyle name="Explanatory Text 25 2" xfId="1857"/>
    <cellStyle name="Explanatory Text 26 2" xfId="1858"/>
    <cellStyle name="Explanatory Text 27 2" xfId="1859"/>
    <cellStyle name="Explanatory Text 28 2" xfId="1860"/>
    <cellStyle name="Explanatory Text 29 2" xfId="1861"/>
    <cellStyle name="Explanatory Text 3" xfId="1862"/>
    <cellStyle name="Explanatory Text 3 2" xfId="1863"/>
    <cellStyle name="Explanatory Text 30 2" xfId="1864"/>
    <cellStyle name="Explanatory Text 31 2" xfId="1865"/>
    <cellStyle name="Explanatory Text 32 2" xfId="1866"/>
    <cellStyle name="Explanatory Text 4 2" xfId="1867"/>
    <cellStyle name="Explanatory Text 5 2" xfId="1868"/>
    <cellStyle name="Explanatory Text 6 2" xfId="1869"/>
    <cellStyle name="Explanatory Text 7 2" xfId="1870"/>
    <cellStyle name="Explanatory Text 8 2" xfId="1871"/>
    <cellStyle name="Explanatory Text 9 2" xfId="1872"/>
    <cellStyle name="Followed Hyperlink" xfId="1873" builtinId="9" customBuiltin="1"/>
    <cellStyle name="Good" xfId="1874" builtinId="26" customBuiltin="1"/>
    <cellStyle name="Good 10 2" xfId="1875"/>
    <cellStyle name="Good 11 2" xfId="1876"/>
    <cellStyle name="Good 12 2" xfId="1877"/>
    <cellStyle name="Good 13 2" xfId="1878"/>
    <cellStyle name="Good 14 2" xfId="1879"/>
    <cellStyle name="Good 15 2" xfId="1880"/>
    <cellStyle name="Good 16 2" xfId="1881"/>
    <cellStyle name="Good 17 2" xfId="1882"/>
    <cellStyle name="Good 18 2" xfId="1883"/>
    <cellStyle name="Good 19 2" xfId="1884"/>
    <cellStyle name="Good 2" xfId="1885"/>
    <cellStyle name="Good 2 2" xfId="1886"/>
    <cellStyle name="Good 2 2 2" xfId="1887"/>
    <cellStyle name="Good 2 2 3" xfId="1888"/>
    <cellStyle name="Good 2 3" xfId="1889"/>
    <cellStyle name="Good 20 2" xfId="1890"/>
    <cellStyle name="Good 21 2" xfId="1891"/>
    <cellStyle name="Good 22 2" xfId="1892"/>
    <cellStyle name="Good 23 2" xfId="1893"/>
    <cellStyle name="Good 24 2" xfId="1894"/>
    <cellStyle name="Good 25 2" xfId="1895"/>
    <cellStyle name="Good 26 2" xfId="1896"/>
    <cellStyle name="Good 27 2" xfId="1897"/>
    <cellStyle name="Good 28 2" xfId="1898"/>
    <cellStyle name="Good 29 2" xfId="1899"/>
    <cellStyle name="Good 3" xfId="1900"/>
    <cellStyle name="Good 3 2" xfId="1901"/>
    <cellStyle name="Good 3 3" xfId="1902"/>
    <cellStyle name="Good 30 2" xfId="1903"/>
    <cellStyle name="Good 31 2" xfId="1904"/>
    <cellStyle name="Good 32 2" xfId="1905"/>
    <cellStyle name="Good 4 2" xfId="1906"/>
    <cellStyle name="Good 5 2" xfId="1907"/>
    <cellStyle name="Good 6 2" xfId="1908"/>
    <cellStyle name="Good 7 2" xfId="1909"/>
    <cellStyle name="Good 8 2" xfId="1910"/>
    <cellStyle name="Good 9 2" xfId="1911"/>
    <cellStyle name="Heading 1" xfId="1912" builtinId="16" customBuiltin="1"/>
    <cellStyle name="Heading 1 10 2" xfId="1913"/>
    <cellStyle name="Heading 1 11 2" xfId="1914"/>
    <cellStyle name="Heading 1 12 2" xfId="1915"/>
    <cellStyle name="Heading 1 13 2" xfId="1916"/>
    <cellStyle name="Heading 1 14 2" xfId="1917"/>
    <cellStyle name="Heading 1 15 2" xfId="1918"/>
    <cellStyle name="Heading 1 16 2" xfId="1919"/>
    <cellStyle name="Heading 1 17 2" xfId="1920"/>
    <cellStyle name="Heading 1 18 2" xfId="1921"/>
    <cellStyle name="Heading 1 19 2" xfId="1922"/>
    <cellStyle name="Heading 1 2" xfId="1923"/>
    <cellStyle name="Heading 1 2 2" xfId="1924"/>
    <cellStyle name="Heading 1 2 2 2" xfId="1925"/>
    <cellStyle name="Heading 1 2 2 3" xfId="1926"/>
    <cellStyle name="Heading 1 2 3" xfId="1927"/>
    <cellStyle name="Heading 1 20 2" xfId="1928"/>
    <cellStyle name="Heading 1 21 2" xfId="1929"/>
    <cellStyle name="Heading 1 22 2" xfId="1930"/>
    <cellStyle name="Heading 1 23 2" xfId="1931"/>
    <cellStyle name="Heading 1 24 2" xfId="1932"/>
    <cellStyle name="Heading 1 25 2" xfId="1933"/>
    <cellStyle name="Heading 1 26 2" xfId="1934"/>
    <cellStyle name="Heading 1 27 2" xfId="1935"/>
    <cellStyle name="Heading 1 28 2" xfId="1936"/>
    <cellStyle name="Heading 1 29 2" xfId="1937"/>
    <cellStyle name="Heading 1 3" xfId="1938"/>
    <cellStyle name="Heading 1 3 2" xfId="1939"/>
    <cellStyle name="Heading 1 3 3" xfId="1940"/>
    <cellStyle name="Heading 1 30 2" xfId="1941"/>
    <cellStyle name="Heading 1 31 2" xfId="1942"/>
    <cellStyle name="Heading 1 32 2" xfId="1943"/>
    <cellStyle name="Heading 1 4 2" xfId="1944"/>
    <cellStyle name="Heading 1 5 2" xfId="1945"/>
    <cellStyle name="Heading 1 6 2" xfId="1946"/>
    <cellStyle name="Heading 1 7 2" xfId="1947"/>
    <cellStyle name="Heading 1 8 2" xfId="1948"/>
    <cellStyle name="Heading 1 9 2" xfId="1949"/>
    <cellStyle name="Heading 2" xfId="1950" builtinId="17" customBuiltin="1"/>
    <cellStyle name="Heading 2 10 2" xfId="1951"/>
    <cellStyle name="Heading 2 11 2" xfId="1952"/>
    <cellStyle name="Heading 2 12 2" xfId="1953"/>
    <cellStyle name="Heading 2 13 2" xfId="1954"/>
    <cellStyle name="Heading 2 14 2" xfId="1955"/>
    <cellStyle name="Heading 2 15 2" xfId="1956"/>
    <cellStyle name="Heading 2 16 2" xfId="1957"/>
    <cellStyle name="Heading 2 17 2" xfId="1958"/>
    <cellStyle name="Heading 2 18 2" xfId="1959"/>
    <cellStyle name="Heading 2 19 2" xfId="1960"/>
    <cellStyle name="Heading 2 2" xfId="1961"/>
    <cellStyle name="Heading 2 2 2" xfId="1962"/>
    <cellStyle name="Heading 2 2 2 2" xfId="1963"/>
    <cellStyle name="Heading 2 2 2 3" xfId="1964"/>
    <cellStyle name="Heading 2 2 3" xfId="1965"/>
    <cellStyle name="Heading 2 20 2" xfId="1966"/>
    <cellStyle name="Heading 2 21 2" xfId="1967"/>
    <cellStyle name="Heading 2 22 2" xfId="1968"/>
    <cellStyle name="Heading 2 23 2" xfId="1969"/>
    <cellStyle name="Heading 2 24 2" xfId="1970"/>
    <cellStyle name="Heading 2 25 2" xfId="1971"/>
    <cellStyle name="Heading 2 26 2" xfId="1972"/>
    <cellStyle name="Heading 2 27 2" xfId="1973"/>
    <cellStyle name="Heading 2 28 2" xfId="1974"/>
    <cellStyle name="Heading 2 29 2" xfId="1975"/>
    <cellStyle name="Heading 2 3" xfId="1976"/>
    <cellStyle name="Heading 2 3 2" xfId="1977"/>
    <cellStyle name="Heading 2 3 3" xfId="1978"/>
    <cellStyle name="Heading 2 30 2" xfId="1979"/>
    <cellStyle name="Heading 2 31 2" xfId="1980"/>
    <cellStyle name="Heading 2 32 2" xfId="1981"/>
    <cellStyle name="Heading 2 4 2" xfId="1982"/>
    <cellStyle name="Heading 2 5 2" xfId="1983"/>
    <cellStyle name="Heading 2 6 2" xfId="1984"/>
    <cellStyle name="Heading 2 7 2" xfId="1985"/>
    <cellStyle name="Heading 2 8 2" xfId="1986"/>
    <cellStyle name="Heading 2 9 2" xfId="1987"/>
    <cellStyle name="Heading 3" xfId="1988" builtinId="18" customBuiltin="1"/>
    <cellStyle name="Heading 3 10 2" xfId="1989"/>
    <cellStyle name="Heading 3 11 2" xfId="1990"/>
    <cellStyle name="Heading 3 12 2" xfId="1991"/>
    <cellStyle name="Heading 3 13 2" xfId="1992"/>
    <cellStyle name="Heading 3 14 2" xfId="1993"/>
    <cellStyle name="Heading 3 15 2" xfId="1994"/>
    <cellStyle name="Heading 3 16 2" xfId="1995"/>
    <cellStyle name="Heading 3 17 2" xfId="1996"/>
    <cellStyle name="Heading 3 18 2" xfId="1997"/>
    <cellStyle name="Heading 3 19 2" xfId="1998"/>
    <cellStyle name="Heading 3 2" xfId="1999"/>
    <cellStyle name="Heading 3 2 2" xfId="2000"/>
    <cellStyle name="Heading 3 2 2 2" xfId="2001"/>
    <cellStyle name="Heading 3 2 2 3" xfId="2002"/>
    <cellStyle name="Heading 3 2 3" xfId="2003"/>
    <cellStyle name="Heading 3 20 2" xfId="2004"/>
    <cellStyle name="Heading 3 21 2" xfId="2005"/>
    <cellStyle name="Heading 3 22 2" xfId="2006"/>
    <cellStyle name="Heading 3 23 2" xfId="2007"/>
    <cellStyle name="Heading 3 24 2" xfId="2008"/>
    <cellStyle name="Heading 3 25 2" xfId="2009"/>
    <cellStyle name="Heading 3 26 2" xfId="2010"/>
    <cellStyle name="Heading 3 27 2" xfId="2011"/>
    <cellStyle name="Heading 3 28 2" xfId="2012"/>
    <cellStyle name="Heading 3 29 2" xfId="2013"/>
    <cellStyle name="Heading 3 3" xfId="2014"/>
    <cellStyle name="Heading 3 3 2" xfId="2015"/>
    <cellStyle name="Heading 3 3 3" xfId="2016"/>
    <cellStyle name="Heading 3 30 2" xfId="2017"/>
    <cellStyle name="Heading 3 31 2" xfId="2018"/>
    <cellStyle name="Heading 3 32 2" xfId="2019"/>
    <cellStyle name="Heading 3 4 2" xfId="2020"/>
    <cellStyle name="Heading 3 5 2" xfId="2021"/>
    <cellStyle name="Heading 3 6 2" xfId="2022"/>
    <cellStyle name="Heading 3 7 2" xfId="2023"/>
    <cellStyle name="Heading 3 8 2" xfId="2024"/>
    <cellStyle name="Heading 3 9 2" xfId="2025"/>
    <cellStyle name="Heading 4" xfId="2026" builtinId="19" customBuiltin="1"/>
    <cellStyle name="Heading 4 10 2" xfId="2027"/>
    <cellStyle name="Heading 4 11 2" xfId="2028"/>
    <cellStyle name="Heading 4 12 2" xfId="2029"/>
    <cellStyle name="Heading 4 13 2" xfId="2030"/>
    <cellStyle name="Heading 4 14 2" xfId="2031"/>
    <cellStyle name="Heading 4 15 2" xfId="2032"/>
    <cellStyle name="Heading 4 16 2" xfId="2033"/>
    <cellStyle name="Heading 4 17 2" xfId="2034"/>
    <cellStyle name="Heading 4 18 2" xfId="2035"/>
    <cellStyle name="Heading 4 19 2" xfId="2036"/>
    <cellStyle name="Heading 4 2" xfId="2037"/>
    <cellStyle name="Heading 4 2 2" xfId="2038"/>
    <cellStyle name="Heading 4 2 2 2" xfId="2039"/>
    <cellStyle name="Heading 4 2 2 3" xfId="2040"/>
    <cellStyle name="Heading 4 2 3" xfId="2041"/>
    <cellStyle name="Heading 4 20 2" xfId="2042"/>
    <cellStyle name="Heading 4 21 2" xfId="2043"/>
    <cellStyle name="Heading 4 22 2" xfId="2044"/>
    <cellStyle name="Heading 4 23 2" xfId="2045"/>
    <cellStyle name="Heading 4 24 2" xfId="2046"/>
    <cellStyle name="Heading 4 25 2" xfId="2047"/>
    <cellStyle name="Heading 4 26 2" xfId="2048"/>
    <cellStyle name="Heading 4 27 2" xfId="2049"/>
    <cellStyle name="Heading 4 28 2" xfId="2050"/>
    <cellStyle name="Heading 4 29 2" xfId="2051"/>
    <cellStyle name="Heading 4 3" xfId="2052"/>
    <cellStyle name="Heading 4 3 2" xfId="2053"/>
    <cellStyle name="Heading 4 3 3" xfId="2054"/>
    <cellStyle name="Heading 4 30 2" xfId="2055"/>
    <cellStyle name="Heading 4 31 2" xfId="2056"/>
    <cellStyle name="Heading 4 32 2" xfId="2057"/>
    <cellStyle name="Heading 4 4 2" xfId="2058"/>
    <cellStyle name="Heading 4 5 2" xfId="2059"/>
    <cellStyle name="Heading 4 6 2" xfId="2060"/>
    <cellStyle name="Heading 4 7 2" xfId="2061"/>
    <cellStyle name="Heading 4 8 2" xfId="2062"/>
    <cellStyle name="Heading 4 9 2" xfId="2063"/>
    <cellStyle name="Hyperlink" xfId="2064" builtinId="8" customBuiltin="1"/>
    <cellStyle name="Hyperlink 2" xfId="2065"/>
    <cellStyle name="Input" xfId="2066" builtinId="20" customBuiltin="1"/>
    <cellStyle name="Input 10 2" xfId="2067"/>
    <cellStyle name="Input 11 2" xfId="2068"/>
    <cellStyle name="Input 12 2" xfId="2069"/>
    <cellStyle name="Input 13 2" xfId="2070"/>
    <cellStyle name="Input 14 2" xfId="2071"/>
    <cellStyle name="Input 15 2" xfId="2072"/>
    <cellStyle name="Input 16 2" xfId="2073"/>
    <cellStyle name="Input 17 2" xfId="2074"/>
    <cellStyle name="Input 18 2" xfId="2075"/>
    <cellStyle name="Input 19 2" xfId="2076"/>
    <cellStyle name="Input 2" xfId="2077"/>
    <cellStyle name="Input 2 2" xfId="2078"/>
    <cellStyle name="Input 2 2 2" xfId="2079"/>
    <cellStyle name="Input 2 2 3" xfId="2080"/>
    <cellStyle name="Input 2 3" xfId="2081"/>
    <cellStyle name="Input 20 2" xfId="2082"/>
    <cellStyle name="Input 21 2" xfId="2083"/>
    <cellStyle name="Input 22 2" xfId="2084"/>
    <cellStyle name="Input 23 2" xfId="2085"/>
    <cellStyle name="Input 24 2" xfId="2086"/>
    <cellStyle name="Input 25 2" xfId="2087"/>
    <cellStyle name="Input 26 2" xfId="2088"/>
    <cellStyle name="Input 27 2" xfId="2089"/>
    <cellStyle name="Input 28 2" xfId="2090"/>
    <cellStyle name="Input 29 2" xfId="2091"/>
    <cellStyle name="Input 3" xfId="2092"/>
    <cellStyle name="Input 3 2" xfId="2093"/>
    <cellStyle name="Input 3 3" xfId="2094"/>
    <cellStyle name="Input 30 2" xfId="2095"/>
    <cellStyle name="Input 31 2" xfId="2096"/>
    <cellStyle name="Input 32 2" xfId="2097"/>
    <cellStyle name="Input 4 2" xfId="2098"/>
    <cellStyle name="Input 5 2" xfId="2099"/>
    <cellStyle name="Input 6 2" xfId="2100"/>
    <cellStyle name="Input 7 2" xfId="2101"/>
    <cellStyle name="Input 8 2" xfId="2102"/>
    <cellStyle name="Input 9 2" xfId="2103"/>
    <cellStyle name="Linked Cell" xfId="2104" builtinId="24" customBuiltin="1"/>
    <cellStyle name="Linked Cell 10 2" xfId="2105"/>
    <cellStyle name="Linked Cell 11 2" xfId="2106"/>
    <cellStyle name="Linked Cell 12 2" xfId="2107"/>
    <cellStyle name="Linked Cell 13 2" xfId="2108"/>
    <cellStyle name="Linked Cell 14 2" xfId="2109"/>
    <cellStyle name="Linked Cell 15 2" xfId="2110"/>
    <cellStyle name="Linked Cell 16 2" xfId="2111"/>
    <cellStyle name="Linked Cell 17 2" xfId="2112"/>
    <cellStyle name="Linked Cell 18 2" xfId="2113"/>
    <cellStyle name="Linked Cell 19 2" xfId="2114"/>
    <cellStyle name="Linked Cell 2" xfId="2115"/>
    <cellStyle name="Linked Cell 2 2" xfId="2116"/>
    <cellStyle name="Linked Cell 2 2 2" xfId="2117"/>
    <cellStyle name="Linked Cell 2 2 3" xfId="2118"/>
    <cellStyle name="Linked Cell 2 3" xfId="2119"/>
    <cellStyle name="Linked Cell 20 2" xfId="2120"/>
    <cellStyle name="Linked Cell 21 2" xfId="2121"/>
    <cellStyle name="Linked Cell 22 2" xfId="2122"/>
    <cellStyle name="Linked Cell 23 2" xfId="2123"/>
    <cellStyle name="Linked Cell 24 2" xfId="2124"/>
    <cellStyle name="Linked Cell 25 2" xfId="2125"/>
    <cellStyle name="Linked Cell 26 2" xfId="2126"/>
    <cellStyle name="Linked Cell 27 2" xfId="2127"/>
    <cellStyle name="Linked Cell 28 2" xfId="2128"/>
    <cellStyle name="Linked Cell 29 2" xfId="2129"/>
    <cellStyle name="Linked Cell 3" xfId="2130"/>
    <cellStyle name="Linked Cell 3 2" xfId="2131"/>
    <cellStyle name="Linked Cell 3 3" xfId="2132"/>
    <cellStyle name="Linked Cell 30 2" xfId="2133"/>
    <cellStyle name="Linked Cell 31 2" xfId="2134"/>
    <cellStyle name="Linked Cell 32 2" xfId="2135"/>
    <cellStyle name="Linked Cell 4 2" xfId="2136"/>
    <cellStyle name="Linked Cell 5 2" xfId="2137"/>
    <cellStyle name="Linked Cell 6 2" xfId="2138"/>
    <cellStyle name="Linked Cell 7 2" xfId="2139"/>
    <cellStyle name="Linked Cell 8 2" xfId="2140"/>
    <cellStyle name="Linked Cell 9 2" xfId="2141"/>
    <cellStyle name="Neutral" xfId="2142" builtinId="28" customBuiltin="1"/>
    <cellStyle name="Neutral 10 2" xfId="2143"/>
    <cellStyle name="Neutral 11 2" xfId="2144"/>
    <cellStyle name="Neutral 12 2" xfId="2145"/>
    <cellStyle name="Neutral 13 2" xfId="2146"/>
    <cellStyle name="Neutral 14 2" xfId="2147"/>
    <cellStyle name="Neutral 15 2" xfId="2148"/>
    <cellStyle name="Neutral 16 2" xfId="2149"/>
    <cellStyle name="Neutral 17 2" xfId="2150"/>
    <cellStyle name="Neutral 18 2" xfId="2151"/>
    <cellStyle name="Neutral 19 2" xfId="2152"/>
    <cellStyle name="Neutral 2" xfId="2153"/>
    <cellStyle name="Neutral 2 2" xfId="2154"/>
    <cellStyle name="Neutral 2 2 2" xfId="2155"/>
    <cellStyle name="Neutral 2 2 3" xfId="2156"/>
    <cellStyle name="Neutral 2 3" xfId="2157"/>
    <cellStyle name="Neutral 20 2" xfId="2158"/>
    <cellStyle name="Neutral 21 2" xfId="2159"/>
    <cellStyle name="Neutral 22 2" xfId="2160"/>
    <cellStyle name="Neutral 23 2" xfId="2161"/>
    <cellStyle name="Neutral 24 2" xfId="2162"/>
    <cellStyle name="Neutral 25 2" xfId="2163"/>
    <cellStyle name="Neutral 26 2" xfId="2164"/>
    <cellStyle name="Neutral 27 2" xfId="2165"/>
    <cellStyle name="Neutral 28 2" xfId="2166"/>
    <cellStyle name="Neutral 29 2" xfId="2167"/>
    <cellStyle name="Neutral 3" xfId="2168"/>
    <cellStyle name="Neutral 3 2" xfId="2169"/>
    <cellStyle name="Neutral 3 3" xfId="2170"/>
    <cellStyle name="Neutral 30 2" xfId="2171"/>
    <cellStyle name="Neutral 31 2" xfId="2172"/>
    <cellStyle name="Neutral 32 2" xfId="2173"/>
    <cellStyle name="Neutral 4 2" xfId="2174"/>
    <cellStyle name="Neutral 5 2" xfId="2175"/>
    <cellStyle name="Neutral 6 2" xfId="2176"/>
    <cellStyle name="Neutral 7 2" xfId="2177"/>
    <cellStyle name="Neutral 8 2" xfId="2178"/>
    <cellStyle name="Neutral 9 2" xfId="2179"/>
    <cellStyle name="Normal" xfId="0" builtinId="0" customBuiltin="1"/>
    <cellStyle name="Normal 10" xfId="2180"/>
    <cellStyle name="Normal 10 10" xfId="2181"/>
    <cellStyle name="Normal 10 11" xfId="2182"/>
    <cellStyle name="Normal 10 12" xfId="2183"/>
    <cellStyle name="Normal 10 13" xfId="2184"/>
    <cellStyle name="Normal 10 14" xfId="2185"/>
    <cellStyle name="Normal 10 15" xfId="2186"/>
    <cellStyle name="Normal 10 16" xfId="2187"/>
    <cellStyle name="Normal 10 17" xfId="2188"/>
    <cellStyle name="Normal 10 18" xfId="2189"/>
    <cellStyle name="Normal 10 19" xfId="2190"/>
    <cellStyle name="Normal 10 2" xfId="2191"/>
    <cellStyle name="Normal 10 2 2" xfId="2192"/>
    <cellStyle name="Normal 10 2 3" xfId="2193"/>
    <cellStyle name="Normal 10 2 4" xfId="2194"/>
    <cellStyle name="Normal 10 20" xfId="2195"/>
    <cellStyle name="Normal 10 21" xfId="2196"/>
    <cellStyle name="Normal 10 22" xfId="2197"/>
    <cellStyle name="Normal 10 23" xfId="2198"/>
    <cellStyle name="Normal 10 24" xfId="2199"/>
    <cellStyle name="Normal 10 25" xfId="2200"/>
    <cellStyle name="Normal 10 26" xfId="2201"/>
    <cellStyle name="Normal 10 27" xfId="2202"/>
    <cellStyle name="Normal 10 28" xfId="2203"/>
    <cellStyle name="Normal 10 29" xfId="2204"/>
    <cellStyle name="Normal 10 3" xfId="2205"/>
    <cellStyle name="Normal 10 30" xfId="2206"/>
    <cellStyle name="Normal 10 31" xfId="2207"/>
    <cellStyle name="Normal 10 32" xfId="2208"/>
    <cellStyle name="Normal 10 33" xfId="2209"/>
    <cellStyle name="Normal 10 34" xfId="2210"/>
    <cellStyle name="Normal 10 35" xfId="2211"/>
    <cellStyle name="Normal 10 36" xfId="2212"/>
    <cellStyle name="Normal 10 37" xfId="2213"/>
    <cellStyle name="Normal 10 38" xfId="2214"/>
    <cellStyle name="Normal 10 39" xfId="2215"/>
    <cellStyle name="Normal 10 4" xfId="2216"/>
    <cellStyle name="Normal 10 40" xfId="2217"/>
    <cellStyle name="Normal 10 41" xfId="2218"/>
    <cellStyle name="Normal 10 42" xfId="2219"/>
    <cellStyle name="Normal 10 43" xfId="2220"/>
    <cellStyle name="Normal 10 44" xfId="2221"/>
    <cellStyle name="Normal 10 45" xfId="2222"/>
    <cellStyle name="Normal 10 46" xfId="2223"/>
    <cellStyle name="Normal 10 47" xfId="2224"/>
    <cellStyle name="Normal 10 48" xfId="2225"/>
    <cellStyle name="Normal 10 49" xfId="2226"/>
    <cellStyle name="Normal 10 5" xfId="2227"/>
    <cellStyle name="Normal 10 50" xfId="2228"/>
    <cellStyle name="Normal 10 51" xfId="2229"/>
    <cellStyle name="Normal 10 52" xfId="2230"/>
    <cellStyle name="Normal 10 53" xfId="2231"/>
    <cellStyle name="Normal 10 54" xfId="2232"/>
    <cellStyle name="Normal 10 55" xfId="2233"/>
    <cellStyle name="Normal 10 56" xfId="2234"/>
    <cellStyle name="Normal 10 57" xfId="2235"/>
    <cellStyle name="Normal 10 58" xfId="2236"/>
    <cellStyle name="Normal 10 59" xfId="2237"/>
    <cellStyle name="Normal 10 6" xfId="2238"/>
    <cellStyle name="Normal 10 60" xfId="2239"/>
    <cellStyle name="Normal 10 61" xfId="2240"/>
    <cellStyle name="Normal 10 62" xfId="2241"/>
    <cellStyle name="Normal 10 63" xfId="2242"/>
    <cellStyle name="Normal 10 64" xfId="2243"/>
    <cellStyle name="Normal 10 65" xfId="2244"/>
    <cellStyle name="Normal 10 66" xfId="2245"/>
    <cellStyle name="Normal 10 67" xfId="2246"/>
    <cellStyle name="Normal 10 68" xfId="2247"/>
    <cellStyle name="Normal 10 69" xfId="2248"/>
    <cellStyle name="Normal 10 7" xfId="2249"/>
    <cellStyle name="Normal 10 70" xfId="2250"/>
    <cellStyle name="Normal 10 71" xfId="2251"/>
    <cellStyle name="Normal 10 72" xfId="2252"/>
    <cellStyle name="Normal 10 73" xfId="2253"/>
    <cellStyle name="Normal 10 8" xfId="2254"/>
    <cellStyle name="Normal 10 9" xfId="2255"/>
    <cellStyle name="Normal 11" xfId="2256"/>
    <cellStyle name="Normal 11 2" xfId="2257"/>
    <cellStyle name="Normal 11 2 2" xfId="2258"/>
    <cellStyle name="Normal 11 2 2 2" xfId="2259"/>
    <cellStyle name="Normal 11 2 3" xfId="2260"/>
    <cellStyle name="Normal 11 2 4" xfId="2261"/>
    <cellStyle name="Normal 11 2 5" xfId="2262"/>
    <cellStyle name="Normal 11 3" xfId="2263"/>
    <cellStyle name="Normal 11 3 2" xfId="2264"/>
    <cellStyle name="Normal 11 4" xfId="2265"/>
    <cellStyle name="Normal 11 4 2" xfId="2266"/>
    <cellStyle name="Normal 11 5" xfId="2267"/>
    <cellStyle name="Normal 11 6" xfId="2268"/>
    <cellStyle name="Normal 12" xfId="2269"/>
    <cellStyle name="Normal 12 2" xfId="2270"/>
    <cellStyle name="Normal 12 2 2" xfId="2271"/>
    <cellStyle name="Normal 12 2 3" xfId="2272"/>
    <cellStyle name="Normal 12 2 4" xfId="2273"/>
    <cellStyle name="Normal 12 2 5" xfId="2274"/>
    <cellStyle name="Normal 12 3" xfId="2275"/>
    <cellStyle name="Normal 12 4" xfId="2276"/>
    <cellStyle name="Normal 12 5" xfId="2277"/>
    <cellStyle name="Normal 12 6" xfId="2278"/>
    <cellStyle name="Normal 13" xfId="2279"/>
    <cellStyle name="Normal 14" xfId="2280"/>
    <cellStyle name="Normal 14 2" xfId="2281"/>
    <cellStyle name="Normal 15" xfId="2282"/>
    <cellStyle name="Normal 15 2" xfId="2283"/>
    <cellStyle name="Normal 16" xfId="2284"/>
    <cellStyle name="Normal 2" xfId="2285"/>
    <cellStyle name="Normal 2 10" xfId="2286"/>
    <cellStyle name="Normal 2 11" xfId="2287"/>
    <cellStyle name="Normal 2 12" xfId="2288"/>
    <cellStyle name="Normal 2 13" xfId="2289"/>
    <cellStyle name="Normal 2 14" xfId="2290"/>
    <cellStyle name="Normal 2 15" xfId="2291"/>
    <cellStyle name="Normal 2 16" xfId="2292"/>
    <cellStyle name="Normal 2 17" xfId="2293"/>
    <cellStyle name="Normal 2 18" xfId="2294"/>
    <cellStyle name="Normal 2 19" xfId="2295"/>
    <cellStyle name="Normal 2 2" xfId="2296"/>
    <cellStyle name="Normal 2 2 10" xfId="2297"/>
    <cellStyle name="Normal 2 2 11" xfId="2298"/>
    <cellStyle name="Normal 2 2 12" xfId="2299"/>
    <cellStyle name="Normal 2 2 13" xfId="2300"/>
    <cellStyle name="Normal 2 2 14" xfId="2301"/>
    <cellStyle name="Normal 2 2 15" xfId="2302"/>
    <cellStyle name="Normal 2 2 16" xfId="2303"/>
    <cellStyle name="Normal 2 2 17" xfId="2304"/>
    <cellStyle name="Normal 2 2 18" xfId="2305"/>
    <cellStyle name="Normal 2 2 19" xfId="2306"/>
    <cellStyle name="Normal 2 2 2" xfId="2307"/>
    <cellStyle name="Normal 2 2 2 10" xfId="2308"/>
    <cellStyle name="Normal 2 2 2 11" xfId="2309"/>
    <cellStyle name="Normal 2 2 2 12" xfId="2310"/>
    <cellStyle name="Normal 2 2 2 13" xfId="2311"/>
    <cellStyle name="Normal 2 2 2 14" xfId="2312"/>
    <cellStyle name="Normal 2 2 2 15" xfId="2313"/>
    <cellStyle name="Normal 2 2 2 16" xfId="2314"/>
    <cellStyle name="Normal 2 2 2 17" xfId="2315"/>
    <cellStyle name="Normal 2 2 2 18" xfId="2316"/>
    <cellStyle name="Normal 2 2 2 19" xfId="2317"/>
    <cellStyle name="Normal 2 2 2 2" xfId="2318"/>
    <cellStyle name="Normal 2 2 2 20" xfId="2319"/>
    <cellStyle name="Normal 2 2 2 21" xfId="2320"/>
    <cellStyle name="Normal 2 2 2 22" xfId="2321"/>
    <cellStyle name="Normal 2 2 2 23" xfId="2322"/>
    <cellStyle name="Normal 2 2 2 24" xfId="2323"/>
    <cellStyle name="Normal 2 2 2 25" xfId="2324"/>
    <cellStyle name="Normal 2 2 2 26" xfId="2325"/>
    <cellStyle name="Normal 2 2 2 27" xfId="2326"/>
    <cellStyle name="Normal 2 2 2 28" xfId="2327"/>
    <cellStyle name="Normal 2 2 2 29" xfId="2328"/>
    <cellStyle name="Normal 2 2 2 3" xfId="2329"/>
    <cellStyle name="Normal 2 2 2 30" xfId="2330"/>
    <cellStyle name="Normal 2 2 2 31" xfId="2331"/>
    <cellStyle name="Normal 2 2 2 32" xfId="2332"/>
    <cellStyle name="Normal 2 2 2 33" xfId="2333"/>
    <cellStyle name="Normal 2 2 2 34" xfId="2334"/>
    <cellStyle name="Normal 2 2 2 35" xfId="2335"/>
    <cellStyle name="Normal 2 2 2 36" xfId="2336"/>
    <cellStyle name="Normal 2 2 2 37" xfId="2337"/>
    <cellStyle name="Normal 2 2 2 38" xfId="2338"/>
    <cellStyle name="Normal 2 2 2 39" xfId="2339"/>
    <cellStyle name="Normal 2 2 2 4" xfId="2340"/>
    <cellStyle name="Normal 2 2 2 40" xfId="2341"/>
    <cellStyle name="Normal 2 2 2 41" xfId="2342"/>
    <cellStyle name="Normal 2 2 2 42" xfId="2343"/>
    <cellStyle name="Normal 2 2 2 43" xfId="2344"/>
    <cellStyle name="Normal 2 2 2 44" xfId="2345"/>
    <cellStyle name="Normal 2 2 2 45" xfId="2346"/>
    <cellStyle name="Normal 2 2 2 46" xfId="2347"/>
    <cellStyle name="Normal 2 2 2 47" xfId="2348"/>
    <cellStyle name="Normal 2 2 2 48" xfId="2349"/>
    <cellStyle name="Normal 2 2 2 49" xfId="2350"/>
    <cellStyle name="Normal 2 2 2 5" xfId="2351"/>
    <cellStyle name="Normal 2 2 2 50" xfId="2352"/>
    <cellStyle name="Normal 2 2 2 51" xfId="2353"/>
    <cellStyle name="Normal 2 2 2 52" xfId="2354"/>
    <cellStyle name="Normal 2 2 2 53" xfId="2355"/>
    <cellStyle name="Normal 2 2 2 54" xfId="2356"/>
    <cellStyle name="Normal 2 2 2 55" xfId="2357"/>
    <cellStyle name="Normal 2 2 2 56" xfId="2358"/>
    <cellStyle name="Normal 2 2 2 57" xfId="2359"/>
    <cellStyle name="Normal 2 2 2 58" xfId="2360"/>
    <cellStyle name="Normal 2 2 2 59" xfId="2361"/>
    <cellStyle name="Normal 2 2 2 6" xfId="2362"/>
    <cellStyle name="Normal 2 2 2 60" xfId="2363"/>
    <cellStyle name="Normal 2 2 2 61" xfId="2364"/>
    <cellStyle name="Normal 2 2 2 62" xfId="2365"/>
    <cellStyle name="Normal 2 2 2 63" xfId="2366"/>
    <cellStyle name="Normal 2 2 2 64" xfId="2367"/>
    <cellStyle name="Normal 2 2 2 65" xfId="2368"/>
    <cellStyle name="Normal 2 2 2 66" xfId="2369"/>
    <cellStyle name="Normal 2 2 2 67" xfId="2370"/>
    <cellStyle name="Normal 2 2 2 68" xfId="2371"/>
    <cellStyle name="Normal 2 2 2 69" xfId="2372"/>
    <cellStyle name="Normal 2 2 2 7" xfId="2373"/>
    <cellStyle name="Normal 2 2 2 70" xfId="2374"/>
    <cellStyle name="Normal 2 2 2 71" xfId="2375"/>
    <cellStyle name="Normal 2 2 2 72" xfId="2376"/>
    <cellStyle name="Normal 2 2 2 8" xfId="2377"/>
    <cellStyle name="Normal 2 2 2 9" xfId="2378"/>
    <cellStyle name="Normal 2 2 20" xfId="2379"/>
    <cellStyle name="Normal 2 2 21" xfId="2380"/>
    <cellStyle name="Normal 2 2 22" xfId="2381"/>
    <cellStyle name="Normal 2 2 23" xfId="2382"/>
    <cellStyle name="Normal 2 2 24" xfId="2383"/>
    <cellStyle name="Normal 2 2 25" xfId="2384"/>
    <cellStyle name="Normal 2 2 26" xfId="2385"/>
    <cellStyle name="Normal 2 2 27" xfId="2386"/>
    <cellStyle name="Normal 2 2 28" xfId="2387"/>
    <cellStyle name="Normal 2 2 29" xfId="2388"/>
    <cellStyle name="Normal 2 2 3" xfId="2389"/>
    <cellStyle name="Normal 2 2 30" xfId="2390"/>
    <cellStyle name="Normal 2 2 31" xfId="2391"/>
    <cellStyle name="Normal 2 2 32" xfId="2392"/>
    <cellStyle name="Normal 2 2 33" xfId="2393"/>
    <cellStyle name="Normal 2 2 34" xfId="2394"/>
    <cellStyle name="Normal 2 2 35" xfId="2395"/>
    <cellStyle name="Normal 2 2 36" xfId="2396"/>
    <cellStyle name="Normal 2 2 37" xfId="2397"/>
    <cellStyle name="Normal 2 2 38" xfId="2398"/>
    <cellStyle name="Normal 2 2 39" xfId="2399"/>
    <cellStyle name="Normal 2 2 4" xfId="2400"/>
    <cellStyle name="Normal 2 2 4 2" xfId="2401"/>
    <cellStyle name="Normal 2 2 40" xfId="2402"/>
    <cellStyle name="Normal 2 2 41" xfId="2403"/>
    <cellStyle name="Normal 2 2 42" xfId="2404"/>
    <cellStyle name="Normal 2 2 43" xfId="2405"/>
    <cellStyle name="Normal 2 2 44" xfId="2406"/>
    <cellStyle name="Normal 2 2 45" xfId="2407"/>
    <cellStyle name="Normal 2 2 46" xfId="2408"/>
    <cellStyle name="Normal 2 2 47" xfId="2409"/>
    <cellStyle name="Normal 2 2 48" xfId="2410"/>
    <cellStyle name="Normal 2 2 49" xfId="2411"/>
    <cellStyle name="Normal 2 2 5" xfId="2412"/>
    <cellStyle name="Normal 2 2 5 2" xfId="2413"/>
    <cellStyle name="Normal 2 2 50" xfId="2414"/>
    <cellStyle name="Normal 2 2 51" xfId="2415"/>
    <cellStyle name="Normal 2 2 52" xfId="2416"/>
    <cellStyle name="Normal 2 2 53" xfId="2417"/>
    <cellStyle name="Normal 2 2 54" xfId="2418"/>
    <cellStyle name="Normal 2 2 55" xfId="2419"/>
    <cellStyle name="Normal 2 2 56" xfId="2420"/>
    <cellStyle name="Normal 2 2 57" xfId="2421"/>
    <cellStyle name="Normal 2 2 58" xfId="2422"/>
    <cellStyle name="Normal 2 2 59" xfId="2423"/>
    <cellStyle name="Normal 2 2 6" xfId="2424"/>
    <cellStyle name="Normal 2 2 6 2" xfId="2425"/>
    <cellStyle name="Normal 2 2 60" xfId="2426"/>
    <cellStyle name="Normal 2 2 61" xfId="2427"/>
    <cellStyle name="Normal 2 2 62" xfId="2428"/>
    <cellStyle name="Normal 2 2 63" xfId="2429"/>
    <cellStyle name="Normal 2 2 64" xfId="2430"/>
    <cellStyle name="Normal 2 2 65" xfId="2431"/>
    <cellStyle name="Normal 2 2 66" xfId="2432"/>
    <cellStyle name="Normal 2 2 67" xfId="2433"/>
    <cellStyle name="Normal 2 2 68" xfId="2434"/>
    <cellStyle name="Normal 2 2 69" xfId="2435"/>
    <cellStyle name="Normal 2 2 7" xfId="2436"/>
    <cellStyle name="Normal 2 2 7 2" xfId="2437"/>
    <cellStyle name="Normal 2 2 70" xfId="2438"/>
    <cellStyle name="Normal 2 2 71" xfId="2439"/>
    <cellStyle name="Normal 2 2 72" xfId="2440"/>
    <cellStyle name="Normal 2 2 73" xfId="2441"/>
    <cellStyle name="Normal 2 2 8" xfId="2442"/>
    <cellStyle name="Normal 2 2 9" xfId="2443"/>
    <cellStyle name="Normal 2 20" xfId="2444"/>
    <cellStyle name="Normal 2 21" xfId="2445"/>
    <cellStyle name="Normal 2 22" xfId="2446"/>
    <cellStyle name="Normal 2 23" xfId="2447"/>
    <cellStyle name="Normal 2 24" xfId="2448"/>
    <cellStyle name="Normal 2 25" xfId="2449"/>
    <cellStyle name="Normal 2 26" xfId="2450"/>
    <cellStyle name="Normal 2 27" xfId="2451"/>
    <cellStyle name="Normal 2 28" xfId="2452"/>
    <cellStyle name="Normal 2 29" xfId="2453"/>
    <cellStyle name="Normal 2 3" xfId="2454"/>
    <cellStyle name="Normal 2 3 2" xfId="2455"/>
    <cellStyle name="Normal 2 3 2 2" xfId="2456"/>
    <cellStyle name="Normal 2 3 3" xfId="2457"/>
    <cellStyle name="Normal 2 30" xfId="2458"/>
    <cellStyle name="Normal 2 31" xfId="2459"/>
    <cellStyle name="Normal 2 32" xfId="2460"/>
    <cellStyle name="Normal 2 33" xfId="2461"/>
    <cellStyle name="Normal 2 34" xfId="2462"/>
    <cellStyle name="Normal 2 35" xfId="2463"/>
    <cellStyle name="Normal 2 36" xfId="2464"/>
    <cellStyle name="Normal 2 37" xfId="2465"/>
    <cellStyle name="Normal 2 38" xfId="2466"/>
    <cellStyle name="Normal 2 39" xfId="2467"/>
    <cellStyle name="Normal 2 4" xfId="2468"/>
    <cellStyle name="Normal 2 4 2" xfId="2469"/>
    <cellStyle name="Normal 2 4 2 2" xfId="2470"/>
    <cellStyle name="Normal 2 4 3" xfId="2471"/>
    <cellStyle name="Normal 2 40" xfId="2472"/>
    <cellStyle name="Normal 2 41" xfId="2473"/>
    <cellStyle name="Normal 2 42" xfId="2474"/>
    <cellStyle name="Normal 2 43" xfId="2475"/>
    <cellStyle name="Normal 2 44" xfId="2476"/>
    <cellStyle name="Normal 2 45" xfId="2477"/>
    <cellStyle name="Normal 2 46" xfId="2478"/>
    <cellStyle name="Normal 2 47" xfId="2479"/>
    <cellStyle name="Normal 2 48" xfId="2480"/>
    <cellStyle name="Normal 2 49" xfId="2481"/>
    <cellStyle name="Normal 2 5" xfId="2482"/>
    <cellStyle name="Normal 2 5 2" xfId="2483"/>
    <cellStyle name="Normal 2 5 2 2" xfId="2484"/>
    <cellStyle name="Normal 2 5 3" xfId="2485"/>
    <cellStyle name="Normal 2 50" xfId="2486"/>
    <cellStyle name="Normal 2 51" xfId="2487"/>
    <cellStyle name="Normal 2 52" xfId="2488"/>
    <cellStyle name="Normal 2 53" xfId="2489"/>
    <cellStyle name="Normal 2 54" xfId="2490"/>
    <cellStyle name="Normal 2 55" xfId="2491"/>
    <cellStyle name="Normal 2 56" xfId="2492"/>
    <cellStyle name="Normal 2 57" xfId="2493"/>
    <cellStyle name="Normal 2 58" xfId="2494"/>
    <cellStyle name="Normal 2 59" xfId="2495"/>
    <cellStyle name="Normal 2 6" xfId="2496"/>
    <cellStyle name="Normal 2 6 2" xfId="2497"/>
    <cellStyle name="Normal 2 6 2 2" xfId="2498"/>
    <cellStyle name="Normal 2 6 3" xfId="2499"/>
    <cellStyle name="Normal 2 60" xfId="2500"/>
    <cellStyle name="Normal 2 61" xfId="2501"/>
    <cellStyle name="Normal 2 62" xfId="2502"/>
    <cellStyle name="Normal 2 63" xfId="2503"/>
    <cellStyle name="Normal 2 64" xfId="2504"/>
    <cellStyle name="Normal 2 65" xfId="2505"/>
    <cellStyle name="Normal 2 66" xfId="2506"/>
    <cellStyle name="Normal 2 67" xfId="2507"/>
    <cellStyle name="Normal 2 68" xfId="2508"/>
    <cellStyle name="Normal 2 69" xfId="2509"/>
    <cellStyle name="Normal 2 7" xfId="2510"/>
    <cellStyle name="Normal 2 7 2" xfId="2511"/>
    <cellStyle name="Normal 2 7 2 2" xfId="2512"/>
    <cellStyle name="Normal 2 70" xfId="2513"/>
    <cellStyle name="Normal 2 71" xfId="2514"/>
    <cellStyle name="Normal 2 72" xfId="2515"/>
    <cellStyle name="Normal 2 73" xfId="2516"/>
    <cellStyle name="Normal 2 74" xfId="2517"/>
    <cellStyle name="Normal 2 75" xfId="2518"/>
    <cellStyle name="Normal 2 8" xfId="2519"/>
    <cellStyle name="Normal 2 8 2" xfId="2520"/>
    <cellStyle name="Normal 2 9" xfId="2521"/>
    <cellStyle name="Normal 2 9 2" xfId="2522"/>
    <cellStyle name="Normal 21" xfId="2523"/>
    <cellStyle name="Normal 23" xfId="2524"/>
    <cellStyle name="Normal 23 2" xfId="2525"/>
    <cellStyle name="Normal 23 3" xfId="2526"/>
    <cellStyle name="Normal 23 4" xfId="2527"/>
    <cellStyle name="Normal 23 5" xfId="2528"/>
    <cellStyle name="Normal 23 6" xfId="2529"/>
    <cellStyle name="Normal 23 7" xfId="2530"/>
    <cellStyle name="Normal 23 8" xfId="2531"/>
    <cellStyle name="Normal 3" xfId="2532"/>
    <cellStyle name="Normal 3 2" xfId="2533"/>
    <cellStyle name="Normal 3 3" xfId="2534"/>
    <cellStyle name="Normal 3 4" xfId="2535"/>
    <cellStyle name="Normal 3 5" xfId="2536"/>
    <cellStyle name="Normal 32" xfId="2537"/>
    <cellStyle name="Normal 32 2" xfId="2538"/>
    <cellStyle name="Normal 32 3" xfId="2539"/>
    <cellStyle name="Normal 32 4" xfId="2540"/>
    <cellStyle name="Normal 32 5" xfId="2541"/>
    <cellStyle name="Normal 32 6" xfId="2542"/>
    <cellStyle name="Normal 32 7" xfId="2543"/>
    <cellStyle name="Normal 32 8" xfId="2544"/>
    <cellStyle name="Normal 4" xfId="2545"/>
    <cellStyle name="Normal 4 2" xfId="2546"/>
    <cellStyle name="Normal 4 3" xfId="2547"/>
    <cellStyle name="Normal 4 4" xfId="2548"/>
    <cellStyle name="Normal 4 4 2" xfId="2549"/>
    <cellStyle name="Normal 41" xfId="2550"/>
    <cellStyle name="Normal 41 2" xfId="2551"/>
    <cellStyle name="Normal 41 3" xfId="2552"/>
    <cellStyle name="Normal 41 4" xfId="2553"/>
    <cellStyle name="Normal 41 5" xfId="2554"/>
    <cellStyle name="Normal 41 6" xfId="2555"/>
    <cellStyle name="Normal 41 7" xfId="2556"/>
    <cellStyle name="Normal 41 8" xfId="2557"/>
    <cellStyle name="Normal 5" xfId="2558"/>
    <cellStyle name="Normal 5 2" xfId="2559"/>
    <cellStyle name="Normal 5 2 2" xfId="2560"/>
    <cellStyle name="Normal 5 3" xfId="2561"/>
    <cellStyle name="Normal 5 4" xfId="2562"/>
    <cellStyle name="Normal 5 5" xfId="2563"/>
    <cellStyle name="Normal 5 6" xfId="2564"/>
    <cellStyle name="Normal 50" xfId="2565"/>
    <cellStyle name="Normal 50 2" xfId="2566"/>
    <cellStyle name="Normal 50 3" xfId="2567"/>
    <cellStyle name="Normal 50 4" xfId="2568"/>
    <cellStyle name="Normal 50 5" xfId="2569"/>
    <cellStyle name="Normal 50 6" xfId="2570"/>
    <cellStyle name="Normal 50 7" xfId="2571"/>
    <cellStyle name="Normal 50 8" xfId="2572"/>
    <cellStyle name="Normal 59" xfId="2573"/>
    <cellStyle name="Normal 59 2" xfId="2574"/>
    <cellStyle name="Normal 59 3" xfId="2575"/>
    <cellStyle name="Normal 59 4" xfId="2576"/>
    <cellStyle name="Normal 59 5" xfId="2577"/>
    <cellStyle name="Normal 59 6" xfId="2578"/>
    <cellStyle name="Normal 59 7" xfId="2579"/>
    <cellStyle name="Normal 59 8" xfId="2580"/>
    <cellStyle name="Normal 6" xfId="2581"/>
    <cellStyle name="Normal 6 2" xfId="2582"/>
    <cellStyle name="Normal 6 2 2" xfId="2583"/>
    <cellStyle name="Normal 6 3" xfId="2584"/>
    <cellStyle name="Normal 6 3 2" xfId="2585"/>
    <cellStyle name="Normal 6 4" xfId="2586"/>
    <cellStyle name="Normal 6 5" xfId="2587"/>
    <cellStyle name="Normal 6 6" xfId="2588"/>
    <cellStyle name="Normal 68" xfId="2589"/>
    <cellStyle name="Normal 68 2" xfId="2590"/>
    <cellStyle name="Normal 68 3" xfId="2591"/>
    <cellStyle name="Normal 68 4" xfId="2592"/>
    <cellStyle name="Normal 68 5" xfId="2593"/>
    <cellStyle name="Normal 68 6" xfId="2594"/>
    <cellStyle name="Normal 68 7" xfId="2595"/>
    <cellStyle name="Normal 68 8" xfId="2596"/>
    <cellStyle name="Normal 7" xfId="2597"/>
    <cellStyle name="Normal 7 2" xfId="2598"/>
    <cellStyle name="Normal 7 3" xfId="2599"/>
    <cellStyle name="Normal 77" xfId="2600"/>
    <cellStyle name="Normal 77 2" xfId="2601"/>
    <cellStyle name="Normal 77 3" xfId="2602"/>
    <cellStyle name="Normal 77 4" xfId="2603"/>
    <cellStyle name="Normal 77 5" xfId="2604"/>
    <cellStyle name="Normal 77 6" xfId="2605"/>
    <cellStyle name="Normal 77 7" xfId="2606"/>
    <cellStyle name="Normal 77 8" xfId="2607"/>
    <cellStyle name="Normal 8" xfId="2608"/>
    <cellStyle name="Normal 8 2" xfId="2609"/>
    <cellStyle name="Normal 8 3" xfId="2610"/>
    <cellStyle name="Normal 8 4" xfId="2611"/>
    <cellStyle name="Normal 8 5" xfId="2612"/>
    <cellStyle name="Normal 8 6" xfId="2613"/>
    <cellStyle name="Normal 8 7" xfId="2614"/>
    <cellStyle name="Normal 8 8" xfId="2615"/>
    <cellStyle name="Normal 9" xfId="2616"/>
    <cellStyle name="Normal 9 2" xfId="2617"/>
    <cellStyle name="Normal 9 2 2" xfId="2618"/>
    <cellStyle name="Normal 9 2 2 2" xfId="2619"/>
    <cellStyle name="Normal 9 2 3" xfId="2620"/>
    <cellStyle name="Normal 9 2 4" xfId="2621"/>
    <cellStyle name="Normal 9 2 5" xfId="2622"/>
    <cellStyle name="Normal 9 3" xfId="2623"/>
    <cellStyle name="Normal 9 3 2" xfId="2624"/>
    <cellStyle name="Normal 9 4" xfId="2625"/>
    <cellStyle name="Normal 9 4 2" xfId="2626"/>
    <cellStyle name="Normal 9 5" xfId="2627"/>
    <cellStyle name="Normal 9 6" xfId="2628"/>
    <cellStyle name="Normal_TFI-KI" xfId="2629"/>
    <cellStyle name="Normal_TFI-KI 2" xfId="2630"/>
    <cellStyle name="Normal_TFI-POD" xfId="2631"/>
    <cellStyle name="Note 10 2" xfId="2632"/>
    <cellStyle name="Note 11 2" xfId="2633"/>
    <cellStyle name="Note 11 2 2" xfId="2634"/>
    <cellStyle name="Note 11 2 3" xfId="2635"/>
    <cellStyle name="Note 12 2" xfId="2636"/>
    <cellStyle name="Note 12 2 2" xfId="2637"/>
    <cellStyle name="Note 12 2 3" xfId="2638"/>
    <cellStyle name="Note 13 2" xfId="2639"/>
    <cellStyle name="Note 13 2 2" xfId="2640"/>
    <cellStyle name="Note 13 2 3" xfId="2641"/>
    <cellStyle name="Note 14 2" xfId="2642"/>
    <cellStyle name="Note 14 2 2" xfId="2643"/>
    <cellStyle name="Note 14 2 3" xfId="2644"/>
    <cellStyle name="Note 15 2" xfId="2645"/>
    <cellStyle name="Note 15 2 2" xfId="2646"/>
    <cellStyle name="Note 15 2 3" xfId="2647"/>
    <cellStyle name="Note 16 2" xfId="2648"/>
    <cellStyle name="Note 16 2 2" xfId="2649"/>
    <cellStyle name="Note 16 2 3" xfId="2650"/>
    <cellStyle name="Note 17 2" xfId="2651"/>
    <cellStyle name="Note 17 2 2" xfId="2652"/>
    <cellStyle name="Note 17 2 3" xfId="2653"/>
    <cellStyle name="Note 18 2" xfId="2654"/>
    <cellStyle name="Note 18 2 2" xfId="2655"/>
    <cellStyle name="Note 18 2 3" xfId="2656"/>
    <cellStyle name="Note 19 2" xfId="2657"/>
    <cellStyle name="Note 19 2 2" xfId="2658"/>
    <cellStyle name="Note 19 2 3" xfId="2659"/>
    <cellStyle name="Note 2" xfId="2660"/>
    <cellStyle name="Note 2 2" xfId="2661"/>
    <cellStyle name="Note 2 2 2" xfId="2662"/>
    <cellStyle name="Note 2 2 3" xfId="2663"/>
    <cellStyle name="Note 2 3" xfId="2664"/>
    <cellStyle name="Note 2 3 2" xfId="2665"/>
    <cellStyle name="Note 2 4" xfId="2666"/>
    <cellStyle name="Note 20 2" xfId="2667"/>
    <cellStyle name="Note 20 2 2" xfId="2668"/>
    <cellStyle name="Note 20 2 3" xfId="2669"/>
    <cellStyle name="Note 21 2" xfId="2670"/>
    <cellStyle name="Note 21 2 2" xfId="2671"/>
    <cellStyle name="Note 21 2 3" xfId="2672"/>
    <cellStyle name="Note 22 2" xfId="2673"/>
    <cellStyle name="Note 22 2 2" xfId="2674"/>
    <cellStyle name="Note 22 2 3" xfId="2675"/>
    <cellStyle name="Note 23 2" xfId="2676"/>
    <cellStyle name="Note 23 2 2" xfId="2677"/>
    <cellStyle name="Note 23 2 3" xfId="2678"/>
    <cellStyle name="Note 24 2" xfId="2679"/>
    <cellStyle name="Note 24 2 2" xfId="2680"/>
    <cellStyle name="Note 24 2 3" xfId="2681"/>
    <cellStyle name="Note 25 2" xfId="2682"/>
    <cellStyle name="Note 25 2 2" xfId="2683"/>
    <cellStyle name="Note 25 2 3" xfId="2684"/>
    <cellStyle name="Note 26 2" xfId="2685"/>
    <cellStyle name="Note 26 2 2" xfId="2686"/>
    <cellStyle name="Note 26 2 3" xfId="2687"/>
    <cellStyle name="Note 27 2" xfId="2688"/>
    <cellStyle name="Note 27 2 2" xfId="2689"/>
    <cellStyle name="Note 27 2 3" xfId="2690"/>
    <cellStyle name="Note 28 2" xfId="2691"/>
    <cellStyle name="Note 28 2 2" xfId="2692"/>
    <cellStyle name="Note 28 2 3" xfId="2693"/>
    <cellStyle name="Note 29 2" xfId="2694"/>
    <cellStyle name="Note 29 2 2" xfId="2695"/>
    <cellStyle name="Note 29 2 3" xfId="2696"/>
    <cellStyle name="Note 3" xfId="2697"/>
    <cellStyle name="Note 3 2" xfId="2698"/>
    <cellStyle name="Note 3 2 2" xfId="2699"/>
    <cellStyle name="Note 3 2 3" xfId="2700"/>
    <cellStyle name="Note 3 3" xfId="2701"/>
    <cellStyle name="Note 3 4" xfId="2702"/>
    <cellStyle name="Note 30 2" xfId="2703"/>
    <cellStyle name="Note 30 2 2" xfId="2704"/>
    <cellStyle name="Note 30 2 3" xfId="2705"/>
    <cellStyle name="Note 31 2" xfId="2706"/>
    <cellStyle name="Note 31 2 2" xfId="2707"/>
    <cellStyle name="Note 31 2 3" xfId="2708"/>
    <cellStyle name="Note 32 2" xfId="2709"/>
    <cellStyle name="Note 32 2 2" xfId="2710"/>
    <cellStyle name="Note 32 2 3" xfId="2711"/>
    <cellStyle name="Note 33 2" xfId="2712"/>
    <cellStyle name="Note 33 2 2" xfId="2713"/>
    <cellStyle name="Note 33 2 3" xfId="2714"/>
    <cellStyle name="Note 4" xfId="2715"/>
    <cellStyle name="Note 4 2" xfId="2716"/>
    <cellStyle name="Note 5 2" xfId="2717"/>
    <cellStyle name="Note 6 2" xfId="2718"/>
    <cellStyle name="Note 7 2" xfId="2719"/>
    <cellStyle name="Note 8 2" xfId="2720"/>
    <cellStyle name="Note 9 2" xfId="2721"/>
    <cellStyle name="OBI_ColHeader" xfId="2722"/>
    <cellStyle name="Obično_BB" xfId="2723"/>
    <cellStyle name="Output" xfId="2724" builtinId="21" customBuiltin="1"/>
    <cellStyle name="Output 10 2" xfId="2725"/>
    <cellStyle name="Output 11 2" xfId="2726"/>
    <cellStyle name="Output 12 2" xfId="2727"/>
    <cellStyle name="Output 13 2" xfId="2728"/>
    <cellStyle name="Output 14 2" xfId="2729"/>
    <cellStyle name="Output 15 2" xfId="2730"/>
    <cellStyle name="Output 16 2" xfId="2731"/>
    <cellStyle name="Output 17 2" xfId="2732"/>
    <cellStyle name="Output 18 2" xfId="2733"/>
    <cellStyle name="Output 19 2" xfId="2734"/>
    <cellStyle name="Output 2" xfId="2735"/>
    <cellStyle name="Output 2 2" xfId="2736"/>
    <cellStyle name="Output 2 2 2" xfId="2737"/>
    <cellStyle name="Output 2 2 3" xfId="2738"/>
    <cellStyle name="Output 2 3" xfId="2739"/>
    <cellStyle name="Output 20 2" xfId="2740"/>
    <cellStyle name="Output 21 2" xfId="2741"/>
    <cellStyle name="Output 22 2" xfId="2742"/>
    <cellStyle name="Output 23 2" xfId="2743"/>
    <cellStyle name="Output 24 2" xfId="2744"/>
    <cellStyle name="Output 25 2" xfId="2745"/>
    <cellStyle name="Output 26 2" xfId="2746"/>
    <cellStyle name="Output 27 2" xfId="2747"/>
    <cellStyle name="Output 28 2" xfId="2748"/>
    <cellStyle name="Output 29 2" xfId="2749"/>
    <cellStyle name="Output 3" xfId="2750"/>
    <cellStyle name="Output 3 2" xfId="2751"/>
    <cellStyle name="Output 3 3" xfId="2752"/>
    <cellStyle name="Output 30 2" xfId="2753"/>
    <cellStyle name="Output 31 2" xfId="2754"/>
    <cellStyle name="Output 32 2" xfId="2755"/>
    <cellStyle name="Output 4 2" xfId="2756"/>
    <cellStyle name="Output 5 2" xfId="2757"/>
    <cellStyle name="Output 6 2" xfId="2758"/>
    <cellStyle name="Output 7 2" xfId="2759"/>
    <cellStyle name="Output 8 2" xfId="2760"/>
    <cellStyle name="Output 9 2" xfId="2761"/>
    <cellStyle name="Percent" xfId="2762" builtinId="5"/>
    <cellStyle name="Percent 2" xfId="2763"/>
    <cellStyle name="Percent 2 2" xfId="2764"/>
    <cellStyle name="Percent 2 3" xfId="2765"/>
    <cellStyle name="Percent 2 4" xfId="2766"/>
    <cellStyle name="Percent 2 5" xfId="2767"/>
    <cellStyle name="Percent 2 6" xfId="2768"/>
    <cellStyle name="Percent 2 7" xfId="2769"/>
    <cellStyle name="Percent 2 8" xfId="2770"/>
    <cellStyle name="Percent 3" xfId="2771"/>
    <cellStyle name="Percent 4" xfId="2772"/>
    <cellStyle name="Style 1" xfId="2773"/>
    <cellStyle name="Style 1 2" xfId="2774"/>
    <cellStyle name="Style 1 3" xfId="2775"/>
    <cellStyle name="Style 1 4" xfId="2776"/>
    <cellStyle name="Style 1 5" xfId="2777"/>
    <cellStyle name="Style 1 6" xfId="2778"/>
    <cellStyle name="Style 1 7" xfId="2779"/>
    <cellStyle name="Style 1 8" xfId="2780"/>
    <cellStyle name="Style 1 9" xfId="2781"/>
    <cellStyle name="Title" xfId="2782" builtinId="15" customBuiltin="1"/>
    <cellStyle name="Title 2" xfId="2783"/>
    <cellStyle name="Title 2 2" xfId="2784"/>
    <cellStyle name="Title 3" xfId="2785"/>
    <cellStyle name="Title 4" xfId="2786"/>
    <cellStyle name="Total" xfId="2787" builtinId="25" customBuiltin="1"/>
    <cellStyle name="Total 10 2" xfId="2788"/>
    <cellStyle name="Total 11 2" xfId="2789"/>
    <cellStyle name="Total 12 2" xfId="2790"/>
    <cellStyle name="Total 13 2" xfId="2791"/>
    <cellStyle name="Total 14 2" xfId="2792"/>
    <cellStyle name="Total 15 2" xfId="2793"/>
    <cellStyle name="Total 16 2" xfId="2794"/>
    <cellStyle name="Total 17 2" xfId="2795"/>
    <cellStyle name="Total 18 2" xfId="2796"/>
    <cellStyle name="Total 19 2" xfId="2797"/>
    <cellStyle name="Total 2" xfId="2798"/>
    <cellStyle name="Total 2 2" xfId="2799"/>
    <cellStyle name="Total 2 2 2" xfId="2800"/>
    <cellStyle name="Total 2 2 3" xfId="2801"/>
    <cellStyle name="Total 2 3" xfId="2802"/>
    <cellStyle name="Total 20 2" xfId="2803"/>
    <cellStyle name="Total 21 2" xfId="2804"/>
    <cellStyle name="Total 22 2" xfId="2805"/>
    <cellStyle name="Total 23 2" xfId="2806"/>
    <cellStyle name="Total 24 2" xfId="2807"/>
    <cellStyle name="Total 25 2" xfId="2808"/>
    <cellStyle name="Total 26 2" xfId="2809"/>
    <cellStyle name="Total 27 2" xfId="2810"/>
    <cellStyle name="Total 28 2" xfId="2811"/>
    <cellStyle name="Total 29 2" xfId="2812"/>
    <cellStyle name="Total 3" xfId="2813"/>
    <cellStyle name="Total 3 2" xfId="2814"/>
    <cellStyle name="Total 3 3" xfId="2815"/>
    <cellStyle name="Total 30 2" xfId="2816"/>
    <cellStyle name="Total 31 2" xfId="2817"/>
    <cellStyle name="Total 32 2" xfId="2818"/>
    <cellStyle name="Total 4 2" xfId="2819"/>
    <cellStyle name="Total 5 2" xfId="2820"/>
    <cellStyle name="Total 6 2" xfId="2821"/>
    <cellStyle name="Total 7 2" xfId="2822"/>
    <cellStyle name="Total 8 2" xfId="2823"/>
    <cellStyle name="Total 9 2" xfId="2824"/>
    <cellStyle name="Warning Text" xfId="2825" builtinId="11" customBuiltin="1"/>
    <cellStyle name="Warning Text 10 2" xfId="2826"/>
    <cellStyle name="Warning Text 11 2" xfId="2827"/>
    <cellStyle name="Warning Text 12 2" xfId="2828"/>
    <cellStyle name="Warning Text 13 2" xfId="2829"/>
    <cellStyle name="Warning Text 14 2" xfId="2830"/>
    <cellStyle name="Warning Text 15 2" xfId="2831"/>
    <cellStyle name="Warning Text 16 2" xfId="2832"/>
    <cellStyle name="Warning Text 17 2" xfId="2833"/>
    <cellStyle name="Warning Text 18 2" xfId="2834"/>
    <cellStyle name="Warning Text 19 2" xfId="2835"/>
    <cellStyle name="Warning Text 2" xfId="2836"/>
    <cellStyle name="Warning Text 2 2" xfId="2837"/>
    <cellStyle name="Warning Text 2 2 2" xfId="2838"/>
    <cellStyle name="Warning Text 2 3" xfId="2839"/>
    <cellStyle name="Warning Text 20 2" xfId="2840"/>
    <cellStyle name="Warning Text 21 2" xfId="2841"/>
    <cellStyle name="Warning Text 22 2" xfId="2842"/>
    <cellStyle name="Warning Text 23 2" xfId="2843"/>
    <cellStyle name="Warning Text 24 2" xfId="2844"/>
    <cellStyle name="Warning Text 25 2" xfId="2845"/>
    <cellStyle name="Warning Text 26 2" xfId="2846"/>
    <cellStyle name="Warning Text 27 2" xfId="2847"/>
    <cellStyle name="Warning Text 28 2" xfId="2848"/>
    <cellStyle name="Warning Text 29 2" xfId="2849"/>
    <cellStyle name="Warning Text 3" xfId="2850"/>
    <cellStyle name="Warning Text 3 2" xfId="2851"/>
    <cellStyle name="Warning Text 30 2" xfId="2852"/>
    <cellStyle name="Warning Text 31 2" xfId="2853"/>
    <cellStyle name="Warning Text 32 2" xfId="2854"/>
    <cellStyle name="Warning Text 4 2" xfId="2855"/>
    <cellStyle name="Warning Text 5 2" xfId="2856"/>
    <cellStyle name="Warning Text 6 2" xfId="2857"/>
    <cellStyle name="Warning Text 7 2" xfId="2858"/>
    <cellStyle name="Warning Text 8 2" xfId="2859"/>
    <cellStyle name="Warning Text 9 2" xfId="2860"/>
    <cellStyle name="Zarez_11_ 2005. xls" xfId="2861"/>
  </cellStyles>
  <dxfs count="8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57150</xdr:rowOff>
    </xdr:from>
    <xdr:to>
      <xdr:col>0</xdr:col>
      <xdr:colOff>1400175</xdr:colOff>
      <xdr:row>3</xdr:row>
      <xdr:rowOff>28575</xdr:rowOff>
    </xdr:to>
    <xdr:pic>
      <xdr:nvPicPr>
        <xdr:cNvPr id="1073" name="Picture 5" descr="hpb%20log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57150"/>
          <a:ext cx="13525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UF_svi/TFI%20KI/TFII-KI%202018%20Q3/radni%20materijali/Konsolidirano%20-%2030_09_2018%20-%20rad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ĆI PODACI (2)"/>
      <sheetName val="Bilanca (2)"/>
      <sheetName val="RDG (2)"/>
      <sheetName val="NT_I (2)"/>
      <sheetName val="PK (2)"/>
      <sheetName val="Bilješke"/>
    </sheetNames>
    <sheetDataSet>
      <sheetData sheetId="0">
        <row r="24">
          <cell r="I24">
            <v>1354</v>
          </cell>
        </row>
      </sheetData>
      <sheetData sheetId="1"/>
      <sheetData sheetId="2"/>
      <sheetData sheetId="3"/>
      <sheetData sheetId="4"/>
      <sheetData sheetId="5">
        <row r="108">
          <cell r="C108">
            <v>106026989</v>
          </cell>
        </row>
        <row r="109">
          <cell r="C109">
            <v>-5208</v>
          </cell>
        </row>
        <row r="111">
          <cell r="C111">
            <v>4772544074</v>
          </cell>
        </row>
        <row r="112">
          <cell r="C112">
            <v>-995501413</v>
          </cell>
        </row>
        <row r="114">
          <cell r="C114">
            <v>5905355946</v>
          </cell>
        </row>
        <row r="115">
          <cell r="C115">
            <v>-351749140</v>
          </cell>
        </row>
        <row r="117">
          <cell r="C117">
            <v>2862822387</v>
          </cell>
        </row>
        <row r="118">
          <cell r="C118">
            <v>-7679294</v>
          </cell>
        </row>
        <row r="120">
          <cell r="C120">
            <v>0</v>
          </cell>
        </row>
        <row r="121">
          <cell r="C121">
            <v>-175622773</v>
          </cell>
        </row>
        <row r="122">
          <cell r="C122">
            <v>-10988871</v>
          </cell>
        </row>
        <row r="123">
          <cell r="C123">
            <v>-32661504</v>
          </cell>
        </row>
        <row r="129">
          <cell r="C129">
            <v>1356049725</v>
          </cell>
        </row>
        <row r="130">
          <cell r="C130">
            <v>3793291344</v>
          </cell>
        </row>
        <row r="131">
          <cell r="C131">
            <v>11187557321</v>
          </cell>
        </row>
        <row r="132">
          <cell r="C132">
            <v>1560556361</v>
          </cell>
        </row>
        <row r="138">
          <cell r="C138">
            <v>622124856</v>
          </cell>
        </row>
        <row r="139">
          <cell r="C139">
            <v>115000000</v>
          </cell>
        </row>
        <row r="141">
          <cell r="C141">
            <v>37120075</v>
          </cell>
        </row>
        <row r="142">
          <cell r="C142">
            <v>-3691056</v>
          </cell>
        </row>
        <row r="148">
          <cell r="C148">
            <v>1884823340</v>
          </cell>
        </row>
        <row r="149">
          <cell r="C149">
            <v>64643740</v>
          </cell>
        </row>
        <row r="150">
          <cell r="C150">
            <v>30557965</v>
          </cell>
        </row>
        <row r="151">
          <cell r="C151">
            <v>241206650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ea.bazant@hpb.hr" TargetMode="External"/><Relationship Id="rId2" Type="http://schemas.openxmlformats.org/officeDocument/2006/relationships/hyperlink" Target="http://www.hpb.hr/" TargetMode="External"/><Relationship Id="rId1" Type="http://schemas.openxmlformats.org/officeDocument/2006/relationships/hyperlink" Target="mailto:hpb@hpb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65"/>
  <sheetViews>
    <sheetView topLeftCell="A36" zoomScaleNormal="100" zoomScaleSheetLayoutView="100" workbookViewId="0">
      <selection sqref="A1:I63"/>
    </sheetView>
  </sheetViews>
  <sheetFormatPr defaultColWidth="9.140625" defaultRowHeight="12.75" x14ac:dyDescent="0.2"/>
  <cols>
    <col min="1" max="1" width="9.140625" style="2"/>
    <col min="2" max="2" width="14.140625" style="2" customWidth="1"/>
    <col min="3" max="3" width="9.140625" style="2"/>
    <col min="4" max="4" width="11.140625" style="2" customWidth="1"/>
    <col min="5" max="5" width="10.7109375" style="2" customWidth="1"/>
    <col min="6" max="6" width="11.28515625" style="2" customWidth="1"/>
    <col min="7" max="7" width="12.5703125" style="2" customWidth="1"/>
    <col min="8" max="8" width="19" style="2" customWidth="1"/>
    <col min="9" max="9" width="22.28515625" style="2" customWidth="1"/>
    <col min="10" max="16384" width="9.140625" style="2"/>
  </cols>
  <sheetData>
    <row r="1" spans="1:10" ht="15.75" x14ac:dyDescent="0.2">
      <c r="A1" s="249" t="s">
        <v>228</v>
      </c>
      <c r="B1" s="249"/>
      <c r="C1" s="1"/>
      <c r="D1" s="1"/>
      <c r="E1" s="1"/>
      <c r="F1" s="1"/>
      <c r="G1" s="1"/>
      <c r="H1" s="1"/>
      <c r="I1" s="1"/>
      <c r="J1" s="1"/>
    </row>
    <row r="2" spans="1:10" x14ac:dyDescent="0.2">
      <c r="A2" s="212" t="s">
        <v>229</v>
      </c>
      <c r="B2" s="212"/>
      <c r="C2" s="212"/>
      <c r="D2" s="213"/>
      <c r="E2" s="3" t="s">
        <v>230</v>
      </c>
      <c r="F2" s="4"/>
      <c r="G2" s="5" t="s">
        <v>151</v>
      </c>
      <c r="H2" s="3" t="s">
        <v>304</v>
      </c>
      <c r="I2" s="39"/>
      <c r="J2" s="1"/>
    </row>
    <row r="3" spans="1:10" x14ac:dyDescent="0.2">
      <c r="A3" s="6"/>
      <c r="B3" s="6"/>
      <c r="C3" s="6"/>
      <c r="D3" s="6"/>
      <c r="E3" s="7"/>
      <c r="F3" s="7"/>
      <c r="G3" s="6"/>
      <c r="H3" s="6"/>
      <c r="I3" s="40"/>
      <c r="J3" s="1"/>
    </row>
    <row r="4" spans="1:10" ht="14.25" customHeight="1" x14ac:dyDescent="0.2">
      <c r="A4" s="214" t="s">
        <v>231</v>
      </c>
      <c r="B4" s="214"/>
      <c r="C4" s="214"/>
      <c r="D4" s="214"/>
      <c r="E4" s="214"/>
      <c r="F4" s="214"/>
      <c r="G4" s="214"/>
      <c r="H4" s="214"/>
      <c r="I4" s="214"/>
      <c r="J4" s="1"/>
    </row>
    <row r="5" spans="1:10" x14ac:dyDescent="0.2">
      <c r="A5" s="13"/>
      <c r="B5" s="8"/>
      <c r="C5" s="8"/>
      <c r="D5" s="8"/>
      <c r="E5" s="9"/>
      <c r="F5" s="10"/>
      <c r="G5" s="11"/>
      <c r="H5" s="12"/>
      <c r="I5" s="8"/>
      <c r="J5" s="1"/>
    </row>
    <row r="6" spans="1:10" x14ac:dyDescent="0.2">
      <c r="A6" s="210" t="s">
        <v>234</v>
      </c>
      <c r="B6" s="211"/>
      <c r="C6" s="208" t="s">
        <v>9</v>
      </c>
      <c r="D6" s="209"/>
      <c r="E6" s="215"/>
      <c r="F6" s="215"/>
      <c r="G6" s="215"/>
      <c r="H6" s="215"/>
      <c r="I6" s="35"/>
      <c r="J6" s="1"/>
    </row>
    <row r="7" spans="1:10" x14ac:dyDescent="0.2">
      <c r="A7" s="36"/>
      <c r="B7" s="36"/>
      <c r="C7" s="13"/>
      <c r="D7" s="13"/>
      <c r="E7" s="215"/>
      <c r="F7" s="215"/>
      <c r="G7" s="215"/>
      <c r="H7" s="215"/>
      <c r="I7" s="35"/>
      <c r="J7" s="1"/>
    </row>
    <row r="8" spans="1:10" x14ac:dyDescent="0.2">
      <c r="A8" s="216" t="s">
        <v>233</v>
      </c>
      <c r="B8" s="217"/>
      <c r="C8" s="208" t="s">
        <v>10</v>
      </c>
      <c r="D8" s="209"/>
      <c r="E8" s="215"/>
      <c r="F8" s="215"/>
      <c r="G8" s="215"/>
      <c r="H8" s="215"/>
      <c r="I8" s="13"/>
      <c r="J8" s="1"/>
    </row>
    <row r="9" spans="1:10" x14ac:dyDescent="0.2">
      <c r="A9" s="37"/>
      <c r="B9" s="37"/>
      <c r="C9" s="14"/>
      <c r="D9" s="13"/>
      <c r="E9" s="13"/>
      <c r="F9" s="13"/>
      <c r="G9" s="13"/>
      <c r="H9" s="13"/>
      <c r="I9" s="13"/>
      <c r="J9" s="1"/>
    </row>
    <row r="10" spans="1:10" x14ac:dyDescent="0.2">
      <c r="A10" s="206" t="s">
        <v>232</v>
      </c>
      <c r="B10" s="207"/>
      <c r="C10" s="208" t="s">
        <v>11</v>
      </c>
      <c r="D10" s="209"/>
      <c r="E10" s="13"/>
      <c r="F10" s="13"/>
      <c r="G10" s="13"/>
      <c r="H10" s="13"/>
      <c r="I10" s="13"/>
      <c r="J10" s="1"/>
    </row>
    <row r="11" spans="1:10" x14ac:dyDescent="0.2">
      <c r="A11" s="207"/>
      <c r="B11" s="207"/>
      <c r="C11" s="13"/>
      <c r="D11" s="13"/>
      <c r="E11" s="13"/>
      <c r="F11" s="13"/>
      <c r="G11" s="13"/>
      <c r="H11" s="13"/>
      <c r="I11" s="13"/>
      <c r="J11" s="1"/>
    </row>
    <row r="12" spans="1:10" x14ac:dyDescent="0.2">
      <c r="A12" s="210" t="s">
        <v>235</v>
      </c>
      <c r="B12" s="211"/>
      <c r="C12" s="218" t="s">
        <v>258</v>
      </c>
      <c r="D12" s="219"/>
      <c r="E12" s="219"/>
      <c r="F12" s="219"/>
      <c r="G12" s="219"/>
      <c r="H12" s="219"/>
      <c r="I12" s="219"/>
      <c r="J12" s="1"/>
    </row>
    <row r="13" spans="1:10" x14ac:dyDescent="0.2">
      <c r="A13" s="36"/>
      <c r="B13" s="36"/>
      <c r="C13" s="15"/>
      <c r="D13" s="13"/>
      <c r="E13" s="13"/>
      <c r="F13" s="13"/>
      <c r="G13" s="13"/>
      <c r="H13" s="13"/>
      <c r="I13" s="13"/>
      <c r="J13" s="1"/>
    </row>
    <row r="14" spans="1:10" x14ac:dyDescent="0.2">
      <c r="A14" s="210" t="s">
        <v>236</v>
      </c>
      <c r="B14" s="211"/>
      <c r="C14" s="220">
        <v>10000</v>
      </c>
      <c r="D14" s="221"/>
      <c r="E14" s="13"/>
      <c r="F14" s="218" t="s">
        <v>12</v>
      </c>
      <c r="G14" s="219"/>
      <c r="H14" s="219"/>
      <c r="I14" s="219"/>
      <c r="J14" s="1"/>
    </row>
    <row r="15" spans="1:10" x14ac:dyDescent="0.2">
      <c r="A15" s="36"/>
      <c r="B15" s="36"/>
      <c r="C15" s="13"/>
      <c r="D15" s="13"/>
      <c r="E15" s="13"/>
      <c r="F15" s="13"/>
      <c r="G15" s="13"/>
      <c r="H15" s="13"/>
      <c r="I15" s="13"/>
      <c r="J15" s="1"/>
    </row>
    <row r="16" spans="1:10" x14ac:dyDescent="0.2">
      <c r="A16" s="210" t="s">
        <v>237</v>
      </c>
      <c r="B16" s="211"/>
      <c r="C16" s="218" t="s">
        <v>13</v>
      </c>
      <c r="D16" s="219"/>
      <c r="E16" s="219"/>
      <c r="F16" s="219"/>
      <c r="G16" s="219"/>
      <c r="H16" s="219"/>
      <c r="I16" s="219"/>
      <c r="J16" s="1"/>
    </row>
    <row r="17" spans="1:10" x14ac:dyDescent="0.2">
      <c r="A17" s="36"/>
      <c r="B17" s="36"/>
      <c r="C17" s="13"/>
      <c r="D17" s="13"/>
      <c r="E17" s="13"/>
      <c r="F17" s="13"/>
      <c r="G17" s="13"/>
      <c r="H17" s="13"/>
      <c r="I17" s="13"/>
      <c r="J17" s="1"/>
    </row>
    <row r="18" spans="1:10" x14ac:dyDescent="0.2">
      <c r="A18" s="210" t="s">
        <v>238</v>
      </c>
      <c r="B18" s="211"/>
      <c r="C18" s="224" t="s">
        <v>14</v>
      </c>
      <c r="D18" s="225"/>
      <c r="E18" s="225"/>
      <c r="F18" s="225"/>
      <c r="G18" s="225"/>
      <c r="H18" s="225"/>
      <c r="I18" s="225"/>
      <c r="J18" s="1"/>
    </row>
    <row r="19" spans="1:10" x14ac:dyDescent="0.2">
      <c r="A19" s="36"/>
      <c r="B19" s="36"/>
      <c r="C19" s="15"/>
      <c r="D19" s="13"/>
      <c r="E19" s="13"/>
      <c r="F19" s="13"/>
      <c r="G19" s="13"/>
      <c r="H19" s="13"/>
      <c r="I19" s="13"/>
      <c r="J19" s="1"/>
    </row>
    <row r="20" spans="1:10" x14ac:dyDescent="0.2">
      <c r="A20" s="210" t="s">
        <v>239</v>
      </c>
      <c r="B20" s="211"/>
      <c r="C20" s="224" t="s">
        <v>15</v>
      </c>
      <c r="D20" s="225"/>
      <c r="E20" s="225"/>
      <c r="F20" s="225"/>
      <c r="G20" s="225"/>
      <c r="H20" s="225"/>
      <c r="I20" s="225"/>
      <c r="J20" s="1"/>
    </row>
    <row r="21" spans="1:10" x14ac:dyDescent="0.2">
      <c r="A21" s="36"/>
      <c r="B21" s="36"/>
      <c r="C21" s="15"/>
      <c r="D21" s="13"/>
      <c r="E21" s="13"/>
      <c r="F21" s="13"/>
      <c r="G21" s="13"/>
      <c r="H21" s="13"/>
      <c r="I21" s="13"/>
      <c r="J21" s="1"/>
    </row>
    <row r="22" spans="1:10" x14ac:dyDescent="0.2">
      <c r="A22" s="210" t="s">
        <v>240</v>
      </c>
      <c r="B22" s="211"/>
      <c r="C22" s="16">
        <v>133</v>
      </c>
      <c r="D22" s="218" t="s">
        <v>12</v>
      </c>
      <c r="E22" s="222"/>
      <c r="F22" s="223"/>
      <c r="G22" s="226"/>
      <c r="H22" s="227"/>
      <c r="I22" s="24"/>
      <c r="J22" s="1"/>
    </row>
    <row r="23" spans="1:10" x14ac:dyDescent="0.2">
      <c r="A23" s="36"/>
      <c r="B23" s="36"/>
      <c r="C23" s="13"/>
      <c r="D23" s="17"/>
      <c r="E23" s="17"/>
      <c r="F23" s="17"/>
      <c r="G23" s="17"/>
      <c r="H23" s="13"/>
      <c r="I23" s="13"/>
      <c r="J23" s="1"/>
    </row>
    <row r="24" spans="1:10" x14ac:dyDescent="0.2">
      <c r="A24" s="210" t="s">
        <v>241</v>
      </c>
      <c r="B24" s="211"/>
      <c r="C24" s="16">
        <v>21</v>
      </c>
      <c r="D24" s="218" t="s">
        <v>16</v>
      </c>
      <c r="E24" s="222"/>
      <c r="F24" s="222"/>
      <c r="G24" s="223"/>
      <c r="H24" s="144" t="s">
        <v>243</v>
      </c>
      <c r="I24" s="41">
        <f>+'[1]OPĆI PODACI (2)'!$I$24</f>
        <v>1354</v>
      </c>
      <c r="J24" s="1"/>
    </row>
    <row r="25" spans="1:10" x14ac:dyDescent="0.2">
      <c r="A25" s="36"/>
      <c r="B25" s="36"/>
      <c r="C25" s="13"/>
      <c r="D25" s="17"/>
      <c r="E25" s="17"/>
      <c r="F25" s="17"/>
      <c r="G25" s="36"/>
      <c r="H25" s="145" t="s">
        <v>244</v>
      </c>
      <c r="I25" s="15"/>
      <c r="J25" s="1"/>
    </row>
    <row r="26" spans="1:10" x14ac:dyDescent="0.2">
      <c r="A26" s="210" t="s">
        <v>242</v>
      </c>
      <c r="B26" s="211"/>
      <c r="C26" s="18" t="s">
        <v>290</v>
      </c>
      <c r="D26" s="19"/>
      <c r="E26" s="1"/>
      <c r="F26" s="20"/>
      <c r="G26" s="210" t="s">
        <v>245</v>
      </c>
      <c r="H26" s="211"/>
      <c r="I26" s="42" t="s">
        <v>17</v>
      </c>
      <c r="J26" s="1"/>
    </row>
    <row r="27" spans="1:10" x14ac:dyDescent="0.2">
      <c r="A27" s="36"/>
      <c r="B27" s="36"/>
      <c r="C27" s="13"/>
      <c r="D27" s="20"/>
      <c r="E27" s="20"/>
      <c r="F27" s="20"/>
      <c r="G27" s="20"/>
      <c r="H27" s="13"/>
      <c r="I27" s="43"/>
      <c r="J27" s="1"/>
    </row>
    <row r="28" spans="1:10" x14ac:dyDescent="0.2">
      <c r="A28" s="233" t="s">
        <v>246</v>
      </c>
      <c r="B28" s="234"/>
      <c r="C28" s="228"/>
      <c r="D28" s="228"/>
      <c r="E28" s="234" t="s">
        <v>247</v>
      </c>
      <c r="F28" s="235"/>
      <c r="G28" s="235"/>
      <c r="H28" s="228" t="s">
        <v>248</v>
      </c>
      <c r="I28" s="229"/>
      <c r="J28" s="1"/>
    </row>
    <row r="29" spans="1:10" x14ac:dyDescent="0.2">
      <c r="A29" s="1"/>
      <c r="B29" s="1"/>
      <c r="C29" s="1"/>
      <c r="D29" s="13"/>
      <c r="E29" s="13"/>
      <c r="F29" s="13"/>
      <c r="G29" s="13"/>
      <c r="H29" s="21"/>
      <c r="I29" s="43"/>
      <c r="J29" s="1"/>
    </row>
    <row r="30" spans="1:10" x14ac:dyDescent="0.2">
      <c r="A30" s="236" t="s">
        <v>291</v>
      </c>
      <c r="B30" s="237"/>
      <c r="C30" s="237"/>
      <c r="D30" s="238"/>
      <c r="E30" s="218" t="s">
        <v>292</v>
      </c>
      <c r="F30" s="237"/>
      <c r="G30" s="238"/>
      <c r="H30" s="231" t="s">
        <v>293</v>
      </c>
      <c r="I30" s="232"/>
      <c r="J30" s="1"/>
    </row>
    <row r="31" spans="1:10" x14ac:dyDescent="0.2">
      <c r="A31" s="145"/>
      <c r="B31" s="145"/>
      <c r="C31" s="160"/>
      <c r="D31" s="239"/>
      <c r="E31" s="239"/>
      <c r="F31" s="239"/>
      <c r="G31" s="240"/>
      <c r="H31" s="17"/>
      <c r="I31" s="161"/>
      <c r="J31" s="1"/>
    </row>
    <row r="32" spans="1:10" x14ac:dyDescent="0.2">
      <c r="A32" s="236" t="s">
        <v>294</v>
      </c>
      <c r="B32" s="237"/>
      <c r="C32" s="237"/>
      <c r="D32" s="238"/>
      <c r="E32" s="218" t="s">
        <v>295</v>
      </c>
      <c r="F32" s="237"/>
      <c r="G32" s="238"/>
      <c r="H32" s="231" t="s">
        <v>296</v>
      </c>
      <c r="I32" s="232"/>
      <c r="J32" s="1"/>
    </row>
    <row r="33" spans="1:10" x14ac:dyDescent="0.2">
      <c r="A33" s="145"/>
      <c r="B33" s="145"/>
      <c r="C33" s="160"/>
      <c r="D33" s="193"/>
      <c r="E33" s="193"/>
      <c r="F33" s="193"/>
      <c r="G33" s="194"/>
      <c r="H33" s="17"/>
      <c r="I33" s="162"/>
      <c r="J33" s="1"/>
    </row>
    <row r="34" spans="1:10" x14ac:dyDescent="0.2">
      <c r="A34" s="236" t="s">
        <v>297</v>
      </c>
      <c r="B34" s="237"/>
      <c r="C34" s="237"/>
      <c r="D34" s="238"/>
      <c r="E34" s="218" t="s">
        <v>298</v>
      </c>
      <c r="F34" s="237"/>
      <c r="G34" s="238"/>
      <c r="H34" s="231" t="s">
        <v>299</v>
      </c>
      <c r="I34" s="232"/>
      <c r="J34" s="1"/>
    </row>
    <row r="35" spans="1:10" x14ac:dyDescent="0.2">
      <c r="A35" s="36"/>
      <c r="B35" s="36"/>
      <c r="C35" s="15"/>
      <c r="D35" s="34"/>
      <c r="E35" s="34"/>
      <c r="F35" s="34"/>
      <c r="G35" s="35"/>
      <c r="H35" s="13"/>
      <c r="I35" s="44"/>
      <c r="J35" s="1"/>
    </row>
    <row r="36" spans="1:10" x14ac:dyDescent="0.2">
      <c r="A36" s="236" t="s">
        <v>306</v>
      </c>
      <c r="B36" s="237"/>
      <c r="C36" s="237"/>
      <c r="D36" s="238"/>
      <c r="E36" s="218" t="s">
        <v>307</v>
      </c>
      <c r="F36" s="237"/>
      <c r="G36" s="237"/>
      <c r="H36" s="231" t="s">
        <v>308</v>
      </c>
      <c r="I36" s="232"/>
      <c r="J36" s="1"/>
    </row>
    <row r="37" spans="1:10" x14ac:dyDescent="0.2">
      <c r="A37" s="22"/>
      <c r="B37" s="22"/>
      <c r="C37" s="243"/>
      <c r="D37" s="244"/>
      <c r="E37" s="13"/>
      <c r="F37" s="243"/>
      <c r="G37" s="244"/>
      <c r="H37" s="13"/>
      <c r="I37" s="13"/>
      <c r="J37" s="1"/>
    </row>
    <row r="38" spans="1:10" x14ac:dyDescent="0.2">
      <c r="A38" s="246"/>
      <c r="B38" s="242"/>
      <c r="C38" s="242"/>
      <c r="D38" s="247"/>
      <c r="E38" s="248"/>
      <c r="F38" s="242"/>
      <c r="G38" s="242"/>
      <c r="H38" s="208"/>
      <c r="I38" s="230"/>
      <c r="J38" s="1"/>
    </row>
    <row r="39" spans="1:10" x14ac:dyDescent="0.2">
      <c r="A39" s="22"/>
      <c r="B39" s="22"/>
      <c r="C39" s="32"/>
      <c r="D39" s="33"/>
      <c r="E39" s="13"/>
      <c r="F39" s="32"/>
      <c r="G39" s="33"/>
      <c r="H39" s="13"/>
      <c r="I39" s="13"/>
      <c r="J39" s="1"/>
    </row>
    <row r="40" spans="1:10" x14ac:dyDescent="0.2">
      <c r="A40" s="246"/>
      <c r="B40" s="242"/>
      <c r="C40" s="242"/>
      <c r="D40" s="247"/>
      <c r="E40" s="248"/>
      <c r="F40" s="242"/>
      <c r="G40" s="242"/>
      <c r="H40" s="208"/>
      <c r="I40" s="230"/>
      <c r="J40" s="1"/>
    </row>
    <row r="41" spans="1:10" x14ac:dyDescent="0.2">
      <c r="A41" s="24"/>
      <c r="B41" s="23"/>
      <c r="C41" s="23"/>
      <c r="D41" s="23"/>
      <c r="E41" s="24"/>
      <c r="F41" s="23"/>
      <c r="G41" s="23"/>
      <c r="H41" s="25"/>
      <c r="I41" s="25"/>
      <c r="J41" s="1"/>
    </row>
    <row r="42" spans="1:10" x14ac:dyDescent="0.2">
      <c r="A42" s="22"/>
      <c r="B42" s="22"/>
      <c r="C42" s="32"/>
      <c r="D42" s="33"/>
      <c r="E42" s="13"/>
      <c r="F42" s="32"/>
      <c r="G42" s="33"/>
      <c r="H42" s="13"/>
      <c r="I42" s="13"/>
      <c r="J42" s="1"/>
    </row>
    <row r="43" spans="1:10" x14ac:dyDescent="0.2">
      <c r="A43" s="206" t="s">
        <v>249</v>
      </c>
      <c r="B43" s="207"/>
      <c r="C43" s="26"/>
      <c r="D43" s="14"/>
      <c r="E43" s="14"/>
      <c r="F43" s="26"/>
      <c r="G43" s="14"/>
      <c r="H43" s="14"/>
      <c r="I43" s="14"/>
      <c r="J43" s="1"/>
    </row>
    <row r="44" spans="1:10" x14ac:dyDescent="0.2">
      <c r="A44" s="206" t="s">
        <v>250</v>
      </c>
      <c r="B44" s="241"/>
      <c r="C44" s="208" t="s">
        <v>261</v>
      </c>
      <c r="D44" s="209"/>
      <c r="E44" s="13"/>
      <c r="F44" s="218" t="s">
        <v>261</v>
      </c>
      <c r="G44" s="242"/>
      <c r="H44" s="242"/>
      <c r="I44" s="242"/>
      <c r="J44" s="1"/>
    </row>
    <row r="45" spans="1:10" x14ac:dyDescent="0.2">
      <c r="A45" s="22"/>
      <c r="B45" s="22"/>
      <c r="C45" s="243"/>
      <c r="D45" s="244"/>
      <c r="E45" s="13"/>
      <c r="F45" s="243"/>
      <c r="G45" s="245"/>
      <c r="H45" s="27"/>
      <c r="I45" s="27"/>
      <c r="J45" s="1"/>
    </row>
    <row r="46" spans="1:10" x14ac:dyDescent="0.2">
      <c r="A46" s="206" t="s">
        <v>251</v>
      </c>
      <c r="B46" s="241"/>
      <c r="C46" s="218" t="s">
        <v>301</v>
      </c>
      <c r="D46" s="236"/>
      <c r="E46" s="236"/>
      <c r="F46" s="236"/>
      <c r="G46" s="236"/>
      <c r="H46" s="236"/>
      <c r="I46" s="236"/>
      <c r="J46" s="1"/>
    </row>
    <row r="47" spans="1:10" x14ac:dyDescent="0.2">
      <c r="A47" s="36"/>
      <c r="B47" s="36"/>
      <c r="C47" s="15"/>
      <c r="D47" s="13"/>
      <c r="E47" s="13"/>
      <c r="F47" s="13"/>
      <c r="G47" s="13"/>
      <c r="H47" s="13"/>
      <c r="I47" s="13"/>
      <c r="J47" s="1"/>
    </row>
    <row r="48" spans="1:10" x14ac:dyDescent="0.2">
      <c r="A48" s="206" t="s">
        <v>252</v>
      </c>
      <c r="B48" s="241"/>
      <c r="C48" s="260" t="s">
        <v>302</v>
      </c>
      <c r="D48" s="251"/>
      <c r="E48" s="261"/>
      <c r="F48" s="13"/>
      <c r="G48" s="144" t="s">
        <v>253</v>
      </c>
      <c r="H48" s="260" t="s">
        <v>18</v>
      </c>
      <c r="I48" s="251"/>
      <c r="J48" s="1"/>
    </row>
    <row r="49" spans="1:10" x14ac:dyDescent="0.2">
      <c r="A49" s="36"/>
      <c r="B49" s="36"/>
      <c r="C49" s="15"/>
      <c r="D49" s="13"/>
      <c r="E49" s="13"/>
      <c r="F49" s="13"/>
      <c r="G49" s="13"/>
      <c r="H49" s="13"/>
      <c r="I49" s="13"/>
      <c r="J49" s="1"/>
    </row>
    <row r="50" spans="1:10" x14ac:dyDescent="0.2">
      <c r="A50" s="206" t="s">
        <v>238</v>
      </c>
      <c r="B50" s="241"/>
      <c r="C50" s="250" t="s">
        <v>303</v>
      </c>
      <c r="D50" s="251"/>
      <c r="E50" s="251"/>
      <c r="F50" s="251"/>
      <c r="G50" s="251"/>
      <c r="H50" s="251"/>
      <c r="I50" s="251"/>
      <c r="J50" s="1"/>
    </row>
    <row r="51" spans="1:10" x14ac:dyDescent="0.2">
      <c r="A51" s="36"/>
      <c r="B51" s="36"/>
      <c r="C51" s="13"/>
      <c r="D51" s="13"/>
      <c r="E51" s="13"/>
      <c r="F51" s="13"/>
      <c r="G51" s="13"/>
      <c r="H51" s="13"/>
      <c r="I51" s="13"/>
      <c r="J51" s="1"/>
    </row>
    <row r="52" spans="1:10" ht="13.15" customHeight="1" x14ac:dyDescent="0.2">
      <c r="A52" s="210" t="s">
        <v>254</v>
      </c>
      <c r="B52" s="211"/>
      <c r="C52" s="252" t="s">
        <v>300</v>
      </c>
      <c r="D52" s="253"/>
      <c r="E52" s="253"/>
      <c r="F52" s="253"/>
      <c r="G52" s="253"/>
      <c r="H52" s="253"/>
      <c r="I52" s="253"/>
      <c r="J52" s="1"/>
    </row>
    <row r="53" spans="1:10" x14ac:dyDescent="0.2">
      <c r="A53" s="14"/>
      <c r="B53" s="14"/>
      <c r="C53" s="258" t="s">
        <v>276</v>
      </c>
      <c r="D53" s="259"/>
      <c r="E53" s="259"/>
      <c r="F53" s="259"/>
      <c r="G53" s="259"/>
      <c r="H53" s="259"/>
      <c r="I53" s="31"/>
      <c r="J53" s="1"/>
    </row>
    <row r="54" spans="1:10" x14ac:dyDescent="0.2">
      <c r="A54" s="14"/>
      <c r="B54" s="14"/>
      <c r="C54" s="31"/>
      <c r="D54" s="31"/>
      <c r="E54" s="31"/>
      <c r="F54" s="31"/>
      <c r="G54" s="31"/>
      <c r="H54" s="28"/>
      <c r="I54" s="31"/>
      <c r="J54" s="1"/>
    </row>
    <row r="55" spans="1:10" x14ac:dyDescent="0.2">
      <c r="A55" s="14"/>
      <c r="B55" s="14"/>
      <c r="C55" s="31"/>
      <c r="D55" s="31"/>
      <c r="E55" s="31"/>
      <c r="F55" s="31"/>
      <c r="G55" s="31"/>
      <c r="H55" s="31"/>
      <c r="I55" s="31"/>
      <c r="J55" s="1"/>
    </row>
    <row r="56" spans="1:10" x14ac:dyDescent="0.2">
      <c r="A56" s="14"/>
      <c r="B56" s="254" t="s">
        <v>255</v>
      </c>
      <c r="C56" s="255"/>
      <c r="D56" s="255"/>
      <c r="E56" s="255"/>
      <c r="F56" s="29"/>
      <c r="G56" s="29"/>
      <c r="H56" s="29"/>
      <c r="I56" s="29"/>
      <c r="J56" s="1"/>
    </row>
    <row r="57" spans="1:10" x14ac:dyDescent="0.2">
      <c r="A57" s="14"/>
      <c r="B57" s="254" t="s">
        <v>256</v>
      </c>
      <c r="C57" s="255"/>
      <c r="D57" s="255"/>
      <c r="E57" s="255"/>
      <c r="F57" s="255"/>
      <c r="G57" s="255"/>
      <c r="H57" s="255"/>
      <c r="I57" s="255"/>
      <c r="J57" s="1"/>
    </row>
    <row r="58" spans="1:10" x14ac:dyDescent="0.2">
      <c r="A58" s="14"/>
      <c r="B58" s="254" t="s">
        <v>257</v>
      </c>
      <c r="C58" s="255"/>
      <c r="D58" s="255"/>
      <c r="E58" s="255"/>
      <c r="F58" s="255"/>
      <c r="G58" s="255"/>
      <c r="H58" s="255"/>
      <c r="I58" s="29"/>
      <c r="J58" s="1"/>
    </row>
    <row r="59" spans="1:10" x14ac:dyDescent="0.2">
      <c r="A59" s="14"/>
      <c r="B59" s="254" t="s">
        <v>260</v>
      </c>
      <c r="C59" s="255"/>
      <c r="D59" s="255"/>
      <c r="E59" s="255"/>
      <c r="F59" s="255"/>
      <c r="G59" s="255"/>
      <c r="H59" s="255"/>
      <c r="I59" s="255"/>
      <c r="J59" s="1"/>
    </row>
    <row r="60" spans="1:10" x14ac:dyDescent="0.2">
      <c r="A60" s="14"/>
      <c r="B60" s="254" t="s">
        <v>259</v>
      </c>
      <c r="C60" s="255"/>
      <c r="D60" s="255"/>
      <c r="E60" s="255"/>
      <c r="F60" s="255"/>
      <c r="G60" s="255"/>
      <c r="H60" s="255"/>
      <c r="I60" s="255"/>
      <c r="J60" s="1"/>
    </row>
    <row r="61" spans="1:10" x14ac:dyDescent="0.2">
      <c r="A61" s="14"/>
      <c r="B61" s="30"/>
      <c r="C61" s="30"/>
      <c r="D61" s="30"/>
      <c r="E61" s="30"/>
      <c r="F61" s="30"/>
      <c r="G61" s="30"/>
      <c r="H61" s="31"/>
      <c r="I61" s="31"/>
      <c r="J61" s="1"/>
    </row>
    <row r="62" spans="1:10" x14ac:dyDescent="0.2">
      <c r="A62" s="14"/>
      <c r="B62" s="14"/>
      <c r="C62" s="28"/>
      <c r="D62" s="28"/>
      <c r="E62" s="28"/>
      <c r="F62" s="28"/>
      <c r="G62" s="28"/>
      <c r="H62" s="28"/>
      <c r="I62" s="28"/>
      <c r="J62" s="1"/>
    </row>
    <row r="63" spans="1:10" x14ac:dyDescent="0.2">
      <c r="A63" s="45" t="s">
        <v>0</v>
      </c>
      <c r="B63" s="13"/>
      <c r="C63" s="13"/>
      <c r="D63" s="13"/>
      <c r="E63" s="13"/>
      <c r="F63" s="13"/>
      <c r="G63" s="13"/>
      <c r="H63" s="1"/>
      <c r="I63" s="13"/>
      <c r="J63" s="1"/>
    </row>
    <row r="64" spans="1:10" x14ac:dyDescent="0.2">
      <c r="A64" s="13"/>
      <c r="B64" s="13"/>
      <c r="C64" s="13"/>
      <c r="D64" s="13"/>
      <c r="E64" s="14"/>
      <c r="F64" s="1"/>
      <c r="G64" s="256"/>
      <c r="H64" s="229"/>
      <c r="I64" s="257"/>
      <c r="J64" s="1"/>
    </row>
    <row r="65" spans="1:10" x14ac:dyDescent="0.2">
      <c r="A65" s="38"/>
      <c r="B65" s="38"/>
      <c r="C65" s="13"/>
      <c r="D65" s="13"/>
      <c r="E65" s="13"/>
      <c r="F65" s="13"/>
      <c r="G65" s="243"/>
      <c r="H65" s="244"/>
      <c r="I65" s="13"/>
      <c r="J65" s="1"/>
    </row>
  </sheetData>
  <protectedRanges>
    <protectedRange sqref="E2" name="Range1_1"/>
    <protectedRange sqref="H2" name="Range1_2"/>
    <protectedRange sqref="C6:D6" name="Range1_3"/>
    <protectedRange sqref="C10:D10" name="Range1_4"/>
    <protectedRange sqref="C12:I12" name="Range1_5"/>
    <protectedRange sqref="C14:D14" name="Range1_6"/>
    <protectedRange sqref="F14:I14" name="Range1_7"/>
    <protectedRange sqref="C16:I16" name="Range1_8"/>
    <protectedRange sqref="C18:I18" name="Range1_9"/>
    <protectedRange sqref="C20:I20" name="Range1_10"/>
    <protectedRange sqref="C22:F22" name="Range1_11"/>
    <protectedRange sqref="C24:G24" name="Range1_12"/>
    <protectedRange sqref="C26" name="Range1_13"/>
    <protectedRange sqref="I26" name="Range1_14"/>
    <protectedRange sqref="A30:I30 A32:I32 E34:G34" name="Range1_2_1_1"/>
    <protectedRange sqref="I24" name="Range1_15_1"/>
  </protectedRanges>
  <mergeCells count="75">
    <mergeCell ref="A43:B43"/>
    <mergeCell ref="G65:H65"/>
    <mergeCell ref="A50:B50"/>
    <mergeCell ref="C50:I50"/>
    <mergeCell ref="A52:B52"/>
    <mergeCell ref="C52:I52"/>
    <mergeCell ref="B56:E56"/>
    <mergeCell ref="B57:I57"/>
    <mergeCell ref="B58:H58"/>
    <mergeCell ref="B59:I59"/>
    <mergeCell ref="B60:I60"/>
    <mergeCell ref="G64:I64"/>
    <mergeCell ref="C53:H53"/>
    <mergeCell ref="H48:I48"/>
    <mergeCell ref="A48:B48"/>
    <mergeCell ref="C48:E48"/>
    <mergeCell ref="H40:I40"/>
    <mergeCell ref="A40:D40"/>
    <mergeCell ref="E40:G40"/>
    <mergeCell ref="A1:B1"/>
    <mergeCell ref="C37:D37"/>
    <mergeCell ref="F37:G37"/>
    <mergeCell ref="A38:D38"/>
    <mergeCell ref="E38:G38"/>
    <mergeCell ref="A34:D34"/>
    <mergeCell ref="E34:G34"/>
    <mergeCell ref="A18:B18"/>
    <mergeCell ref="C18:I18"/>
    <mergeCell ref="H30:I30"/>
    <mergeCell ref="A30:D30"/>
    <mergeCell ref="E30:G30"/>
    <mergeCell ref="A24:B24"/>
    <mergeCell ref="A46:B46"/>
    <mergeCell ref="A44:B44"/>
    <mergeCell ref="C44:D44"/>
    <mergeCell ref="F44:I44"/>
    <mergeCell ref="C46:I46"/>
    <mergeCell ref="C45:D45"/>
    <mergeCell ref="F45:G45"/>
    <mergeCell ref="H28:I28"/>
    <mergeCell ref="H38:I38"/>
    <mergeCell ref="H32:I32"/>
    <mergeCell ref="H36:I36"/>
    <mergeCell ref="A28:D28"/>
    <mergeCell ref="E28:G28"/>
    <mergeCell ref="A32:D32"/>
    <mergeCell ref="D31:G31"/>
    <mergeCell ref="H34:I34"/>
    <mergeCell ref="A36:D36"/>
    <mergeCell ref="E36:G36"/>
    <mergeCell ref="E32:G32"/>
    <mergeCell ref="A14:B14"/>
    <mergeCell ref="C14:D14"/>
    <mergeCell ref="F14:I14"/>
    <mergeCell ref="A26:B26"/>
    <mergeCell ref="G26:H26"/>
    <mergeCell ref="D24:G24"/>
    <mergeCell ref="A20:B20"/>
    <mergeCell ref="C20:I20"/>
    <mergeCell ref="A22:B22"/>
    <mergeCell ref="D22:F22"/>
    <mergeCell ref="G22:H22"/>
    <mergeCell ref="A16:B16"/>
    <mergeCell ref="C16:I16"/>
    <mergeCell ref="A10:B11"/>
    <mergeCell ref="C10:D10"/>
    <mergeCell ref="A12:B12"/>
    <mergeCell ref="A2:D2"/>
    <mergeCell ref="A4:I4"/>
    <mergeCell ref="A6:B6"/>
    <mergeCell ref="C6:D6"/>
    <mergeCell ref="E6:H8"/>
    <mergeCell ref="A8:B8"/>
    <mergeCell ref="C8:D8"/>
    <mergeCell ref="C12:I12"/>
  </mergeCells>
  <phoneticPr fontId="4" type="noConversion"/>
  <conditionalFormatting sqref="H29">
    <cfRule type="cellIs" dxfId="7" priority="2" stopIfTrue="1" operator="equal">
      <formula>"DA"</formula>
    </cfRule>
  </conditionalFormatting>
  <conditionalFormatting sqref="H2">
    <cfRule type="cellIs" dxfId="6" priority="3" stopIfTrue="1" operator="lessThan">
      <formula>#REF!</formula>
    </cfRule>
  </conditionalFormatting>
  <conditionalFormatting sqref="H2">
    <cfRule type="cellIs" dxfId="5" priority="1" stopIfTrue="1" operator="lessThan">
      <formula>#REF!</formula>
    </cfRule>
  </conditionalFormatting>
  <hyperlinks>
    <hyperlink ref="C18" r:id="rId1"/>
    <hyperlink ref="C20" r:id="rId2"/>
    <hyperlink ref="C50" r:id="rId3"/>
  </hyperlinks>
  <pageMargins left="0.75" right="0.75" top="1" bottom="1" header="0.5" footer="0.5"/>
  <pageSetup paperSize="9" scale="72" orientation="portrait" r:id="rId4"/>
  <headerFooter alignWithMargins="0"/>
  <ignoredErrors>
    <ignoredError sqref="C6:D10 I26 H48 H30:I34 C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29" zoomScaleNormal="100" workbookViewId="0">
      <selection activeCell="K1" sqref="A1:K52"/>
    </sheetView>
  </sheetViews>
  <sheetFormatPr defaultColWidth="9.140625" defaultRowHeight="12.75" x14ac:dyDescent="0.2"/>
  <cols>
    <col min="1" max="9" width="9.140625" style="65"/>
    <col min="10" max="11" width="15.28515625" style="65" customWidth="1"/>
    <col min="12" max="12" width="13.85546875" style="65" bestFit="1" customWidth="1"/>
    <col min="13" max="13" width="11.7109375" style="65" bestFit="1" customWidth="1"/>
    <col min="14" max="16384" width="9.140625" style="65"/>
  </cols>
  <sheetData>
    <row r="1" spans="1:11" x14ac:dyDescent="0.2">
      <c r="A1" s="46"/>
      <c r="B1" s="46"/>
      <c r="C1" s="46"/>
      <c r="D1" s="46"/>
      <c r="E1" s="46"/>
      <c r="F1" s="46"/>
      <c r="G1" s="46"/>
      <c r="H1" s="46"/>
      <c r="I1" s="46"/>
      <c r="J1" s="46"/>
      <c r="K1" s="79"/>
    </row>
    <row r="2" spans="1:11" x14ac:dyDescent="0.2">
      <c r="A2" s="262" t="s">
        <v>74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</row>
    <row r="3" spans="1:11" x14ac:dyDescent="0.2">
      <c r="A3" s="53"/>
      <c r="B3" s="53"/>
      <c r="C3" s="53"/>
      <c r="D3" s="263" t="s">
        <v>73</v>
      </c>
      <c r="E3" s="264"/>
      <c r="F3" s="265" t="s">
        <v>304</v>
      </c>
      <c r="G3" s="266"/>
      <c r="H3" s="53"/>
      <c r="I3" s="53"/>
      <c r="J3" s="267" t="s">
        <v>49</v>
      </c>
      <c r="K3" s="267"/>
    </row>
    <row r="4" spans="1:11" ht="21" x14ac:dyDescent="0.2">
      <c r="A4" s="268" t="s">
        <v>75</v>
      </c>
      <c r="B4" s="268"/>
      <c r="C4" s="268"/>
      <c r="D4" s="268"/>
      <c r="E4" s="268"/>
      <c r="F4" s="268"/>
      <c r="G4" s="268"/>
      <c r="H4" s="268"/>
      <c r="I4" s="130" t="s">
        <v>76</v>
      </c>
      <c r="J4" s="147" t="s">
        <v>277</v>
      </c>
      <c r="K4" s="131" t="s">
        <v>304</v>
      </c>
    </row>
    <row r="5" spans="1:11" x14ac:dyDescent="0.2">
      <c r="A5" s="269">
        <v>1</v>
      </c>
      <c r="B5" s="269"/>
      <c r="C5" s="269"/>
      <c r="D5" s="269"/>
      <c r="E5" s="269"/>
      <c r="F5" s="269"/>
      <c r="G5" s="269"/>
      <c r="H5" s="269"/>
      <c r="I5" s="49">
        <v>2</v>
      </c>
      <c r="J5" s="131">
        <v>3</v>
      </c>
      <c r="K5" s="131">
        <v>4</v>
      </c>
    </row>
    <row r="6" spans="1:11" x14ac:dyDescent="0.2">
      <c r="A6" s="270" t="s">
        <v>124</v>
      </c>
      <c r="B6" s="271"/>
      <c r="C6" s="271"/>
      <c r="D6" s="271"/>
      <c r="E6" s="271"/>
      <c r="F6" s="271"/>
      <c r="G6" s="271"/>
      <c r="H6" s="271"/>
      <c r="I6" s="271"/>
      <c r="J6" s="271"/>
      <c r="K6" s="272"/>
    </row>
    <row r="7" spans="1:11" x14ac:dyDescent="0.2">
      <c r="A7" s="273" t="s">
        <v>77</v>
      </c>
      <c r="B7" s="274"/>
      <c r="C7" s="274"/>
      <c r="D7" s="274"/>
      <c r="E7" s="274"/>
      <c r="F7" s="274"/>
      <c r="G7" s="274"/>
      <c r="H7" s="275"/>
      <c r="I7" s="54">
        <v>1</v>
      </c>
      <c r="J7" s="165">
        <f>SUM(J8:J9)</f>
        <v>4391466871</v>
      </c>
      <c r="K7" s="165">
        <f>SUM(K8:K9)</f>
        <v>3938374353</v>
      </c>
    </row>
    <row r="8" spans="1:11" x14ac:dyDescent="0.2">
      <c r="A8" s="276" t="s">
        <v>78</v>
      </c>
      <c r="B8" s="277"/>
      <c r="C8" s="277"/>
      <c r="D8" s="277"/>
      <c r="E8" s="277"/>
      <c r="F8" s="277"/>
      <c r="G8" s="277"/>
      <c r="H8" s="278"/>
      <c r="I8" s="55">
        <v>2</v>
      </c>
      <c r="J8" s="56">
        <v>460024014</v>
      </c>
      <c r="K8" s="56">
        <v>608733627</v>
      </c>
    </row>
    <row r="9" spans="1:11" x14ac:dyDescent="0.2">
      <c r="A9" s="276" t="s">
        <v>79</v>
      </c>
      <c r="B9" s="277"/>
      <c r="C9" s="277"/>
      <c r="D9" s="277"/>
      <c r="E9" s="277"/>
      <c r="F9" s="277"/>
      <c r="G9" s="277"/>
      <c r="H9" s="278"/>
      <c r="I9" s="55">
        <v>3</v>
      </c>
      <c r="J9" s="56">
        <v>3931442857</v>
      </c>
      <c r="K9" s="56">
        <v>3329640726</v>
      </c>
    </row>
    <row r="10" spans="1:11" x14ac:dyDescent="0.2">
      <c r="A10" s="276" t="s">
        <v>192</v>
      </c>
      <c r="B10" s="277"/>
      <c r="C10" s="277"/>
      <c r="D10" s="277"/>
      <c r="E10" s="277"/>
      <c r="F10" s="277"/>
      <c r="G10" s="277"/>
      <c r="H10" s="278"/>
      <c r="I10" s="55">
        <v>4</v>
      </c>
      <c r="J10" s="56">
        <v>473330331</v>
      </c>
      <c r="K10" s="56">
        <v>1076526361</v>
      </c>
    </row>
    <row r="11" spans="1:11" x14ac:dyDescent="0.2">
      <c r="A11" s="276" t="s">
        <v>80</v>
      </c>
      <c r="B11" s="277"/>
      <c r="C11" s="277"/>
      <c r="D11" s="277"/>
      <c r="E11" s="277"/>
      <c r="F11" s="277"/>
      <c r="G11" s="277"/>
      <c r="H11" s="278"/>
      <c r="I11" s="55">
        <v>5</v>
      </c>
      <c r="J11" s="56">
        <v>324931405</v>
      </c>
      <c r="K11" s="56">
        <v>273389007</v>
      </c>
    </row>
    <row r="12" spans="1:11" x14ac:dyDescent="0.2">
      <c r="A12" s="276" t="s">
        <v>81</v>
      </c>
      <c r="B12" s="277"/>
      <c r="C12" s="277"/>
      <c r="D12" s="277"/>
      <c r="E12" s="277"/>
      <c r="F12" s="277"/>
      <c r="G12" s="277"/>
      <c r="H12" s="278"/>
      <c r="I12" s="55">
        <v>6</v>
      </c>
      <c r="J12" s="56">
        <v>654815717</v>
      </c>
      <c r="K12" s="56">
        <v>741465394</v>
      </c>
    </row>
    <row r="13" spans="1:11" x14ac:dyDescent="0.2">
      <c r="A13" s="276" t="s">
        <v>82</v>
      </c>
      <c r="B13" s="277"/>
      <c r="C13" s="277"/>
      <c r="D13" s="277"/>
      <c r="E13" s="277"/>
      <c r="F13" s="277"/>
      <c r="G13" s="277"/>
      <c r="H13" s="278"/>
      <c r="I13" s="55">
        <v>7</v>
      </c>
      <c r="J13" s="56">
        <v>2459982241</v>
      </c>
      <c r="K13" s="56">
        <v>4069261488</v>
      </c>
    </row>
    <row r="14" spans="1:11" x14ac:dyDescent="0.2">
      <c r="A14" s="276" t="s">
        <v>83</v>
      </c>
      <c r="B14" s="277"/>
      <c r="C14" s="277"/>
      <c r="D14" s="277"/>
      <c r="E14" s="277"/>
      <c r="F14" s="277"/>
      <c r="G14" s="277"/>
      <c r="H14" s="278"/>
      <c r="I14" s="55">
        <v>8</v>
      </c>
      <c r="J14" s="56">
        <v>72345457</v>
      </c>
      <c r="K14" s="56">
        <v>68219282</v>
      </c>
    </row>
    <row r="15" spans="1:11" ht="24.75" customHeight="1" x14ac:dyDescent="0.2">
      <c r="A15" s="276" t="s">
        <v>84</v>
      </c>
      <c r="B15" s="277"/>
      <c r="C15" s="277"/>
      <c r="D15" s="277"/>
      <c r="E15" s="277"/>
      <c r="F15" s="277"/>
      <c r="G15" s="277"/>
      <c r="H15" s="278"/>
      <c r="I15" s="55">
        <v>9</v>
      </c>
      <c r="J15" s="166">
        <v>0</v>
      </c>
      <c r="K15" s="56">
        <v>81912</v>
      </c>
    </row>
    <row r="16" spans="1:11" x14ac:dyDescent="0.2">
      <c r="A16" s="276" t="s">
        <v>85</v>
      </c>
      <c r="B16" s="277"/>
      <c r="C16" s="277"/>
      <c r="D16" s="277"/>
      <c r="E16" s="277"/>
      <c r="F16" s="277"/>
      <c r="G16" s="277"/>
      <c r="H16" s="278"/>
      <c r="I16" s="55">
        <v>10</v>
      </c>
      <c r="J16" s="166">
        <v>0</v>
      </c>
      <c r="K16" s="56">
        <v>30179</v>
      </c>
    </row>
    <row r="17" spans="1:13" x14ac:dyDescent="0.2">
      <c r="A17" s="276" t="s">
        <v>86</v>
      </c>
      <c r="B17" s="277"/>
      <c r="C17" s="277"/>
      <c r="D17" s="277"/>
      <c r="E17" s="277"/>
      <c r="F17" s="277"/>
      <c r="G17" s="277"/>
      <c r="H17" s="278"/>
      <c r="I17" s="55">
        <v>11</v>
      </c>
      <c r="J17" s="56">
        <v>62450000</v>
      </c>
      <c r="K17" s="56">
        <v>106021781</v>
      </c>
    </row>
    <row r="18" spans="1:13" x14ac:dyDescent="0.2">
      <c r="A18" s="276" t="s">
        <v>87</v>
      </c>
      <c r="B18" s="277"/>
      <c r="C18" s="277"/>
      <c r="D18" s="277"/>
      <c r="E18" s="277"/>
      <c r="F18" s="277"/>
      <c r="G18" s="277"/>
      <c r="H18" s="278"/>
      <c r="I18" s="55">
        <v>12</v>
      </c>
      <c r="J18" s="56">
        <v>11013731914</v>
      </c>
      <c r="K18" s="56">
        <v>11966519412</v>
      </c>
      <c r="L18" s="138"/>
    </row>
    <row r="19" spans="1:13" x14ac:dyDescent="0.2">
      <c r="A19" s="279" t="s">
        <v>89</v>
      </c>
      <c r="B19" s="280"/>
      <c r="C19" s="280"/>
      <c r="D19" s="280"/>
      <c r="E19" s="280"/>
      <c r="F19" s="280"/>
      <c r="G19" s="280"/>
      <c r="H19" s="281"/>
      <c r="I19" s="55">
        <v>13</v>
      </c>
      <c r="J19" s="56">
        <v>20000000</v>
      </c>
      <c r="K19" s="56">
        <v>20000000</v>
      </c>
    </row>
    <row r="20" spans="1:13" x14ac:dyDescent="0.2">
      <c r="A20" s="276" t="s">
        <v>90</v>
      </c>
      <c r="B20" s="277"/>
      <c r="C20" s="277"/>
      <c r="D20" s="277"/>
      <c r="E20" s="277"/>
      <c r="F20" s="277"/>
      <c r="G20" s="277"/>
      <c r="H20" s="278"/>
      <c r="I20" s="55">
        <v>14</v>
      </c>
      <c r="J20" s="166">
        <v>0</v>
      </c>
      <c r="K20" s="56">
        <v>4702677</v>
      </c>
      <c r="L20" s="138"/>
    </row>
    <row r="21" spans="1:13" x14ac:dyDescent="0.2">
      <c r="A21" s="276" t="s">
        <v>91</v>
      </c>
      <c r="B21" s="277"/>
      <c r="C21" s="277"/>
      <c r="D21" s="277"/>
      <c r="E21" s="277"/>
      <c r="F21" s="277"/>
      <c r="G21" s="277"/>
      <c r="H21" s="278"/>
      <c r="I21" s="55">
        <v>15</v>
      </c>
      <c r="J21" s="56">
        <v>141615708</v>
      </c>
      <c r="K21" s="56">
        <v>149848770</v>
      </c>
    </row>
    <row r="22" spans="1:13" x14ac:dyDescent="0.2">
      <c r="A22" s="276" t="s">
        <v>92</v>
      </c>
      <c r="B22" s="277"/>
      <c r="C22" s="277"/>
      <c r="D22" s="277"/>
      <c r="E22" s="277"/>
      <c r="F22" s="277"/>
      <c r="G22" s="277"/>
      <c r="H22" s="278"/>
      <c r="I22" s="55">
        <v>16</v>
      </c>
      <c r="J22" s="56">
        <v>455167665</v>
      </c>
      <c r="K22" s="56">
        <v>486488731</v>
      </c>
    </row>
    <row r="23" spans="1:13" x14ac:dyDescent="0.2">
      <c r="A23" s="282" t="s">
        <v>262</v>
      </c>
      <c r="B23" s="283"/>
      <c r="C23" s="283"/>
      <c r="D23" s="283"/>
      <c r="E23" s="283"/>
      <c r="F23" s="283"/>
      <c r="G23" s="283"/>
      <c r="H23" s="284"/>
      <c r="I23" s="57">
        <v>17</v>
      </c>
      <c r="J23" s="167">
        <f>SUM(J10:J22)+J7</f>
        <v>20069837309</v>
      </c>
      <c r="K23" s="167">
        <v>22900929347</v>
      </c>
    </row>
    <row r="24" spans="1:13" x14ac:dyDescent="0.2">
      <c r="A24" s="285" t="s">
        <v>93</v>
      </c>
      <c r="B24" s="286"/>
      <c r="C24" s="286"/>
      <c r="D24" s="286"/>
      <c r="E24" s="286"/>
      <c r="F24" s="286"/>
      <c r="G24" s="286"/>
      <c r="H24" s="286"/>
      <c r="I24" s="286"/>
      <c r="J24" s="286"/>
      <c r="K24" s="287"/>
    </row>
    <row r="25" spans="1:13" x14ac:dyDescent="0.2">
      <c r="A25" s="288" t="s">
        <v>94</v>
      </c>
      <c r="B25" s="289"/>
      <c r="C25" s="289"/>
      <c r="D25" s="289"/>
      <c r="E25" s="289"/>
      <c r="F25" s="289"/>
      <c r="G25" s="289"/>
      <c r="H25" s="290"/>
      <c r="I25" s="51">
        <v>18</v>
      </c>
      <c r="J25" s="168">
        <f>SUM(J26:J27)</f>
        <v>651970981</v>
      </c>
      <c r="K25" s="165">
        <v>733433800</v>
      </c>
    </row>
    <row r="26" spans="1:13" x14ac:dyDescent="0.2">
      <c r="A26" s="291" t="s">
        <v>95</v>
      </c>
      <c r="B26" s="292"/>
      <c r="C26" s="292"/>
      <c r="D26" s="292"/>
      <c r="E26" s="292"/>
      <c r="F26" s="292"/>
      <c r="G26" s="292"/>
      <c r="H26" s="293"/>
      <c r="I26" s="51">
        <v>19</v>
      </c>
      <c r="J26" s="166">
        <v>0</v>
      </c>
      <c r="K26" s="56">
        <v>0</v>
      </c>
    </row>
    <row r="27" spans="1:13" x14ac:dyDescent="0.2">
      <c r="A27" s="291" t="s">
        <v>96</v>
      </c>
      <c r="B27" s="292"/>
      <c r="C27" s="292"/>
      <c r="D27" s="292"/>
      <c r="E27" s="292"/>
      <c r="F27" s="292"/>
      <c r="G27" s="292"/>
      <c r="H27" s="293"/>
      <c r="I27" s="51">
        <v>20</v>
      </c>
      <c r="J27" s="56">
        <v>651970981</v>
      </c>
      <c r="K27" s="56">
        <v>733433800</v>
      </c>
    </row>
    <row r="28" spans="1:13" x14ac:dyDescent="0.2">
      <c r="A28" s="291" t="s">
        <v>97</v>
      </c>
      <c r="B28" s="292"/>
      <c r="C28" s="292"/>
      <c r="D28" s="292"/>
      <c r="E28" s="292"/>
      <c r="F28" s="292"/>
      <c r="G28" s="292"/>
      <c r="H28" s="293"/>
      <c r="I28" s="51">
        <v>21</v>
      </c>
      <c r="J28" s="170">
        <f>SUM(J29:J31)</f>
        <v>15389912890</v>
      </c>
      <c r="K28" s="171">
        <v>17897454751</v>
      </c>
    </row>
    <row r="29" spans="1:13" x14ac:dyDescent="0.2">
      <c r="A29" s="291" t="s">
        <v>98</v>
      </c>
      <c r="B29" s="292"/>
      <c r="C29" s="292"/>
      <c r="D29" s="292"/>
      <c r="E29" s="292"/>
      <c r="F29" s="292"/>
      <c r="G29" s="292"/>
      <c r="H29" s="293"/>
      <c r="I29" s="51">
        <v>22</v>
      </c>
      <c r="J29" s="56">
        <v>5125557660</v>
      </c>
      <c r="K29" s="56">
        <v>6726748421</v>
      </c>
    </row>
    <row r="30" spans="1:13" x14ac:dyDescent="0.2">
      <c r="A30" s="291" t="s">
        <v>99</v>
      </c>
      <c r="B30" s="292"/>
      <c r="C30" s="292"/>
      <c r="D30" s="292"/>
      <c r="E30" s="292"/>
      <c r="F30" s="292"/>
      <c r="G30" s="292"/>
      <c r="H30" s="293"/>
      <c r="I30" s="51">
        <v>23</v>
      </c>
      <c r="J30" s="56">
        <v>1538006561</v>
      </c>
      <c r="K30" s="56">
        <v>2521734496</v>
      </c>
    </row>
    <row r="31" spans="1:13" x14ac:dyDescent="0.2">
      <c r="A31" s="291" t="s">
        <v>100</v>
      </c>
      <c r="B31" s="292"/>
      <c r="C31" s="292"/>
      <c r="D31" s="292"/>
      <c r="E31" s="292"/>
      <c r="F31" s="292"/>
      <c r="G31" s="292"/>
      <c r="H31" s="293"/>
      <c r="I31" s="51">
        <v>24</v>
      </c>
      <c r="J31" s="56">
        <v>8726348669</v>
      </c>
      <c r="K31" s="56">
        <v>8648971834</v>
      </c>
    </row>
    <row r="32" spans="1:13" x14ac:dyDescent="0.2">
      <c r="A32" s="291" t="s">
        <v>101</v>
      </c>
      <c r="B32" s="292"/>
      <c r="C32" s="292"/>
      <c r="D32" s="292"/>
      <c r="E32" s="292"/>
      <c r="F32" s="292"/>
      <c r="G32" s="292"/>
      <c r="H32" s="293"/>
      <c r="I32" s="51">
        <v>25</v>
      </c>
      <c r="J32" s="170">
        <f>SUM(J33:J34)</f>
        <v>20286850</v>
      </c>
      <c r="K32" s="171">
        <v>37120075</v>
      </c>
      <c r="M32" s="138"/>
    </row>
    <row r="33" spans="1:11" x14ac:dyDescent="0.2">
      <c r="A33" s="291" t="s">
        <v>102</v>
      </c>
      <c r="B33" s="292"/>
      <c r="C33" s="292"/>
      <c r="D33" s="292"/>
      <c r="E33" s="292"/>
      <c r="F33" s="292"/>
      <c r="G33" s="292"/>
      <c r="H33" s="293"/>
      <c r="I33" s="51">
        <v>26</v>
      </c>
      <c r="J33" s="166">
        <v>0</v>
      </c>
      <c r="K33" s="166">
        <v>0</v>
      </c>
    </row>
    <row r="34" spans="1:11" x14ac:dyDescent="0.2">
      <c r="A34" s="291" t="s">
        <v>103</v>
      </c>
      <c r="B34" s="292"/>
      <c r="C34" s="292"/>
      <c r="D34" s="292"/>
      <c r="E34" s="292"/>
      <c r="F34" s="292"/>
      <c r="G34" s="292"/>
      <c r="H34" s="293"/>
      <c r="I34" s="51">
        <v>27</v>
      </c>
      <c r="J34" s="56">
        <v>20286850</v>
      </c>
      <c r="K34" s="56">
        <v>37120075</v>
      </c>
    </row>
    <row r="35" spans="1:11" x14ac:dyDescent="0.2">
      <c r="A35" s="291" t="s">
        <v>104</v>
      </c>
      <c r="B35" s="292"/>
      <c r="C35" s="292"/>
      <c r="D35" s="292"/>
      <c r="E35" s="292"/>
      <c r="F35" s="292"/>
      <c r="G35" s="292"/>
      <c r="H35" s="293"/>
      <c r="I35" s="51">
        <v>28</v>
      </c>
      <c r="J35" s="166">
        <v>0</v>
      </c>
      <c r="K35" s="166">
        <v>0</v>
      </c>
    </row>
    <row r="36" spans="1:11" x14ac:dyDescent="0.2">
      <c r="A36" s="291" t="s">
        <v>105</v>
      </c>
      <c r="B36" s="292"/>
      <c r="C36" s="292"/>
      <c r="D36" s="292"/>
      <c r="E36" s="292"/>
      <c r="F36" s="292"/>
      <c r="G36" s="292"/>
      <c r="H36" s="293"/>
      <c r="I36" s="51">
        <v>29</v>
      </c>
      <c r="J36" s="172">
        <f>SUM(J37:J38)</f>
        <v>0</v>
      </c>
      <c r="K36" s="173">
        <v>0</v>
      </c>
    </row>
    <row r="37" spans="1:11" x14ac:dyDescent="0.2">
      <c r="A37" s="291" t="s">
        <v>106</v>
      </c>
      <c r="B37" s="292"/>
      <c r="C37" s="292"/>
      <c r="D37" s="292"/>
      <c r="E37" s="292"/>
      <c r="F37" s="292"/>
      <c r="G37" s="292"/>
      <c r="H37" s="293"/>
      <c r="I37" s="51">
        <v>30</v>
      </c>
      <c r="J37" s="166">
        <v>0</v>
      </c>
      <c r="K37" s="166">
        <v>0</v>
      </c>
    </row>
    <row r="38" spans="1:11" x14ac:dyDescent="0.2">
      <c r="A38" s="291" t="s">
        <v>107</v>
      </c>
      <c r="B38" s="292"/>
      <c r="C38" s="292"/>
      <c r="D38" s="292"/>
      <c r="E38" s="292"/>
      <c r="F38" s="292"/>
      <c r="G38" s="292"/>
      <c r="H38" s="293"/>
      <c r="I38" s="51">
        <v>31</v>
      </c>
      <c r="J38" s="166">
        <v>0</v>
      </c>
      <c r="K38" s="166">
        <v>0</v>
      </c>
    </row>
    <row r="39" spans="1:11" x14ac:dyDescent="0.2">
      <c r="A39" s="291" t="s">
        <v>108</v>
      </c>
      <c r="B39" s="292"/>
      <c r="C39" s="292"/>
      <c r="D39" s="292"/>
      <c r="E39" s="292"/>
      <c r="F39" s="292"/>
      <c r="G39" s="292"/>
      <c r="H39" s="293"/>
      <c r="I39" s="51">
        <v>32</v>
      </c>
      <c r="J39" s="166">
        <v>0</v>
      </c>
      <c r="K39" s="166">
        <v>0</v>
      </c>
    </row>
    <row r="40" spans="1:11" x14ac:dyDescent="0.2">
      <c r="A40" s="291" t="s">
        <v>109</v>
      </c>
      <c r="B40" s="292"/>
      <c r="C40" s="292"/>
      <c r="D40" s="292"/>
      <c r="E40" s="292"/>
      <c r="F40" s="292"/>
      <c r="G40" s="292"/>
      <c r="H40" s="293"/>
      <c r="I40" s="51">
        <v>33</v>
      </c>
      <c r="J40" s="166">
        <v>0</v>
      </c>
      <c r="K40" s="166">
        <v>0</v>
      </c>
    </row>
    <row r="41" spans="1:11" x14ac:dyDescent="0.2">
      <c r="A41" s="291" t="s">
        <v>110</v>
      </c>
      <c r="B41" s="292"/>
      <c r="C41" s="292"/>
      <c r="D41" s="292"/>
      <c r="E41" s="292"/>
      <c r="F41" s="292"/>
      <c r="G41" s="292"/>
      <c r="H41" s="293"/>
      <c r="I41" s="51">
        <v>34</v>
      </c>
      <c r="J41" s="56">
        <v>2096847345</v>
      </c>
      <c r="K41" s="56">
        <v>2221231695</v>
      </c>
    </row>
    <row r="42" spans="1:11" x14ac:dyDescent="0.2">
      <c r="A42" s="294" t="s">
        <v>111</v>
      </c>
      <c r="B42" s="295"/>
      <c r="C42" s="295"/>
      <c r="D42" s="295"/>
      <c r="E42" s="295"/>
      <c r="F42" s="295"/>
      <c r="G42" s="295"/>
      <c r="H42" s="296"/>
      <c r="I42" s="60">
        <v>35</v>
      </c>
      <c r="J42" s="174">
        <f>J25+J28+J32+J35+J36+J39+J40+J41</f>
        <v>18159018066</v>
      </c>
      <c r="K42" s="167">
        <v>20889240321</v>
      </c>
    </row>
    <row r="43" spans="1:11" x14ac:dyDescent="0.2">
      <c r="A43" s="285" t="s">
        <v>112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spans="1:11" x14ac:dyDescent="0.2">
      <c r="A44" s="288" t="s">
        <v>113</v>
      </c>
      <c r="B44" s="289"/>
      <c r="C44" s="289"/>
      <c r="D44" s="289"/>
      <c r="E44" s="289"/>
      <c r="F44" s="289"/>
      <c r="G44" s="289"/>
      <c r="H44" s="290"/>
      <c r="I44" s="51">
        <v>36</v>
      </c>
      <c r="J44" s="56">
        <v>1214298000</v>
      </c>
      <c r="K44" s="56">
        <v>1214298000</v>
      </c>
    </row>
    <row r="45" spans="1:11" x14ac:dyDescent="0.2">
      <c r="A45" s="291" t="s">
        <v>273</v>
      </c>
      <c r="B45" s="292"/>
      <c r="C45" s="292"/>
      <c r="D45" s="292"/>
      <c r="E45" s="292"/>
      <c r="F45" s="292"/>
      <c r="G45" s="292"/>
      <c r="H45" s="293"/>
      <c r="I45" s="51">
        <v>37</v>
      </c>
      <c r="J45" s="56">
        <v>7898428</v>
      </c>
      <c r="K45" s="56">
        <v>111830601</v>
      </c>
    </row>
    <row r="46" spans="1:11" x14ac:dyDescent="0.2">
      <c r="A46" s="291" t="s">
        <v>114</v>
      </c>
      <c r="B46" s="292"/>
      <c r="C46" s="292"/>
      <c r="D46" s="292"/>
      <c r="E46" s="292"/>
      <c r="F46" s="292"/>
      <c r="G46" s="292"/>
      <c r="H46" s="293"/>
      <c r="I46" s="51">
        <v>38</v>
      </c>
      <c r="J46" s="56">
        <v>130368702</v>
      </c>
      <c r="K46" s="56">
        <v>137850457</v>
      </c>
    </row>
    <row r="47" spans="1:11" x14ac:dyDescent="0.2">
      <c r="A47" s="291" t="s">
        <v>115</v>
      </c>
      <c r="B47" s="292"/>
      <c r="C47" s="292"/>
      <c r="D47" s="292"/>
      <c r="E47" s="292"/>
      <c r="F47" s="292"/>
      <c r="G47" s="292"/>
      <c r="H47" s="293"/>
      <c r="I47" s="51">
        <v>39</v>
      </c>
      <c r="J47" s="56">
        <v>15708724</v>
      </c>
      <c r="K47" s="56">
        <v>16125397</v>
      </c>
    </row>
    <row r="48" spans="1:11" x14ac:dyDescent="0.2">
      <c r="A48" s="291" t="s">
        <v>116</v>
      </c>
      <c r="B48" s="292"/>
      <c r="C48" s="292"/>
      <c r="D48" s="292"/>
      <c r="E48" s="292"/>
      <c r="F48" s="292"/>
      <c r="G48" s="292"/>
      <c r="H48" s="293"/>
      <c r="I48" s="51">
        <v>40</v>
      </c>
      <c r="J48" s="56">
        <v>448288175</v>
      </c>
      <c r="K48" s="56">
        <v>418531835</v>
      </c>
    </row>
    <row r="49" spans="1:12" x14ac:dyDescent="0.2">
      <c r="A49" s="291" t="s">
        <v>117</v>
      </c>
      <c r="B49" s="292"/>
      <c r="C49" s="292"/>
      <c r="D49" s="292"/>
      <c r="E49" s="292"/>
      <c r="F49" s="292"/>
      <c r="G49" s="292"/>
      <c r="H49" s="293"/>
      <c r="I49" s="51">
        <v>41</v>
      </c>
      <c r="J49" s="56">
        <v>94257214</v>
      </c>
      <c r="K49" s="56">
        <v>113052736</v>
      </c>
    </row>
    <row r="50" spans="1:12" x14ac:dyDescent="0.2">
      <c r="A50" s="291" t="s">
        <v>118</v>
      </c>
      <c r="B50" s="292"/>
      <c r="C50" s="292"/>
      <c r="D50" s="292"/>
      <c r="E50" s="292"/>
      <c r="F50" s="292"/>
      <c r="G50" s="292"/>
      <c r="H50" s="293"/>
      <c r="I50" s="51">
        <v>42</v>
      </c>
      <c r="J50" s="169">
        <v>0</v>
      </c>
      <c r="K50" s="56">
        <v>0</v>
      </c>
    </row>
    <row r="51" spans="1:12" x14ac:dyDescent="0.2">
      <c r="A51" s="297" t="s">
        <v>119</v>
      </c>
      <c r="B51" s="298"/>
      <c r="C51" s="298"/>
      <c r="D51" s="298"/>
      <c r="E51" s="298"/>
      <c r="F51" s="298"/>
      <c r="G51" s="298"/>
      <c r="H51" s="299"/>
      <c r="I51" s="51">
        <v>43</v>
      </c>
      <c r="J51" s="175">
        <f>SUM(J44:J50)</f>
        <v>1910819243</v>
      </c>
      <c r="K51" s="176">
        <v>2011689026</v>
      </c>
    </row>
    <row r="52" spans="1:12" x14ac:dyDescent="0.2">
      <c r="A52" s="303" t="s">
        <v>123</v>
      </c>
      <c r="B52" s="304"/>
      <c r="C52" s="304"/>
      <c r="D52" s="304"/>
      <c r="E52" s="304"/>
      <c r="F52" s="304"/>
      <c r="G52" s="304"/>
      <c r="H52" s="305"/>
      <c r="I52" s="52">
        <v>44</v>
      </c>
      <c r="J52" s="174">
        <f>J42+J51</f>
        <v>20069837309</v>
      </c>
      <c r="K52" s="167">
        <v>22900929347</v>
      </c>
      <c r="L52" s="140"/>
    </row>
    <row r="53" spans="1:12" x14ac:dyDescent="0.2">
      <c r="A53" s="285" t="s">
        <v>155</v>
      </c>
      <c r="B53" s="306"/>
      <c r="C53" s="306"/>
      <c r="D53" s="306"/>
      <c r="E53" s="306"/>
      <c r="F53" s="306"/>
      <c r="G53" s="306"/>
      <c r="H53" s="306"/>
      <c r="I53" s="286"/>
      <c r="J53" s="286"/>
      <c r="K53" s="287"/>
    </row>
    <row r="54" spans="1:12" x14ac:dyDescent="0.2">
      <c r="A54" s="297" t="s">
        <v>120</v>
      </c>
      <c r="B54" s="298"/>
      <c r="C54" s="298"/>
      <c r="D54" s="298"/>
      <c r="E54" s="298"/>
      <c r="F54" s="298"/>
      <c r="G54" s="298"/>
      <c r="H54" s="299"/>
      <c r="I54" s="51">
        <v>45</v>
      </c>
      <c r="J54" s="159">
        <f>+J51</f>
        <v>1910819243</v>
      </c>
      <c r="K54" s="159">
        <f>+K51</f>
        <v>2011689026</v>
      </c>
    </row>
    <row r="55" spans="1:12" x14ac:dyDescent="0.2">
      <c r="A55" s="291" t="s">
        <v>121</v>
      </c>
      <c r="B55" s="292"/>
      <c r="C55" s="292"/>
      <c r="D55" s="292"/>
      <c r="E55" s="292"/>
      <c r="F55" s="292"/>
      <c r="G55" s="292"/>
      <c r="H55" s="293"/>
      <c r="I55" s="51">
        <v>46</v>
      </c>
      <c r="J55" s="56">
        <f>+J51</f>
        <v>1910819243</v>
      </c>
      <c r="K55" s="56">
        <f>+K51</f>
        <v>2011689026</v>
      </c>
    </row>
    <row r="56" spans="1:12" x14ac:dyDescent="0.2">
      <c r="A56" s="300" t="s">
        <v>122</v>
      </c>
      <c r="B56" s="301"/>
      <c r="C56" s="301"/>
      <c r="D56" s="301"/>
      <c r="E56" s="301"/>
      <c r="F56" s="301"/>
      <c r="G56" s="301"/>
      <c r="H56" s="302"/>
      <c r="I56" s="52">
        <v>47</v>
      </c>
      <c r="J56" s="58">
        <v>0</v>
      </c>
      <c r="K56" s="58">
        <v>0</v>
      </c>
    </row>
  </sheetData>
  <protectedRanges>
    <protectedRange sqref="F3:G3" name="Range1_3"/>
  </protectedRanges>
  <mergeCells count="57">
    <mergeCell ref="A56:H56"/>
    <mergeCell ref="A48:H48"/>
    <mergeCell ref="A49:H49"/>
    <mergeCell ref="A50:H50"/>
    <mergeCell ref="A51:H51"/>
    <mergeCell ref="A52:H52"/>
    <mergeCell ref="A53:K53"/>
    <mergeCell ref="A45:H45"/>
    <mergeCell ref="A46:H46"/>
    <mergeCell ref="A47:H47"/>
    <mergeCell ref="A54:H54"/>
    <mergeCell ref="A55:H55"/>
    <mergeCell ref="A40:H40"/>
    <mergeCell ref="A41:H41"/>
    <mergeCell ref="A42:H42"/>
    <mergeCell ref="A43:K43"/>
    <mergeCell ref="A44:H44"/>
    <mergeCell ref="A35:H35"/>
    <mergeCell ref="A36:H36"/>
    <mergeCell ref="A37:H37"/>
    <mergeCell ref="A38:H38"/>
    <mergeCell ref="A39:H39"/>
    <mergeCell ref="A30:H30"/>
    <mergeCell ref="A31:H31"/>
    <mergeCell ref="A32:H32"/>
    <mergeCell ref="A33:H33"/>
    <mergeCell ref="A34:H34"/>
    <mergeCell ref="A25:H25"/>
    <mergeCell ref="A26:H26"/>
    <mergeCell ref="A27:H27"/>
    <mergeCell ref="A28:H28"/>
    <mergeCell ref="A29:H29"/>
    <mergeCell ref="A20:H20"/>
    <mergeCell ref="A21:H21"/>
    <mergeCell ref="A22:H22"/>
    <mergeCell ref="A23:H23"/>
    <mergeCell ref="A24:K24"/>
    <mergeCell ref="A15:H15"/>
    <mergeCell ref="A16:H16"/>
    <mergeCell ref="A17:H17"/>
    <mergeCell ref="A18:H18"/>
    <mergeCell ref="A19:H19"/>
    <mergeCell ref="A10:H10"/>
    <mergeCell ref="A11:H11"/>
    <mergeCell ref="A12:H12"/>
    <mergeCell ref="A13:H13"/>
    <mergeCell ref="A14:H14"/>
    <mergeCell ref="A5:H5"/>
    <mergeCell ref="A6:K6"/>
    <mergeCell ref="A7:H7"/>
    <mergeCell ref="A8:H8"/>
    <mergeCell ref="A9:H9"/>
    <mergeCell ref="A2:K2"/>
    <mergeCell ref="D3:E3"/>
    <mergeCell ref="F3:G3"/>
    <mergeCell ref="J3:K3"/>
    <mergeCell ref="A4:H4"/>
  </mergeCells>
  <conditionalFormatting sqref="J23">
    <cfRule type="cellIs" dxfId="4" priority="46" stopIfTrue="1" operator="lessThan">
      <formula>0</formula>
    </cfRule>
  </conditionalFormatting>
  <conditionalFormatting sqref="J25">
    <cfRule type="cellIs" dxfId="3" priority="45" stopIfTrue="1" operator="lessThan">
      <formula>0</formula>
    </cfRule>
  </conditionalFormatting>
  <conditionalFormatting sqref="J50">
    <cfRule type="cellIs" dxfId="2" priority="6" stopIfTrue="1" operator="lessThan">
      <formula>0</formula>
    </cfRule>
  </conditionalFormatting>
  <conditionalFormatting sqref="K23">
    <cfRule type="cellIs" dxfId="1" priority="2" stopIfTrue="1" operator="lessThan">
      <formula>0</formula>
    </cfRule>
  </conditionalFormatting>
  <conditionalFormatting sqref="K25">
    <cfRule type="cellIs" dxfId="0" priority="1" stopIfTrue="1" operator="lessThan">
      <formula>0</formula>
    </cfRule>
  </conditionalFormatting>
  <dataValidations count="2">
    <dataValidation type="whole" operator="greaterThanOrEqual" allowBlank="1" showInputMessage="1" showErrorMessage="1" errorTitle="Neispravan unos" error="Dozvoljen je unos samo pozitivnih cjelobrojnih (zaokruženih) vrijednosti." sqref="J29:K31 J33:K35 J26:K27 J8:K22 J37:K41 J44:K50">
      <formula1>0</formula1>
    </dataValidation>
    <dataValidation type="whole" operator="notEqual" allowBlank="1" showInputMessage="1" showErrorMessage="1" errorTitle="Neispravan unos" error="Dozvoljen je unos samo cjelobrojnih vrijednosti. Vrijednosti mogu biti i pozitivne i negativne." sqref="J55:K55">
      <formula1>9999999999</formula1>
    </dataValidation>
  </dataValidations>
  <pageMargins left="0.7" right="0.7" top="0.75" bottom="0.75" header="0.3" footer="0.3"/>
  <pageSetup paperSize="9" scale="78" orientation="portrait" horizontalDpi="1200" verticalDpi="1200" r:id="rId1"/>
  <ignoredErrors>
    <ignoredError sqref="J55:K55" unlockedFormula="1"/>
    <ignoredError sqref="J32:J36 J23 J7:K7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2:S41"/>
  <sheetViews>
    <sheetView topLeftCell="A24" zoomScale="115" zoomScaleNormal="115" zoomScaleSheetLayoutView="100" workbookViewId="0">
      <selection activeCell="M1" sqref="A1:M31"/>
    </sheetView>
  </sheetViews>
  <sheetFormatPr defaultColWidth="9.140625" defaultRowHeight="12.75" x14ac:dyDescent="0.2"/>
  <cols>
    <col min="1" max="8" width="9.140625" style="46"/>
    <col min="9" max="9" width="7.85546875" style="46" customWidth="1"/>
    <col min="10" max="13" width="14.42578125" style="46" customWidth="1"/>
    <col min="14" max="14" width="14" style="46" bestFit="1" customWidth="1"/>
    <col min="15" max="16" width="11.140625" style="65" bestFit="1" customWidth="1"/>
    <col min="17" max="17" width="9.140625" style="46"/>
    <col min="18" max="18" width="11.140625" style="46" bestFit="1" customWidth="1"/>
    <col min="19" max="19" width="10.140625" style="46" bestFit="1" customWidth="1"/>
    <col min="20" max="16384" width="9.140625" style="46"/>
  </cols>
  <sheetData>
    <row r="2" spans="1:19" ht="15.75" x14ac:dyDescent="0.25">
      <c r="A2" s="307" t="s">
        <v>147</v>
      </c>
      <c r="B2" s="307"/>
      <c r="C2" s="307"/>
      <c r="D2" s="307"/>
      <c r="E2" s="307"/>
      <c r="F2" s="307"/>
      <c r="G2" s="307"/>
      <c r="H2" s="307"/>
      <c r="I2" s="307"/>
      <c r="J2" s="307"/>
      <c r="K2" s="307"/>
      <c r="L2" s="307"/>
      <c r="M2" s="53"/>
    </row>
    <row r="3" spans="1:19" ht="12.75" customHeight="1" x14ac:dyDescent="0.2">
      <c r="A3" s="53"/>
      <c r="B3" s="53"/>
      <c r="C3" s="308" t="s">
        <v>150</v>
      </c>
      <c r="D3" s="309"/>
      <c r="E3" s="310" t="s">
        <v>279</v>
      </c>
      <c r="F3" s="311"/>
      <c r="G3" s="143" t="s">
        <v>151</v>
      </c>
      <c r="H3" s="265" t="s">
        <v>304</v>
      </c>
      <c r="I3" s="266"/>
      <c r="J3" s="312" t="s">
        <v>49</v>
      </c>
      <c r="K3" s="313"/>
      <c r="L3" s="313"/>
      <c r="M3" s="313"/>
    </row>
    <row r="4" spans="1:19" ht="22.5" x14ac:dyDescent="0.2">
      <c r="A4" s="268" t="s">
        <v>75</v>
      </c>
      <c r="B4" s="268"/>
      <c r="C4" s="268"/>
      <c r="D4" s="268"/>
      <c r="E4" s="268"/>
      <c r="F4" s="268"/>
      <c r="G4" s="268"/>
      <c r="H4" s="268"/>
      <c r="I4" s="147" t="s">
        <v>267</v>
      </c>
      <c r="J4" s="269" t="s">
        <v>309</v>
      </c>
      <c r="K4" s="269"/>
      <c r="L4" s="269" t="s">
        <v>310</v>
      </c>
      <c r="M4" s="269"/>
    </row>
    <row r="5" spans="1:19" x14ac:dyDescent="0.2">
      <c r="A5" s="314"/>
      <c r="B5" s="314"/>
      <c r="C5" s="314"/>
      <c r="D5" s="314"/>
      <c r="E5" s="314"/>
      <c r="F5" s="314"/>
      <c r="G5" s="314"/>
      <c r="H5" s="314"/>
      <c r="I5" s="47"/>
      <c r="J5" s="128" t="s">
        <v>152</v>
      </c>
      <c r="K5" s="128" t="s">
        <v>153</v>
      </c>
      <c r="L5" s="128" t="s">
        <v>152</v>
      </c>
      <c r="M5" s="141" t="s">
        <v>153</v>
      </c>
    </row>
    <row r="6" spans="1:19" x14ac:dyDescent="0.2">
      <c r="A6" s="269">
        <v>1</v>
      </c>
      <c r="B6" s="269"/>
      <c r="C6" s="269"/>
      <c r="D6" s="269"/>
      <c r="E6" s="269"/>
      <c r="F6" s="269"/>
      <c r="G6" s="269"/>
      <c r="H6" s="269"/>
      <c r="I6" s="49">
        <v>2</v>
      </c>
      <c r="J6" s="48">
        <v>3</v>
      </c>
      <c r="K6" s="48">
        <v>4</v>
      </c>
      <c r="L6" s="48">
        <v>5</v>
      </c>
      <c r="M6" s="48">
        <v>6</v>
      </c>
    </row>
    <row r="7" spans="1:19" x14ac:dyDescent="0.2">
      <c r="A7" s="318" t="s">
        <v>125</v>
      </c>
      <c r="B7" s="319"/>
      <c r="C7" s="319"/>
      <c r="D7" s="319"/>
      <c r="E7" s="319"/>
      <c r="F7" s="319"/>
      <c r="G7" s="319"/>
      <c r="H7" s="320"/>
      <c r="I7" s="50">
        <v>48</v>
      </c>
      <c r="J7" s="69">
        <v>511533932</v>
      </c>
      <c r="K7" s="69">
        <v>169708472</v>
      </c>
      <c r="L7" s="69">
        <v>480503235</v>
      </c>
      <c r="M7" s="69">
        <v>168232406</v>
      </c>
      <c r="N7" s="72"/>
      <c r="P7" s="132"/>
    </row>
    <row r="8" spans="1:19" x14ac:dyDescent="0.2">
      <c r="A8" s="315" t="s">
        <v>126</v>
      </c>
      <c r="B8" s="316"/>
      <c r="C8" s="316"/>
      <c r="D8" s="316"/>
      <c r="E8" s="316"/>
      <c r="F8" s="316"/>
      <c r="G8" s="316"/>
      <c r="H8" s="317"/>
      <c r="I8" s="51">
        <v>49</v>
      </c>
      <c r="J8" s="69">
        <v>107669546</v>
      </c>
      <c r="K8" s="69">
        <v>33643417</v>
      </c>
      <c r="L8" s="69">
        <v>84602158</v>
      </c>
      <c r="M8" s="69">
        <v>26842372</v>
      </c>
      <c r="N8" s="72"/>
      <c r="P8" s="132"/>
    </row>
    <row r="9" spans="1:19" x14ac:dyDescent="0.2">
      <c r="A9" s="297" t="s">
        <v>127</v>
      </c>
      <c r="B9" s="298"/>
      <c r="C9" s="298"/>
      <c r="D9" s="298"/>
      <c r="E9" s="298"/>
      <c r="F9" s="298"/>
      <c r="G9" s="298"/>
      <c r="H9" s="299"/>
      <c r="I9" s="51">
        <v>50</v>
      </c>
      <c r="J9" s="70">
        <v>403864386</v>
      </c>
      <c r="K9" s="70">
        <v>136065055</v>
      </c>
      <c r="L9" s="70">
        <v>395901077</v>
      </c>
      <c r="M9" s="70">
        <v>141390034</v>
      </c>
      <c r="N9" s="72"/>
      <c r="O9" s="76"/>
      <c r="P9" s="132"/>
    </row>
    <row r="10" spans="1:19" x14ac:dyDescent="0.2">
      <c r="A10" s="315" t="s">
        <v>128</v>
      </c>
      <c r="B10" s="316"/>
      <c r="C10" s="316"/>
      <c r="D10" s="316"/>
      <c r="E10" s="316"/>
      <c r="F10" s="316"/>
      <c r="G10" s="316"/>
      <c r="H10" s="317"/>
      <c r="I10" s="51">
        <v>51</v>
      </c>
      <c r="J10" s="69">
        <v>412806298</v>
      </c>
      <c r="K10" s="69">
        <v>163340002</v>
      </c>
      <c r="L10" s="69">
        <v>411934370</v>
      </c>
      <c r="M10" s="69">
        <v>163259638</v>
      </c>
      <c r="N10" s="72"/>
      <c r="P10" s="132"/>
    </row>
    <row r="11" spans="1:19" x14ac:dyDescent="0.2">
      <c r="A11" s="315" t="s">
        <v>129</v>
      </c>
      <c r="B11" s="316"/>
      <c r="C11" s="316"/>
      <c r="D11" s="316"/>
      <c r="E11" s="316"/>
      <c r="F11" s="316"/>
      <c r="G11" s="316"/>
      <c r="H11" s="317"/>
      <c r="I11" s="51">
        <v>52</v>
      </c>
      <c r="J11" s="69">
        <v>253304509</v>
      </c>
      <c r="K11" s="69">
        <v>104308740</v>
      </c>
      <c r="L11" s="69">
        <v>247456898</v>
      </c>
      <c r="M11" s="69">
        <v>97460515</v>
      </c>
      <c r="N11" s="72"/>
      <c r="P11" s="132"/>
    </row>
    <row r="12" spans="1:19" x14ac:dyDescent="0.2">
      <c r="A12" s="297" t="s">
        <v>130</v>
      </c>
      <c r="B12" s="298"/>
      <c r="C12" s="298"/>
      <c r="D12" s="298"/>
      <c r="E12" s="298"/>
      <c r="F12" s="298"/>
      <c r="G12" s="298"/>
      <c r="H12" s="299"/>
      <c r="I12" s="51">
        <v>53</v>
      </c>
      <c r="J12" s="70">
        <v>159501789</v>
      </c>
      <c r="K12" s="70">
        <v>59031262</v>
      </c>
      <c r="L12" s="70">
        <v>164477472</v>
      </c>
      <c r="M12" s="70">
        <v>65799123</v>
      </c>
      <c r="N12" s="72"/>
      <c r="O12" s="76"/>
      <c r="P12" s="132"/>
    </row>
    <row r="13" spans="1:19" ht="24" customHeight="1" x14ac:dyDescent="0.2">
      <c r="A13" s="291" t="s">
        <v>131</v>
      </c>
      <c r="B13" s="292"/>
      <c r="C13" s="292"/>
      <c r="D13" s="292"/>
      <c r="E13" s="292"/>
      <c r="F13" s="292"/>
      <c r="G13" s="292"/>
      <c r="H13" s="293"/>
      <c r="I13" s="51">
        <v>54</v>
      </c>
      <c r="J13" s="163">
        <v>0</v>
      </c>
      <c r="K13" s="163">
        <v>0</v>
      </c>
      <c r="L13" s="163">
        <v>0</v>
      </c>
      <c r="M13" s="163">
        <v>0</v>
      </c>
      <c r="N13" s="59"/>
      <c r="P13" s="132"/>
      <c r="R13" s="132"/>
      <c r="S13" s="73"/>
    </row>
    <row r="14" spans="1:19" x14ac:dyDescent="0.2">
      <c r="A14" s="291" t="s">
        <v>132</v>
      </c>
      <c r="B14" s="292"/>
      <c r="C14" s="292"/>
      <c r="D14" s="292"/>
      <c r="E14" s="292"/>
      <c r="F14" s="292"/>
      <c r="G14" s="292"/>
      <c r="H14" s="293"/>
      <c r="I14" s="51">
        <v>55</v>
      </c>
      <c r="J14" s="69">
        <v>39005121</v>
      </c>
      <c r="K14" s="69">
        <v>20359115</v>
      </c>
      <c r="L14" s="69">
        <v>35849293</v>
      </c>
      <c r="M14" s="69">
        <v>18220544</v>
      </c>
      <c r="N14" s="72"/>
      <c r="O14" s="76"/>
      <c r="P14" s="132"/>
      <c r="R14" s="73"/>
      <c r="S14" s="72"/>
    </row>
    <row r="15" spans="1:19" x14ac:dyDescent="0.2">
      <c r="A15" s="291" t="s">
        <v>133</v>
      </c>
      <c r="B15" s="292"/>
      <c r="C15" s="292"/>
      <c r="D15" s="292"/>
      <c r="E15" s="292"/>
      <c r="F15" s="292"/>
      <c r="G15" s="292"/>
      <c r="H15" s="293"/>
      <c r="I15" s="51">
        <v>56</v>
      </c>
      <c r="J15" s="163">
        <v>0</v>
      </c>
      <c r="K15" s="163">
        <v>0</v>
      </c>
      <c r="L15" s="163">
        <v>0</v>
      </c>
      <c r="M15" s="163">
        <v>0</v>
      </c>
      <c r="N15" s="59"/>
      <c r="P15" s="132"/>
      <c r="R15" s="73"/>
    </row>
    <row r="16" spans="1:19" ht="23.25" customHeight="1" x14ac:dyDescent="0.2">
      <c r="A16" s="291" t="s">
        <v>134</v>
      </c>
      <c r="B16" s="292"/>
      <c r="C16" s="292"/>
      <c r="D16" s="292"/>
      <c r="E16" s="292"/>
      <c r="F16" s="292"/>
      <c r="G16" s="292"/>
      <c r="H16" s="293"/>
      <c r="I16" s="51">
        <v>57</v>
      </c>
      <c r="J16" s="163">
        <v>0</v>
      </c>
      <c r="K16" s="163">
        <v>0</v>
      </c>
      <c r="L16" s="199">
        <v>-2060</v>
      </c>
      <c r="M16" s="199">
        <v>-2060</v>
      </c>
      <c r="N16" s="59"/>
      <c r="P16" s="132"/>
    </row>
    <row r="17" spans="1:18" x14ac:dyDescent="0.2">
      <c r="A17" s="291" t="s">
        <v>135</v>
      </c>
      <c r="B17" s="292"/>
      <c r="C17" s="292"/>
      <c r="D17" s="292"/>
      <c r="E17" s="292"/>
      <c r="F17" s="292"/>
      <c r="G17" s="292"/>
      <c r="H17" s="293"/>
      <c r="I17" s="51">
        <v>58</v>
      </c>
      <c r="J17" s="69">
        <v>5457492</v>
      </c>
      <c r="K17" s="163">
        <v>0</v>
      </c>
      <c r="L17" s="163">
        <v>0</v>
      </c>
      <c r="M17" s="163">
        <v>0</v>
      </c>
      <c r="N17" s="72"/>
      <c r="O17" s="76"/>
      <c r="P17" s="132"/>
    </row>
    <row r="18" spans="1:18" x14ac:dyDescent="0.2">
      <c r="A18" s="291" t="s">
        <v>136</v>
      </c>
      <c r="B18" s="292"/>
      <c r="C18" s="292"/>
      <c r="D18" s="292"/>
      <c r="E18" s="292"/>
      <c r="F18" s="292"/>
      <c r="G18" s="292"/>
      <c r="H18" s="293"/>
      <c r="I18" s="51">
        <v>59</v>
      </c>
      <c r="J18" s="163">
        <v>0</v>
      </c>
      <c r="K18" s="163">
        <v>0</v>
      </c>
      <c r="L18" s="163">
        <v>0</v>
      </c>
      <c r="M18" s="163">
        <v>0</v>
      </c>
      <c r="N18" s="59"/>
      <c r="P18" s="132"/>
    </row>
    <row r="19" spans="1:18" x14ac:dyDescent="0.2">
      <c r="A19" s="291" t="s">
        <v>137</v>
      </c>
      <c r="B19" s="292"/>
      <c r="C19" s="292"/>
      <c r="D19" s="292"/>
      <c r="E19" s="292"/>
      <c r="F19" s="292"/>
      <c r="G19" s="292"/>
      <c r="H19" s="293"/>
      <c r="I19" s="51">
        <v>60</v>
      </c>
      <c r="J19" s="163">
        <v>0</v>
      </c>
      <c r="K19" s="163">
        <v>0</v>
      </c>
      <c r="L19" s="163">
        <v>0</v>
      </c>
      <c r="M19" s="163">
        <v>0</v>
      </c>
      <c r="N19" s="59"/>
      <c r="P19" s="132"/>
      <c r="R19" s="133"/>
    </row>
    <row r="20" spans="1:18" x14ac:dyDescent="0.2">
      <c r="A20" s="291" t="s">
        <v>138</v>
      </c>
      <c r="B20" s="292"/>
      <c r="C20" s="292"/>
      <c r="D20" s="292"/>
      <c r="E20" s="292"/>
      <c r="F20" s="292"/>
      <c r="G20" s="292"/>
      <c r="H20" s="293"/>
      <c r="I20" s="51">
        <v>61</v>
      </c>
      <c r="J20" s="163">
        <v>0</v>
      </c>
      <c r="K20" s="163">
        <v>0</v>
      </c>
      <c r="L20" s="163">
        <v>0</v>
      </c>
      <c r="M20" s="163">
        <v>0</v>
      </c>
      <c r="N20" s="59"/>
      <c r="P20" s="132"/>
      <c r="R20" s="133"/>
    </row>
    <row r="21" spans="1:18" x14ac:dyDescent="0.2">
      <c r="A21" s="291" t="s">
        <v>139</v>
      </c>
      <c r="B21" s="292"/>
      <c r="C21" s="292"/>
      <c r="D21" s="292"/>
      <c r="E21" s="292"/>
      <c r="F21" s="292"/>
      <c r="G21" s="292"/>
      <c r="H21" s="293"/>
      <c r="I21" s="51">
        <v>62</v>
      </c>
      <c r="J21" s="69">
        <v>835012</v>
      </c>
      <c r="K21" s="69">
        <v>19359</v>
      </c>
      <c r="L21" s="69">
        <v>963594</v>
      </c>
      <c r="M21" s="69">
        <v>160453</v>
      </c>
      <c r="N21" s="59"/>
      <c r="P21" s="132"/>
    </row>
    <row r="22" spans="1:18" x14ac:dyDescent="0.2">
      <c r="A22" s="315" t="s">
        <v>140</v>
      </c>
      <c r="B22" s="316"/>
      <c r="C22" s="316"/>
      <c r="D22" s="316"/>
      <c r="E22" s="316"/>
      <c r="F22" s="316"/>
      <c r="G22" s="316"/>
      <c r="H22" s="317"/>
      <c r="I22" s="51">
        <v>63</v>
      </c>
      <c r="J22" s="69">
        <v>2121390</v>
      </c>
      <c r="K22" s="69">
        <v>1939567</v>
      </c>
      <c r="L22" s="69">
        <v>-794198</v>
      </c>
      <c r="M22" s="69">
        <v>266595</v>
      </c>
      <c r="N22" s="72"/>
      <c r="P22" s="132"/>
    </row>
    <row r="23" spans="1:18" x14ac:dyDescent="0.2">
      <c r="A23" s="315" t="s">
        <v>141</v>
      </c>
      <c r="B23" s="316"/>
      <c r="C23" s="316"/>
      <c r="D23" s="316"/>
      <c r="E23" s="316"/>
      <c r="F23" s="316"/>
      <c r="G23" s="316"/>
      <c r="H23" s="317"/>
      <c r="I23" s="51">
        <v>64</v>
      </c>
      <c r="J23" s="69">
        <v>4536528</v>
      </c>
      <c r="K23" s="69">
        <v>-52276</v>
      </c>
      <c r="L23" s="69">
        <v>12481250</v>
      </c>
      <c r="M23" s="69">
        <v>9153876</v>
      </c>
      <c r="N23" s="59"/>
      <c r="P23" s="132"/>
    </row>
    <row r="24" spans="1:18" x14ac:dyDescent="0.2">
      <c r="A24" s="315" t="s">
        <v>143</v>
      </c>
      <c r="B24" s="316"/>
      <c r="C24" s="316"/>
      <c r="D24" s="316"/>
      <c r="E24" s="316"/>
      <c r="F24" s="316"/>
      <c r="G24" s="316"/>
      <c r="H24" s="317"/>
      <c r="I24" s="51">
        <v>65</v>
      </c>
      <c r="J24" s="69">
        <v>43088908</v>
      </c>
      <c r="K24" s="69">
        <v>14541282</v>
      </c>
      <c r="L24" s="69">
        <v>49899253</v>
      </c>
      <c r="M24" s="69">
        <v>15443010</v>
      </c>
      <c r="N24" s="59"/>
      <c r="O24" s="76"/>
      <c r="P24" s="132"/>
    </row>
    <row r="25" spans="1:18" x14ac:dyDescent="0.2">
      <c r="A25" s="315" t="s">
        <v>142</v>
      </c>
      <c r="B25" s="316"/>
      <c r="C25" s="316"/>
      <c r="D25" s="316"/>
      <c r="E25" s="316"/>
      <c r="F25" s="316"/>
      <c r="G25" s="316"/>
      <c r="H25" s="317"/>
      <c r="I25" s="51">
        <v>66</v>
      </c>
      <c r="J25" s="69">
        <v>293098695</v>
      </c>
      <c r="K25" s="69">
        <v>96238819</v>
      </c>
      <c r="L25" s="69">
        <v>310822457</v>
      </c>
      <c r="M25" s="69">
        <v>109831952</v>
      </c>
      <c r="N25" s="59"/>
      <c r="O25" s="76"/>
      <c r="P25" s="132"/>
      <c r="R25" s="59"/>
    </row>
    <row r="26" spans="1:18" ht="12.75" customHeight="1" x14ac:dyDescent="0.2">
      <c r="A26" s="297" t="s">
        <v>145</v>
      </c>
      <c r="B26" s="298"/>
      <c r="C26" s="298"/>
      <c r="D26" s="298"/>
      <c r="E26" s="298"/>
      <c r="F26" s="298"/>
      <c r="G26" s="298"/>
      <c r="H26" s="299"/>
      <c r="I26" s="51">
        <v>67</v>
      </c>
      <c r="J26" s="80">
        <v>279134115</v>
      </c>
      <c r="K26" s="80">
        <v>106581981</v>
      </c>
      <c r="L26" s="80">
        <v>248154718</v>
      </c>
      <c r="M26" s="80">
        <v>109713603</v>
      </c>
      <c r="N26" s="72"/>
      <c r="P26" s="132"/>
      <c r="R26" s="59"/>
    </row>
    <row r="27" spans="1:18" x14ac:dyDescent="0.2">
      <c r="A27" s="315" t="s">
        <v>144</v>
      </c>
      <c r="B27" s="316"/>
      <c r="C27" s="316"/>
      <c r="D27" s="316"/>
      <c r="E27" s="316"/>
      <c r="F27" s="316"/>
      <c r="G27" s="316"/>
      <c r="H27" s="317"/>
      <c r="I27" s="51">
        <v>68</v>
      </c>
      <c r="J27" s="69">
        <v>276288015</v>
      </c>
      <c r="K27" s="69">
        <v>39254022</v>
      </c>
      <c r="L27" s="69">
        <v>108039458</v>
      </c>
      <c r="M27" s="69">
        <v>85254388</v>
      </c>
      <c r="N27" s="59"/>
      <c r="P27" s="132"/>
    </row>
    <row r="28" spans="1:18" x14ac:dyDescent="0.2">
      <c r="A28" s="297" t="s">
        <v>272</v>
      </c>
      <c r="B28" s="298"/>
      <c r="C28" s="298"/>
      <c r="D28" s="298"/>
      <c r="E28" s="298"/>
      <c r="F28" s="298"/>
      <c r="G28" s="298"/>
      <c r="H28" s="299"/>
      <c r="I28" s="51">
        <v>69</v>
      </c>
      <c r="J28" s="70">
        <v>2846100</v>
      </c>
      <c r="K28" s="70">
        <v>67327959</v>
      </c>
      <c r="L28" s="70">
        <v>140115260</v>
      </c>
      <c r="M28" s="70">
        <v>24459215</v>
      </c>
      <c r="N28" s="59"/>
      <c r="P28" s="132"/>
    </row>
    <row r="29" spans="1:18" x14ac:dyDescent="0.2">
      <c r="A29" s="291" t="s">
        <v>148</v>
      </c>
      <c r="B29" s="292"/>
      <c r="C29" s="292"/>
      <c r="D29" s="292"/>
      <c r="E29" s="292"/>
      <c r="F29" s="292"/>
      <c r="G29" s="292"/>
      <c r="H29" s="293"/>
      <c r="I29" s="195">
        <v>70</v>
      </c>
      <c r="J29" s="69">
        <v>1869294</v>
      </c>
      <c r="K29" s="69">
        <v>1794413</v>
      </c>
      <c r="L29" s="69">
        <v>28284659</v>
      </c>
      <c r="M29" s="69">
        <v>6822682</v>
      </c>
      <c r="N29" s="59"/>
      <c r="P29" s="132"/>
    </row>
    <row r="30" spans="1:18" x14ac:dyDescent="0.2">
      <c r="A30" s="297" t="s">
        <v>271</v>
      </c>
      <c r="B30" s="298"/>
      <c r="C30" s="298"/>
      <c r="D30" s="298"/>
      <c r="E30" s="298"/>
      <c r="F30" s="298"/>
      <c r="G30" s="298"/>
      <c r="H30" s="299"/>
      <c r="I30" s="51">
        <v>71</v>
      </c>
      <c r="J30" s="70">
        <v>976806</v>
      </c>
      <c r="K30" s="70">
        <v>65533546</v>
      </c>
      <c r="L30" s="70">
        <v>111830601</v>
      </c>
      <c r="M30" s="70">
        <v>17636533</v>
      </c>
      <c r="N30" s="59"/>
      <c r="P30" s="132"/>
    </row>
    <row r="31" spans="1:18" x14ac:dyDescent="0.2">
      <c r="A31" s="300" t="s">
        <v>149</v>
      </c>
      <c r="B31" s="301"/>
      <c r="C31" s="301"/>
      <c r="D31" s="301"/>
      <c r="E31" s="301"/>
      <c r="F31" s="301"/>
      <c r="G31" s="301"/>
      <c r="H31" s="302"/>
      <c r="I31" s="52">
        <v>72</v>
      </c>
      <c r="J31" s="69">
        <v>0</v>
      </c>
      <c r="K31" s="69">
        <v>32</v>
      </c>
      <c r="L31" s="69">
        <v>55</v>
      </c>
      <c r="M31" s="69">
        <v>9</v>
      </c>
      <c r="N31" s="59"/>
    </row>
    <row r="32" spans="1:18" ht="12.75" customHeight="1" x14ac:dyDescent="0.2">
      <c r="A32" s="285" t="s">
        <v>154</v>
      </c>
      <c r="B32" s="306"/>
      <c r="C32" s="306"/>
      <c r="D32" s="306"/>
      <c r="E32" s="306"/>
      <c r="F32" s="306"/>
      <c r="G32" s="306"/>
      <c r="H32" s="306"/>
      <c r="I32" s="306"/>
      <c r="J32" s="306"/>
      <c r="K32" s="306"/>
      <c r="L32" s="306"/>
      <c r="M32" s="321"/>
    </row>
    <row r="33" spans="1:13" x14ac:dyDescent="0.2">
      <c r="A33" s="322" t="s">
        <v>156</v>
      </c>
      <c r="B33" s="323"/>
      <c r="C33" s="323"/>
      <c r="D33" s="323"/>
      <c r="E33" s="323"/>
      <c r="F33" s="323"/>
      <c r="G33" s="323"/>
      <c r="H33" s="324"/>
      <c r="I33" s="50">
        <v>73</v>
      </c>
      <c r="J33" s="197">
        <v>976806</v>
      </c>
      <c r="K33" s="197">
        <v>65533546</v>
      </c>
      <c r="L33" s="197">
        <v>111830601</v>
      </c>
      <c r="M33" s="197">
        <v>17636533</v>
      </c>
    </row>
    <row r="34" spans="1:13" x14ac:dyDescent="0.2">
      <c r="A34" s="297" t="s">
        <v>157</v>
      </c>
      <c r="B34" s="292"/>
      <c r="C34" s="292"/>
      <c r="D34" s="292"/>
      <c r="E34" s="292"/>
      <c r="F34" s="292"/>
      <c r="G34" s="292"/>
      <c r="H34" s="293"/>
      <c r="I34" s="51">
        <v>74</v>
      </c>
      <c r="J34" s="198">
        <v>976806</v>
      </c>
      <c r="K34" s="198">
        <v>65533546</v>
      </c>
      <c r="L34" s="198">
        <v>111830601</v>
      </c>
      <c r="M34" s="198">
        <v>17636533</v>
      </c>
    </row>
    <row r="35" spans="1:13" x14ac:dyDescent="0.2">
      <c r="A35" s="303" t="s">
        <v>158</v>
      </c>
      <c r="B35" s="301"/>
      <c r="C35" s="301"/>
      <c r="D35" s="301"/>
      <c r="E35" s="301"/>
      <c r="F35" s="301"/>
      <c r="G35" s="301"/>
      <c r="H35" s="302"/>
      <c r="I35" s="52">
        <v>75</v>
      </c>
      <c r="J35" s="200">
        <f>J33-J34</f>
        <v>0</v>
      </c>
      <c r="K35" s="200">
        <f>K33-K34</f>
        <v>0</v>
      </c>
      <c r="L35" s="200">
        <f>L33-L34</f>
        <v>0</v>
      </c>
      <c r="M35" s="200">
        <f>M33-M34</f>
        <v>0</v>
      </c>
    </row>
    <row r="37" spans="1:13" x14ac:dyDescent="0.2">
      <c r="I37" s="79"/>
      <c r="J37" s="129"/>
      <c r="K37" s="65"/>
      <c r="L37" s="129"/>
      <c r="M37" s="65"/>
    </row>
    <row r="38" spans="1:13" x14ac:dyDescent="0.2">
      <c r="J38" s="65"/>
      <c r="K38" s="65"/>
      <c r="L38" s="81"/>
      <c r="M38" s="65"/>
    </row>
    <row r="39" spans="1:13" x14ac:dyDescent="0.2">
      <c r="K39" s="79"/>
      <c r="L39" s="82"/>
    </row>
    <row r="40" spans="1:13" x14ac:dyDescent="0.2">
      <c r="K40" s="79"/>
      <c r="L40" s="82"/>
    </row>
    <row r="41" spans="1:13" x14ac:dyDescent="0.2">
      <c r="K41" s="79"/>
      <c r="L41" s="82"/>
      <c r="M41" s="82"/>
    </row>
  </sheetData>
  <protectedRanges>
    <protectedRange sqref="E3:F3" name="Range1_1"/>
    <protectedRange sqref="H3:I3" name="Range1_3"/>
  </protectedRanges>
  <mergeCells count="39">
    <mergeCell ref="A28:H28"/>
    <mergeCell ref="A21:H21"/>
    <mergeCell ref="A22:H22"/>
    <mergeCell ref="A26:H26"/>
    <mergeCell ref="A27:H27"/>
    <mergeCell ref="A25:H25"/>
    <mergeCell ref="A24:H24"/>
    <mergeCell ref="A23:H23"/>
    <mergeCell ref="A35:H35"/>
    <mergeCell ref="A29:H29"/>
    <mergeCell ref="A30:H30"/>
    <mergeCell ref="A31:H31"/>
    <mergeCell ref="A32:M32"/>
    <mergeCell ref="A34:H34"/>
    <mergeCell ref="A33:H33"/>
    <mergeCell ref="A16:H16"/>
    <mergeCell ref="A5:H5"/>
    <mergeCell ref="A9:H9"/>
    <mergeCell ref="A10:H10"/>
    <mergeCell ref="A20:H20"/>
    <mergeCell ref="A11:H11"/>
    <mergeCell ref="A12:H12"/>
    <mergeCell ref="A17:H17"/>
    <mergeCell ref="A18:H18"/>
    <mergeCell ref="A19:H19"/>
    <mergeCell ref="A14:H14"/>
    <mergeCell ref="A6:H6"/>
    <mergeCell ref="A7:H7"/>
    <mergeCell ref="A8:H8"/>
    <mergeCell ref="A13:H13"/>
    <mergeCell ref="A15:H15"/>
    <mergeCell ref="A4:H4"/>
    <mergeCell ref="J4:K4"/>
    <mergeCell ref="L4:M4"/>
    <mergeCell ref="A2:L2"/>
    <mergeCell ref="C3:D3"/>
    <mergeCell ref="E3:F3"/>
    <mergeCell ref="H3:I3"/>
    <mergeCell ref="J3:M3"/>
  </mergeCells>
  <phoneticPr fontId="4" type="noConversion"/>
  <dataValidations count="2">
    <dataValidation type="whole" operator="notEqual" allowBlank="1" showInputMessage="1" showErrorMessage="1" errorTitle="Nedozvoljen unos" error="Dozvoljen je upis samo cjelobrojnih (negativnih ili pozitivnih) vrijednosti." sqref="J34:M34">
      <formula1>9999999999</formula1>
    </dataValidation>
    <dataValidation type="whole" operator="greaterThanOrEqual" allowBlank="1" showInputMessage="1" showErrorMessage="1" errorTitle="Pogrešan unos" error="Dozvoljen je unos samo pozitivnih cjelobrojnih (zaokruženih) vrijednosti." sqref="J10:M11 J27:M27 J31:M31 J7:M8 J13:M25 J29:M29">
      <formula1>0</formula1>
    </dataValidation>
  </dataValidations>
  <pageMargins left="0.74803149606299213" right="0.74803149606299213" top="0.98425196850393704" bottom="0.98425196850393704" header="0.51181102362204722" footer="0.51181102362204722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N110"/>
  <sheetViews>
    <sheetView topLeftCell="A25" zoomScaleNormal="100" zoomScaleSheetLayoutView="115" workbookViewId="0">
      <selection activeCell="K1" sqref="A1:K50"/>
    </sheetView>
  </sheetViews>
  <sheetFormatPr defaultColWidth="9.140625" defaultRowHeight="12.75" x14ac:dyDescent="0.2"/>
  <cols>
    <col min="1" max="7" width="9.140625" style="46"/>
    <col min="8" max="8" width="13.28515625" style="46" customWidth="1"/>
    <col min="9" max="9" width="9.140625" style="46"/>
    <col min="10" max="11" width="16.28515625" style="79" customWidth="1"/>
    <col min="12" max="12" width="14.7109375" style="65" customWidth="1"/>
    <col min="13" max="13" width="11.140625" style="46" customWidth="1"/>
    <col min="14" max="16384" width="9.140625" style="46"/>
  </cols>
  <sheetData>
    <row r="2" spans="1:14" ht="15.75" x14ac:dyDescent="0.25">
      <c r="A2" s="337" t="s">
        <v>181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</row>
    <row r="3" spans="1:14" x14ac:dyDescent="0.2">
      <c r="C3" s="308" t="s">
        <v>150</v>
      </c>
      <c r="D3" s="309"/>
      <c r="E3" s="310" t="s">
        <v>279</v>
      </c>
      <c r="F3" s="311"/>
      <c r="G3" s="143" t="s">
        <v>151</v>
      </c>
      <c r="H3" s="265" t="s">
        <v>304</v>
      </c>
      <c r="I3" s="266"/>
      <c r="J3" s="312" t="s">
        <v>49</v>
      </c>
      <c r="K3" s="338"/>
    </row>
    <row r="4" spans="1:14" ht="23.25" x14ac:dyDescent="0.2">
      <c r="A4" s="350" t="s">
        <v>75</v>
      </c>
      <c r="B4" s="350"/>
      <c r="C4" s="350"/>
      <c r="D4" s="350"/>
      <c r="E4" s="350"/>
      <c r="F4" s="350"/>
      <c r="G4" s="350"/>
      <c r="H4" s="350"/>
      <c r="I4" s="66" t="s">
        <v>146</v>
      </c>
      <c r="J4" s="74" t="s">
        <v>311</v>
      </c>
      <c r="K4" s="164" t="s">
        <v>312</v>
      </c>
    </row>
    <row r="5" spans="1:14" x14ac:dyDescent="0.2">
      <c r="A5" s="351">
        <v>1</v>
      </c>
      <c r="B5" s="351"/>
      <c r="C5" s="351"/>
      <c r="D5" s="351"/>
      <c r="E5" s="351"/>
      <c r="F5" s="351"/>
      <c r="G5" s="351"/>
      <c r="H5" s="351"/>
      <c r="I5" s="67">
        <v>2</v>
      </c>
      <c r="J5" s="75" t="s">
        <v>1</v>
      </c>
      <c r="K5" s="75" t="s">
        <v>2</v>
      </c>
    </row>
    <row r="6" spans="1:14" x14ac:dyDescent="0.2">
      <c r="A6" s="285" t="s">
        <v>182</v>
      </c>
      <c r="B6" s="306"/>
      <c r="C6" s="306"/>
      <c r="D6" s="306"/>
      <c r="E6" s="306"/>
      <c r="F6" s="306"/>
      <c r="G6" s="306"/>
      <c r="H6" s="306"/>
      <c r="I6" s="332"/>
      <c r="J6" s="332"/>
      <c r="K6" s="333"/>
    </row>
    <row r="7" spans="1:14" x14ac:dyDescent="0.2">
      <c r="A7" s="334" t="s">
        <v>183</v>
      </c>
      <c r="B7" s="352"/>
      <c r="C7" s="352"/>
      <c r="D7" s="352"/>
      <c r="E7" s="352"/>
      <c r="F7" s="352"/>
      <c r="G7" s="352"/>
      <c r="H7" s="353"/>
      <c r="I7" s="51">
        <v>1</v>
      </c>
      <c r="J7" s="177">
        <v>304316209</v>
      </c>
      <c r="K7" s="177">
        <v>298209395.81999999</v>
      </c>
      <c r="M7" s="59"/>
      <c r="N7" s="59"/>
    </row>
    <row r="8" spans="1:14" x14ac:dyDescent="0.2">
      <c r="A8" s="331" t="s">
        <v>270</v>
      </c>
      <c r="B8" s="345"/>
      <c r="C8" s="345"/>
      <c r="D8" s="345"/>
      <c r="E8" s="345"/>
      <c r="F8" s="345"/>
      <c r="G8" s="345"/>
      <c r="H8" s="346"/>
      <c r="I8" s="51">
        <v>2</v>
      </c>
      <c r="J8" s="69">
        <v>2846100</v>
      </c>
      <c r="K8" s="69">
        <v>140115260</v>
      </c>
      <c r="M8" s="59"/>
      <c r="N8" s="59"/>
    </row>
    <row r="9" spans="1:14" x14ac:dyDescent="0.2">
      <c r="A9" s="331" t="s">
        <v>184</v>
      </c>
      <c r="B9" s="345"/>
      <c r="C9" s="345"/>
      <c r="D9" s="345"/>
      <c r="E9" s="345"/>
      <c r="F9" s="345"/>
      <c r="G9" s="345"/>
      <c r="H9" s="346"/>
      <c r="I9" s="51">
        <v>3</v>
      </c>
      <c r="J9" s="69">
        <v>276288015</v>
      </c>
      <c r="K9" s="69">
        <v>108039458</v>
      </c>
      <c r="M9" s="59"/>
      <c r="N9" s="59"/>
    </row>
    <row r="10" spans="1:14" x14ac:dyDescent="0.2">
      <c r="A10" s="331" t="s">
        <v>185</v>
      </c>
      <c r="B10" s="345"/>
      <c r="C10" s="345"/>
      <c r="D10" s="345"/>
      <c r="E10" s="345"/>
      <c r="F10" s="345"/>
      <c r="G10" s="345"/>
      <c r="H10" s="346"/>
      <c r="I10" s="51">
        <v>4</v>
      </c>
      <c r="J10" s="69">
        <v>33227519</v>
      </c>
      <c r="K10" s="69">
        <v>35645637</v>
      </c>
      <c r="M10" s="59"/>
      <c r="N10" s="59"/>
    </row>
    <row r="11" spans="1:14" ht="23.25" customHeight="1" x14ac:dyDescent="0.2">
      <c r="A11" s="331" t="s">
        <v>189</v>
      </c>
      <c r="B11" s="345"/>
      <c r="C11" s="345"/>
      <c r="D11" s="345"/>
      <c r="E11" s="345"/>
      <c r="F11" s="345"/>
      <c r="G11" s="345"/>
      <c r="H11" s="346"/>
      <c r="I11" s="51">
        <v>5</v>
      </c>
      <c r="J11" s="69">
        <v>-7376887</v>
      </c>
      <c r="K11" s="69">
        <v>4834194</v>
      </c>
      <c r="M11" s="59"/>
      <c r="N11" s="59"/>
    </row>
    <row r="12" spans="1:14" x14ac:dyDescent="0.2">
      <c r="A12" s="331" t="s">
        <v>188</v>
      </c>
      <c r="B12" s="345"/>
      <c r="C12" s="345"/>
      <c r="D12" s="345"/>
      <c r="E12" s="345"/>
      <c r="F12" s="345"/>
      <c r="G12" s="345"/>
      <c r="H12" s="346"/>
      <c r="I12" s="51">
        <v>6</v>
      </c>
      <c r="J12" s="69">
        <v>1452852</v>
      </c>
      <c r="K12" s="69">
        <v>8780648.8200000003</v>
      </c>
      <c r="M12" s="59"/>
      <c r="N12" s="59"/>
    </row>
    <row r="13" spans="1:14" x14ac:dyDescent="0.2">
      <c r="A13" s="331" t="s">
        <v>186</v>
      </c>
      <c r="B13" s="345"/>
      <c r="C13" s="345"/>
      <c r="D13" s="345"/>
      <c r="E13" s="345"/>
      <c r="F13" s="345"/>
      <c r="G13" s="345"/>
      <c r="H13" s="346"/>
      <c r="I13" s="51">
        <v>7</v>
      </c>
      <c r="J13" s="69">
        <v>-2121390</v>
      </c>
      <c r="K13" s="69">
        <v>794198</v>
      </c>
      <c r="M13" s="59"/>
      <c r="N13" s="59"/>
    </row>
    <row r="14" spans="1:14" x14ac:dyDescent="0.2">
      <c r="A14" s="325" t="s">
        <v>190</v>
      </c>
      <c r="B14" s="345"/>
      <c r="C14" s="345"/>
      <c r="D14" s="345"/>
      <c r="E14" s="345"/>
      <c r="F14" s="345"/>
      <c r="G14" s="345"/>
      <c r="H14" s="346"/>
      <c r="I14" s="51">
        <v>8</v>
      </c>
      <c r="J14" s="178">
        <v>-532984954</v>
      </c>
      <c r="K14" s="178">
        <v>-2736942916</v>
      </c>
      <c r="M14" s="59"/>
      <c r="N14" s="59"/>
    </row>
    <row r="15" spans="1:14" x14ac:dyDescent="0.2">
      <c r="A15" s="331" t="s">
        <v>187</v>
      </c>
      <c r="B15" s="345"/>
      <c r="C15" s="345"/>
      <c r="D15" s="345"/>
      <c r="E15" s="345"/>
      <c r="F15" s="345"/>
      <c r="G15" s="345"/>
      <c r="H15" s="346"/>
      <c r="I15" s="51">
        <v>9</v>
      </c>
      <c r="J15" s="69">
        <v>-713804766</v>
      </c>
      <c r="K15" s="69">
        <v>601802131</v>
      </c>
      <c r="M15" s="59"/>
      <c r="N15" s="59"/>
    </row>
    <row r="16" spans="1:14" x14ac:dyDescent="0.2">
      <c r="A16" s="331" t="s">
        <v>191</v>
      </c>
      <c r="B16" s="345"/>
      <c r="C16" s="345"/>
      <c r="D16" s="345"/>
      <c r="E16" s="345"/>
      <c r="F16" s="345"/>
      <c r="G16" s="345"/>
      <c r="H16" s="346"/>
      <c r="I16" s="51">
        <v>10</v>
      </c>
      <c r="J16" s="69">
        <v>896501</v>
      </c>
      <c r="K16" s="69">
        <v>51542398</v>
      </c>
      <c r="M16" s="59"/>
      <c r="N16" s="59"/>
    </row>
    <row r="17" spans="1:14" x14ac:dyDescent="0.2">
      <c r="A17" s="331" t="s">
        <v>194</v>
      </c>
      <c r="B17" s="345"/>
      <c r="C17" s="345"/>
      <c r="D17" s="345"/>
      <c r="E17" s="345"/>
      <c r="F17" s="345"/>
      <c r="G17" s="345"/>
      <c r="H17" s="346"/>
      <c r="I17" s="51">
        <v>11</v>
      </c>
      <c r="J17" s="69">
        <v>337436309</v>
      </c>
      <c r="K17" s="69">
        <v>-603196030</v>
      </c>
      <c r="M17" s="59"/>
      <c r="N17" s="59"/>
    </row>
    <row r="18" spans="1:14" x14ac:dyDescent="0.2">
      <c r="A18" s="331" t="s">
        <v>195</v>
      </c>
      <c r="B18" s="345"/>
      <c r="C18" s="345"/>
      <c r="D18" s="345"/>
      <c r="E18" s="345"/>
      <c r="F18" s="345"/>
      <c r="G18" s="345"/>
      <c r="H18" s="346"/>
      <c r="I18" s="51">
        <v>12</v>
      </c>
      <c r="J18" s="69">
        <v>-358882367</v>
      </c>
      <c r="K18" s="69">
        <v>-981768272</v>
      </c>
      <c r="M18" s="59"/>
      <c r="N18" s="59"/>
    </row>
    <row r="19" spans="1:14" ht="12.75" customHeight="1" x14ac:dyDescent="0.2">
      <c r="A19" s="331" t="s">
        <v>196</v>
      </c>
      <c r="B19" s="345"/>
      <c r="C19" s="345"/>
      <c r="D19" s="345"/>
      <c r="E19" s="345"/>
      <c r="F19" s="345"/>
      <c r="G19" s="345"/>
      <c r="H19" s="346"/>
      <c r="I19" s="51">
        <v>13</v>
      </c>
      <c r="J19" s="69">
        <v>105144798</v>
      </c>
      <c r="K19" s="69">
        <v>-91483871</v>
      </c>
      <c r="M19" s="59"/>
      <c r="N19" s="59"/>
    </row>
    <row r="20" spans="1:14" x14ac:dyDescent="0.2">
      <c r="A20" s="331" t="s">
        <v>197</v>
      </c>
      <c r="B20" s="345"/>
      <c r="C20" s="345"/>
      <c r="D20" s="345"/>
      <c r="E20" s="345"/>
      <c r="F20" s="345"/>
      <c r="G20" s="345"/>
      <c r="H20" s="346"/>
      <c r="I20" s="51">
        <v>14</v>
      </c>
      <c r="J20" s="69">
        <v>220213729</v>
      </c>
      <c r="K20" s="69">
        <v>-1628074769</v>
      </c>
      <c r="M20" s="59"/>
      <c r="N20" s="59"/>
    </row>
    <row r="21" spans="1:14" ht="12.75" customHeight="1" x14ac:dyDescent="0.2">
      <c r="A21" s="347" t="s">
        <v>198</v>
      </c>
      <c r="B21" s="348"/>
      <c r="C21" s="348"/>
      <c r="D21" s="348"/>
      <c r="E21" s="348"/>
      <c r="F21" s="348"/>
      <c r="G21" s="348"/>
      <c r="H21" s="349"/>
      <c r="I21" s="51">
        <v>15</v>
      </c>
      <c r="J21" s="163">
        <v>0</v>
      </c>
      <c r="K21" s="163"/>
      <c r="M21" s="59"/>
      <c r="N21" s="59"/>
    </row>
    <row r="22" spans="1:14" x14ac:dyDescent="0.2">
      <c r="A22" s="331" t="s">
        <v>199</v>
      </c>
      <c r="B22" s="326"/>
      <c r="C22" s="326"/>
      <c r="D22" s="326"/>
      <c r="E22" s="326"/>
      <c r="F22" s="326"/>
      <c r="G22" s="326"/>
      <c r="H22" s="327"/>
      <c r="I22" s="51">
        <v>16</v>
      </c>
      <c r="J22" s="69">
        <v>-123989158</v>
      </c>
      <c r="K22" s="69">
        <v>-85764503</v>
      </c>
      <c r="M22" s="59"/>
      <c r="N22" s="59"/>
    </row>
    <row r="23" spans="1:14" x14ac:dyDescent="0.2">
      <c r="A23" s="325" t="s">
        <v>200</v>
      </c>
      <c r="B23" s="326"/>
      <c r="C23" s="326"/>
      <c r="D23" s="326"/>
      <c r="E23" s="326"/>
      <c r="F23" s="326"/>
      <c r="G23" s="326"/>
      <c r="H23" s="327"/>
      <c r="I23" s="51">
        <v>17</v>
      </c>
      <c r="J23" s="178">
        <v>128183271</v>
      </c>
      <c r="K23" s="178">
        <v>2631926211</v>
      </c>
      <c r="M23" s="59"/>
      <c r="N23" s="59"/>
    </row>
    <row r="24" spans="1:14" x14ac:dyDescent="0.2">
      <c r="A24" s="331" t="s">
        <v>201</v>
      </c>
      <c r="B24" s="326"/>
      <c r="C24" s="326"/>
      <c r="D24" s="326"/>
      <c r="E24" s="326"/>
      <c r="F24" s="326"/>
      <c r="G24" s="326"/>
      <c r="H24" s="327"/>
      <c r="I24" s="51">
        <v>18</v>
      </c>
      <c r="J24" s="69">
        <v>302894657</v>
      </c>
      <c r="K24" s="69">
        <v>1601190761</v>
      </c>
      <c r="M24" s="59"/>
      <c r="N24" s="59"/>
    </row>
    <row r="25" spans="1:14" x14ac:dyDescent="0.2">
      <c r="A25" s="331" t="s">
        <v>202</v>
      </c>
      <c r="B25" s="326"/>
      <c r="C25" s="326"/>
      <c r="D25" s="326"/>
      <c r="E25" s="326"/>
      <c r="F25" s="326"/>
      <c r="G25" s="326"/>
      <c r="H25" s="327"/>
      <c r="I25" s="51">
        <v>19</v>
      </c>
      <c r="J25" s="69">
        <v>-271070978</v>
      </c>
      <c r="K25" s="69">
        <v>906351100</v>
      </c>
      <c r="M25" s="59"/>
      <c r="N25" s="59"/>
    </row>
    <row r="26" spans="1:14" x14ac:dyDescent="0.2">
      <c r="A26" s="331" t="s">
        <v>203</v>
      </c>
      <c r="B26" s="326"/>
      <c r="C26" s="326"/>
      <c r="D26" s="326"/>
      <c r="E26" s="326"/>
      <c r="F26" s="326"/>
      <c r="G26" s="326"/>
      <c r="H26" s="327"/>
      <c r="I26" s="51">
        <v>20</v>
      </c>
      <c r="J26" s="69">
        <v>-3640667</v>
      </c>
      <c r="K26" s="69">
        <v>0</v>
      </c>
      <c r="M26" s="59"/>
      <c r="N26" s="59"/>
    </row>
    <row r="27" spans="1:14" x14ac:dyDescent="0.2">
      <c r="A27" s="331" t="s">
        <v>204</v>
      </c>
      <c r="B27" s="326"/>
      <c r="C27" s="326"/>
      <c r="D27" s="326"/>
      <c r="E27" s="326"/>
      <c r="F27" s="326"/>
      <c r="G27" s="326"/>
      <c r="H27" s="327"/>
      <c r="I27" s="51">
        <v>21</v>
      </c>
      <c r="J27" s="69">
        <v>100000259</v>
      </c>
      <c r="K27" s="69">
        <v>124384350</v>
      </c>
      <c r="M27" s="59"/>
      <c r="N27" s="59"/>
    </row>
    <row r="28" spans="1:14" ht="23.25" customHeight="1" x14ac:dyDescent="0.2">
      <c r="A28" s="325" t="s">
        <v>205</v>
      </c>
      <c r="B28" s="326"/>
      <c r="C28" s="326"/>
      <c r="D28" s="326"/>
      <c r="E28" s="326"/>
      <c r="F28" s="326"/>
      <c r="G28" s="326"/>
      <c r="H28" s="327"/>
      <c r="I28" s="51">
        <v>22</v>
      </c>
      <c r="J28" s="178">
        <v>-100485474</v>
      </c>
      <c r="K28" s="178">
        <v>193192690.82000017</v>
      </c>
      <c r="M28" s="59"/>
      <c r="N28" s="59"/>
    </row>
    <row r="29" spans="1:14" x14ac:dyDescent="0.2">
      <c r="A29" s="339" t="s">
        <v>206</v>
      </c>
      <c r="B29" s="340"/>
      <c r="C29" s="340"/>
      <c r="D29" s="340"/>
      <c r="E29" s="340"/>
      <c r="F29" s="340"/>
      <c r="G29" s="340"/>
      <c r="H29" s="341"/>
      <c r="I29" s="51">
        <v>23</v>
      </c>
      <c r="J29" s="199">
        <v>-1065525</v>
      </c>
      <c r="K29" s="163">
        <v>-537596</v>
      </c>
      <c r="M29" s="59"/>
      <c r="N29" s="59"/>
    </row>
    <row r="30" spans="1:14" x14ac:dyDescent="0.2">
      <c r="A30" s="342" t="s">
        <v>207</v>
      </c>
      <c r="B30" s="343"/>
      <c r="C30" s="343"/>
      <c r="D30" s="343"/>
      <c r="E30" s="343"/>
      <c r="F30" s="343"/>
      <c r="G30" s="343"/>
      <c r="H30" s="344"/>
      <c r="I30" s="51">
        <v>24</v>
      </c>
      <c r="J30" s="179">
        <v>-101550999</v>
      </c>
      <c r="K30" s="179">
        <v>192655094.82000017</v>
      </c>
      <c r="M30" s="59"/>
      <c r="N30" s="59"/>
    </row>
    <row r="31" spans="1:14" x14ac:dyDescent="0.2">
      <c r="A31" s="285" t="s">
        <v>208</v>
      </c>
      <c r="B31" s="306"/>
      <c r="C31" s="306"/>
      <c r="D31" s="306"/>
      <c r="E31" s="306"/>
      <c r="F31" s="306"/>
      <c r="G31" s="306"/>
      <c r="H31" s="306"/>
      <c r="I31" s="332"/>
      <c r="J31" s="332"/>
      <c r="K31" s="333"/>
      <c r="M31" s="59"/>
      <c r="N31" s="59"/>
    </row>
    <row r="32" spans="1:14" x14ac:dyDescent="0.2">
      <c r="A32" s="334" t="s">
        <v>209</v>
      </c>
      <c r="B32" s="335"/>
      <c r="C32" s="335"/>
      <c r="D32" s="335"/>
      <c r="E32" s="335"/>
      <c r="F32" s="335"/>
      <c r="G32" s="335"/>
      <c r="H32" s="336"/>
      <c r="I32" s="51">
        <v>25</v>
      </c>
      <c r="J32" s="180">
        <v>275428314</v>
      </c>
      <c r="K32" s="180">
        <v>-142311215</v>
      </c>
      <c r="M32" s="59"/>
      <c r="N32" s="59"/>
    </row>
    <row r="33" spans="1:14" ht="12.75" customHeight="1" x14ac:dyDescent="0.2">
      <c r="A33" s="331" t="s">
        <v>210</v>
      </c>
      <c r="B33" s="326"/>
      <c r="C33" s="326"/>
      <c r="D33" s="326"/>
      <c r="E33" s="326"/>
      <c r="F33" s="326"/>
      <c r="G33" s="326"/>
      <c r="H33" s="327"/>
      <c r="I33" s="51">
        <v>26</v>
      </c>
      <c r="J33" s="69">
        <v>-24225656</v>
      </c>
      <c r="K33" s="69">
        <v>-26135984</v>
      </c>
      <c r="M33" s="59"/>
      <c r="N33" s="59"/>
    </row>
    <row r="34" spans="1:14" ht="12.75" customHeight="1" x14ac:dyDescent="0.2">
      <c r="A34" s="331" t="s">
        <v>211</v>
      </c>
      <c r="B34" s="326"/>
      <c r="C34" s="326"/>
      <c r="D34" s="326"/>
      <c r="E34" s="326"/>
      <c r="F34" s="326"/>
      <c r="G34" s="326"/>
      <c r="H34" s="327"/>
      <c r="I34" s="51">
        <v>27</v>
      </c>
      <c r="J34" s="163">
        <v>0</v>
      </c>
      <c r="K34" s="199">
        <v>-121265000</v>
      </c>
      <c r="M34" s="59"/>
      <c r="N34" s="59"/>
    </row>
    <row r="35" spans="1:14" ht="12.75" customHeight="1" x14ac:dyDescent="0.2">
      <c r="A35" s="331" t="s">
        <v>212</v>
      </c>
      <c r="B35" s="326"/>
      <c r="C35" s="326"/>
      <c r="D35" s="326"/>
      <c r="E35" s="326"/>
      <c r="F35" s="326"/>
      <c r="G35" s="326"/>
      <c r="H35" s="327"/>
      <c r="I35" s="51">
        <v>28</v>
      </c>
      <c r="J35" s="69">
        <v>298818958</v>
      </c>
      <c r="K35" s="69">
        <v>4126175</v>
      </c>
      <c r="M35" s="59"/>
      <c r="N35" s="59"/>
    </row>
    <row r="36" spans="1:14" x14ac:dyDescent="0.2">
      <c r="A36" s="331" t="s">
        <v>213</v>
      </c>
      <c r="B36" s="326"/>
      <c r="C36" s="326"/>
      <c r="D36" s="326"/>
      <c r="E36" s="326"/>
      <c r="F36" s="326"/>
      <c r="G36" s="326"/>
      <c r="H36" s="327"/>
      <c r="I36" s="51">
        <v>29</v>
      </c>
      <c r="J36" s="69">
        <v>835012</v>
      </c>
      <c r="K36" s="69">
        <v>963594</v>
      </c>
      <c r="M36" s="59"/>
      <c r="N36" s="59"/>
    </row>
    <row r="37" spans="1:14" x14ac:dyDescent="0.2">
      <c r="A37" s="331" t="s">
        <v>222</v>
      </c>
      <c r="B37" s="326"/>
      <c r="C37" s="326"/>
      <c r="D37" s="326"/>
      <c r="E37" s="326"/>
      <c r="F37" s="326"/>
      <c r="G37" s="326"/>
      <c r="H37" s="327"/>
      <c r="I37" s="51">
        <v>30</v>
      </c>
      <c r="J37" s="163">
        <v>0</v>
      </c>
      <c r="K37" s="163"/>
      <c r="M37" s="59"/>
      <c r="N37" s="59"/>
    </row>
    <row r="38" spans="1:14" x14ac:dyDescent="0.2">
      <c r="A38" s="285" t="s">
        <v>214</v>
      </c>
      <c r="B38" s="306"/>
      <c r="C38" s="306"/>
      <c r="D38" s="306"/>
      <c r="E38" s="306"/>
      <c r="F38" s="306"/>
      <c r="G38" s="306"/>
      <c r="H38" s="306"/>
      <c r="I38" s="332"/>
      <c r="J38" s="332"/>
      <c r="K38" s="333"/>
      <c r="M38" s="59"/>
      <c r="N38" s="59"/>
    </row>
    <row r="39" spans="1:14" x14ac:dyDescent="0.2">
      <c r="A39" s="334" t="s">
        <v>215</v>
      </c>
      <c r="B39" s="335"/>
      <c r="C39" s="335"/>
      <c r="D39" s="335"/>
      <c r="E39" s="335"/>
      <c r="F39" s="335"/>
      <c r="G39" s="335"/>
      <c r="H39" s="336"/>
      <c r="I39" s="64">
        <v>31</v>
      </c>
      <c r="J39" s="180">
        <v>-52110989</v>
      </c>
      <c r="K39" s="180">
        <v>98296044</v>
      </c>
      <c r="M39" s="59"/>
      <c r="N39" s="59"/>
    </row>
    <row r="40" spans="1:14" x14ac:dyDescent="0.2">
      <c r="A40" s="331" t="s">
        <v>216</v>
      </c>
      <c r="B40" s="326"/>
      <c r="C40" s="326"/>
      <c r="D40" s="326"/>
      <c r="E40" s="326"/>
      <c r="F40" s="326"/>
      <c r="G40" s="326"/>
      <c r="H40" s="327"/>
      <c r="I40" s="51">
        <v>32</v>
      </c>
      <c r="J40" s="69">
        <v>-52110989</v>
      </c>
      <c r="K40" s="69">
        <v>98296044</v>
      </c>
      <c r="M40" s="59"/>
      <c r="N40" s="59"/>
    </row>
    <row r="41" spans="1:14" x14ac:dyDescent="0.2">
      <c r="A41" s="331" t="s">
        <v>217</v>
      </c>
      <c r="B41" s="326"/>
      <c r="C41" s="326"/>
      <c r="D41" s="326"/>
      <c r="E41" s="326"/>
      <c r="F41" s="326"/>
      <c r="G41" s="326"/>
      <c r="H41" s="327"/>
      <c r="I41" s="51">
        <v>33</v>
      </c>
      <c r="J41" s="163">
        <v>0</v>
      </c>
      <c r="K41" s="163"/>
      <c r="M41" s="59"/>
      <c r="N41" s="59"/>
    </row>
    <row r="42" spans="1:14" x14ac:dyDescent="0.2">
      <c r="A42" s="331" t="s">
        <v>218</v>
      </c>
      <c r="B42" s="326"/>
      <c r="C42" s="326"/>
      <c r="D42" s="326"/>
      <c r="E42" s="326"/>
      <c r="F42" s="326"/>
      <c r="G42" s="326"/>
      <c r="H42" s="327"/>
      <c r="I42" s="51">
        <v>34</v>
      </c>
      <c r="J42" s="163">
        <v>0</v>
      </c>
      <c r="K42" s="163"/>
      <c r="M42" s="59"/>
      <c r="N42" s="59"/>
    </row>
    <row r="43" spans="1:14" x14ac:dyDescent="0.2">
      <c r="A43" s="331" t="s">
        <v>219</v>
      </c>
      <c r="B43" s="326"/>
      <c r="C43" s="326"/>
      <c r="D43" s="326"/>
      <c r="E43" s="326"/>
      <c r="F43" s="326"/>
      <c r="G43" s="326"/>
      <c r="H43" s="327"/>
      <c r="I43" s="51">
        <v>35</v>
      </c>
      <c r="J43" s="163">
        <v>0</v>
      </c>
      <c r="K43" s="163"/>
      <c r="M43" s="59"/>
      <c r="N43" s="59"/>
    </row>
    <row r="44" spans="1:14" x14ac:dyDescent="0.2">
      <c r="A44" s="331" t="s">
        <v>220</v>
      </c>
      <c r="B44" s="326"/>
      <c r="C44" s="326"/>
      <c r="D44" s="326"/>
      <c r="E44" s="326"/>
      <c r="F44" s="326"/>
      <c r="G44" s="326"/>
      <c r="H44" s="327"/>
      <c r="I44" s="51">
        <v>36</v>
      </c>
      <c r="J44" s="163">
        <v>0</v>
      </c>
      <c r="K44" s="163"/>
      <c r="M44" s="59"/>
      <c r="N44" s="59"/>
    </row>
    <row r="45" spans="1:14" x14ac:dyDescent="0.2">
      <c r="A45" s="331" t="s">
        <v>221</v>
      </c>
      <c r="B45" s="326"/>
      <c r="C45" s="326"/>
      <c r="D45" s="326"/>
      <c r="E45" s="326"/>
      <c r="F45" s="326"/>
      <c r="G45" s="326"/>
      <c r="H45" s="327"/>
      <c r="I45" s="51">
        <v>37</v>
      </c>
      <c r="J45" s="163">
        <v>0</v>
      </c>
      <c r="K45" s="163"/>
      <c r="M45" s="59"/>
      <c r="N45" s="59"/>
    </row>
    <row r="46" spans="1:14" ht="23.25" customHeight="1" x14ac:dyDescent="0.2">
      <c r="A46" s="325" t="s">
        <v>223</v>
      </c>
      <c r="B46" s="326"/>
      <c r="C46" s="326"/>
      <c r="D46" s="326"/>
      <c r="E46" s="326"/>
      <c r="F46" s="326"/>
      <c r="G46" s="326"/>
      <c r="H46" s="327"/>
      <c r="I46" s="51">
        <v>38</v>
      </c>
      <c r="J46" s="178">
        <v>121766326</v>
      </c>
      <c r="K46" s="178">
        <v>148639923.82000017</v>
      </c>
      <c r="M46" s="59"/>
      <c r="N46" s="59"/>
    </row>
    <row r="47" spans="1:14" x14ac:dyDescent="0.2">
      <c r="A47" s="331" t="s">
        <v>224</v>
      </c>
      <c r="B47" s="326"/>
      <c r="C47" s="326"/>
      <c r="D47" s="326"/>
      <c r="E47" s="326"/>
      <c r="F47" s="326"/>
      <c r="G47" s="326"/>
      <c r="H47" s="327"/>
      <c r="I47" s="51">
        <v>39</v>
      </c>
      <c r="J47" s="69">
        <v>1318707</v>
      </c>
      <c r="K47" s="69">
        <v>69689</v>
      </c>
      <c r="M47" s="59"/>
      <c r="N47" s="59"/>
    </row>
    <row r="48" spans="1:14" x14ac:dyDescent="0.2">
      <c r="A48" s="325" t="s">
        <v>225</v>
      </c>
      <c r="B48" s="326"/>
      <c r="C48" s="326"/>
      <c r="D48" s="326"/>
      <c r="E48" s="326"/>
      <c r="F48" s="326"/>
      <c r="G48" s="326"/>
      <c r="H48" s="327"/>
      <c r="I48" s="51">
        <v>40</v>
      </c>
      <c r="J48" s="178">
        <v>123085033</v>
      </c>
      <c r="K48" s="178">
        <v>148709612.82000017</v>
      </c>
      <c r="M48" s="59"/>
      <c r="N48" s="59"/>
    </row>
    <row r="49" spans="1:14" x14ac:dyDescent="0.2">
      <c r="A49" s="325" t="s">
        <v>226</v>
      </c>
      <c r="B49" s="326"/>
      <c r="C49" s="326"/>
      <c r="D49" s="326"/>
      <c r="E49" s="326"/>
      <c r="F49" s="326"/>
      <c r="G49" s="326"/>
      <c r="H49" s="327"/>
      <c r="I49" s="60">
        <v>41</v>
      </c>
      <c r="J49" s="68">
        <v>421479852</v>
      </c>
      <c r="K49" s="68">
        <v>460024014</v>
      </c>
      <c r="L49" s="76"/>
      <c r="M49" s="59"/>
      <c r="N49" s="59"/>
    </row>
    <row r="50" spans="1:14" x14ac:dyDescent="0.2">
      <c r="A50" s="328" t="s">
        <v>227</v>
      </c>
      <c r="B50" s="329"/>
      <c r="C50" s="329"/>
      <c r="D50" s="329"/>
      <c r="E50" s="329"/>
      <c r="F50" s="329"/>
      <c r="G50" s="329"/>
      <c r="H50" s="330"/>
      <c r="I50" s="52">
        <v>42</v>
      </c>
      <c r="J50" s="179">
        <v>544564885</v>
      </c>
      <c r="K50" s="179">
        <v>608733626.82000017</v>
      </c>
      <c r="M50" s="59"/>
      <c r="N50" s="59"/>
    </row>
    <row r="51" spans="1:14" s="53" customFormat="1" x14ac:dyDescent="0.2">
      <c r="J51" s="77"/>
      <c r="K51" s="78"/>
      <c r="L51" s="71"/>
    </row>
    <row r="52" spans="1:14" s="53" customFormat="1" x14ac:dyDescent="0.2">
      <c r="J52" s="139"/>
      <c r="K52" s="78"/>
      <c r="L52" s="71"/>
    </row>
    <row r="53" spans="1:14" s="53" customFormat="1" x14ac:dyDescent="0.2">
      <c r="J53" s="139"/>
      <c r="K53" s="77"/>
      <c r="L53" s="71"/>
    </row>
    <row r="54" spans="1:14" s="53" customFormat="1" x14ac:dyDescent="0.2">
      <c r="J54" s="77"/>
      <c r="K54" s="77"/>
      <c r="L54" s="71"/>
    </row>
    <row r="55" spans="1:14" s="53" customFormat="1" x14ac:dyDescent="0.2">
      <c r="J55" s="77"/>
      <c r="K55" s="77"/>
      <c r="L55" s="71"/>
    </row>
    <row r="56" spans="1:14" s="53" customFormat="1" x14ac:dyDescent="0.2">
      <c r="J56" s="77"/>
      <c r="K56" s="77"/>
      <c r="L56" s="71"/>
    </row>
    <row r="57" spans="1:14" s="53" customFormat="1" x14ac:dyDescent="0.2">
      <c r="J57" s="77"/>
      <c r="K57" s="77"/>
      <c r="L57" s="71"/>
    </row>
    <row r="58" spans="1:14" s="53" customFormat="1" x14ac:dyDescent="0.2">
      <c r="J58" s="77"/>
      <c r="K58" s="77"/>
      <c r="L58" s="71"/>
    </row>
    <row r="59" spans="1:14" s="53" customFormat="1" x14ac:dyDescent="0.2">
      <c r="J59" s="77"/>
      <c r="K59" s="77"/>
      <c r="L59" s="71"/>
    </row>
    <row r="60" spans="1:14" s="53" customFormat="1" x14ac:dyDescent="0.2">
      <c r="J60" s="77"/>
      <c r="K60" s="77"/>
      <c r="L60" s="71"/>
    </row>
    <row r="61" spans="1:14" s="53" customFormat="1" x14ac:dyDescent="0.2">
      <c r="J61" s="77"/>
      <c r="K61" s="77"/>
      <c r="L61" s="71"/>
    </row>
    <row r="62" spans="1:14" s="53" customFormat="1" x14ac:dyDescent="0.2">
      <c r="J62" s="77"/>
      <c r="K62" s="77"/>
      <c r="L62" s="71"/>
    </row>
    <row r="63" spans="1:14" s="53" customFormat="1" x14ac:dyDescent="0.2">
      <c r="J63" s="77"/>
      <c r="K63" s="77"/>
      <c r="L63" s="71"/>
    </row>
    <row r="64" spans="1:14" s="53" customFormat="1" x14ac:dyDescent="0.2">
      <c r="J64" s="77"/>
      <c r="K64" s="77"/>
      <c r="L64" s="71"/>
    </row>
    <row r="65" spans="10:12" s="53" customFormat="1" x14ac:dyDescent="0.2">
      <c r="J65" s="77"/>
      <c r="K65" s="77"/>
      <c r="L65" s="71"/>
    </row>
    <row r="66" spans="10:12" s="53" customFormat="1" x14ac:dyDescent="0.2">
      <c r="J66" s="77"/>
      <c r="K66" s="77"/>
      <c r="L66" s="71"/>
    </row>
    <row r="67" spans="10:12" s="53" customFormat="1" x14ac:dyDescent="0.2">
      <c r="J67" s="77"/>
      <c r="K67" s="77"/>
      <c r="L67" s="71"/>
    </row>
    <row r="68" spans="10:12" s="53" customFormat="1" x14ac:dyDescent="0.2">
      <c r="J68" s="77"/>
      <c r="K68" s="77"/>
      <c r="L68" s="71"/>
    </row>
    <row r="69" spans="10:12" s="53" customFormat="1" x14ac:dyDescent="0.2">
      <c r="J69" s="77"/>
      <c r="K69" s="77"/>
      <c r="L69" s="71"/>
    </row>
    <row r="70" spans="10:12" s="53" customFormat="1" x14ac:dyDescent="0.2">
      <c r="J70" s="77"/>
      <c r="K70" s="77"/>
      <c r="L70" s="71"/>
    </row>
    <row r="71" spans="10:12" s="53" customFormat="1" x14ac:dyDescent="0.2">
      <c r="J71" s="77"/>
      <c r="K71" s="77"/>
      <c r="L71" s="71"/>
    </row>
    <row r="72" spans="10:12" s="53" customFormat="1" x14ac:dyDescent="0.2">
      <c r="J72" s="77"/>
      <c r="K72" s="77"/>
      <c r="L72" s="71"/>
    </row>
    <row r="73" spans="10:12" s="53" customFormat="1" x14ac:dyDescent="0.2">
      <c r="J73" s="77"/>
      <c r="K73" s="77"/>
      <c r="L73" s="71"/>
    </row>
    <row r="74" spans="10:12" s="53" customFormat="1" x14ac:dyDescent="0.2">
      <c r="J74" s="77"/>
      <c r="K74" s="77"/>
      <c r="L74" s="71"/>
    </row>
    <row r="75" spans="10:12" s="53" customFormat="1" x14ac:dyDescent="0.2">
      <c r="J75" s="77"/>
      <c r="K75" s="77"/>
      <c r="L75" s="71"/>
    </row>
    <row r="76" spans="10:12" s="53" customFormat="1" x14ac:dyDescent="0.2">
      <c r="J76" s="77"/>
      <c r="K76" s="77"/>
      <c r="L76" s="71"/>
    </row>
    <row r="77" spans="10:12" s="53" customFormat="1" x14ac:dyDescent="0.2">
      <c r="J77" s="77"/>
      <c r="K77" s="77"/>
      <c r="L77" s="71"/>
    </row>
    <row r="78" spans="10:12" s="53" customFormat="1" x14ac:dyDescent="0.2">
      <c r="J78" s="77"/>
      <c r="K78" s="77"/>
      <c r="L78" s="71"/>
    </row>
    <row r="79" spans="10:12" s="53" customFormat="1" x14ac:dyDescent="0.2">
      <c r="J79" s="77"/>
      <c r="K79" s="77"/>
      <c r="L79" s="71"/>
    </row>
    <row r="80" spans="10:12" s="53" customFormat="1" x14ac:dyDescent="0.2">
      <c r="J80" s="77"/>
      <c r="K80" s="77"/>
      <c r="L80" s="71"/>
    </row>
    <row r="81" spans="10:12" s="53" customFormat="1" x14ac:dyDescent="0.2">
      <c r="J81" s="77"/>
      <c r="K81" s="77"/>
      <c r="L81" s="71"/>
    </row>
    <row r="82" spans="10:12" s="53" customFormat="1" x14ac:dyDescent="0.2">
      <c r="J82" s="77"/>
      <c r="K82" s="77"/>
      <c r="L82" s="71"/>
    </row>
    <row r="83" spans="10:12" s="53" customFormat="1" x14ac:dyDescent="0.2">
      <c r="J83" s="77"/>
      <c r="K83" s="77"/>
      <c r="L83" s="71"/>
    </row>
    <row r="84" spans="10:12" s="53" customFormat="1" x14ac:dyDescent="0.2">
      <c r="J84" s="77"/>
      <c r="K84" s="77"/>
      <c r="L84" s="71"/>
    </row>
    <row r="85" spans="10:12" s="53" customFormat="1" x14ac:dyDescent="0.2">
      <c r="J85" s="77"/>
      <c r="K85" s="77"/>
      <c r="L85" s="71"/>
    </row>
    <row r="86" spans="10:12" s="53" customFormat="1" x14ac:dyDescent="0.2">
      <c r="J86" s="77"/>
      <c r="K86" s="77"/>
      <c r="L86" s="71"/>
    </row>
    <row r="87" spans="10:12" s="53" customFormat="1" x14ac:dyDescent="0.2">
      <c r="J87" s="77"/>
      <c r="K87" s="77"/>
      <c r="L87" s="71"/>
    </row>
    <row r="88" spans="10:12" s="53" customFormat="1" x14ac:dyDescent="0.2">
      <c r="J88" s="77"/>
      <c r="K88" s="77"/>
      <c r="L88" s="71"/>
    </row>
    <row r="89" spans="10:12" s="53" customFormat="1" x14ac:dyDescent="0.2">
      <c r="J89" s="77"/>
      <c r="K89" s="77"/>
      <c r="L89" s="71"/>
    </row>
    <row r="90" spans="10:12" s="53" customFormat="1" x14ac:dyDescent="0.2">
      <c r="J90" s="77"/>
      <c r="K90" s="77"/>
      <c r="L90" s="71"/>
    </row>
    <row r="91" spans="10:12" s="53" customFormat="1" x14ac:dyDescent="0.2">
      <c r="J91" s="77"/>
      <c r="K91" s="77"/>
      <c r="L91" s="71"/>
    </row>
    <row r="92" spans="10:12" s="53" customFormat="1" x14ac:dyDescent="0.2">
      <c r="J92" s="77"/>
      <c r="K92" s="77"/>
      <c r="L92" s="71"/>
    </row>
    <row r="93" spans="10:12" s="53" customFormat="1" x14ac:dyDescent="0.2">
      <c r="J93" s="77"/>
      <c r="K93" s="77"/>
      <c r="L93" s="71"/>
    </row>
    <row r="94" spans="10:12" s="53" customFormat="1" x14ac:dyDescent="0.2">
      <c r="J94" s="77"/>
      <c r="K94" s="77"/>
      <c r="L94" s="71"/>
    </row>
    <row r="95" spans="10:12" s="53" customFormat="1" x14ac:dyDescent="0.2">
      <c r="J95" s="77"/>
      <c r="K95" s="77"/>
      <c r="L95" s="71"/>
    </row>
    <row r="96" spans="10:12" s="53" customFormat="1" x14ac:dyDescent="0.2">
      <c r="J96" s="77"/>
      <c r="K96" s="77"/>
      <c r="L96" s="71"/>
    </row>
    <row r="97" spans="10:12" s="53" customFormat="1" x14ac:dyDescent="0.2">
      <c r="J97" s="77"/>
      <c r="K97" s="77"/>
      <c r="L97" s="71"/>
    </row>
    <row r="98" spans="10:12" s="53" customFormat="1" x14ac:dyDescent="0.2">
      <c r="J98" s="77"/>
      <c r="K98" s="77"/>
      <c r="L98" s="71"/>
    </row>
    <row r="99" spans="10:12" s="53" customFormat="1" x14ac:dyDescent="0.2">
      <c r="J99" s="77"/>
      <c r="K99" s="77"/>
      <c r="L99" s="71"/>
    </row>
    <row r="100" spans="10:12" s="53" customFormat="1" x14ac:dyDescent="0.2">
      <c r="J100" s="77"/>
      <c r="K100" s="77"/>
      <c r="L100" s="71"/>
    </row>
    <row r="101" spans="10:12" s="53" customFormat="1" x14ac:dyDescent="0.2">
      <c r="J101" s="77"/>
      <c r="K101" s="77"/>
      <c r="L101" s="71"/>
    </row>
    <row r="102" spans="10:12" s="53" customFormat="1" x14ac:dyDescent="0.2">
      <c r="J102" s="77"/>
      <c r="K102" s="77"/>
      <c r="L102" s="71"/>
    </row>
    <row r="103" spans="10:12" s="53" customFormat="1" x14ac:dyDescent="0.2">
      <c r="J103" s="77"/>
      <c r="K103" s="77"/>
      <c r="L103" s="71"/>
    </row>
    <row r="104" spans="10:12" s="53" customFormat="1" x14ac:dyDescent="0.2">
      <c r="J104" s="77"/>
      <c r="K104" s="77"/>
      <c r="L104" s="71"/>
    </row>
    <row r="105" spans="10:12" s="53" customFormat="1" x14ac:dyDescent="0.2">
      <c r="J105" s="77"/>
      <c r="K105" s="77"/>
      <c r="L105" s="71"/>
    </row>
    <row r="106" spans="10:12" s="53" customFormat="1" x14ac:dyDescent="0.2">
      <c r="J106" s="77"/>
      <c r="K106" s="77"/>
      <c r="L106" s="71"/>
    </row>
    <row r="107" spans="10:12" s="53" customFormat="1" x14ac:dyDescent="0.2">
      <c r="J107" s="77"/>
      <c r="K107" s="77"/>
      <c r="L107" s="71"/>
    </row>
    <row r="108" spans="10:12" s="53" customFormat="1" x14ac:dyDescent="0.2">
      <c r="J108" s="77"/>
      <c r="K108" s="77"/>
      <c r="L108" s="71"/>
    </row>
    <row r="109" spans="10:12" s="53" customFormat="1" x14ac:dyDescent="0.2">
      <c r="J109" s="77"/>
      <c r="K109" s="77"/>
      <c r="L109" s="71"/>
    </row>
    <row r="110" spans="10:12" s="53" customFormat="1" x14ac:dyDescent="0.2">
      <c r="J110" s="77"/>
      <c r="K110" s="77"/>
      <c r="L110" s="71"/>
    </row>
  </sheetData>
  <protectedRanges>
    <protectedRange sqref="E3:F3" name="Range1_1_1"/>
    <protectedRange sqref="H3:I3" name="Range1_3_1"/>
  </protectedRanges>
  <mergeCells count="52">
    <mergeCell ref="A13:H13"/>
    <mergeCell ref="A8:H8"/>
    <mergeCell ref="A9:H9"/>
    <mergeCell ref="A10:H10"/>
    <mergeCell ref="A11:H11"/>
    <mergeCell ref="A4:H4"/>
    <mergeCell ref="A5:H5"/>
    <mergeCell ref="A6:K6"/>
    <mergeCell ref="A7:H7"/>
    <mergeCell ref="A12:H12"/>
    <mergeCell ref="A18:H18"/>
    <mergeCell ref="A19:H19"/>
    <mergeCell ref="A14:H14"/>
    <mergeCell ref="A15:H15"/>
    <mergeCell ref="A24:H24"/>
    <mergeCell ref="A16:H16"/>
    <mergeCell ref="A17:H17"/>
    <mergeCell ref="A26:H26"/>
    <mergeCell ref="A27:H27"/>
    <mergeCell ref="A20:H20"/>
    <mergeCell ref="A21:H21"/>
    <mergeCell ref="A22:H22"/>
    <mergeCell ref="A23:H23"/>
    <mergeCell ref="A25:H25"/>
    <mergeCell ref="A32:H32"/>
    <mergeCell ref="A28:H28"/>
    <mergeCell ref="A29:H29"/>
    <mergeCell ref="A30:H30"/>
    <mergeCell ref="A31:K31"/>
    <mergeCell ref="A2:K2"/>
    <mergeCell ref="E3:F3"/>
    <mergeCell ref="C3:D3"/>
    <mergeCell ref="H3:I3"/>
    <mergeCell ref="J3:K3"/>
    <mergeCell ref="A33:H33"/>
    <mergeCell ref="A34:H34"/>
    <mergeCell ref="A35:H35"/>
    <mergeCell ref="A48:H48"/>
    <mergeCell ref="A43:H43"/>
    <mergeCell ref="A36:H36"/>
    <mergeCell ref="A37:H37"/>
    <mergeCell ref="A38:K38"/>
    <mergeCell ref="A39:H39"/>
    <mergeCell ref="A40:H40"/>
    <mergeCell ref="A41:H41"/>
    <mergeCell ref="A42:H42"/>
    <mergeCell ref="A49:H49"/>
    <mergeCell ref="A50:H50"/>
    <mergeCell ref="A44:H44"/>
    <mergeCell ref="A45:H45"/>
    <mergeCell ref="A46:H46"/>
    <mergeCell ref="A47:H47"/>
  </mergeCells>
  <phoneticPr fontId="4" type="noConversion"/>
  <dataValidations count="1">
    <dataValidation type="whole" operator="notEqual" allowBlank="1" showInputMessage="1" showErrorMessage="1" errorTitle="Neispravan unos" error="Dopušten je upis samo cjelobrojnih vrijednosti (pozitivnih i negativnih)." sqref="J24:K27 J29:K30 J8:K13 J33:K37 J15:K22 J40:K45 J47:K47 J49:K49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74" orientation="portrait" r:id="rId1"/>
  <headerFooter alignWithMargins="0"/>
  <ignoredErrors>
    <ignoredError sqref="A5:K6 A31:K31 A9:I20 A38:K38 A36:I36 A35:I35 A50:I50 A46:I46 A33:I34 A37:I37 A40:I45 A48:I48 A47:I47 A49:I49 A7:I7 A32:I32 A39:I39 B8:I8 A22:I30 B21:I2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2:L43"/>
  <sheetViews>
    <sheetView zoomScale="85" zoomScaleNormal="85" zoomScaleSheetLayoutView="100" workbookViewId="0">
      <selection activeCell="L1" sqref="A1:L23"/>
    </sheetView>
  </sheetViews>
  <sheetFormatPr defaultColWidth="9.140625" defaultRowHeight="12.75" x14ac:dyDescent="0.2"/>
  <cols>
    <col min="1" max="2" width="9.140625" style="46"/>
    <col min="3" max="3" width="27.28515625" style="46" customWidth="1"/>
    <col min="4" max="4" width="9.140625" style="46"/>
    <col min="5" max="12" width="17.7109375" style="46" customWidth="1"/>
    <col min="13" max="16384" width="9.140625" style="46"/>
  </cols>
  <sheetData>
    <row r="2" spans="1:12" ht="15.75" x14ac:dyDescent="0.25">
      <c r="A2" s="337" t="s">
        <v>159</v>
      </c>
      <c r="B2" s="337"/>
      <c r="C2" s="337"/>
      <c r="D2" s="337"/>
      <c r="E2" s="337"/>
      <c r="F2" s="337"/>
      <c r="G2" s="337"/>
      <c r="H2" s="337"/>
      <c r="I2" s="337"/>
      <c r="J2" s="337"/>
      <c r="K2" s="337"/>
      <c r="L2" s="337"/>
    </row>
    <row r="3" spans="1:12" ht="12.75" customHeight="1" x14ac:dyDescent="0.2">
      <c r="C3" s="263" t="s">
        <v>150</v>
      </c>
      <c r="D3" s="264"/>
      <c r="E3" s="310" t="s">
        <v>279</v>
      </c>
      <c r="F3" s="311"/>
      <c r="G3" s="143" t="s">
        <v>151</v>
      </c>
      <c r="H3" s="265" t="s">
        <v>304</v>
      </c>
      <c r="I3" s="266"/>
      <c r="K3" s="338" t="s">
        <v>49</v>
      </c>
      <c r="L3" s="313"/>
    </row>
    <row r="4" spans="1:12" ht="12.75" customHeight="1" x14ac:dyDescent="0.2">
      <c r="A4" s="350" t="s">
        <v>75</v>
      </c>
      <c r="B4" s="350"/>
      <c r="C4" s="350"/>
      <c r="D4" s="366" t="s">
        <v>146</v>
      </c>
      <c r="E4" s="351" t="s">
        <v>167</v>
      </c>
      <c r="F4" s="367"/>
      <c r="G4" s="367"/>
      <c r="H4" s="367"/>
      <c r="I4" s="367"/>
      <c r="J4" s="367"/>
      <c r="K4" s="351" t="s">
        <v>165</v>
      </c>
      <c r="L4" s="351" t="s">
        <v>166</v>
      </c>
    </row>
    <row r="5" spans="1:12" ht="22.5" x14ac:dyDescent="0.2">
      <c r="A5" s="365"/>
      <c r="B5" s="365"/>
      <c r="C5" s="365"/>
      <c r="D5" s="367"/>
      <c r="E5" s="61" t="s">
        <v>160</v>
      </c>
      <c r="F5" s="61" t="s">
        <v>161</v>
      </c>
      <c r="G5" s="61" t="s">
        <v>162</v>
      </c>
      <c r="H5" s="61" t="s">
        <v>163</v>
      </c>
      <c r="I5" s="61" t="s">
        <v>269</v>
      </c>
      <c r="J5" s="142" t="s">
        <v>164</v>
      </c>
      <c r="K5" s="351"/>
      <c r="L5" s="351"/>
    </row>
    <row r="6" spans="1:12" x14ac:dyDescent="0.2">
      <c r="A6" s="362">
        <v>1</v>
      </c>
      <c r="B6" s="362"/>
      <c r="C6" s="362"/>
      <c r="D6" s="62">
        <v>2</v>
      </c>
      <c r="E6" s="63" t="s">
        <v>1</v>
      </c>
      <c r="F6" s="63" t="s">
        <v>2</v>
      </c>
      <c r="G6" s="63" t="s">
        <v>3</v>
      </c>
      <c r="H6" s="63" t="s">
        <v>4</v>
      </c>
      <c r="I6" s="63" t="s">
        <v>5</v>
      </c>
      <c r="J6" s="63" t="s">
        <v>6</v>
      </c>
      <c r="K6" s="63" t="s">
        <v>7</v>
      </c>
      <c r="L6" s="63" t="s">
        <v>8</v>
      </c>
    </row>
    <row r="7" spans="1:12" x14ac:dyDescent="0.2">
      <c r="A7" s="363" t="s">
        <v>280</v>
      </c>
      <c r="B7" s="364"/>
      <c r="C7" s="364"/>
      <c r="D7" s="64">
        <v>1</v>
      </c>
      <c r="E7" s="157">
        <v>1214775000</v>
      </c>
      <c r="F7" s="157">
        <v>-477000</v>
      </c>
      <c r="G7" s="157">
        <v>463996899</v>
      </c>
      <c r="H7" s="157">
        <v>130368702</v>
      </c>
      <c r="I7" s="157">
        <v>7898428</v>
      </c>
      <c r="J7" s="157">
        <v>94257214</v>
      </c>
      <c r="K7" s="181">
        <v>0</v>
      </c>
      <c r="L7" s="182">
        <v>1910819243</v>
      </c>
    </row>
    <row r="8" spans="1:12" ht="22.5" customHeight="1" x14ac:dyDescent="0.2">
      <c r="A8" s="354" t="s">
        <v>168</v>
      </c>
      <c r="B8" s="355"/>
      <c r="C8" s="355"/>
      <c r="D8" s="51">
        <v>2</v>
      </c>
      <c r="E8" s="169"/>
      <c r="F8" s="169"/>
      <c r="G8" s="158">
        <v>-57233443</v>
      </c>
      <c r="H8" s="169"/>
      <c r="I8" s="169"/>
      <c r="J8" s="169"/>
      <c r="K8" s="169"/>
      <c r="L8" s="183">
        <v>-57233443</v>
      </c>
    </row>
    <row r="9" spans="1:12" ht="15.75" customHeight="1" x14ac:dyDescent="0.2">
      <c r="A9" s="356" t="s">
        <v>281</v>
      </c>
      <c r="B9" s="357"/>
      <c r="C9" s="357"/>
      <c r="D9" s="51">
        <v>3</v>
      </c>
      <c r="E9" s="184">
        <v>1214775000</v>
      </c>
      <c r="F9" s="184">
        <v>-477000</v>
      </c>
      <c r="G9" s="184">
        <v>406763456</v>
      </c>
      <c r="H9" s="184">
        <v>130368702</v>
      </c>
      <c r="I9" s="184">
        <v>7898428</v>
      </c>
      <c r="J9" s="184">
        <v>94257214</v>
      </c>
      <c r="K9" s="185">
        <v>0</v>
      </c>
      <c r="L9" s="184">
        <v>1853585800</v>
      </c>
    </row>
    <row r="10" spans="1:12" ht="14.25" customHeight="1" x14ac:dyDescent="0.2">
      <c r="A10" s="354" t="s">
        <v>169</v>
      </c>
      <c r="B10" s="355"/>
      <c r="C10" s="355"/>
      <c r="D10" s="51">
        <v>4</v>
      </c>
      <c r="E10" s="169"/>
      <c r="F10" s="169"/>
      <c r="G10" s="169"/>
      <c r="H10" s="169"/>
      <c r="I10" s="169"/>
      <c r="J10" s="169">
        <v>0</v>
      </c>
      <c r="K10" s="169"/>
      <c r="L10" s="186">
        <v>0</v>
      </c>
    </row>
    <row r="11" spans="1:12" ht="21.75" customHeight="1" x14ac:dyDescent="0.2">
      <c r="A11" s="354" t="s">
        <v>170</v>
      </c>
      <c r="B11" s="355"/>
      <c r="C11" s="355"/>
      <c r="D11" s="51">
        <v>5</v>
      </c>
      <c r="E11" s="169"/>
      <c r="F11" s="169"/>
      <c r="G11" s="169"/>
      <c r="H11" s="169"/>
      <c r="I11" s="169"/>
      <c r="J11" s="158">
        <v>21032777</v>
      </c>
      <c r="K11" s="169"/>
      <c r="L11" s="183">
        <v>21032777</v>
      </c>
    </row>
    <row r="12" spans="1:12" ht="22.5" customHeight="1" x14ac:dyDescent="0.2">
      <c r="A12" s="354" t="s">
        <v>171</v>
      </c>
      <c r="B12" s="355"/>
      <c r="C12" s="355"/>
      <c r="D12" s="51">
        <v>6</v>
      </c>
      <c r="E12" s="169"/>
      <c r="F12" s="169"/>
      <c r="G12" s="169"/>
      <c r="H12" s="169"/>
      <c r="I12" s="169"/>
      <c r="J12" s="158">
        <v>-2237255</v>
      </c>
      <c r="K12" s="169"/>
      <c r="L12" s="183">
        <v>-2237255</v>
      </c>
    </row>
    <row r="13" spans="1:12" ht="14.25" customHeight="1" x14ac:dyDescent="0.2">
      <c r="A13" s="354" t="s">
        <v>172</v>
      </c>
      <c r="B13" s="355"/>
      <c r="C13" s="355"/>
      <c r="D13" s="51">
        <v>7</v>
      </c>
      <c r="E13" s="169"/>
      <c r="F13" s="169"/>
      <c r="G13" s="169"/>
      <c r="H13" s="169"/>
      <c r="I13" s="169"/>
      <c r="J13" s="169"/>
      <c r="K13" s="169"/>
      <c r="L13" s="186">
        <v>0</v>
      </c>
    </row>
    <row r="14" spans="1:12" ht="24" customHeight="1" x14ac:dyDescent="0.2">
      <c r="A14" s="356" t="s">
        <v>173</v>
      </c>
      <c r="B14" s="357"/>
      <c r="C14" s="357"/>
      <c r="D14" s="51">
        <v>8</v>
      </c>
      <c r="E14" s="185">
        <v>0</v>
      </c>
      <c r="F14" s="185">
        <v>0</v>
      </c>
      <c r="G14" s="185">
        <v>0</v>
      </c>
      <c r="H14" s="185">
        <v>0</v>
      </c>
      <c r="I14" s="185">
        <v>0</v>
      </c>
      <c r="J14" s="184">
        <v>18795522</v>
      </c>
      <c r="K14" s="185">
        <v>0</v>
      </c>
      <c r="L14" s="184">
        <v>18795522</v>
      </c>
    </row>
    <row r="15" spans="1:12" x14ac:dyDescent="0.2">
      <c r="A15" s="354" t="s">
        <v>268</v>
      </c>
      <c r="B15" s="355"/>
      <c r="C15" s="355"/>
      <c r="D15" s="51">
        <v>9</v>
      </c>
      <c r="E15" s="169"/>
      <c r="F15" s="169"/>
      <c r="G15" s="169"/>
      <c r="H15" s="169"/>
      <c r="I15" s="158">
        <v>111830601</v>
      </c>
      <c r="J15" s="169"/>
      <c r="K15" s="169"/>
      <c r="L15" s="183">
        <v>111830601</v>
      </c>
    </row>
    <row r="16" spans="1:12" ht="27.75" customHeight="1" x14ac:dyDescent="0.2">
      <c r="A16" s="356" t="s">
        <v>174</v>
      </c>
      <c r="B16" s="357"/>
      <c r="C16" s="357"/>
      <c r="D16" s="51">
        <v>10</v>
      </c>
      <c r="E16" s="185">
        <v>0</v>
      </c>
      <c r="F16" s="185">
        <v>0</v>
      </c>
      <c r="G16" s="185">
        <v>0</v>
      </c>
      <c r="H16" s="185">
        <v>0</v>
      </c>
      <c r="I16" s="184">
        <v>111830601</v>
      </c>
      <c r="J16" s="184">
        <v>18795522</v>
      </c>
      <c r="K16" s="185">
        <v>0</v>
      </c>
      <c r="L16" s="184">
        <v>130626123</v>
      </c>
    </row>
    <row r="17" spans="1:12" x14ac:dyDescent="0.2">
      <c r="A17" s="354" t="s">
        <v>175</v>
      </c>
      <c r="B17" s="355"/>
      <c r="C17" s="355"/>
      <c r="D17" s="51">
        <v>11</v>
      </c>
      <c r="E17" s="169"/>
      <c r="F17" s="169"/>
      <c r="G17" s="169"/>
      <c r="H17" s="169"/>
      <c r="I17" s="169"/>
      <c r="J17" s="169"/>
      <c r="K17" s="169"/>
      <c r="L17" s="186">
        <v>0</v>
      </c>
    </row>
    <row r="18" spans="1:12" x14ac:dyDescent="0.2">
      <c r="A18" s="354" t="s">
        <v>176</v>
      </c>
      <c r="B18" s="355"/>
      <c r="C18" s="355"/>
      <c r="D18" s="51">
        <v>12</v>
      </c>
      <c r="E18" s="169"/>
      <c r="F18" s="169"/>
      <c r="G18" s="169"/>
      <c r="H18" s="169"/>
      <c r="I18" s="169"/>
      <c r="J18" s="169"/>
      <c r="K18" s="169"/>
      <c r="L18" s="186">
        <v>0</v>
      </c>
    </row>
    <row r="19" spans="1:12" x14ac:dyDescent="0.2">
      <c r="A19" s="354" t="s">
        <v>177</v>
      </c>
      <c r="B19" s="355"/>
      <c r="C19" s="355"/>
      <c r="D19" s="51">
        <v>13</v>
      </c>
      <c r="E19" s="169"/>
      <c r="F19" s="169"/>
      <c r="G19" s="158">
        <v>27477103</v>
      </c>
      <c r="H19" s="196"/>
      <c r="I19" s="158"/>
      <c r="J19" s="169"/>
      <c r="K19" s="169"/>
      <c r="L19" s="201">
        <v>27477103</v>
      </c>
    </row>
    <row r="20" spans="1:12" x14ac:dyDescent="0.2">
      <c r="A20" s="354" t="s">
        <v>178</v>
      </c>
      <c r="B20" s="355"/>
      <c r="C20" s="355"/>
      <c r="D20" s="51">
        <v>14</v>
      </c>
      <c r="E20" s="169"/>
      <c r="F20" s="169"/>
      <c r="G20" s="158">
        <v>416673</v>
      </c>
      <c r="H20" s="202">
        <v>7481755</v>
      </c>
      <c r="I20" s="202">
        <v>-7898428</v>
      </c>
      <c r="J20" s="169"/>
      <c r="K20" s="169"/>
      <c r="L20" s="186">
        <v>0</v>
      </c>
    </row>
    <row r="21" spans="1:12" x14ac:dyDescent="0.2">
      <c r="A21" s="354" t="s">
        <v>179</v>
      </c>
      <c r="B21" s="355"/>
      <c r="C21" s="355"/>
      <c r="D21" s="51">
        <v>15</v>
      </c>
      <c r="E21" s="169"/>
      <c r="F21" s="169"/>
      <c r="G21" s="169"/>
      <c r="H21" s="169"/>
      <c r="I21" s="169"/>
      <c r="J21" s="169"/>
      <c r="K21" s="169"/>
      <c r="L21" s="186">
        <v>0</v>
      </c>
    </row>
    <row r="22" spans="1:12" x14ac:dyDescent="0.2">
      <c r="A22" s="356" t="s">
        <v>180</v>
      </c>
      <c r="B22" s="357"/>
      <c r="C22" s="357"/>
      <c r="D22" s="51">
        <v>16</v>
      </c>
      <c r="E22" s="185">
        <v>0</v>
      </c>
      <c r="F22" s="185">
        <v>0</v>
      </c>
      <c r="G22" s="203">
        <v>416673</v>
      </c>
      <c r="H22" s="203">
        <v>7481755</v>
      </c>
      <c r="I22" s="203">
        <v>-7898428</v>
      </c>
      <c r="J22" s="185">
        <v>0</v>
      </c>
      <c r="K22" s="185">
        <v>0</v>
      </c>
      <c r="L22" s="185">
        <v>0</v>
      </c>
    </row>
    <row r="23" spans="1:12" ht="25.5" customHeight="1" x14ac:dyDescent="0.2">
      <c r="A23" s="360" t="s">
        <v>278</v>
      </c>
      <c r="B23" s="361"/>
      <c r="C23" s="361"/>
      <c r="D23" s="52">
        <v>17</v>
      </c>
      <c r="E23" s="187">
        <v>1214775000</v>
      </c>
      <c r="F23" s="187">
        <v>-477000</v>
      </c>
      <c r="G23" s="187">
        <v>434657232</v>
      </c>
      <c r="H23" s="187">
        <v>137850457</v>
      </c>
      <c r="I23" s="187">
        <v>111830601</v>
      </c>
      <c r="J23" s="187">
        <v>113052736</v>
      </c>
      <c r="K23" s="188">
        <v>0</v>
      </c>
      <c r="L23" s="187">
        <v>2011689026</v>
      </c>
    </row>
    <row r="24" spans="1:12" x14ac:dyDescent="0.2">
      <c r="A24" s="358"/>
      <c r="B24" s="359"/>
      <c r="C24" s="359"/>
      <c r="D24" s="359"/>
      <c r="E24" s="359"/>
      <c r="F24" s="359"/>
      <c r="G24" s="359"/>
      <c r="H24" s="359"/>
      <c r="I24" s="359"/>
      <c r="J24" s="359"/>
      <c r="K24" s="359"/>
      <c r="L24" s="359"/>
    </row>
    <row r="25" spans="1:12" x14ac:dyDescent="0.2">
      <c r="G25" s="59"/>
      <c r="H25" s="59"/>
      <c r="I25" s="59"/>
      <c r="J25" s="73"/>
    </row>
    <row r="26" spans="1:12" s="65" customFormat="1" x14ac:dyDescent="0.2">
      <c r="E26" s="76"/>
      <c r="J26" s="76"/>
      <c r="L26" s="76"/>
    </row>
    <row r="27" spans="1:12" s="65" customFormat="1" x14ac:dyDescent="0.2"/>
    <row r="28" spans="1:12" s="65" customFormat="1" ht="12.75" customHeight="1" x14ac:dyDescent="0.2"/>
    <row r="29" spans="1:12" s="65" customFormat="1" x14ac:dyDescent="0.2"/>
    <row r="30" spans="1:12" s="65" customFormat="1" x14ac:dyDescent="0.2"/>
    <row r="31" spans="1:12" s="65" customFormat="1" x14ac:dyDescent="0.2"/>
    <row r="32" spans="1:12" s="65" customFormat="1" x14ac:dyDescent="0.2"/>
    <row r="33" spans="2:4" x14ac:dyDescent="0.2">
      <c r="B33" s="65"/>
      <c r="C33" s="65"/>
      <c r="D33" s="65"/>
    </row>
    <row r="34" spans="2:4" x14ac:dyDescent="0.2">
      <c r="B34" s="65"/>
      <c r="C34" s="65"/>
      <c r="D34" s="65"/>
    </row>
    <row r="35" spans="2:4" x14ac:dyDescent="0.2">
      <c r="B35" s="65"/>
      <c r="C35" s="65"/>
      <c r="D35" s="65"/>
    </row>
    <row r="36" spans="2:4" x14ac:dyDescent="0.2">
      <c r="B36" s="65"/>
      <c r="C36" s="65"/>
      <c r="D36" s="65"/>
    </row>
    <row r="37" spans="2:4" x14ac:dyDescent="0.2">
      <c r="B37" s="65"/>
      <c r="C37" s="65"/>
      <c r="D37" s="65"/>
    </row>
    <row r="38" spans="2:4" x14ac:dyDescent="0.2">
      <c r="B38" s="65"/>
      <c r="C38" s="65"/>
      <c r="D38" s="65"/>
    </row>
    <row r="39" spans="2:4" x14ac:dyDescent="0.2">
      <c r="B39" s="65"/>
      <c r="C39" s="65"/>
      <c r="D39" s="65"/>
    </row>
    <row r="40" spans="2:4" x14ac:dyDescent="0.2">
      <c r="B40" s="65"/>
      <c r="C40" s="65"/>
      <c r="D40" s="65"/>
    </row>
    <row r="41" spans="2:4" x14ac:dyDescent="0.2">
      <c r="B41" s="65"/>
      <c r="C41" s="65"/>
      <c r="D41" s="65"/>
    </row>
    <row r="42" spans="2:4" x14ac:dyDescent="0.2">
      <c r="B42" s="65"/>
      <c r="C42" s="65"/>
      <c r="D42" s="65"/>
    </row>
    <row r="43" spans="2:4" x14ac:dyDescent="0.2">
      <c r="B43" s="65"/>
      <c r="C43" s="65"/>
      <c r="D43" s="65"/>
    </row>
  </sheetData>
  <protectedRanges>
    <protectedRange sqref="E3:F3" name="Range1_1_1"/>
    <protectedRange sqref="H3:I3" name="Range1_3_1"/>
  </protectedRanges>
  <mergeCells count="29">
    <mergeCell ref="L4:L5"/>
    <mergeCell ref="A6:C6"/>
    <mergeCell ref="A7:C7"/>
    <mergeCell ref="A4:C5"/>
    <mergeCell ref="D4:D5"/>
    <mergeCell ref="E4:J4"/>
    <mergeCell ref="K3:L3"/>
    <mergeCell ref="A24:L24"/>
    <mergeCell ref="A2:L2"/>
    <mergeCell ref="E3:F3"/>
    <mergeCell ref="H3:I3"/>
    <mergeCell ref="C3:D3"/>
    <mergeCell ref="A20:C20"/>
    <mergeCell ref="A21:C21"/>
    <mergeCell ref="A22:C22"/>
    <mergeCell ref="A23:C23"/>
    <mergeCell ref="A8:C8"/>
    <mergeCell ref="A9:C9"/>
    <mergeCell ref="A10:C10"/>
    <mergeCell ref="A17:C17"/>
    <mergeCell ref="A11:C11"/>
    <mergeCell ref="K4:K5"/>
    <mergeCell ref="A18:C18"/>
    <mergeCell ref="A19:C19"/>
    <mergeCell ref="A12:C12"/>
    <mergeCell ref="A13:C13"/>
    <mergeCell ref="A14:C14"/>
    <mergeCell ref="A15:C15"/>
    <mergeCell ref="A16:C16"/>
  </mergeCells>
  <phoneticPr fontId="4" type="noConversion"/>
  <dataValidations count="1">
    <dataValidation type="whole" operator="notEqual" allowBlank="1" showInputMessage="1" showErrorMessage="1" errorTitle="Neispravan unos" error="Unose se samo cjelobrojne (pozitivne ili negativne) vrijednosti" sqref="E7:L8 E10:L13 E15:L15 E17:L21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66" orientation="landscape" r:id="rId1"/>
  <headerFooter alignWithMargins="0"/>
  <ignoredErrors>
    <ignoredError sqref="L6 E6:K6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9"/>
  <sheetViews>
    <sheetView tabSelected="1" topLeftCell="A156" zoomScaleNormal="100" workbookViewId="0">
      <selection activeCell="A156" sqref="A156"/>
    </sheetView>
  </sheetViews>
  <sheetFormatPr defaultColWidth="9.140625" defaultRowHeight="12.75" x14ac:dyDescent="0.2"/>
  <cols>
    <col min="1" max="1" width="51.5703125" style="120" customWidth="1"/>
    <col min="2" max="3" width="27.7109375" style="83" customWidth="1"/>
    <col min="4" max="5" width="27.7109375" style="84" customWidth="1"/>
    <col min="6" max="6" width="12.7109375" style="65" bestFit="1" customWidth="1"/>
    <col min="7" max="8" width="20.7109375" style="65" customWidth="1"/>
    <col min="9" max="16384" width="9.140625" style="65"/>
  </cols>
  <sheetData>
    <row r="1" spans="1:5" x14ac:dyDescent="0.2">
      <c r="A1" s="111"/>
    </row>
    <row r="2" spans="1:5" x14ac:dyDescent="0.2">
      <c r="A2" s="111"/>
    </row>
    <row r="3" spans="1:5" x14ac:dyDescent="0.2">
      <c r="A3" s="111"/>
    </row>
    <row r="4" spans="1:5" x14ac:dyDescent="0.2">
      <c r="A4" s="111"/>
    </row>
    <row r="5" spans="1:5" x14ac:dyDescent="0.2">
      <c r="A5" s="112" t="s">
        <v>72</v>
      </c>
      <c r="B5" s="85"/>
      <c r="C5" s="85"/>
      <c r="D5" s="86"/>
      <c r="E5" s="86"/>
    </row>
    <row r="6" spans="1:5" x14ac:dyDescent="0.2">
      <c r="A6" s="111"/>
    </row>
    <row r="7" spans="1:5" ht="13.5" thickBot="1" x14ac:dyDescent="0.25">
      <c r="A7" s="113" t="s">
        <v>19</v>
      </c>
      <c r="E7" s="94" t="s">
        <v>49</v>
      </c>
    </row>
    <row r="8" spans="1:5" ht="13.5" thickBot="1" x14ac:dyDescent="0.25">
      <c r="A8" s="87"/>
      <c r="B8" s="368" t="s">
        <v>305</v>
      </c>
      <c r="C8" s="369"/>
      <c r="D8" s="368" t="s">
        <v>305</v>
      </c>
      <c r="E8" s="369"/>
    </row>
    <row r="9" spans="1:5" ht="13.5" thickBot="1" x14ac:dyDescent="0.25">
      <c r="A9" s="88"/>
      <c r="B9" s="89" t="s">
        <v>152</v>
      </c>
      <c r="C9" s="89" t="s">
        <v>153</v>
      </c>
      <c r="D9" s="89" t="s">
        <v>152</v>
      </c>
      <c r="E9" s="89" t="s">
        <v>153</v>
      </c>
    </row>
    <row r="10" spans="1:5" x14ac:dyDescent="0.2">
      <c r="A10" s="90" t="s">
        <v>20</v>
      </c>
      <c r="B10" s="127">
        <v>437281866</v>
      </c>
      <c r="C10" s="127">
        <v>146532943</v>
      </c>
      <c r="D10" s="127">
        <v>409345637</v>
      </c>
      <c r="E10" s="127">
        <v>138736354</v>
      </c>
    </row>
    <row r="11" spans="1:5" x14ac:dyDescent="0.2">
      <c r="A11" s="117" t="s">
        <v>21</v>
      </c>
      <c r="B11" s="124">
        <v>-1597265</v>
      </c>
      <c r="C11" s="124">
        <v>-327405</v>
      </c>
      <c r="D11" s="124">
        <v>1048269</v>
      </c>
      <c r="E11" s="124">
        <v>410541</v>
      </c>
    </row>
    <row r="12" spans="1:5" ht="13.5" thickBot="1" x14ac:dyDescent="0.25">
      <c r="A12" s="91" t="s">
        <v>274</v>
      </c>
      <c r="B12" s="124">
        <v>75849331</v>
      </c>
      <c r="C12" s="124">
        <v>23502934</v>
      </c>
      <c r="D12" s="124">
        <v>70109329</v>
      </c>
      <c r="E12" s="124">
        <v>29085511</v>
      </c>
    </row>
    <row r="13" spans="1:5" ht="13.5" thickBot="1" x14ac:dyDescent="0.25">
      <c r="A13" s="123" t="s">
        <v>30</v>
      </c>
      <c r="B13" s="93">
        <f>SUM(B10:B12)</f>
        <v>511533932</v>
      </c>
      <c r="C13" s="93">
        <f>SUM(C10:C12)</f>
        <v>169708472</v>
      </c>
      <c r="D13" s="93">
        <f>SUM(D10:D12)</f>
        <v>480503235</v>
      </c>
      <c r="E13" s="93">
        <f>SUM(E10:E12)</f>
        <v>168232406</v>
      </c>
    </row>
    <row r="14" spans="1:5" x14ac:dyDescent="0.2">
      <c r="B14" s="85"/>
      <c r="C14" s="85"/>
      <c r="D14" s="85"/>
      <c r="E14" s="85"/>
    </row>
    <row r="15" spans="1:5" x14ac:dyDescent="0.2">
      <c r="D15" s="83"/>
      <c r="E15" s="83"/>
    </row>
    <row r="16" spans="1:5" ht="13.5" thickBot="1" x14ac:dyDescent="0.25">
      <c r="A16" s="113" t="s">
        <v>28</v>
      </c>
      <c r="D16" s="83"/>
      <c r="E16" s="94" t="s">
        <v>49</v>
      </c>
    </row>
    <row r="17" spans="1:8" ht="13.5" thickBot="1" x14ac:dyDescent="0.25">
      <c r="A17" s="87"/>
      <c r="B17" s="368" t="s">
        <v>305</v>
      </c>
      <c r="C17" s="369"/>
      <c r="D17" s="368" t="s">
        <v>305</v>
      </c>
      <c r="E17" s="369"/>
    </row>
    <row r="18" spans="1:8" ht="13.5" thickBot="1" x14ac:dyDescent="0.25">
      <c r="A18" s="95"/>
      <c r="B18" s="89" t="s">
        <v>152</v>
      </c>
      <c r="C18" s="89" t="s">
        <v>153</v>
      </c>
      <c r="D18" s="89" t="s">
        <v>152</v>
      </c>
      <c r="E18" s="89" t="s">
        <v>153</v>
      </c>
    </row>
    <row r="19" spans="1:8" x14ac:dyDescent="0.2">
      <c r="A19" s="117" t="s">
        <v>22</v>
      </c>
      <c r="B19" s="127">
        <v>10407829</v>
      </c>
      <c r="C19" s="127">
        <v>3503033</v>
      </c>
      <c r="D19" s="127">
        <v>17455110</v>
      </c>
      <c r="E19" s="127">
        <v>11069941</v>
      </c>
    </row>
    <row r="20" spans="1:8" ht="13.5" thickBot="1" x14ac:dyDescent="0.25">
      <c r="A20" s="117" t="s">
        <v>21</v>
      </c>
      <c r="B20" s="92">
        <v>97261717</v>
      </c>
      <c r="C20" s="92">
        <v>30140384</v>
      </c>
      <c r="D20" s="92">
        <v>67147048</v>
      </c>
      <c r="E20" s="92">
        <v>15772431</v>
      </c>
    </row>
    <row r="21" spans="1:8" ht="13.5" thickBot="1" x14ac:dyDescent="0.25">
      <c r="A21" s="123" t="s">
        <v>30</v>
      </c>
      <c r="B21" s="97">
        <f>SUM(B19:B20)</f>
        <v>107669546</v>
      </c>
      <c r="C21" s="97">
        <f>SUM(C19:C20)</f>
        <v>33643417</v>
      </c>
      <c r="D21" s="97">
        <f>SUM(D19:D20)</f>
        <v>84602158</v>
      </c>
      <c r="E21" s="97">
        <f>SUM(E19:E20)</f>
        <v>26842372</v>
      </c>
    </row>
    <row r="22" spans="1:8" x14ac:dyDescent="0.2">
      <c r="B22" s="85"/>
      <c r="C22" s="85"/>
      <c r="D22" s="85"/>
      <c r="E22" s="85"/>
    </row>
    <row r="23" spans="1:8" x14ac:dyDescent="0.2">
      <c r="D23" s="83"/>
      <c r="E23" s="83"/>
    </row>
    <row r="24" spans="1:8" ht="13.5" thickBot="1" x14ac:dyDescent="0.25">
      <c r="A24" s="113" t="s">
        <v>27</v>
      </c>
      <c r="D24" s="83"/>
      <c r="E24" s="94" t="s">
        <v>49</v>
      </c>
    </row>
    <row r="25" spans="1:8" ht="13.5" thickBot="1" x14ac:dyDescent="0.25">
      <c r="A25" s="87"/>
      <c r="B25" s="368" t="s">
        <v>305</v>
      </c>
      <c r="C25" s="369"/>
      <c r="D25" s="368" t="s">
        <v>305</v>
      </c>
      <c r="E25" s="369"/>
    </row>
    <row r="26" spans="1:8" ht="13.5" thickBot="1" x14ac:dyDescent="0.25">
      <c r="A26" s="95"/>
      <c r="B26" s="89" t="s">
        <v>152</v>
      </c>
      <c r="C26" s="89" t="s">
        <v>153</v>
      </c>
      <c r="D26" s="98" t="s">
        <v>152</v>
      </c>
      <c r="E26" s="89" t="s">
        <v>153</v>
      </c>
      <c r="G26" s="71"/>
      <c r="H26" s="71"/>
    </row>
    <row r="27" spans="1:8" x14ac:dyDescent="0.2">
      <c r="A27" s="117" t="s">
        <v>23</v>
      </c>
      <c r="B27" s="127">
        <v>209680812</v>
      </c>
      <c r="C27" s="127">
        <v>70711662</v>
      </c>
      <c r="D27" s="127">
        <v>200094105</v>
      </c>
      <c r="E27" s="127">
        <v>67984445</v>
      </c>
      <c r="G27" s="71"/>
      <c r="H27" s="71"/>
    </row>
    <row r="28" spans="1:8" x14ac:dyDescent="0.2">
      <c r="A28" s="117" t="s">
        <v>24</v>
      </c>
      <c r="B28" s="124">
        <v>144588009</v>
      </c>
      <c r="C28" s="124">
        <v>71725253</v>
      </c>
      <c r="D28" s="124">
        <v>149105743</v>
      </c>
      <c r="E28" s="124">
        <v>72057835</v>
      </c>
      <c r="G28" s="71"/>
      <c r="H28" s="71"/>
    </row>
    <row r="29" spans="1:8" x14ac:dyDescent="0.2">
      <c r="A29" s="117" t="s">
        <v>25</v>
      </c>
      <c r="B29" s="124">
        <v>42789117</v>
      </c>
      <c r="C29" s="124">
        <v>15066923</v>
      </c>
      <c r="D29" s="124">
        <v>46804747</v>
      </c>
      <c r="E29" s="124">
        <v>17364787</v>
      </c>
      <c r="G29" s="71"/>
      <c r="H29" s="71"/>
    </row>
    <row r="30" spans="1:8" ht="13.5" thickBot="1" x14ac:dyDescent="0.25">
      <c r="A30" s="117" t="s">
        <v>26</v>
      </c>
      <c r="B30" s="124">
        <v>15748360</v>
      </c>
      <c r="C30" s="124">
        <v>5836164</v>
      </c>
      <c r="D30" s="124">
        <v>15929775</v>
      </c>
      <c r="E30" s="124">
        <v>5852571</v>
      </c>
      <c r="G30" s="71"/>
      <c r="H30" s="71"/>
    </row>
    <row r="31" spans="1:8" ht="13.5" thickBot="1" x14ac:dyDescent="0.25">
      <c r="A31" s="123" t="s">
        <v>30</v>
      </c>
      <c r="B31" s="97">
        <f>SUM(B27:B30)</f>
        <v>412806298</v>
      </c>
      <c r="C31" s="97">
        <f t="shared" ref="C31:E31" si="0">SUM(C27:C30)</f>
        <v>163340002</v>
      </c>
      <c r="D31" s="97">
        <f t="shared" si="0"/>
        <v>411934370</v>
      </c>
      <c r="E31" s="97">
        <f t="shared" si="0"/>
        <v>163259638</v>
      </c>
      <c r="G31" s="71"/>
      <c r="H31" s="71"/>
    </row>
    <row r="32" spans="1:8" x14ac:dyDescent="0.2">
      <c r="A32" s="99"/>
      <c r="B32" s="100"/>
      <c r="C32" s="100"/>
      <c r="D32" s="100"/>
      <c r="E32" s="100"/>
    </row>
    <row r="33" spans="1:5" x14ac:dyDescent="0.2">
      <c r="A33" s="99"/>
      <c r="B33" s="100"/>
      <c r="C33" s="100"/>
      <c r="D33" s="100"/>
      <c r="E33" s="100"/>
    </row>
    <row r="34" spans="1:5" ht="13.5" thickBot="1" x14ac:dyDescent="0.25">
      <c r="A34" s="113" t="s">
        <v>29</v>
      </c>
      <c r="D34" s="83"/>
      <c r="E34" s="94" t="s">
        <v>49</v>
      </c>
    </row>
    <row r="35" spans="1:5" ht="13.5" thickBot="1" x14ac:dyDescent="0.25">
      <c r="A35" s="87"/>
      <c r="B35" s="368" t="s">
        <v>305</v>
      </c>
      <c r="C35" s="369"/>
      <c r="D35" s="368" t="s">
        <v>305</v>
      </c>
      <c r="E35" s="369"/>
    </row>
    <row r="36" spans="1:5" ht="13.5" thickBot="1" x14ac:dyDescent="0.25">
      <c r="A36" s="95"/>
      <c r="B36" s="89" t="s">
        <v>152</v>
      </c>
      <c r="C36" s="89" t="s">
        <v>153</v>
      </c>
      <c r="D36" s="98" t="s">
        <v>152</v>
      </c>
      <c r="E36" s="89" t="s">
        <v>153</v>
      </c>
    </row>
    <row r="37" spans="1:5" x14ac:dyDescent="0.2">
      <c r="A37" s="117" t="s">
        <v>31</v>
      </c>
      <c r="B37" s="127">
        <v>211950286</v>
      </c>
      <c r="C37" s="189">
        <v>72721364</v>
      </c>
      <c r="D37" s="125">
        <v>200914917</v>
      </c>
      <c r="E37" s="127">
        <v>69069160</v>
      </c>
    </row>
    <row r="38" spans="1:5" ht="13.5" thickBot="1" x14ac:dyDescent="0.25">
      <c r="A38" s="117" t="s">
        <v>32</v>
      </c>
      <c r="B38" s="92">
        <v>41354223</v>
      </c>
      <c r="C38" s="126">
        <v>31587376</v>
      </c>
      <c r="D38" s="125">
        <v>46541981</v>
      </c>
      <c r="E38" s="92">
        <v>28391355</v>
      </c>
    </row>
    <row r="39" spans="1:5" ht="13.5" thickBot="1" x14ac:dyDescent="0.25">
      <c r="A39" s="123" t="s">
        <v>30</v>
      </c>
      <c r="B39" s="96">
        <f>SUM(B37:B38)</f>
        <v>253304509</v>
      </c>
      <c r="C39" s="96">
        <f t="shared" ref="C39:E39" si="1">SUM(C37:C38)</f>
        <v>104308740</v>
      </c>
      <c r="D39" s="97">
        <f t="shared" si="1"/>
        <v>247456898</v>
      </c>
      <c r="E39" s="96">
        <f t="shared" si="1"/>
        <v>97460515</v>
      </c>
    </row>
    <row r="40" spans="1:5" x14ac:dyDescent="0.2">
      <c r="D40" s="83"/>
      <c r="E40" s="83"/>
    </row>
    <row r="41" spans="1:5" x14ac:dyDescent="0.2">
      <c r="D41" s="83"/>
      <c r="E41" s="83"/>
    </row>
    <row r="42" spans="1:5" ht="13.5" thickBot="1" x14ac:dyDescent="0.25">
      <c r="A42" s="113" t="s">
        <v>41</v>
      </c>
      <c r="D42" s="83"/>
      <c r="E42" s="94" t="s">
        <v>49</v>
      </c>
    </row>
    <row r="43" spans="1:5" ht="13.5" thickBot="1" x14ac:dyDescent="0.25">
      <c r="A43" s="87"/>
      <c r="B43" s="368" t="s">
        <v>305</v>
      </c>
      <c r="C43" s="369"/>
      <c r="D43" s="368" t="s">
        <v>305</v>
      </c>
      <c r="E43" s="369"/>
    </row>
    <row r="44" spans="1:5" ht="13.5" thickBot="1" x14ac:dyDescent="0.25">
      <c r="A44" s="95"/>
      <c r="B44" s="89" t="s">
        <v>152</v>
      </c>
      <c r="C44" s="89" t="s">
        <v>153</v>
      </c>
      <c r="D44" s="89" t="s">
        <v>152</v>
      </c>
      <c r="E44" s="89" t="s">
        <v>153</v>
      </c>
    </row>
    <row r="45" spans="1:5" x14ac:dyDescent="0.2">
      <c r="A45" s="146" t="s">
        <v>33</v>
      </c>
      <c r="B45" s="127">
        <v>10092945</v>
      </c>
      <c r="C45" s="127">
        <v>9287858</v>
      </c>
      <c r="D45" s="127">
        <v>-3574337</v>
      </c>
      <c r="E45" s="127">
        <v>2222124</v>
      </c>
    </row>
    <row r="46" spans="1:5" x14ac:dyDescent="0.2">
      <c r="A46" s="146" t="s">
        <v>34</v>
      </c>
      <c r="B46" s="124">
        <v>28464166</v>
      </c>
      <c r="C46" s="124">
        <v>10811781</v>
      </c>
      <c r="D46" s="124">
        <v>37851499</v>
      </c>
      <c r="E46" s="124">
        <v>15337431</v>
      </c>
    </row>
    <row r="47" spans="1:5" x14ac:dyDescent="0.2">
      <c r="A47" s="146" t="s">
        <v>35</v>
      </c>
      <c r="B47" s="124">
        <v>486695</v>
      </c>
      <c r="C47" s="124">
        <v>277150</v>
      </c>
      <c r="D47" s="124">
        <v>288040</v>
      </c>
      <c r="E47" s="124">
        <v>136960</v>
      </c>
    </row>
    <row r="48" spans="1:5" ht="13.5" thickBot="1" x14ac:dyDescent="0.25">
      <c r="A48" s="146" t="s">
        <v>36</v>
      </c>
      <c r="B48" s="92">
        <v>-38685</v>
      </c>
      <c r="C48" s="92">
        <v>-17674</v>
      </c>
      <c r="D48" s="124">
        <v>1284091</v>
      </c>
      <c r="E48" s="92">
        <v>524029</v>
      </c>
    </row>
    <row r="49" spans="1:5" ht="13.5" thickBot="1" x14ac:dyDescent="0.25">
      <c r="A49" s="123" t="s">
        <v>30</v>
      </c>
      <c r="B49" s="93">
        <f>SUM(B45:B48)</f>
        <v>39005121</v>
      </c>
      <c r="C49" s="93">
        <f t="shared" ref="C49:E49" si="2">SUM(C45:C48)</f>
        <v>20359115</v>
      </c>
      <c r="D49" s="93">
        <f t="shared" si="2"/>
        <v>35849293</v>
      </c>
      <c r="E49" s="93">
        <f t="shared" si="2"/>
        <v>18220544</v>
      </c>
    </row>
    <row r="50" spans="1:5" x14ac:dyDescent="0.2">
      <c r="A50" s="99"/>
      <c r="B50" s="100"/>
      <c r="C50" s="100"/>
      <c r="D50" s="100"/>
      <c r="E50" s="100"/>
    </row>
    <row r="51" spans="1:5" x14ac:dyDescent="0.2">
      <c r="A51" s="99"/>
      <c r="B51" s="100"/>
      <c r="C51" s="100"/>
      <c r="D51" s="100"/>
      <c r="E51" s="100"/>
    </row>
    <row r="52" spans="1:5" ht="13.5" thickBot="1" x14ac:dyDescent="0.25">
      <c r="A52" s="113" t="s">
        <v>40</v>
      </c>
      <c r="D52" s="83"/>
      <c r="E52" s="94" t="s">
        <v>49</v>
      </c>
    </row>
    <row r="53" spans="1:5" ht="13.5" thickBot="1" x14ac:dyDescent="0.25">
      <c r="A53" s="87"/>
      <c r="B53" s="368" t="s">
        <v>305</v>
      </c>
      <c r="C53" s="369"/>
      <c r="D53" s="368" t="s">
        <v>305</v>
      </c>
      <c r="E53" s="369"/>
    </row>
    <row r="54" spans="1:5" ht="13.5" thickBot="1" x14ac:dyDescent="0.25">
      <c r="A54" s="95"/>
      <c r="B54" s="89" t="s">
        <v>152</v>
      </c>
      <c r="C54" s="89" t="s">
        <v>153</v>
      </c>
      <c r="D54" s="98" t="s">
        <v>152</v>
      </c>
      <c r="E54" s="89" t="s">
        <v>153</v>
      </c>
    </row>
    <row r="55" spans="1:5" x14ac:dyDescent="0.2">
      <c r="A55" s="146" t="s">
        <v>37</v>
      </c>
      <c r="B55" s="127">
        <v>259871176</v>
      </c>
      <c r="C55" s="127">
        <v>85457264</v>
      </c>
      <c r="D55" s="127">
        <v>275176821</v>
      </c>
      <c r="E55" s="127">
        <v>97215648</v>
      </c>
    </row>
    <row r="56" spans="1:5" x14ac:dyDescent="0.2">
      <c r="A56" s="146" t="s">
        <v>38</v>
      </c>
      <c r="B56" s="124">
        <v>33227519</v>
      </c>
      <c r="C56" s="124">
        <v>10781555</v>
      </c>
      <c r="D56" s="124">
        <v>35645637</v>
      </c>
      <c r="E56" s="124">
        <v>12616305</v>
      </c>
    </row>
    <row r="57" spans="1:5" x14ac:dyDescent="0.2">
      <c r="A57" s="146" t="s">
        <v>39</v>
      </c>
      <c r="B57" s="124">
        <v>26403185</v>
      </c>
      <c r="C57" s="124">
        <v>8599644</v>
      </c>
      <c r="D57" s="124">
        <v>28253439</v>
      </c>
      <c r="E57" s="124">
        <v>10212736</v>
      </c>
    </row>
    <row r="58" spans="1:5" ht="13.5" thickBot="1" x14ac:dyDescent="0.25">
      <c r="A58" s="146" t="s">
        <v>264</v>
      </c>
      <c r="B58" s="92">
        <v>16685723</v>
      </c>
      <c r="C58" s="92">
        <v>5941638</v>
      </c>
      <c r="D58" s="124">
        <v>21645813</v>
      </c>
      <c r="E58" s="92">
        <v>5230273</v>
      </c>
    </row>
    <row r="59" spans="1:5" ht="13.5" thickBot="1" x14ac:dyDescent="0.25">
      <c r="A59" s="123" t="s">
        <v>30</v>
      </c>
      <c r="B59" s="93">
        <f>SUM(B55:B58)</f>
        <v>336187603</v>
      </c>
      <c r="C59" s="93">
        <f t="shared" ref="C59:E59" si="3">SUM(C55:C58)</f>
        <v>110780101</v>
      </c>
      <c r="D59" s="93">
        <f t="shared" si="3"/>
        <v>360721710</v>
      </c>
      <c r="E59" s="93">
        <f t="shared" si="3"/>
        <v>125274962</v>
      </c>
    </row>
    <row r="60" spans="1:5" x14ac:dyDescent="0.2">
      <c r="B60" s="85"/>
      <c r="C60" s="85"/>
      <c r="D60" s="85"/>
      <c r="E60" s="85"/>
    </row>
    <row r="61" spans="1:5" x14ac:dyDescent="0.2">
      <c r="D61" s="83"/>
      <c r="E61" s="83"/>
    </row>
    <row r="62" spans="1:5" ht="13.5" thickBot="1" x14ac:dyDescent="0.25">
      <c r="A62" s="113" t="s">
        <v>42</v>
      </c>
      <c r="D62" s="101"/>
      <c r="E62" s="94" t="s">
        <v>49</v>
      </c>
    </row>
    <row r="63" spans="1:5" ht="13.5" thickBot="1" x14ac:dyDescent="0.25">
      <c r="A63" s="87"/>
      <c r="B63" s="368" t="s">
        <v>305</v>
      </c>
      <c r="C63" s="369"/>
      <c r="D63" s="368" t="s">
        <v>305</v>
      </c>
      <c r="E63" s="369"/>
    </row>
    <row r="64" spans="1:5" ht="13.5" thickBot="1" x14ac:dyDescent="0.25">
      <c r="A64" s="95"/>
      <c r="B64" s="89" t="s">
        <v>152</v>
      </c>
      <c r="C64" s="89" t="s">
        <v>153</v>
      </c>
      <c r="D64" s="98" t="s">
        <v>152</v>
      </c>
      <c r="E64" s="89" t="s">
        <v>153</v>
      </c>
    </row>
    <row r="65" spans="1:6" x14ac:dyDescent="0.2">
      <c r="A65" s="117" t="s">
        <v>282</v>
      </c>
      <c r="B65" s="127">
        <v>279277615</v>
      </c>
      <c r="C65" s="189">
        <v>30268531</v>
      </c>
      <c r="D65" s="124">
        <v>76736564</v>
      </c>
      <c r="E65" s="127">
        <v>61411855</v>
      </c>
      <c r="F65" s="76"/>
    </row>
    <row r="66" spans="1:6" ht="13.5" thickBot="1" x14ac:dyDescent="0.25">
      <c r="A66" s="117" t="s">
        <v>283</v>
      </c>
      <c r="B66" s="92">
        <v>-2989600</v>
      </c>
      <c r="C66" s="124">
        <v>8985491</v>
      </c>
      <c r="D66" s="124">
        <v>31302894</v>
      </c>
      <c r="E66" s="124">
        <v>23842533</v>
      </c>
    </row>
    <row r="67" spans="1:6" ht="13.5" thickBot="1" x14ac:dyDescent="0.25">
      <c r="A67" s="123" t="s">
        <v>30</v>
      </c>
      <c r="B67" s="97">
        <f>SUM(B65:B66)</f>
        <v>276288015</v>
      </c>
      <c r="C67" s="97">
        <f>SUM(C65:C66)</f>
        <v>39254022</v>
      </c>
      <c r="D67" s="97">
        <f>SUM(D65:D66)</f>
        <v>108039458</v>
      </c>
      <c r="E67" s="97">
        <f>SUM(E65:E66)</f>
        <v>85254388</v>
      </c>
    </row>
    <row r="68" spans="1:6" x14ac:dyDescent="0.2">
      <c r="B68" s="85"/>
      <c r="C68" s="85"/>
      <c r="D68" s="85"/>
      <c r="E68" s="85"/>
    </row>
    <row r="69" spans="1:6" x14ac:dyDescent="0.2">
      <c r="D69" s="83"/>
      <c r="E69" s="83"/>
    </row>
    <row r="70" spans="1:6" ht="13.5" thickBot="1" x14ac:dyDescent="0.25">
      <c r="A70" s="113" t="s">
        <v>43</v>
      </c>
      <c r="C70" s="94" t="s">
        <v>49</v>
      </c>
      <c r="D70" s="102"/>
      <c r="E70" s="102"/>
    </row>
    <row r="71" spans="1:6" ht="13.5" thickBot="1" x14ac:dyDescent="0.25">
      <c r="A71" s="103"/>
      <c r="B71" s="104" t="s">
        <v>277</v>
      </c>
      <c r="C71" s="104" t="s">
        <v>304</v>
      </c>
      <c r="D71" s="102"/>
      <c r="E71" s="102"/>
    </row>
    <row r="72" spans="1:6" x14ac:dyDescent="0.2">
      <c r="A72" s="116" t="s">
        <v>44</v>
      </c>
      <c r="B72" s="148">
        <v>460024014</v>
      </c>
      <c r="C72" s="105">
        <v>608733627</v>
      </c>
      <c r="D72" s="102"/>
      <c r="E72" s="102"/>
    </row>
    <row r="73" spans="1:6" x14ac:dyDescent="0.2">
      <c r="A73" s="117"/>
      <c r="B73" s="149"/>
      <c r="C73" s="124"/>
      <c r="D73" s="102"/>
      <c r="E73" s="102"/>
    </row>
    <row r="74" spans="1:6" x14ac:dyDescent="0.2">
      <c r="A74" s="118" t="s">
        <v>45</v>
      </c>
      <c r="B74" s="150">
        <f>+B75+B76</f>
        <v>3931442857</v>
      </c>
      <c r="C74" s="106">
        <v>3332739263</v>
      </c>
      <c r="D74" s="102"/>
      <c r="E74" s="102"/>
    </row>
    <row r="75" spans="1:6" x14ac:dyDescent="0.2">
      <c r="A75" s="115" t="s">
        <v>46</v>
      </c>
      <c r="B75" s="149">
        <v>1300268691</v>
      </c>
      <c r="C75" s="124">
        <v>1514172204</v>
      </c>
      <c r="D75" s="102"/>
      <c r="E75" s="102"/>
    </row>
    <row r="76" spans="1:6" x14ac:dyDescent="0.2">
      <c r="A76" s="115" t="s">
        <v>47</v>
      </c>
      <c r="B76" s="149">
        <v>2631174166</v>
      </c>
      <c r="C76" s="124">
        <v>1818567059</v>
      </c>
      <c r="D76" s="102"/>
      <c r="E76" s="102"/>
    </row>
    <row r="77" spans="1:6" x14ac:dyDescent="0.2">
      <c r="A77" s="118" t="s">
        <v>48</v>
      </c>
      <c r="B77" s="151">
        <v>0</v>
      </c>
      <c r="C77" s="136">
        <v>0</v>
      </c>
      <c r="D77" s="102"/>
      <c r="E77" s="102"/>
    </row>
    <row r="78" spans="1:6" x14ac:dyDescent="0.2">
      <c r="A78" s="118"/>
      <c r="B78" s="150"/>
      <c r="C78" s="106"/>
      <c r="D78" s="102"/>
      <c r="E78" s="102"/>
    </row>
    <row r="79" spans="1:6" ht="13.5" thickBot="1" x14ac:dyDescent="0.25">
      <c r="A79" s="108" t="s">
        <v>71</v>
      </c>
      <c r="B79" s="152">
        <v>0</v>
      </c>
      <c r="C79" s="204">
        <v>-3098537</v>
      </c>
      <c r="D79" s="102"/>
      <c r="E79" s="102"/>
    </row>
    <row r="80" spans="1:6" ht="13.5" thickBot="1" x14ac:dyDescent="0.25">
      <c r="A80" s="119" t="s">
        <v>30</v>
      </c>
      <c r="B80" s="97">
        <f>+B77+B74+B72+B79</f>
        <v>4391466871</v>
      </c>
      <c r="C80" s="97">
        <f>+C77+C74+C72+C79</f>
        <v>3938374353</v>
      </c>
      <c r="D80" s="102"/>
      <c r="E80" s="102"/>
    </row>
    <row r="81" spans="1:5" x14ac:dyDescent="0.2">
      <c r="B81" s="85"/>
      <c r="C81" s="85"/>
      <c r="D81" s="102"/>
      <c r="E81" s="102"/>
    </row>
    <row r="82" spans="1:5" x14ac:dyDescent="0.2">
      <c r="D82" s="102"/>
      <c r="E82" s="102"/>
    </row>
    <row r="83" spans="1:5" ht="13.5" thickBot="1" x14ac:dyDescent="0.25">
      <c r="A83" s="113" t="s">
        <v>193</v>
      </c>
      <c r="C83" s="94" t="s">
        <v>49</v>
      </c>
      <c r="D83" s="102"/>
      <c r="E83" s="102"/>
    </row>
    <row r="84" spans="1:5" ht="13.5" thickBot="1" x14ac:dyDescent="0.25">
      <c r="A84" s="103"/>
      <c r="B84" s="104" t="s">
        <v>277</v>
      </c>
      <c r="C84" s="104" t="s">
        <v>304</v>
      </c>
      <c r="D84" s="102"/>
      <c r="E84" s="102"/>
    </row>
    <row r="85" spans="1:5" x14ac:dyDescent="0.2">
      <c r="A85" s="121" t="s">
        <v>54</v>
      </c>
      <c r="B85" s="124">
        <v>449961251</v>
      </c>
      <c r="C85" s="124">
        <v>958984091</v>
      </c>
      <c r="D85" s="102"/>
      <c r="E85" s="102"/>
    </row>
    <row r="86" spans="1:5" x14ac:dyDescent="0.2">
      <c r="A86" s="122" t="s">
        <v>55</v>
      </c>
      <c r="B86" s="124">
        <v>23369080</v>
      </c>
      <c r="C86" s="124">
        <v>120341812</v>
      </c>
      <c r="D86" s="102"/>
      <c r="E86" s="102"/>
    </row>
    <row r="87" spans="1:5" x14ac:dyDescent="0.2">
      <c r="A87" s="122"/>
      <c r="B87" s="124"/>
      <c r="C87" s="124"/>
      <c r="D87" s="102"/>
      <c r="E87" s="102"/>
    </row>
    <row r="88" spans="1:5" ht="13.5" thickBot="1" x14ac:dyDescent="0.25">
      <c r="A88" s="108" t="s">
        <v>71</v>
      </c>
      <c r="B88" s="137">
        <v>0</v>
      </c>
      <c r="C88" s="205">
        <v>-2799542</v>
      </c>
      <c r="D88" s="102"/>
      <c r="E88" s="102"/>
    </row>
    <row r="89" spans="1:5" ht="13.5" thickBot="1" x14ac:dyDescent="0.25">
      <c r="A89" s="119" t="s">
        <v>30</v>
      </c>
      <c r="B89" s="97">
        <f>SUM(B85:B88)</f>
        <v>473330331</v>
      </c>
      <c r="C89" s="97">
        <f>SUM(C85:C88)</f>
        <v>1076526361</v>
      </c>
      <c r="D89" s="102"/>
      <c r="E89" s="102"/>
    </row>
    <row r="90" spans="1:5" x14ac:dyDescent="0.2">
      <c r="B90" s="85"/>
      <c r="C90" s="85"/>
      <c r="D90" s="102"/>
      <c r="E90" s="102"/>
    </row>
    <row r="91" spans="1:5" x14ac:dyDescent="0.2">
      <c r="D91" s="102"/>
      <c r="E91" s="102"/>
    </row>
    <row r="92" spans="1:5" ht="13.5" thickBot="1" x14ac:dyDescent="0.25">
      <c r="A92" s="112" t="s">
        <v>56</v>
      </c>
      <c r="C92" s="94" t="s">
        <v>49</v>
      </c>
      <c r="D92" s="102"/>
      <c r="E92" s="102"/>
    </row>
    <row r="93" spans="1:5" ht="13.5" thickBot="1" x14ac:dyDescent="0.25">
      <c r="A93" s="114"/>
      <c r="B93" s="104" t="s">
        <v>277</v>
      </c>
      <c r="C93" s="104" t="s">
        <v>304</v>
      </c>
      <c r="D93" s="102"/>
      <c r="E93" s="102"/>
    </row>
    <row r="94" spans="1:5" x14ac:dyDescent="0.2">
      <c r="A94" s="122" t="s">
        <v>263</v>
      </c>
      <c r="B94" s="124">
        <v>324931405</v>
      </c>
      <c r="C94" s="124">
        <v>273389007</v>
      </c>
      <c r="D94" s="102"/>
      <c r="E94" s="102"/>
    </row>
    <row r="95" spans="1:5" x14ac:dyDescent="0.2">
      <c r="A95" s="108" t="s">
        <v>51</v>
      </c>
      <c r="B95" s="124">
        <v>654815717</v>
      </c>
      <c r="C95" s="124">
        <v>741465394</v>
      </c>
      <c r="D95" s="102"/>
      <c r="E95" s="102"/>
    </row>
    <row r="96" spans="1:5" x14ac:dyDescent="0.2">
      <c r="A96" s="108" t="s">
        <v>52</v>
      </c>
      <c r="B96" s="124">
        <v>2459982241</v>
      </c>
      <c r="C96" s="124">
        <v>4069261488</v>
      </c>
      <c r="D96" s="102"/>
      <c r="E96" s="102"/>
    </row>
    <row r="97" spans="1:5" x14ac:dyDescent="0.2">
      <c r="A97" s="108" t="s">
        <v>53</v>
      </c>
      <c r="B97" s="124">
        <v>73139356</v>
      </c>
      <c r="C97" s="124">
        <v>68221429</v>
      </c>
      <c r="D97" s="102"/>
      <c r="E97" s="102"/>
    </row>
    <row r="98" spans="1:5" ht="24" x14ac:dyDescent="0.2">
      <c r="A98" s="108" t="s">
        <v>313</v>
      </c>
      <c r="B98" s="192">
        <v>0</v>
      </c>
      <c r="C98" s="125">
        <v>81912</v>
      </c>
      <c r="D98" s="102"/>
      <c r="E98" s="102"/>
    </row>
    <row r="99" spans="1:5" x14ac:dyDescent="0.2">
      <c r="A99" s="108"/>
      <c r="B99" s="125"/>
      <c r="C99" s="125"/>
      <c r="D99" s="102"/>
      <c r="E99" s="102"/>
    </row>
    <row r="100" spans="1:5" x14ac:dyDescent="0.2">
      <c r="A100" s="108" t="s">
        <v>71</v>
      </c>
      <c r="B100" s="124">
        <v>-775376</v>
      </c>
      <c r="C100" s="137">
        <v>0</v>
      </c>
      <c r="D100" s="102"/>
      <c r="E100" s="102"/>
    </row>
    <row r="101" spans="1:5" ht="13.5" thickBot="1" x14ac:dyDescent="0.25">
      <c r="A101" s="134" t="s">
        <v>50</v>
      </c>
      <c r="B101" s="124">
        <v>-18523</v>
      </c>
      <c r="C101" s="124">
        <v>-2147</v>
      </c>
      <c r="D101" s="102"/>
      <c r="E101" s="102"/>
    </row>
    <row r="102" spans="1:5" ht="13.5" thickBot="1" x14ac:dyDescent="0.25">
      <c r="A102" s="119" t="s">
        <v>30</v>
      </c>
      <c r="B102" s="97">
        <f>+B101+B100+B97+B96+B95+B94</f>
        <v>3512074820</v>
      </c>
      <c r="C102" s="97">
        <f>+C101+C100+C97+C96+C95+C94</f>
        <v>5152335171</v>
      </c>
      <c r="D102" s="109"/>
      <c r="E102" s="102"/>
    </row>
    <row r="103" spans="1:5" x14ac:dyDescent="0.2">
      <c r="B103" s="85"/>
      <c r="C103" s="85"/>
      <c r="D103" s="102"/>
      <c r="E103" s="102"/>
    </row>
    <row r="104" spans="1:5" x14ac:dyDescent="0.2">
      <c r="D104" s="102"/>
      <c r="E104" s="102"/>
    </row>
    <row r="105" spans="1:5" ht="13.5" thickBot="1" x14ac:dyDescent="0.25">
      <c r="A105" s="112" t="s">
        <v>88</v>
      </c>
      <c r="C105" s="94" t="s">
        <v>49</v>
      </c>
      <c r="D105" s="102"/>
      <c r="E105" s="102"/>
    </row>
    <row r="106" spans="1:5" ht="13.5" thickBot="1" x14ac:dyDescent="0.25">
      <c r="A106" s="114"/>
      <c r="B106" s="104" t="s">
        <v>277</v>
      </c>
      <c r="C106" s="104" t="s">
        <v>304</v>
      </c>
      <c r="D106" s="102"/>
      <c r="E106" s="102"/>
    </row>
    <row r="107" spans="1:5" x14ac:dyDescent="0.2">
      <c r="A107" s="153" t="s">
        <v>275</v>
      </c>
      <c r="B107" s="105">
        <f>+B108+B109</f>
        <v>62450000</v>
      </c>
      <c r="C107" s="105">
        <f>+C108+C109</f>
        <v>106021781</v>
      </c>
      <c r="D107" s="102"/>
      <c r="E107" s="102"/>
    </row>
    <row r="108" spans="1:5" x14ac:dyDescent="0.2">
      <c r="A108" s="190" t="s">
        <v>284</v>
      </c>
      <c r="B108" s="124">
        <v>62454545</v>
      </c>
      <c r="C108" s="125">
        <f>+[1]Bilješke!C108</f>
        <v>106026989</v>
      </c>
      <c r="D108" s="102"/>
      <c r="E108" s="102"/>
    </row>
    <row r="109" spans="1:5" x14ac:dyDescent="0.2">
      <c r="A109" s="190" t="s">
        <v>285</v>
      </c>
      <c r="B109" s="124">
        <v>-4545</v>
      </c>
      <c r="C109" s="125">
        <f>+[1]Bilješke!C109</f>
        <v>-5208</v>
      </c>
      <c r="D109" s="102"/>
      <c r="E109" s="102"/>
    </row>
    <row r="110" spans="1:5" x14ac:dyDescent="0.2">
      <c r="A110" s="156" t="s">
        <v>289</v>
      </c>
      <c r="B110" s="106">
        <f>+B111+B112</f>
        <v>2942304493</v>
      </c>
      <c r="C110" s="106">
        <f>+C111+C112</f>
        <v>3777042661</v>
      </c>
      <c r="D110" s="102"/>
      <c r="E110" s="102"/>
    </row>
    <row r="111" spans="1:5" x14ac:dyDescent="0.2">
      <c r="A111" s="190" t="s">
        <v>284</v>
      </c>
      <c r="B111" s="124">
        <v>3902668309</v>
      </c>
      <c r="C111" s="125">
        <f>+[1]Bilješke!C111</f>
        <v>4772544074</v>
      </c>
      <c r="D111" s="102"/>
      <c r="E111" s="102"/>
    </row>
    <row r="112" spans="1:5" x14ac:dyDescent="0.2">
      <c r="A112" s="190" t="s">
        <v>285</v>
      </c>
      <c r="B112" s="124">
        <v>-960363816</v>
      </c>
      <c r="C112" s="125">
        <f>+[1]Bilješke!C112</f>
        <v>-995501413</v>
      </c>
      <c r="D112" s="102"/>
      <c r="E112" s="102"/>
    </row>
    <row r="113" spans="1:5" x14ac:dyDescent="0.2">
      <c r="A113" s="156" t="s">
        <v>265</v>
      </c>
      <c r="B113" s="106">
        <f>+B114+B115</f>
        <v>5036923707</v>
      </c>
      <c r="C113" s="106">
        <f>+C114+C115</f>
        <v>5553606806</v>
      </c>
      <c r="D113" s="102"/>
      <c r="E113" s="102"/>
    </row>
    <row r="114" spans="1:5" x14ac:dyDescent="0.2">
      <c r="A114" s="190" t="s">
        <v>284</v>
      </c>
      <c r="B114" s="124">
        <v>5333998299</v>
      </c>
      <c r="C114" s="125">
        <f>+[1]Bilješke!C114</f>
        <v>5905355946</v>
      </c>
      <c r="D114" s="102"/>
      <c r="E114" s="102"/>
    </row>
    <row r="115" spans="1:5" x14ac:dyDescent="0.2">
      <c r="A115" s="190" t="s">
        <v>285</v>
      </c>
      <c r="B115" s="124">
        <v>-297074592</v>
      </c>
      <c r="C115" s="125">
        <f>+[1]Bilješke!C115</f>
        <v>-351749140</v>
      </c>
      <c r="D115" s="102"/>
      <c r="E115" s="102"/>
    </row>
    <row r="116" spans="1:5" x14ac:dyDescent="0.2">
      <c r="A116" s="156" t="s">
        <v>266</v>
      </c>
      <c r="B116" s="106">
        <f>+B117+B118</f>
        <v>3192134584</v>
      </c>
      <c r="C116" s="106">
        <f>+C117+C118</f>
        <v>2855143093</v>
      </c>
      <c r="D116" s="102"/>
      <c r="E116" s="102"/>
    </row>
    <row r="117" spans="1:5" s="155" customFormat="1" x14ac:dyDescent="0.2">
      <c r="A117" s="190" t="s">
        <v>284</v>
      </c>
      <c r="B117" s="124">
        <v>3198303415</v>
      </c>
      <c r="C117" s="125">
        <f>+[1]Bilješke!C117</f>
        <v>2862822387</v>
      </c>
      <c r="D117" s="154"/>
      <c r="E117" s="154"/>
    </row>
    <row r="118" spans="1:5" x14ac:dyDescent="0.2">
      <c r="A118" s="190" t="s">
        <v>285</v>
      </c>
      <c r="B118" s="124">
        <v>-6168831</v>
      </c>
      <c r="C118" s="125">
        <f>+[1]Bilješke!C118</f>
        <v>-7679294</v>
      </c>
      <c r="D118" s="102"/>
      <c r="E118" s="102"/>
    </row>
    <row r="119" spans="1:5" x14ac:dyDescent="0.2">
      <c r="A119" s="191"/>
      <c r="B119" s="106"/>
      <c r="C119" s="106"/>
      <c r="D119" s="102"/>
      <c r="E119" s="102"/>
    </row>
    <row r="120" spans="1:5" x14ac:dyDescent="0.2">
      <c r="A120" s="122" t="s">
        <v>71</v>
      </c>
      <c r="B120" s="124">
        <v>-118064812</v>
      </c>
      <c r="C120" s="125">
        <f>+[1]Bilješke!C120</f>
        <v>0</v>
      </c>
      <c r="D120" s="109"/>
      <c r="E120" s="102"/>
    </row>
    <row r="121" spans="1:5" x14ac:dyDescent="0.2">
      <c r="A121" s="122" t="s">
        <v>286</v>
      </c>
      <c r="B121" s="137">
        <v>0</v>
      </c>
      <c r="C121" s="125">
        <f>+[1]Bilješke!C121</f>
        <v>-175622773</v>
      </c>
      <c r="D121" s="102"/>
      <c r="E121" s="102"/>
    </row>
    <row r="122" spans="1:5" x14ac:dyDescent="0.2">
      <c r="A122" s="122" t="s">
        <v>287</v>
      </c>
      <c r="B122" s="137">
        <v>0</v>
      </c>
      <c r="C122" s="125">
        <f>+[1]Bilješke!C122</f>
        <v>-10988871</v>
      </c>
      <c r="D122" s="102"/>
      <c r="E122" s="102"/>
    </row>
    <row r="123" spans="1:5" ht="13.5" thickBot="1" x14ac:dyDescent="0.25">
      <c r="A123" s="122" t="s">
        <v>50</v>
      </c>
      <c r="B123" s="92">
        <v>-39566058</v>
      </c>
      <c r="C123" s="125">
        <f>+[1]Bilješke!C123</f>
        <v>-32661504</v>
      </c>
      <c r="D123" s="102"/>
      <c r="E123" s="102"/>
    </row>
    <row r="124" spans="1:5" ht="13.5" thickBot="1" x14ac:dyDescent="0.25">
      <c r="A124" s="123" t="s">
        <v>288</v>
      </c>
      <c r="B124" s="97">
        <f>+B120+B123+B116+B113+B110+B107+B121+B122</f>
        <v>11076181914</v>
      </c>
      <c r="C124" s="97">
        <f>+C120+C123+C116+C113+C110+C107+C121+C122</f>
        <v>12072541193</v>
      </c>
      <c r="D124" s="102"/>
      <c r="E124" s="102"/>
    </row>
    <row r="125" spans="1:5" x14ac:dyDescent="0.2">
      <c r="B125" s="85"/>
      <c r="C125" s="85"/>
      <c r="D125" s="102"/>
      <c r="E125" s="102"/>
    </row>
    <row r="126" spans="1:5" x14ac:dyDescent="0.2">
      <c r="D126" s="102"/>
      <c r="E126" s="102"/>
    </row>
    <row r="127" spans="1:5" ht="13.5" thickBot="1" x14ac:dyDescent="0.25">
      <c r="A127" s="113" t="s">
        <v>70</v>
      </c>
      <c r="B127" s="85"/>
      <c r="C127" s="94" t="s">
        <v>49</v>
      </c>
      <c r="D127" s="102"/>
      <c r="E127" s="102"/>
    </row>
    <row r="128" spans="1:5" ht="13.5" thickBot="1" x14ac:dyDescent="0.25">
      <c r="A128" s="103"/>
      <c r="B128" s="104" t="s">
        <v>277</v>
      </c>
      <c r="C128" s="104" t="s">
        <v>304</v>
      </c>
      <c r="D128" s="102"/>
      <c r="E128" s="102"/>
    </row>
    <row r="129" spans="1:7" x14ac:dyDescent="0.2">
      <c r="A129" s="122" t="s">
        <v>67</v>
      </c>
      <c r="B129" s="124">
        <v>1116153667</v>
      </c>
      <c r="C129" s="124">
        <f>+[1]Bilješke!C129</f>
        <v>1356049725</v>
      </c>
      <c r="D129" s="101"/>
      <c r="E129" s="102"/>
    </row>
    <row r="130" spans="1:7" x14ac:dyDescent="0.2">
      <c r="A130" s="122" t="s">
        <v>68</v>
      </c>
      <c r="B130" s="124">
        <v>3574264999</v>
      </c>
      <c r="C130" s="124">
        <f>+[1]Bilješke!C130</f>
        <v>3793291344</v>
      </c>
      <c r="D130" s="101"/>
      <c r="E130" s="101"/>
      <c r="F130" s="76"/>
      <c r="G130" s="135"/>
    </row>
    <row r="131" spans="1:7" x14ac:dyDescent="0.2">
      <c r="A131" s="122" t="s">
        <v>69</v>
      </c>
      <c r="B131" s="124">
        <v>9282809836</v>
      </c>
      <c r="C131" s="124">
        <f>+[1]Bilješke!C131</f>
        <v>11187557321</v>
      </c>
      <c r="D131" s="101"/>
      <c r="E131" s="102"/>
    </row>
    <row r="132" spans="1:7" ht="13.5" thickBot="1" x14ac:dyDescent="0.25">
      <c r="A132" s="122" t="s">
        <v>61</v>
      </c>
      <c r="B132" s="124">
        <v>1416684388</v>
      </c>
      <c r="C132" s="124">
        <f>+[1]Bilješke!C132</f>
        <v>1560556361</v>
      </c>
      <c r="D132" s="101"/>
      <c r="E132" s="102"/>
    </row>
    <row r="133" spans="1:7" ht="13.5" thickBot="1" x14ac:dyDescent="0.25">
      <c r="A133" s="119" t="s">
        <v>30</v>
      </c>
      <c r="B133" s="97">
        <f>SUM(B129:B132)</f>
        <v>15389912890</v>
      </c>
      <c r="C133" s="97">
        <f>SUM(C129:C132)</f>
        <v>17897454751</v>
      </c>
      <c r="D133" s="102"/>
      <c r="E133" s="101"/>
      <c r="F133" s="101"/>
      <c r="G133" s="140"/>
    </row>
    <row r="134" spans="1:7" x14ac:dyDescent="0.2">
      <c r="B134" s="85"/>
      <c r="C134" s="85"/>
      <c r="D134" s="102"/>
      <c r="E134" s="102"/>
    </row>
    <row r="135" spans="1:7" x14ac:dyDescent="0.2">
      <c r="D135" s="102"/>
      <c r="E135" s="102"/>
    </row>
    <row r="136" spans="1:7" ht="13.5" thickBot="1" x14ac:dyDescent="0.25">
      <c r="A136" s="112" t="s">
        <v>62</v>
      </c>
      <c r="C136" s="94" t="s">
        <v>49</v>
      </c>
      <c r="D136" s="102"/>
      <c r="E136" s="102"/>
    </row>
    <row r="137" spans="1:7" ht="13.5" thickBot="1" x14ac:dyDescent="0.25">
      <c r="A137" s="114"/>
      <c r="B137" s="104" t="s">
        <v>277</v>
      </c>
      <c r="C137" s="104" t="s">
        <v>304</v>
      </c>
      <c r="D137" s="102"/>
      <c r="E137" s="102"/>
    </row>
    <row r="138" spans="1:7" x14ac:dyDescent="0.2">
      <c r="A138" s="122" t="s">
        <v>63</v>
      </c>
      <c r="B138" s="124">
        <v>656196151</v>
      </c>
      <c r="C138" s="124">
        <f>+[1]Bilješke!C138</f>
        <v>622124856</v>
      </c>
      <c r="D138" s="102"/>
      <c r="E138" s="102"/>
    </row>
    <row r="139" spans="1:7" x14ac:dyDescent="0.2">
      <c r="A139" s="121" t="s">
        <v>64</v>
      </c>
      <c r="B139" s="137">
        <v>0</v>
      </c>
      <c r="C139" s="124">
        <f>+[1]Bilješke!C139</f>
        <v>115000000</v>
      </c>
      <c r="D139" s="102"/>
      <c r="E139" s="102"/>
    </row>
    <row r="140" spans="1:7" x14ac:dyDescent="0.2">
      <c r="A140" s="122" t="s">
        <v>65</v>
      </c>
      <c r="B140" s="137">
        <v>0</v>
      </c>
      <c r="C140" s="137">
        <v>0</v>
      </c>
      <c r="D140" s="102"/>
      <c r="E140" s="102"/>
    </row>
    <row r="141" spans="1:7" x14ac:dyDescent="0.2">
      <c r="A141" s="122" t="s">
        <v>66</v>
      </c>
      <c r="B141" s="124">
        <v>20286850</v>
      </c>
      <c r="C141" s="124">
        <f>+[1]Bilješke!C141</f>
        <v>37120075</v>
      </c>
      <c r="D141" s="102"/>
      <c r="E141" s="102"/>
    </row>
    <row r="142" spans="1:7" ht="13.5" thickBot="1" x14ac:dyDescent="0.25">
      <c r="A142" s="122" t="s">
        <v>50</v>
      </c>
      <c r="B142" s="124">
        <v>-4225170</v>
      </c>
      <c r="C142" s="124">
        <f>+[1]Bilješke!C142</f>
        <v>-3691056</v>
      </c>
      <c r="D142" s="102"/>
      <c r="E142" s="102"/>
    </row>
    <row r="143" spans="1:7" ht="13.5" thickBot="1" x14ac:dyDescent="0.25">
      <c r="A143" s="119" t="s">
        <v>30</v>
      </c>
      <c r="B143" s="97">
        <f>SUM(B138:B142)</f>
        <v>672257831</v>
      </c>
      <c r="C143" s="97">
        <f>SUM(C138:C142)</f>
        <v>770553875</v>
      </c>
      <c r="D143" s="85"/>
      <c r="E143" s="102"/>
    </row>
    <row r="144" spans="1:7" x14ac:dyDescent="0.2">
      <c r="B144" s="85"/>
      <c r="C144" s="85"/>
      <c r="D144" s="102"/>
      <c r="E144" s="102"/>
    </row>
    <row r="145" spans="1:5" x14ac:dyDescent="0.2">
      <c r="D145" s="102"/>
      <c r="E145" s="102"/>
    </row>
    <row r="146" spans="1:5" ht="13.5" thickBot="1" x14ac:dyDescent="0.25">
      <c r="A146" s="112" t="s">
        <v>57</v>
      </c>
      <c r="C146" s="94" t="s">
        <v>49</v>
      </c>
      <c r="D146" s="102"/>
      <c r="E146" s="102"/>
    </row>
    <row r="147" spans="1:5" ht="13.5" thickBot="1" x14ac:dyDescent="0.25">
      <c r="A147" s="114"/>
      <c r="B147" s="104" t="s">
        <v>277</v>
      </c>
      <c r="C147" s="104" t="s">
        <v>304</v>
      </c>
      <c r="D147" s="102"/>
      <c r="E147" s="102"/>
    </row>
    <row r="148" spans="1:5" x14ac:dyDescent="0.2">
      <c r="A148" s="121" t="s">
        <v>58</v>
      </c>
      <c r="B148" s="124">
        <v>1786812843</v>
      </c>
      <c r="C148" s="124">
        <f>+[1]Bilješke!C148</f>
        <v>1884823340</v>
      </c>
      <c r="D148" s="101"/>
      <c r="E148" s="101"/>
    </row>
    <row r="149" spans="1:5" x14ac:dyDescent="0.2">
      <c r="A149" s="122" t="s">
        <v>59</v>
      </c>
      <c r="B149" s="124">
        <v>48664624</v>
      </c>
      <c r="C149" s="124">
        <f>+[1]Bilješke!C149</f>
        <v>64643740</v>
      </c>
      <c r="D149" s="102"/>
      <c r="E149" s="102"/>
    </row>
    <row r="150" spans="1:5" x14ac:dyDescent="0.2">
      <c r="A150" s="122" t="s">
        <v>60</v>
      </c>
      <c r="B150" s="124">
        <v>25193152</v>
      </c>
      <c r="C150" s="124">
        <f>+[1]Bilješke!C150</f>
        <v>30557965</v>
      </c>
      <c r="D150" s="102"/>
      <c r="E150" s="102"/>
    </row>
    <row r="151" spans="1:5" ht="13.5" thickBot="1" x14ac:dyDescent="0.25">
      <c r="A151" s="122" t="s">
        <v>61</v>
      </c>
      <c r="B151" s="124">
        <v>236176726</v>
      </c>
      <c r="C151" s="124">
        <f>+[1]Bilješke!C151</f>
        <v>241206650</v>
      </c>
      <c r="D151" s="102"/>
      <c r="E151" s="102"/>
    </row>
    <row r="152" spans="1:5" ht="13.5" thickBot="1" x14ac:dyDescent="0.25">
      <c r="A152" s="119" t="s">
        <v>30</v>
      </c>
      <c r="B152" s="97">
        <f>SUM(B148:B151)</f>
        <v>2096847345</v>
      </c>
      <c r="C152" s="97">
        <f>SUM(C148:C151)</f>
        <v>2221231695</v>
      </c>
      <c r="D152" s="102"/>
      <c r="E152" s="102"/>
    </row>
    <row r="153" spans="1:5" x14ac:dyDescent="0.2">
      <c r="B153" s="85"/>
      <c r="C153" s="85"/>
      <c r="D153" s="102"/>
      <c r="E153" s="102"/>
    </row>
    <row r="154" spans="1:5" x14ac:dyDescent="0.2">
      <c r="B154" s="107"/>
      <c r="C154" s="107"/>
      <c r="D154" s="102"/>
      <c r="E154" s="102"/>
    </row>
    <row r="155" spans="1:5" x14ac:dyDescent="0.2">
      <c r="D155" s="109"/>
      <c r="E155" s="102"/>
    </row>
    <row r="156" spans="1:5" x14ac:dyDescent="0.2">
      <c r="A156" s="110"/>
      <c r="B156" s="101"/>
      <c r="C156" s="101"/>
      <c r="D156" s="102"/>
      <c r="E156" s="102"/>
    </row>
    <row r="157" spans="1:5" x14ac:dyDescent="0.2">
      <c r="A157" s="110"/>
      <c r="B157" s="101"/>
      <c r="C157" s="101"/>
      <c r="D157" s="102"/>
      <c r="E157" s="102"/>
    </row>
    <row r="158" spans="1:5" x14ac:dyDescent="0.2">
      <c r="A158" s="110"/>
      <c r="B158" s="101"/>
      <c r="C158" s="101"/>
      <c r="D158" s="102"/>
      <c r="E158" s="102"/>
    </row>
    <row r="159" spans="1:5" x14ac:dyDescent="0.2">
      <c r="A159" s="110"/>
      <c r="B159" s="101"/>
      <c r="C159" s="101"/>
      <c r="D159" s="102"/>
      <c r="E159" s="102"/>
    </row>
    <row r="160" spans="1:5" x14ac:dyDescent="0.2">
      <c r="A160" s="110"/>
      <c r="B160" s="101"/>
      <c r="C160" s="101"/>
      <c r="D160" s="102"/>
      <c r="E160" s="102"/>
    </row>
    <row r="161" spans="1:5" x14ac:dyDescent="0.2">
      <c r="A161" s="110"/>
      <c r="B161" s="101"/>
      <c r="C161" s="101"/>
      <c r="D161" s="102"/>
      <c r="E161" s="102"/>
    </row>
    <row r="162" spans="1:5" x14ac:dyDescent="0.2">
      <c r="A162" s="110"/>
      <c r="B162" s="101"/>
      <c r="C162" s="101"/>
      <c r="D162" s="102"/>
      <c r="E162" s="102"/>
    </row>
    <row r="163" spans="1:5" x14ac:dyDescent="0.2">
      <c r="A163" s="110"/>
      <c r="B163" s="101"/>
      <c r="C163" s="101"/>
      <c r="D163" s="102"/>
      <c r="E163" s="102"/>
    </row>
    <row r="164" spans="1:5" x14ac:dyDescent="0.2">
      <c r="A164" s="110"/>
      <c r="B164" s="101"/>
      <c r="C164" s="101"/>
      <c r="D164" s="102"/>
      <c r="E164" s="102"/>
    </row>
    <row r="165" spans="1:5" x14ac:dyDescent="0.2">
      <c r="A165" s="110"/>
      <c r="B165" s="101"/>
      <c r="C165" s="101"/>
      <c r="D165" s="102"/>
      <c r="E165" s="102"/>
    </row>
    <row r="166" spans="1:5" x14ac:dyDescent="0.2">
      <c r="A166" s="110"/>
      <c r="B166" s="101"/>
      <c r="C166" s="101"/>
      <c r="D166" s="102"/>
      <c r="E166" s="102"/>
    </row>
    <row r="167" spans="1:5" x14ac:dyDescent="0.2">
      <c r="A167" s="110"/>
      <c r="B167" s="101"/>
      <c r="C167" s="101"/>
      <c r="D167" s="102"/>
      <c r="E167" s="102"/>
    </row>
    <row r="168" spans="1:5" x14ac:dyDescent="0.2">
      <c r="D168" s="102"/>
      <c r="E168" s="102"/>
    </row>
    <row r="169" spans="1:5" x14ac:dyDescent="0.2">
      <c r="D169" s="102"/>
      <c r="E169" s="102"/>
    </row>
    <row r="170" spans="1:5" x14ac:dyDescent="0.2">
      <c r="D170" s="102"/>
      <c r="E170" s="102"/>
    </row>
    <row r="171" spans="1:5" x14ac:dyDescent="0.2">
      <c r="D171" s="102"/>
      <c r="E171" s="102"/>
    </row>
    <row r="172" spans="1:5" x14ac:dyDescent="0.2">
      <c r="D172" s="102"/>
      <c r="E172" s="102"/>
    </row>
    <row r="173" spans="1:5" x14ac:dyDescent="0.2">
      <c r="D173" s="102"/>
      <c r="E173" s="102"/>
    </row>
    <row r="174" spans="1:5" x14ac:dyDescent="0.2">
      <c r="D174" s="102"/>
      <c r="E174" s="102"/>
    </row>
    <row r="175" spans="1:5" x14ac:dyDescent="0.2">
      <c r="D175" s="102"/>
      <c r="E175" s="102"/>
    </row>
    <row r="176" spans="1:5" x14ac:dyDescent="0.2">
      <c r="D176" s="102"/>
      <c r="E176" s="102"/>
    </row>
    <row r="177" spans="4:5" x14ac:dyDescent="0.2">
      <c r="D177" s="102"/>
      <c r="E177" s="102"/>
    </row>
    <row r="178" spans="4:5" x14ac:dyDescent="0.2">
      <c r="D178" s="102"/>
      <c r="E178" s="102"/>
    </row>
    <row r="179" spans="4:5" x14ac:dyDescent="0.2">
      <c r="D179" s="102"/>
      <c r="E179" s="102"/>
    </row>
    <row r="180" spans="4:5" x14ac:dyDescent="0.2">
      <c r="D180" s="102"/>
      <c r="E180" s="102"/>
    </row>
    <row r="181" spans="4:5" x14ac:dyDescent="0.2">
      <c r="D181" s="102"/>
      <c r="E181" s="102"/>
    </row>
    <row r="182" spans="4:5" x14ac:dyDescent="0.2">
      <c r="D182" s="102"/>
      <c r="E182" s="102"/>
    </row>
    <row r="183" spans="4:5" x14ac:dyDescent="0.2">
      <c r="D183" s="102"/>
      <c r="E183" s="102"/>
    </row>
    <row r="184" spans="4:5" x14ac:dyDescent="0.2">
      <c r="D184" s="102"/>
      <c r="E184" s="102"/>
    </row>
    <row r="185" spans="4:5" x14ac:dyDescent="0.2">
      <c r="D185" s="102"/>
      <c r="E185" s="102"/>
    </row>
    <row r="186" spans="4:5" x14ac:dyDescent="0.2">
      <c r="D186" s="102"/>
      <c r="E186" s="102"/>
    </row>
    <row r="187" spans="4:5" x14ac:dyDescent="0.2">
      <c r="D187" s="102"/>
      <c r="E187" s="102"/>
    </row>
    <row r="188" spans="4:5" x14ac:dyDescent="0.2">
      <c r="D188" s="102"/>
      <c r="E188" s="102"/>
    </row>
    <row r="189" spans="4:5" x14ac:dyDescent="0.2">
      <c r="D189" s="102"/>
      <c r="E189" s="102"/>
    </row>
    <row r="190" spans="4:5" x14ac:dyDescent="0.2">
      <c r="D190" s="102"/>
      <c r="E190" s="102"/>
    </row>
    <row r="191" spans="4:5" x14ac:dyDescent="0.2">
      <c r="D191" s="102"/>
      <c r="E191" s="102"/>
    </row>
    <row r="192" spans="4:5" x14ac:dyDescent="0.2">
      <c r="D192" s="102"/>
      <c r="E192" s="102"/>
    </row>
    <row r="193" spans="4:5" x14ac:dyDescent="0.2">
      <c r="D193" s="102"/>
      <c r="E193" s="102"/>
    </row>
    <row r="194" spans="4:5" x14ac:dyDescent="0.2">
      <c r="D194" s="102"/>
      <c r="E194" s="102"/>
    </row>
    <row r="195" spans="4:5" x14ac:dyDescent="0.2">
      <c r="D195" s="102"/>
      <c r="E195" s="102"/>
    </row>
    <row r="196" spans="4:5" x14ac:dyDescent="0.2">
      <c r="D196" s="102"/>
      <c r="E196" s="102"/>
    </row>
    <row r="197" spans="4:5" x14ac:dyDescent="0.2">
      <c r="D197" s="102"/>
      <c r="E197" s="102"/>
    </row>
    <row r="198" spans="4:5" x14ac:dyDescent="0.2">
      <c r="D198" s="102"/>
      <c r="E198" s="102"/>
    </row>
    <row r="199" spans="4:5" x14ac:dyDescent="0.2">
      <c r="D199" s="102"/>
      <c r="E199" s="102"/>
    </row>
    <row r="200" spans="4:5" x14ac:dyDescent="0.2">
      <c r="D200" s="102"/>
      <c r="E200" s="102"/>
    </row>
    <row r="201" spans="4:5" x14ac:dyDescent="0.2">
      <c r="D201" s="102"/>
      <c r="E201" s="102"/>
    </row>
    <row r="202" spans="4:5" x14ac:dyDescent="0.2">
      <c r="D202" s="102"/>
      <c r="E202" s="102"/>
    </row>
    <row r="203" spans="4:5" x14ac:dyDescent="0.2">
      <c r="D203" s="102"/>
      <c r="E203" s="102"/>
    </row>
    <row r="204" spans="4:5" x14ac:dyDescent="0.2">
      <c r="D204" s="102"/>
      <c r="E204" s="102"/>
    </row>
    <row r="205" spans="4:5" x14ac:dyDescent="0.2">
      <c r="D205" s="102"/>
      <c r="E205" s="102"/>
    </row>
    <row r="206" spans="4:5" x14ac:dyDescent="0.2">
      <c r="D206" s="102"/>
      <c r="E206" s="102"/>
    </row>
    <row r="207" spans="4:5" x14ac:dyDescent="0.2">
      <c r="D207" s="102"/>
      <c r="E207" s="102"/>
    </row>
    <row r="208" spans="4:5" x14ac:dyDescent="0.2">
      <c r="D208" s="102"/>
      <c r="E208" s="102"/>
    </row>
    <row r="209" spans="4:5" x14ac:dyDescent="0.2">
      <c r="D209" s="102"/>
      <c r="E209" s="102"/>
    </row>
    <row r="210" spans="4:5" x14ac:dyDescent="0.2">
      <c r="D210" s="102"/>
      <c r="E210" s="102"/>
    </row>
    <row r="211" spans="4:5" x14ac:dyDescent="0.2">
      <c r="D211" s="102"/>
      <c r="E211" s="102"/>
    </row>
    <row r="212" spans="4:5" x14ac:dyDescent="0.2">
      <c r="D212" s="102"/>
      <c r="E212" s="102"/>
    </row>
    <row r="213" spans="4:5" x14ac:dyDescent="0.2">
      <c r="D213" s="102"/>
      <c r="E213" s="102"/>
    </row>
    <row r="214" spans="4:5" x14ac:dyDescent="0.2">
      <c r="D214" s="102"/>
      <c r="E214" s="102"/>
    </row>
    <row r="215" spans="4:5" x14ac:dyDescent="0.2">
      <c r="D215" s="102"/>
      <c r="E215" s="102"/>
    </row>
    <row r="216" spans="4:5" x14ac:dyDescent="0.2">
      <c r="D216" s="102"/>
      <c r="E216" s="102"/>
    </row>
    <row r="217" spans="4:5" x14ac:dyDescent="0.2">
      <c r="D217" s="102"/>
      <c r="E217" s="102"/>
    </row>
    <row r="218" spans="4:5" x14ac:dyDescent="0.2">
      <c r="D218" s="102"/>
      <c r="E218" s="102"/>
    </row>
    <row r="219" spans="4:5" x14ac:dyDescent="0.2">
      <c r="D219" s="102"/>
      <c r="E219" s="102"/>
    </row>
  </sheetData>
  <mergeCells count="14">
    <mergeCell ref="B35:C35"/>
    <mergeCell ref="D35:E35"/>
    <mergeCell ref="B8:C8"/>
    <mergeCell ref="D8:E8"/>
    <mergeCell ref="B17:C17"/>
    <mergeCell ref="D17:E17"/>
    <mergeCell ref="B25:C25"/>
    <mergeCell ref="D25:E25"/>
    <mergeCell ref="B43:C43"/>
    <mergeCell ref="D43:E43"/>
    <mergeCell ref="B53:C53"/>
    <mergeCell ref="D53:E53"/>
    <mergeCell ref="B63:C63"/>
    <mergeCell ref="D63:E63"/>
  </mergeCells>
  <pageMargins left="0.70866141732283472" right="0.70866141732283472" top="0.74803149606299213" bottom="0.74803149606299213" header="0.31496062992125984" footer="0.31496062992125984"/>
  <pageSetup paperSize="9" scale="54" orientation="portrait" horizontalDpi="1200" verticalDpi="1200" r:id="rId1"/>
  <rowBreaks count="1" manualBreakCount="1">
    <brk id="69" max="4" man="1"/>
  </rowBreaks>
  <ignoredErrors>
    <ignoredError sqref="B67:E67 B152:C152 B143:C143 B133:C133 B124 B102:C102 B89:C89 B80:C80 B31:E31 B39:E39 B21:E21 C12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General information</vt:lpstr>
      <vt:lpstr>BS</vt:lpstr>
      <vt:lpstr>P&amp;L</vt:lpstr>
      <vt:lpstr>CF Statement</vt:lpstr>
      <vt:lpstr>Changes in equity</vt:lpstr>
      <vt:lpstr>Notes</vt:lpstr>
      <vt:lpstr>BS!Print_Area</vt:lpstr>
      <vt:lpstr>'CF Statement'!Print_Area</vt:lpstr>
      <vt:lpstr>'Changes in equity'!Print_Area</vt:lpstr>
      <vt:lpstr>'General information'!Print_Area</vt:lpstr>
      <vt:lpstr>Notes!Print_Area</vt:lpstr>
      <vt:lpstr>'P&amp;L'!Print_Area</vt:lpstr>
      <vt:lpstr>Notes!Print_Titles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TFI-KI</dc:title>
  <dc:creator>Mijo Jozić</dc:creator>
  <cp:lastModifiedBy>Škara Maja</cp:lastModifiedBy>
  <cp:lastPrinted>2016-04-15T11:42:11Z</cp:lastPrinted>
  <dcterms:created xsi:type="dcterms:W3CDTF">2008-10-17T11:51:54Z</dcterms:created>
  <dcterms:modified xsi:type="dcterms:W3CDTF">2018-10-25T11:52:30Z</dcterms:modified>
</cp:coreProperties>
</file>