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F_svi\TFI KI\TFII-KI 2018 Q4\ZAVRŠNA VERZIJA\TFI-KI 4Q NEKONSOL\HRV\XLS\"/>
    </mc:Choice>
  </mc:AlternateContent>
  <bookViews>
    <workbookView xWindow="-15" yWindow="285" windowWidth="11760" windowHeight="7320" activeTab="1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externalReferences>
    <externalReference r:id="rId7"/>
  </externalReferences>
  <definedNames>
    <definedName name="_xlnm.Print_Area" localSheetId="1">BILANCA!$A$1:$K$52</definedName>
    <definedName name="_xlnm.Print_Area" localSheetId="5">Bilješke!$A$1:$E$151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62913"/>
</workbook>
</file>

<file path=xl/calcChain.xml><?xml version="1.0" encoding="utf-8"?>
<calcChain xmlns="http://schemas.openxmlformats.org/spreadsheetml/2006/main">
  <c r="J51" i="27" l="1"/>
  <c r="J52" i="27" s="1"/>
  <c r="J36" i="27"/>
  <c r="J32" i="27"/>
  <c r="J28" i="27"/>
  <c r="J25" i="27"/>
  <c r="J42" i="27" s="1"/>
  <c r="J7" i="27"/>
  <c r="J23" i="27" s="1"/>
  <c r="K56" i="27" l="1"/>
  <c r="J56" i="27" l="1"/>
  <c r="K35" i="22"/>
  <c r="L35" i="22"/>
  <c r="M35" i="22"/>
  <c r="J35" i="22"/>
</calcChain>
</file>

<file path=xl/sharedStrings.xml><?xml version="1.0" encoding="utf-8"?>
<sst xmlns="http://schemas.openxmlformats.org/spreadsheetml/2006/main" count="434" uniqueCount="319">
  <si>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</si>
  <si>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</si>
  <si>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</si>
  <si>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</si>
  <si>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</si>
  <si>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</si>
  <si>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</si>
  <si>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</si>
  <si>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</si>
  <si>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</si>
  <si>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</si>
  <si>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</si>
  <si>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</si>
  <si>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</si>
  <si>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</si>
  <si>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</si>
  <si>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</si>
  <si>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</si>
  <si>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</si>
  <si>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</si>
  <si>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</si>
  <si>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</si>
  <si>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</si>
  <si>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</si>
  <si>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</si>
  <si>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</si>
  <si>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</si>
  <si>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</si>
  <si>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</si>
  <si>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</si>
  <si>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</si>
  <si>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</si>
  <si>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</si>
  <si>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</si>
  <si>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</si>
  <si>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</si>
  <si>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</si>
  <si>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</si>
  <si>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</si>
  <si>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</si>
  <si>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</si>
  <si>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</si>
  <si>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</si>
  <si>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</si>
  <si>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</si>
  <si>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</si>
  <si>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</si>
  <si>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</si>
  <si>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</si>
  <si>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</si>
  <si>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</si>
  <si>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</si>
  <si>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</si>
  <si>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</si>
  <si>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</si>
  <si>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</si>
  <si>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</si>
  <si>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</si>
  <si>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</si>
  <si>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</si>
  <si>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</si>
  <si>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</si>
  <si>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</si>
  <si>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</si>
  <si>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</si>
  <si>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</si>
  <si>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</si>
  <si>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</si>
  <si>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</si>
  <si>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</si>
  <si>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</si>
  <si>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</si>
  <si>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</si>
  <si>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</si>
  <si>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</si>
  <si>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</si>
  <si>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</si>
  <si>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</si>
  <si>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</si>
  <si>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</si>
  <si>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</si>
  <si>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</si>
  <si>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</si>
  <si>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</si>
  <si>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</si>
  <si>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</si>
  <si>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</si>
  <si>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</si>
  <si>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</si>
  <si>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</si>
  <si>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</si>
  <si>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</si>
  <si>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</si>
  <si>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</si>
  <si>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</si>
  <si>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</si>
  <si>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</si>
  <si>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</si>
  <si>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</si>
  <si>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</si>
  <si>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</si>
  <si>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</si>
  <si>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</si>
  <si>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</si>
  <si>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</si>
  <si>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</si>
  <si>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</si>
  <si>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</si>
  <si>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</si>
  <si>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</si>
  <si>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</si>
  <si>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</si>
  <si>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</si>
  <si>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</si>
  <si>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</si>
  <si>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</si>
  <si>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</si>
  <si>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</si>
  <si>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</si>
  <si>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</si>
  <si>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</si>
  <si>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</si>
  <si>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</si>
  <si>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</si>
  <si>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</si>
  <si>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</si>
  <si>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</si>
  <si>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</si>
  <si>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</si>
  <si>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</si>
  <si>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</si>
  <si>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</si>
  <si>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</si>
  <si>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</si>
  <si>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</si>
  <si>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</si>
  <si>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</si>
  <si>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</si>
  <si>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</si>
  <si>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</si>
  <si>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</si>
  <si>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</si>
  <si>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</si>
  <si>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</si>
  <si>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</si>
  <si>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</si>
  <si>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</si>
  <si>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</si>
  <si>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</si>
  <si>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</si>
  <si>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</si>
  <si>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</si>
  <si>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</si>
  <si>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</si>
  <si>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</si>
  <si>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</si>
  <si>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</si>
  <si>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</si>
  <si>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</si>
  <si>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</si>
  <si>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</si>
  <si>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</si>
  <si>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</si>
  <si>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</si>
  <si>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</si>
  <si>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</si>
  <si>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</si>
  <si>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</si>
  <si>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</si>
  <si>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</si>
  <si>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</si>
  <si>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</si>
  <si>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</si>
  <si>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</si>
  <si>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</si>
  <si>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</si>
  <si>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</si>
  <si>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</si>
  <si>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</si>
  <si>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</si>
  <si>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</si>
  <si>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</si>
  <si>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</si>
  <si>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</si>
  <si>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</si>
  <si>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</si>
  <si>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</si>
  <si>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</si>
  <si>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</si>
  <si>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</si>
  <si>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</si>
  <si>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</si>
  <si>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</si>
  <si>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</si>
  <si>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</si>
  <si>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</si>
  <si>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</si>
  <si>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</si>
  <si>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</si>
  <si>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</si>
  <si>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 xml:space="preserve">  kapitala i bilješke uz financijske izvještaje)</t>
  </si>
  <si>
    <t>Kumulativ</t>
  </si>
  <si>
    <t>Tromjesečje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</si>
  <si>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</si>
  <si>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</si>
  <si>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</si>
  <si>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</si>
  <si>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</si>
  <si>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</si>
  <si>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</si>
  <si>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</si>
  <si>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</si>
  <si>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</si>
  <si>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</si>
  <si>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</si>
  <si>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NE</t>
  </si>
  <si>
    <t>6419</t>
  </si>
  <si>
    <t>014804594</t>
  </si>
  <si>
    <t>1. Financijski izvještaji (bilanca, račun dobiti i gubitka, izvještaj o novčanom tijeku, izvještaj o promjenama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</si>
  <si>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</si>
  <si>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</si>
  <si>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</si>
  <si>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</si>
  <si>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</si>
  <si>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</si>
  <si>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</si>
  <si>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</si>
  <si>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</si>
  <si>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</si>
  <si>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</si>
  <si>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</si>
  <si>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</si>
  <si>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</si>
  <si>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</si>
  <si>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</si>
  <si>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</si>
  <si>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</si>
  <si>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</si>
  <si>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</si>
  <si>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</si>
  <si>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</si>
  <si>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</si>
  <si>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</si>
  <si>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</si>
  <si>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</si>
  <si>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</si>
  <si>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</si>
  <si>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</si>
  <si>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</si>
  <si>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</si>
  <si>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</si>
  <si>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</si>
  <si>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</si>
  <si>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Opći i administrativni troškovi</t>
  </si>
  <si>
    <t>Amortizacija</t>
  </si>
  <si>
    <t xml:space="preserve">7) TROŠKOVI VRIJEDNOSNIH USKLAĐIVANJA I REZERVIRANJA ZA GUBITKE 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</si>
  <si>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</si>
  <si>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</si>
  <si>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</si>
  <si>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</si>
  <si>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</si>
  <si>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</si>
  <si>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</si>
  <si>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</si>
  <si>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Ispravci vrijednosti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</si>
  <si>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</si>
  <si>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</si>
  <si>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</si>
  <si>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</si>
  <si>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</si>
  <si>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</si>
  <si>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</si>
  <si>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</si>
  <si>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</si>
  <si>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</si>
  <si>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Premije za osiguranje štednih uloga</t>
  </si>
  <si>
    <t>Ostali troškovi</t>
  </si>
  <si>
    <t xml:space="preserve">Bruto krediti </t>
  </si>
  <si>
    <t xml:space="preserve">Ukupno </t>
  </si>
  <si>
    <t>Provizije i naknade na usluge platnog prometa</t>
  </si>
  <si>
    <t>UKUPNI NETO KREDITI KLIJENTIMA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</si>
  <si>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</si>
  <si>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</si>
  <si>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</si>
  <si>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</si>
  <si>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</si>
  <si>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</si>
  <si>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</si>
  <si>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068</t>
  </si>
  <si>
    <t>AOP 065 &amp; AOP 066</t>
  </si>
  <si>
    <t>AOP 055</t>
  </si>
  <si>
    <t>AOP 052</t>
  </si>
  <si>
    <t>AOP 051</t>
  </si>
  <si>
    <t>AOP 049</t>
  </si>
  <si>
    <t>AOP 048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</si>
  <si>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</si>
  <si>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</si>
  <si>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</si>
  <si>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 xml:space="preserve">Ostali krediti </t>
  </si>
  <si>
    <t>Krediti stanovništvu</t>
  </si>
  <si>
    <t>Krediti trgovačkim društvima</t>
  </si>
  <si>
    <t>Krediti financijskim institucijama</t>
  </si>
  <si>
    <t>Derivativima</t>
  </si>
  <si>
    <t>31.12.2017.</t>
  </si>
  <si>
    <t>01.01.2018.</t>
  </si>
  <si>
    <t>Troškovi rezerviranja za gubitke</t>
  </si>
  <si>
    <t>Ostali troškovi rezerviranja i vrijednosnih usklađenja</t>
  </si>
  <si>
    <t>Rezerve na skupnoj osnovi (A plasmani)</t>
  </si>
  <si>
    <t>Očekivani kreditni gubici (A1 i A2 izloženosti)</t>
  </si>
  <si>
    <t>Ostala vrijednosna usklađenja</t>
  </si>
  <si>
    <t>HRVATSKA POŠTANSKA BANKA, dioničko društvo</t>
  </si>
  <si>
    <t>Bažant Tea</t>
  </si>
  <si>
    <t>014804670</t>
  </si>
  <si>
    <t>tea.bazant@hpb.hr</t>
  </si>
  <si>
    <t>Vuić Tomislav</t>
  </si>
  <si>
    <t>3. Izjava osoba odgovornih za sastavljanje izvještaja izdavatelja.</t>
  </si>
  <si>
    <t>31.12.2018.</t>
  </si>
  <si>
    <t>Prethodno razdoblje 01.01. - 31.12.2017.</t>
  </si>
  <si>
    <t>Tekuće razdoblje 01.01. - 31.12.2018.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</si>
</sst>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#,##0;\(#,##0\);\-"/>
    <numFmt numFmtId="174" formatCode="_(* #,##0_);_(* \(#,##0\);_(* &quot;-&quot;??_);_(@_)"/>
  </numFmts>
  <fonts count="102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theme="0"/>
      </patternFill>
    </fill>
    <fill>
      <patternFill patternType="solid">
        <fgColor rgb="FFFFFFFF"/>
        <bgColor rgb="FF000000"/>
      </patternFill>
    </fill>
    <fill>
      <patternFill patternType="lightGray">
        <fgColor rgb="FFC0C0C0"/>
        <bgColor rgb="FFFFFFFF"/>
      </patternFill>
    </fill>
  </fills>
  <borders count="63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3" fillId="42" borderId="52" applyNumberFormat="0" applyAlignment="0" applyProtection="0"/>
    <xf numFmtId="0" fontId="42" fillId="42" borderId="52" applyNumberFormat="0" applyAlignment="0" applyProtection="0"/>
    <xf numFmtId="0" fontId="44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8" fillId="43" borderId="53" applyNumberFormat="0" applyAlignment="0" applyProtection="0"/>
    <xf numFmtId="0" fontId="47" fillId="43" borderId="53" applyNumberFormat="0" applyAlignment="0" applyProtection="0"/>
    <xf numFmtId="0" fontId="49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0" fillId="0" borderId="54" applyNumberFormat="0" applyFill="0" applyAlignment="0" applyProtection="0"/>
    <xf numFmtId="0" fontId="59" fillId="0" borderId="54" applyNumberFormat="0" applyFill="0" applyAlignment="0" applyProtection="0"/>
    <xf numFmtId="0" fontId="61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5" fillId="0" borderId="55" applyNumberFormat="0" applyFill="0" applyAlignment="0" applyProtection="0"/>
    <xf numFmtId="0" fontId="64" fillId="0" borderId="55" applyNumberFormat="0" applyFill="0" applyAlignment="0" applyProtection="0"/>
    <xf numFmtId="0" fontId="66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70" fillId="0" borderId="56" applyNumberFormat="0" applyFill="0" applyAlignment="0" applyProtection="0"/>
    <xf numFmtId="0" fontId="69" fillId="0" borderId="56" applyNumberFormat="0" applyFill="0" applyAlignment="0" applyProtection="0"/>
    <xf numFmtId="0" fontId="71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5" fillId="45" borderId="52" applyNumberFormat="0" applyAlignment="0" applyProtection="0"/>
    <xf numFmtId="0" fontId="74" fillId="45" borderId="52" applyNumberFormat="0" applyAlignment="0" applyProtection="0"/>
    <xf numFmtId="0" fontId="76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9" fillId="0" borderId="57" applyNumberFormat="0" applyFill="0" applyAlignment="0" applyProtection="0"/>
    <xf numFmtId="0" fontId="78" fillId="0" borderId="57" applyNumberFormat="0" applyFill="0" applyAlignment="0" applyProtection="0"/>
    <xf numFmtId="0" fontId="80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2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9" fillId="42" borderId="59" applyNumberFormat="0" applyAlignment="0" applyProtection="0"/>
    <xf numFmtId="0" fontId="88" fillId="42" borderId="59" applyNumberFormat="0" applyAlignment="0" applyProtection="0"/>
    <xf numFmtId="0" fontId="90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6" fillId="0" borderId="60" applyNumberFormat="0" applyFill="0" applyAlignment="0" applyProtection="0"/>
    <xf numFmtId="0" fontId="95" fillId="0" borderId="60" applyNumberFormat="0" applyFill="0" applyAlignment="0" applyProtection="0"/>
    <xf numFmtId="0" fontId="97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72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locked="0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hidden="1"/>
    </xf>
    <xf numFmtId="165" fontId="5" fillId="48" borderId="15" xfId="0" applyNumberFormat="1" applyFont="1" applyFill="1" applyBorder="1" applyAlignment="1">
      <alignment horizontal="center" vertical="center"/>
    </xf>
    <xf numFmtId="3" fontId="6" fillId="48" borderId="15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" fillId="48" borderId="0" xfId="0" applyNumberFormat="1" applyFont="1" applyFill="1" applyBorder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2" fillId="48" borderId="0" xfId="2180" applyFill="1"/>
    <xf numFmtId="0" fontId="6" fillId="48" borderId="61" xfId="2581" applyFont="1" applyFill="1" applyBorder="1" applyAlignment="1"/>
    <xf numFmtId="0" fontId="6" fillId="48" borderId="28" xfId="2581" applyFont="1" applyFill="1" applyBorder="1" applyAlignment="1"/>
    <xf numFmtId="0" fontId="2" fillId="48" borderId="0" xfId="2180" applyFill="1" applyBorder="1"/>
    <xf numFmtId="167" fontId="2" fillId="48" borderId="0" xfId="2180" applyNumberFormat="1" applyFill="1"/>
    <xf numFmtId="166" fontId="2" fillId="48" borderId="0" xfId="2763" applyNumberFormat="1" applyFont="1" applyFill="1"/>
    <xf numFmtId="166" fontId="0" fillId="48" borderId="0" xfId="2763" applyNumberFormat="1" applyFont="1" applyFill="1"/>
    <xf numFmtId="0" fontId="3" fillId="48" borderId="10" xfId="0" applyFont="1" applyFill="1" applyBorder="1" applyAlignment="1">
      <alignment vertical="center" wrapText="1"/>
    </xf>
    <xf numFmtId="167" fontId="5" fillId="48" borderId="61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6" xfId="2581" applyFont="1" applyFill="1" applyBorder="1" applyAlignment="1">
      <alignment horizontal="left" vertical="center"/>
    </xf>
    <xf numFmtId="3" fontId="6" fillId="49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0" fontId="6" fillId="48" borderId="28" xfId="2581" applyFont="1" applyFill="1" applyBorder="1" applyAlignment="1">
      <alignment horizontal="left"/>
    </xf>
    <xf numFmtId="168" fontId="6" fillId="48" borderId="19" xfId="1807" applyFont="1" applyFill="1" applyBorder="1" applyAlignment="1" applyProtection="1">
      <alignment shrinkToFit="1"/>
      <protection locked="0"/>
    </xf>
    <xf numFmtId="3" fontId="2" fillId="48" borderId="0" xfId="2280" applyNumberFormat="1" applyFont="1" applyFill="1" applyAlignment="1"/>
    <xf numFmtId="167" fontId="5" fillId="49" borderId="14" xfId="0" applyNumberFormat="1" applyFont="1" applyFill="1" applyBorder="1" applyAlignment="1" applyProtection="1">
      <alignment horizontal="right" shrinkToFit="1"/>
      <protection hidden="1"/>
    </xf>
    <xf numFmtId="167" fontId="5" fillId="49" borderId="15" xfId="0" applyNumberFormat="1" applyFont="1" applyFill="1" applyBorder="1" applyAlignment="1" applyProtection="1">
      <alignment horizontal="right" shrinkToFit="1"/>
      <protection hidden="1"/>
    </xf>
    <xf numFmtId="167" fontId="6" fillId="0" borderId="14" xfId="0" applyNumberFormat="1" applyFont="1" applyFill="1" applyBorder="1" applyAlignment="1" applyProtection="1">
      <alignment horizontal="right" shrinkToFit="1"/>
      <protection locked="0"/>
    </xf>
    <xf numFmtId="3" fontId="3" fillId="48" borderId="10" xfId="0" applyNumberFormat="1" applyFont="1" applyFill="1" applyBorder="1" applyAlignment="1">
      <alignment vertical="center" wrapText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9" borderId="14" xfId="0" applyNumberFormat="1" applyFont="1" applyFill="1" applyBorder="1" applyAlignment="1" applyProtection="1">
      <alignment vertical="center" shrinkToFit="1"/>
      <protection hidden="1"/>
    </xf>
    <xf numFmtId="167" fontId="5" fillId="49" borderId="15" xfId="0" applyNumberFormat="1" applyFont="1" applyFill="1" applyBorder="1" applyAlignment="1" applyProtection="1">
      <alignment vertical="center" shrinkToFit="1"/>
      <protection hidden="1"/>
    </xf>
    <xf numFmtId="3" fontId="5" fillId="49" borderId="16" xfId="0" applyNumberFormat="1" applyFont="1" applyFill="1" applyBorder="1" applyAlignment="1" applyProtection="1">
      <alignment vertical="center" shrinkToFit="1"/>
      <protection hidden="1"/>
    </xf>
    <xf numFmtId="167" fontId="5" fillId="49" borderId="16" xfId="0" applyNumberFormat="1" applyFont="1" applyFill="1" applyBorder="1" applyAlignment="1" applyProtection="1">
      <alignment vertical="center" shrinkToFit="1"/>
      <protection hidden="1"/>
    </xf>
    <xf numFmtId="3" fontId="6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0" fillId="48" borderId="0" xfId="0" applyNumberFormat="1" applyFill="1"/>
    <xf numFmtId="166" fontId="0" fillId="48" borderId="0" xfId="2762" applyNumberFormat="1" applyFont="1" applyFill="1"/>
    <xf numFmtId="166" fontId="2" fillId="48" borderId="0" xfId="2762" applyNumberFormat="1" applyFont="1" applyFill="1" applyAlignment="1"/>
    <xf numFmtId="166" fontId="5" fillId="48" borderId="0" xfId="2762" applyNumberFormat="1" applyFont="1" applyFill="1" applyAlignment="1"/>
    <xf numFmtId="168" fontId="6" fillId="0" borderId="14" xfId="1807" applyFont="1" applyFill="1" applyBorder="1" applyAlignment="1" applyProtection="1">
      <alignment horizontal="right" vertical="center" shrinkToFit="1"/>
      <protection locked="0"/>
    </xf>
    <xf numFmtId="168" fontId="5" fillId="49" borderId="14" xfId="1807" applyFont="1" applyFill="1" applyBorder="1" applyAlignment="1" applyProtection="1">
      <alignment horizontal="right" shrinkToFit="1"/>
      <protection hidden="1"/>
    </xf>
    <xf numFmtId="168" fontId="5" fillId="0" borderId="14" xfId="1807" applyFont="1" applyFill="1" applyBorder="1" applyAlignment="1" applyProtection="1">
      <alignment horizontal="right" vertical="center" shrinkToFit="1"/>
      <protection hidden="1"/>
    </xf>
    <xf numFmtId="168" fontId="5" fillId="49" borderId="15" xfId="1807" applyFont="1" applyFill="1" applyBorder="1" applyAlignment="1" applyProtection="1">
      <alignment horizontal="right" shrinkToFit="1"/>
      <protection hidden="1"/>
    </xf>
    <xf numFmtId="168" fontId="6" fillId="0" borderId="14" xfId="1807" applyFont="1" applyFill="1" applyBorder="1" applyAlignment="1" applyProtection="1">
      <alignment horizontal="right" shrinkToFit="1"/>
      <protection locked="0"/>
    </xf>
    <xf numFmtId="0" fontId="5" fillId="48" borderId="28" xfId="2581" applyFont="1" applyFill="1" applyBorder="1" applyAlignment="1">
      <alignment horizontal="left" wrapText="1"/>
    </xf>
    <xf numFmtId="0" fontId="5" fillId="48" borderId="61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vertical="center" indent="1"/>
    </xf>
    <xf numFmtId="0" fontId="5" fillId="48" borderId="28" xfId="2581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173" fontId="6" fillId="0" borderId="14" xfId="1807" applyNumberFormat="1" applyFont="1" applyFill="1" applyBorder="1" applyAlignment="1" applyProtection="1">
      <alignment vertical="center" shrinkToFit="1"/>
      <protection locked="0"/>
    </xf>
    <xf numFmtId="174" fontId="6" fillId="0" borderId="14" xfId="1807" applyNumberFormat="1" applyFont="1" applyFill="1" applyBorder="1" applyAlignment="1" applyProtection="1">
      <alignment horizontal="right" vertical="center" shrinkToFit="1"/>
      <protection locked="0"/>
    </xf>
    <xf numFmtId="167" fontId="6" fillId="51" borderId="0" xfId="2581" applyNumberFormat="1" applyFont="1" applyFill="1" applyBorder="1" applyAlignment="1" applyProtection="1">
      <alignment shrinkToFit="1"/>
      <protection locked="0"/>
    </xf>
    <xf numFmtId="168" fontId="6" fillId="48" borderId="20" xfId="1811" applyFont="1" applyFill="1" applyBorder="1" applyAlignment="1" applyProtection="1">
      <alignment shrinkToFit="1"/>
      <protection locked="0"/>
    </xf>
    <xf numFmtId="0" fontId="9" fillId="48" borderId="8" xfId="2629" applyFont="1" applyFill="1" applyBorder="1" applyAlignment="1" applyProtection="1">
      <alignment horizontal="center" vertical="center"/>
      <protection locked="0" hidden="1"/>
    </xf>
    <xf numFmtId="3" fontId="5" fillId="48" borderId="12" xfId="2629" applyNumberFormat="1" applyFont="1" applyFill="1" applyBorder="1" applyAlignment="1" applyProtection="1">
      <alignment horizontal="right" vertical="center"/>
      <protection locked="0" hidden="1"/>
    </xf>
    <xf numFmtId="167" fontId="5" fillId="52" borderId="14" xfId="0" applyNumberFormat="1" applyFont="1" applyFill="1" applyBorder="1" applyAlignment="1" applyProtection="1">
      <alignment vertical="center" shrinkToFit="1"/>
      <protection hidden="1"/>
    </xf>
    <xf numFmtId="168" fontId="6" fillId="48" borderId="14" xfId="1811" applyFont="1" applyFill="1" applyBorder="1" applyAlignment="1" applyProtection="1">
      <alignment horizontal="right" vertical="center" shrinkToFit="1"/>
      <protection locked="0"/>
    </xf>
    <xf numFmtId="168" fontId="6" fillId="0" borderId="14" xfId="1811" applyFont="1" applyFill="1" applyBorder="1" applyAlignment="1" applyProtection="1">
      <alignment horizontal="right" vertical="center" shrinkToFit="1"/>
      <protection locked="0"/>
    </xf>
    <xf numFmtId="174" fontId="6" fillId="0" borderId="14" xfId="1811" applyNumberFormat="1" applyFont="1" applyFill="1" applyBorder="1" applyAlignment="1" applyProtection="1">
      <alignment horizontal="right" vertical="center" shrinkToFit="1"/>
      <protection locked="0"/>
    </xf>
    <xf numFmtId="168" fontId="6" fillId="49" borderId="14" xfId="1811" applyFont="1" applyFill="1" applyBorder="1" applyAlignment="1" applyProtection="1">
      <alignment horizontal="right" vertical="center" shrinkToFit="1"/>
      <protection hidden="1"/>
    </xf>
    <xf numFmtId="168" fontId="6" fillId="50" borderId="14" xfId="1811" applyFont="1" applyFill="1" applyBorder="1" applyAlignment="1" applyProtection="1">
      <alignment horizontal="right" vertical="center" shrinkToFi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773" applyFont="1" applyFill="1" applyBorder="1" applyAlignment="1" applyProtection="1">
      <alignment horizontal="left"/>
      <protection hidden="1"/>
    </xf>
    <xf numFmtId="0" fontId="12" fillId="48" borderId="33" xfId="2629" applyFont="1" applyFill="1" applyBorder="1" applyAlignment="1" applyProtection="1">
      <alignment horizontal="center" vertical="top"/>
      <protection hidden="1"/>
    </xf>
    <xf numFmtId="0" fontId="12" fillId="48" borderId="33" xfId="2629" applyFont="1" applyFill="1" applyBorder="1" applyAlignment="1">
      <alignment horizontal="center"/>
    </xf>
    <xf numFmtId="0" fontId="12" fillId="48" borderId="33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1" fillId="48" borderId="0" xfId="2629" applyFont="1" applyFill="1" applyBorder="1" applyAlignment="1">
      <alignment vertical="top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22" fillId="48" borderId="12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0" xfId="2629" applyFont="1" applyFill="1" applyBorder="1" applyAlignment="1">
      <alignment horizontal="center"/>
    </xf>
    <xf numFmtId="0" fontId="12" fillId="48" borderId="32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5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1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2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0" fontId="5" fillId="48" borderId="35" xfId="0" applyFont="1" applyFill="1" applyBorder="1" applyAlignment="1">
      <alignment horizontal="left" vertical="center" wrapText="1"/>
    </xf>
    <xf numFmtId="49" fontId="5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wrapText="1"/>
    </xf>
    <xf numFmtId="0" fontId="6" fillId="48" borderId="41" xfId="0" applyFont="1" applyFill="1" applyBorder="1" applyAlignment="1">
      <alignment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5" xfId="0" applyFont="1" applyFill="1" applyBorder="1" applyAlignment="1">
      <alignment vertical="center" wrapText="1"/>
    </xf>
    <xf numFmtId="0" fontId="6" fillId="48" borderId="35" xfId="0" applyFont="1" applyFill="1" applyBorder="1" applyAlignment="1">
      <alignment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6" fillId="48" borderId="41" xfId="0" applyFont="1" applyFill="1" applyBorder="1" applyAlignment="1">
      <alignment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3" fillId="48" borderId="40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62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  <xf numFmtId="0" fontId="5" fillId="48" borderId="61" xfId="2280" applyFont="1" applyFill="1" applyBorder="1" applyAlignment="1">
      <alignment horizontal="left" vertic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4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</xdr:colOff>
      <xdr:row>0</xdr:row>
      <xdr:rowOff>15240</xdr:rowOff>
    </xdr:from>
    <xdr:to>
      <xdr:col>2</xdr:col>
      <xdr:colOff>150495</xdr:colOff>
      <xdr:row>2</xdr:row>
      <xdr:rowOff>148590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" y="15240"/>
          <a:ext cx="138303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41742</xdr:colOff>
      <xdr:row>0</xdr:row>
      <xdr:rowOff>44396</xdr:rowOff>
    </xdr:from>
    <xdr:to>
      <xdr:col>2</xdr:col>
      <xdr:colOff>163828</xdr:colOff>
      <xdr:row>2</xdr:row>
      <xdr:rowOff>132522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42" y="44396"/>
          <a:ext cx="1367790" cy="452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44975</xdr:colOff>
      <xdr:row>0</xdr:row>
      <xdr:rowOff>41330</xdr:rowOff>
    </xdr:from>
    <xdr:to>
      <xdr:col>2</xdr:col>
      <xdr:colOff>163002</xdr:colOff>
      <xdr:row>2</xdr:row>
      <xdr:rowOff>141964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75" y="41330"/>
          <a:ext cx="1367707" cy="466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11856</xdr:colOff>
      <xdr:row>0</xdr:row>
      <xdr:rowOff>48683</xdr:rowOff>
    </xdr:from>
    <xdr:to>
      <xdr:col>2</xdr:col>
      <xdr:colOff>136739</xdr:colOff>
      <xdr:row>2</xdr:row>
      <xdr:rowOff>147743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" y="48683"/>
          <a:ext cx="1377950" cy="46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F_svi/TFI%20KI/TFII-KI%202018%20Q3/radni%20materijali/Nekonsolidirano%20-%2030_09_2018%20-%20ra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PK"/>
      <sheetName val="NT_I"/>
      <sheetName val="Bilješke"/>
      <sheetName val="MSFI9"/>
      <sheetName val="Uvjeti_1"/>
      <sheetName val="Uvjeti_2"/>
      <sheetName val="kapital"/>
      <sheetName val="kamatni troškovi_0"/>
      <sheetName val="kamatni troškovi1"/>
      <sheetName val="kamatni prihodi_0"/>
      <sheetName val="kamatni prihodi_1"/>
      <sheetName val="Bruto bilanca 30_09_2018"/>
      <sheetName val="IZVJ BB"/>
      <sheetName val="Bruto bilanca 30_09_2018 (2)"/>
    </sheetNames>
    <sheetDataSet>
      <sheetData sheetId="0"/>
      <sheetData sheetId="1">
        <row r="51">
          <cell r="J51">
            <v>1905291773</v>
          </cell>
        </row>
        <row r="56">
          <cell r="K56">
            <v>0</v>
          </cell>
        </row>
      </sheetData>
      <sheetData sheetId="2">
        <row r="13">
          <cell r="L1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a.bazant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opLeftCell="A10" zoomScaleNormal="100" zoomScaleSheetLayoutView="100" workbookViewId="0">
      <selection activeCell="I24" sqref="I24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34" t="s">
        <v>195</v>
      </c>
      <c r="B1" s="234"/>
      <c r="C1" s="1"/>
      <c r="D1" s="1"/>
      <c r="E1" s="1"/>
      <c r="F1" s="1"/>
      <c r="G1" s="1"/>
      <c r="H1" s="1"/>
      <c r="I1" s="1"/>
      <c r="J1" s="1"/>
    </row>
    <row r="2" spans="1:10" x14ac:dyDescent="0.2">
      <c r="A2" s="260" t="s">
        <v>177</v>
      </c>
      <c r="B2" s="260"/>
      <c r="C2" s="260"/>
      <c r="D2" s="261"/>
      <c r="E2" s="3" t="s">
        <v>304</v>
      </c>
      <c r="F2" s="206"/>
      <c r="G2" s="4" t="s">
        <v>69</v>
      </c>
      <c r="H2" s="3" t="s">
        <v>316</v>
      </c>
      <c r="I2" s="40"/>
      <c r="J2" s="1"/>
    </row>
    <row r="3" spans="1:10" x14ac:dyDescent="0.2">
      <c r="A3" s="5"/>
      <c r="B3" s="5"/>
      <c r="C3" s="5"/>
      <c r="D3" s="5"/>
      <c r="E3" s="6"/>
      <c r="F3" s="6"/>
      <c r="G3" s="5"/>
      <c r="H3" s="5"/>
      <c r="I3" s="41"/>
      <c r="J3" s="1"/>
    </row>
    <row r="4" spans="1:10" ht="14.25" customHeight="1" x14ac:dyDescent="0.2">
      <c r="A4" s="262" t="s">
        <v>196</v>
      </c>
      <c r="B4" s="262"/>
      <c r="C4" s="262"/>
      <c r="D4" s="262"/>
      <c r="E4" s="262"/>
      <c r="F4" s="262"/>
      <c r="G4" s="262"/>
      <c r="H4" s="262"/>
      <c r="I4" s="262"/>
      <c r="J4" s="1"/>
    </row>
    <row r="5" spans="1:10" x14ac:dyDescent="0.2">
      <c r="A5" s="12"/>
      <c r="B5" s="7"/>
      <c r="C5" s="7"/>
      <c r="D5" s="7"/>
      <c r="E5" s="8"/>
      <c r="F5" s="9"/>
      <c r="G5" s="10"/>
      <c r="H5" s="11"/>
      <c r="I5" s="7"/>
      <c r="J5" s="1"/>
    </row>
    <row r="6" spans="1:10" x14ac:dyDescent="0.2">
      <c r="A6" s="220" t="s">
        <v>154</v>
      </c>
      <c r="B6" s="221"/>
      <c r="C6" s="238" t="s">
        <v>207</v>
      </c>
      <c r="D6" s="241"/>
      <c r="E6" s="257"/>
      <c r="F6" s="257"/>
      <c r="G6" s="257"/>
      <c r="H6" s="257"/>
      <c r="I6" s="37"/>
      <c r="J6" s="1"/>
    </row>
    <row r="7" spans="1:10" x14ac:dyDescent="0.2">
      <c r="A7" s="38"/>
      <c r="B7" s="38"/>
      <c r="C7" s="12"/>
      <c r="D7" s="12"/>
      <c r="E7" s="257"/>
      <c r="F7" s="257"/>
      <c r="G7" s="257"/>
      <c r="H7" s="257"/>
      <c r="I7" s="37"/>
      <c r="J7" s="1"/>
    </row>
    <row r="8" spans="1:10" x14ac:dyDescent="0.2">
      <c r="A8" s="263" t="s">
        <v>7</v>
      </c>
      <c r="B8" s="264"/>
      <c r="C8" s="238" t="s">
        <v>208</v>
      </c>
      <c r="D8" s="241"/>
      <c r="E8" s="257"/>
      <c r="F8" s="257"/>
      <c r="G8" s="257"/>
      <c r="H8" s="257"/>
      <c r="I8" s="12"/>
      <c r="J8" s="1"/>
    </row>
    <row r="9" spans="1:10" x14ac:dyDescent="0.2">
      <c r="A9" s="39"/>
      <c r="B9" s="39"/>
      <c r="C9" s="13"/>
      <c r="D9" s="12"/>
      <c r="E9" s="12"/>
      <c r="F9" s="12"/>
      <c r="G9" s="12"/>
      <c r="H9" s="12"/>
      <c r="I9" s="12"/>
      <c r="J9" s="1"/>
    </row>
    <row r="10" spans="1:10" x14ac:dyDescent="0.2">
      <c r="A10" s="216" t="s">
        <v>68</v>
      </c>
      <c r="B10" s="248"/>
      <c r="C10" s="238" t="s">
        <v>209</v>
      </c>
      <c r="D10" s="241"/>
      <c r="E10" s="12"/>
      <c r="F10" s="12"/>
      <c r="G10" s="12"/>
      <c r="H10" s="12"/>
      <c r="I10" s="12"/>
      <c r="J10" s="1"/>
    </row>
    <row r="11" spans="1:10" x14ac:dyDescent="0.2">
      <c r="A11" s="248"/>
      <c r="B11" s="248"/>
      <c r="C11" s="12"/>
      <c r="D11" s="12"/>
      <c r="E11" s="12"/>
      <c r="F11" s="12"/>
      <c r="G11" s="12"/>
      <c r="H11" s="12"/>
      <c r="I11" s="12"/>
      <c r="J11" s="1"/>
    </row>
    <row r="12" spans="1:10" x14ac:dyDescent="0.2">
      <c r="A12" s="220" t="s">
        <v>8</v>
      </c>
      <c r="B12" s="221"/>
      <c r="C12" s="222" t="s">
        <v>310</v>
      </c>
      <c r="D12" s="247"/>
      <c r="E12" s="247"/>
      <c r="F12" s="247"/>
      <c r="G12" s="247"/>
      <c r="H12" s="247"/>
      <c r="I12" s="247"/>
      <c r="J12" s="1"/>
    </row>
    <row r="13" spans="1:10" x14ac:dyDescent="0.2">
      <c r="A13" s="38"/>
      <c r="B13" s="38"/>
      <c r="C13" s="14"/>
      <c r="D13" s="12"/>
      <c r="E13" s="12"/>
      <c r="F13" s="12"/>
      <c r="G13" s="12"/>
      <c r="H13" s="12"/>
      <c r="I13" s="12"/>
      <c r="J13" s="1"/>
    </row>
    <row r="14" spans="1:10" x14ac:dyDescent="0.2">
      <c r="A14" s="220" t="s">
        <v>28</v>
      </c>
      <c r="B14" s="221"/>
      <c r="C14" s="249">
        <v>10000</v>
      </c>
      <c r="D14" s="250"/>
      <c r="E14" s="12"/>
      <c r="F14" s="222" t="s">
        <v>210</v>
      </c>
      <c r="G14" s="247"/>
      <c r="H14" s="247"/>
      <c r="I14" s="247"/>
      <c r="J14" s="1"/>
    </row>
    <row r="15" spans="1:10" x14ac:dyDescent="0.2">
      <c r="A15" s="38"/>
      <c r="B15" s="38"/>
      <c r="C15" s="12"/>
      <c r="D15" s="12"/>
      <c r="E15" s="12"/>
      <c r="F15" s="12"/>
      <c r="G15" s="12"/>
      <c r="H15" s="12"/>
      <c r="I15" s="12"/>
      <c r="J15" s="1"/>
    </row>
    <row r="16" spans="1:10" x14ac:dyDescent="0.2">
      <c r="A16" s="220" t="s">
        <v>29</v>
      </c>
      <c r="B16" s="221"/>
      <c r="C16" s="222" t="s">
        <v>211</v>
      </c>
      <c r="D16" s="247"/>
      <c r="E16" s="247"/>
      <c r="F16" s="247"/>
      <c r="G16" s="247"/>
      <c r="H16" s="247"/>
      <c r="I16" s="247"/>
      <c r="J16" s="1"/>
    </row>
    <row r="17" spans="1:10" x14ac:dyDescent="0.2">
      <c r="A17" s="38"/>
      <c r="B17" s="38"/>
      <c r="C17" s="12"/>
      <c r="D17" s="12"/>
      <c r="E17" s="12"/>
      <c r="F17" s="12"/>
      <c r="G17" s="12"/>
      <c r="H17" s="12"/>
      <c r="I17" s="12"/>
      <c r="J17" s="1"/>
    </row>
    <row r="18" spans="1:10" x14ac:dyDescent="0.2">
      <c r="A18" s="220" t="s">
        <v>30</v>
      </c>
      <c r="B18" s="221"/>
      <c r="C18" s="242" t="s">
        <v>212</v>
      </c>
      <c r="D18" s="243"/>
      <c r="E18" s="243"/>
      <c r="F18" s="243"/>
      <c r="G18" s="243"/>
      <c r="H18" s="243"/>
      <c r="I18" s="243"/>
      <c r="J18" s="1"/>
    </row>
    <row r="19" spans="1:10" x14ac:dyDescent="0.2">
      <c r="A19" s="38"/>
      <c r="B19" s="38"/>
      <c r="C19" s="14"/>
      <c r="D19" s="12"/>
      <c r="E19" s="12"/>
      <c r="F19" s="12"/>
      <c r="G19" s="12"/>
      <c r="H19" s="12"/>
      <c r="I19" s="12"/>
      <c r="J19" s="1"/>
    </row>
    <row r="20" spans="1:10" x14ac:dyDescent="0.2">
      <c r="A20" s="220" t="s">
        <v>31</v>
      </c>
      <c r="B20" s="221"/>
      <c r="C20" s="242" t="s">
        <v>213</v>
      </c>
      <c r="D20" s="243"/>
      <c r="E20" s="243"/>
      <c r="F20" s="243"/>
      <c r="G20" s="243"/>
      <c r="H20" s="243"/>
      <c r="I20" s="243"/>
      <c r="J20" s="1"/>
    </row>
    <row r="21" spans="1:10" x14ac:dyDescent="0.2">
      <c r="A21" s="38"/>
      <c r="B21" s="38"/>
      <c r="C21" s="14"/>
      <c r="D21" s="12"/>
      <c r="E21" s="12"/>
      <c r="F21" s="12"/>
      <c r="G21" s="12"/>
      <c r="H21" s="12"/>
      <c r="I21" s="12"/>
      <c r="J21" s="1"/>
    </row>
    <row r="22" spans="1:10" x14ac:dyDescent="0.2">
      <c r="A22" s="220" t="s">
        <v>9</v>
      </c>
      <c r="B22" s="221"/>
      <c r="C22" s="15">
        <v>133</v>
      </c>
      <c r="D22" s="222" t="s">
        <v>210</v>
      </c>
      <c r="E22" s="244"/>
      <c r="F22" s="245"/>
      <c r="G22" s="258"/>
      <c r="H22" s="259"/>
      <c r="I22" s="23"/>
      <c r="J22" s="1"/>
    </row>
    <row r="23" spans="1:10" x14ac:dyDescent="0.2">
      <c r="A23" s="38"/>
      <c r="B23" s="38"/>
      <c r="C23" s="12"/>
      <c r="D23" s="16"/>
      <c r="E23" s="16"/>
      <c r="F23" s="16"/>
      <c r="G23" s="16"/>
      <c r="H23" s="12"/>
      <c r="I23" s="12"/>
      <c r="J23" s="1"/>
    </row>
    <row r="24" spans="1:10" x14ac:dyDescent="0.2">
      <c r="A24" s="220" t="s">
        <v>10</v>
      </c>
      <c r="B24" s="221"/>
      <c r="C24" s="15">
        <v>21</v>
      </c>
      <c r="D24" s="222" t="s">
        <v>214</v>
      </c>
      <c r="E24" s="244"/>
      <c r="F24" s="244"/>
      <c r="G24" s="245"/>
      <c r="H24" s="35" t="s">
        <v>11</v>
      </c>
      <c r="I24" s="207">
        <v>1118</v>
      </c>
      <c r="J24" s="1"/>
    </row>
    <row r="25" spans="1:10" x14ac:dyDescent="0.2">
      <c r="A25" s="38"/>
      <c r="B25" s="38"/>
      <c r="C25" s="12"/>
      <c r="D25" s="16"/>
      <c r="E25" s="16"/>
      <c r="F25" s="16"/>
      <c r="G25" s="38"/>
      <c r="H25" s="38" t="s">
        <v>203</v>
      </c>
      <c r="I25" s="14"/>
      <c r="J25" s="1"/>
    </row>
    <row r="26" spans="1:10" x14ac:dyDescent="0.2">
      <c r="A26" s="220" t="s">
        <v>33</v>
      </c>
      <c r="B26" s="221"/>
      <c r="C26" s="17" t="s">
        <v>215</v>
      </c>
      <c r="D26" s="18"/>
      <c r="E26" s="1"/>
      <c r="F26" s="19"/>
      <c r="G26" s="220" t="s">
        <v>32</v>
      </c>
      <c r="H26" s="221"/>
      <c r="I26" s="42" t="s">
        <v>216</v>
      </c>
      <c r="J26" s="1"/>
    </row>
    <row r="27" spans="1:10" x14ac:dyDescent="0.2">
      <c r="A27" s="38"/>
      <c r="B27" s="38"/>
      <c r="C27" s="12"/>
      <c r="D27" s="19"/>
      <c r="E27" s="19"/>
      <c r="F27" s="19"/>
      <c r="G27" s="19"/>
      <c r="H27" s="12"/>
      <c r="I27" s="43"/>
      <c r="J27" s="1"/>
    </row>
    <row r="28" spans="1:10" x14ac:dyDescent="0.2">
      <c r="A28" s="251" t="s">
        <v>12</v>
      </c>
      <c r="B28" s="252"/>
      <c r="C28" s="253"/>
      <c r="D28" s="253"/>
      <c r="E28" s="254" t="s">
        <v>13</v>
      </c>
      <c r="F28" s="255"/>
      <c r="G28" s="255"/>
      <c r="H28" s="246" t="s">
        <v>14</v>
      </c>
      <c r="I28" s="246"/>
      <c r="J28" s="1"/>
    </row>
    <row r="29" spans="1:10" x14ac:dyDescent="0.2">
      <c r="A29" s="1"/>
      <c r="B29" s="1"/>
      <c r="C29" s="1"/>
      <c r="D29" s="12"/>
      <c r="E29" s="12"/>
      <c r="F29" s="12"/>
      <c r="G29" s="12"/>
      <c r="H29" s="20"/>
      <c r="I29" s="43"/>
      <c r="J29" s="1"/>
    </row>
    <row r="30" spans="1:10" x14ac:dyDescent="0.2">
      <c r="A30" s="235"/>
      <c r="B30" s="233"/>
      <c r="C30" s="233"/>
      <c r="D30" s="236"/>
      <c r="E30" s="232"/>
      <c r="F30" s="233"/>
      <c r="G30" s="233"/>
      <c r="H30" s="238"/>
      <c r="I30" s="239"/>
      <c r="J30" s="1"/>
    </row>
    <row r="31" spans="1:10" x14ac:dyDescent="0.2">
      <c r="A31" s="38"/>
      <c r="B31" s="38"/>
      <c r="C31" s="14"/>
      <c r="D31" s="256"/>
      <c r="E31" s="256"/>
      <c r="F31" s="256"/>
      <c r="G31" s="257"/>
      <c r="H31" s="12"/>
      <c r="I31" s="44"/>
      <c r="J31" s="1"/>
    </row>
    <row r="32" spans="1:10" x14ac:dyDescent="0.2">
      <c r="A32" s="235"/>
      <c r="B32" s="233"/>
      <c r="C32" s="233"/>
      <c r="D32" s="236"/>
      <c r="E32" s="232"/>
      <c r="F32" s="233"/>
      <c r="G32" s="233"/>
      <c r="H32" s="238"/>
      <c r="I32" s="239"/>
      <c r="J32" s="1"/>
    </row>
    <row r="33" spans="1:10" x14ac:dyDescent="0.2">
      <c r="A33" s="38"/>
      <c r="B33" s="38"/>
      <c r="C33" s="14"/>
      <c r="D33" s="36"/>
      <c r="E33" s="36"/>
      <c r="F33" s="36"/>
      <c r="G33" s="37"/>
      <c r="H33" s="12"/>
      <c r="I33" s="45"/>
      <c r="J33" s="1"/>
    </row>
    <row r="34" spans="1:10" x14ac:dyDescent="0.2">
      <c r="A34" s="235"/>
      <c r="B34" s="233"/>
      <c r="C34" s="233"/>
      <c r="D34" s="236"/>
      <c r="E34" s="232"/>
      <c r="F34" s="233"/>
      <c r="G34" s="233"/>
      <c r="H34" s="238"/>
      <c r="I34" s="239"/>
      <c r="J34" s="1"/>
    </row>
    <row r="35" spans="1:10" x14ac:dyDescent="0.2">
      <c r="A35" s="38"/>
      <c r="B35" s="38"/>
      <c r="C35" s="14"/>
      <c r="D35" s="36"/>
      <c r="E35" s="36"/>
      <c r="F35" s="36"/>
      <c r="G35" s="37"/>
      <c r="H35" s="12"/>
      <c r="I35" s="45"/>
      <c r="J35" s="1"/>
    </row>
    <row r="36" spans="1:10" x14ac:dyDescent="0.2">
      <c r="A36" s="235"/>
      <c r="B36" s="233"/>
      <c r="C36" s="233"/>
      <c r="D36" s="236"/>
      <c r="E36" s="232"/>
      <c r="F36" s="233"/>
      <c r="G36" s="233"/>
      <c r="H36" s="238"/>
      <c r="I36" s="239"/>
      <c r="J36" s="1"/>
    </row>
    <row r="37" spans="1:10" x14ac:dyDescent="0.2">
      <c r="A37" s="21"/>
      <c r="B37" s="21"/>
      <c r="C37" s="214"/>
      <c r="D37" s="215"/>
      <c r="E37" s="12"/>
      <c r="F37" s="214"/>
      <c r="G37" s="215"/>
      <c r="H37" s="12"/>
      <c r="I37" s="12"/>
      <c r="J37" s="1"/>
    </row>
    <row r="38" spans="1:10" x14ac:dyDescent="0.2">
      <c r="A38" s="235"/>
      <c r="B38" s="233"/>
      <c r="C38" s="233"/>
      <c r="D38" s="236"/>
      <c r="E38" s="232"/>
      <c r="F38" s="233"/>
      <c r="G38" s="233"/>
      <c r="H38" s="238"/>
      <c r="I38" s="239"/>
      <c r="J38" s="1"/>
    </row>
    <row r="39" spans="1:10" x14ac:dyDescent="0.2">
      <c r="A39" s="21"/>
      <c r="B39" s="21"/>
      <c r="C39" s="33"/>
      <c r="D39" s="34"/>
      <c r="E39" s="12"/>
      <c r="F39" s="33"/>
      <c r="G39" s="34"/>
      <c r="H39" s="12"/>
      <c r="I39" s="12"/>
      <c r="J39" s="1"/>
    </row>
    <row r="40" spans="1:10" x14ac:dyDescent="0.2">
      <c r="A40" s="235"/>
      <c r="B40" s="233"/>
      <c r="C40" s="233"/>
      <c r="D40" s="236"/>
      <c r="E40" s="232"/>
      <c r="F40" s="233"/>
      <c r="G40" s="233"/>
      <c r="H40" s="238"/>
      <c r="I40" s="239"/>
      <c r="J40" s="1"/>
    </row>
    <row r="41" spans="1:10" x14ac:dyDescent="0.2">
      <c r="A41" s="23"/>
      <c r="B41" s="22"/>
      <c r="C41" s="22"/>
      <c r="D41" s="22"/>
      <c r="E41" s="23"/>
      <c r="F41" s="22"/>
      <c r="G41" s="22"/>
      <c r="H41" s="24"/>
      <c r="I41" s="24"/>
      <c r="J41" s="1"/>
    </row>
    <row r="42" spans="1:10" x14ac:dyDescent="0.2">
      <c r="A42" s="21"/>
      <c r="B42" s="21"/>
      <c r="C42" s="33"/>
      <c r="D42" s="34"/>
      <c r="E42" s="12"/>
      <c r="F42" s="33"/>
      <c r="G42" s="34"/>
      <c r="H42" s="12"/>
      <c r="I42" s="12"/>
      <c r="J42" s="1"/>
    </row>
    <row r="43" spans="1:10" x14ac:dyDescent="0.2">
      <c r="A43" s="25"/>
      <c r="B43" s="25"/>
      <c r="C43" s="25"/>
      <c r="D43" s="13"/>
      <c r="E43" s="13"/>
      <c r="F43" s="25"/>
      <c r="G43" s="13"/>
      <c r="H43" s="13"/>
      <c r="I43" s="13"/>
      <c r="J43" s="1"/>
    </row>
    <row r="44" spans="1:10" x14ac:dyDescent="0.2">
      <c r="A44" s="216" t="s">
        <v>63</v>
      </c>
      <c r="B44" s="217"/>
      <c r="C44" s="238"/>
      <c r="D44" s="241"/>
      <c r="E44" s="12"/>
      <c r="F44" s="222"/>
      <c r="G44" s="233"/>
      <c r="H44" s="233"/>
      <c r="I44" s="233"/>
      <c r="J44" s="1"/>
    </row>
    <row r="45" spans="1:10" x14ac:dyDescent="0.2">
      <c r="A45" s="21"/>
      <c r="B45" s="21"/>
      <c r="C45" s="214"/>
      <c r="D45" s="215"/>
      <c r="E45" s="12"/>
      <c r="F45" s="214"/>
      <c r="G45" s="240"/>
      <c r="H45" s="26"/>
      <c r="I45" s="26"/>
      <c r="J45" s="1"/>
    </row>
    <row r="46" spans="1:10" x14ac:dyDescent="0.2">
      <c r="A46" s="216" t="s">
        <v>15</v>
      </c>
      <c r="B46" s="217"/>
      <c r="C46" s="222" t="s">
        <v>311</v>
      </c>
      <c r="D46" s="223"/>
      <c r="E46" s="223"/>
      <c r="F46" s="223"/>
      <c r="G46" s="223"/>
      <c r="H46" s="223"/>
      <c r="I46" s="223"/>
      <c r="J46" s="1"/>
    </row>
    <row r="47" spans="1:10" x14ac:dyDescent="0.2">
      <c r="A47" s="38"/>
      <c r="B47" s="38"/>
      <c r="C47" s="200" t="s">
        <v>172</v>
      </c>
      <c r="D47" s="16"/>
      <c r="E47" s="16"/>
      <c r="F47" s="16"/>
      <c r="G47" s="16"/>
      <c r="H47" s="16"/>
      <c r="I47" s="16"/>
      <c r="J47" s="1"/>
    </row>
    <row r="48" spans="1:10" x14ac:dyDescent="0.2">
      <c r="A48" s="216" t="s">
        <v>173</v>
      </c>
      <c r="B48" s="217"/>
      <c r="C48" s="231" t="s">
        <v>312</v>
      </c>
      <c r="D48" s="219"/>
      <c r="E48" s="237"/>
      <c r="F48" s="16"/>
      <c r="G48" s="201" t="s">
        <v>174</v>
      </c>
      <c r="H48" s="231" t="s">
        <v>217</v>
      </c>
      <c r="I48" s="219"/>
      <c r="J48" s="1"/>
    </row>
    <row r="49" spans="1:10" x14ac:dyDescent="0.2">
      <c r="A49" s="38"/>
      <c r="B49" s="38"/>
      <c r="C49" s="200"/>
      <c r="D49" s="16"/>
      <c r="E49" s="16"/>
      <c r="F49" s="16"/>
      <c r="G49" s="16"/>
      <c r="H49" s="16"/>
      <c r="I49" s="16"/>
      <c r="J49" s="1"/>
    </row>
    <row r="50" spans="1:10" x14ac:dyDescent="0.2">
      <c r="A50" s="216" t="s">
        <v>30</v>
      </c>
      <c r="B50" s="217"/>
      <c r="C50" s="218" t="s">
        <v>313</v>
      </c>
      <c r="D50" s="219"/>
      <c r="E50" s="219"/>
      <c r="F50" s="219"/>
      <c r="G50" s="219"/>
      <c r="H50" s="219"/>
      <c r="I50" s="219"/>
      <c r="J50" s="1"/>
    </row>
    <row r="51" spans="1:10" x14ac:dyDescent="0.2">
      <c r="A51" s="38"/>
      <c r="B51" s="38"/>
      <c r="C51" s="16"/>
      <c r="D51" s="16"/>
      <c r="E51" s="16"/>
      <c r="F51" s="16"/>
      <c r="G51" s="16"/>
      <c r="H51" s="16"/>
      <c r="I51" s="16"/>
      <c r="J51" s="1"/>
    </row>
    <row r="52" spans="1:10" ht="13.15" customHeight="1" x14ac:dyDescent="0.2">
      <c r="A52" s="220" t="s">
        <v>0</v>
      </c>
      <c r="B52" s="221"/>
      <c r="C52" s="222" t="s">
        <v>314</v>
      </c>
      <c r="D52" s="223"/>
      <c r="E52" s="223"/>
      <c r="F52" s="223"/>
      <c r="G52" s="223"/>
      <c r="H52" s="223"/>
      <c r="I52" s="223"/>
      <c r="J52" s="1"/>
    </row>
    <row r="53" spans="1:10" x14ac:dyDescent="0.2">
      <c r="A53" s="13"/>
      <c r="B53" s="13"/>
      <c r="C53" s="230" t="s">
        <v>118</v>
      </c>
      <c r="D53" s="230"/>
      <c r="E53" s="230"/>
      <c r="F53" s="230"/>
      <c r="G53" s="230"/>
      <c r="H53" s="230"/>
      <c r="I53" s="32"/>
      <c r="J53" s="1"/>
    </row>
    <row r="54" spans="1:10" x14ac:dyDescent="0.2">
      <c r="A54" s="13"/>
      <c r="B54" s="13"/>
      <c r="C54" s="32"/>
      <c r="D54" s="32"/>
      <c r="E54" s="32"/>
      <c r="F54" s="32"/>
      <c r="G54" s="32"/>
      <c r="H54" s="27"/>
      <c r="I54" s="32"/>
      <c r="J54" s="1"/>
    </row>
    <row r="55" spans="1:10" x14ac:dyDescent="0.2">
      <c r="A55" s="13"/>
      <c r="B55" s="13"/>
      <c r="C55" s="32"/>
      <c r="D55" s="32"/>
      <c r="E55" s="32"/>
      <c r="F55" s="32"/>
      <c r="G55" s="32"/>
      <c r="H55" s="32"/>
      <c r="I55" s="32"/>
      <c r="J55" s="1"/>
    </row>
    <row r="56" spans="1:10" x14ac:dyDescent="0.2">
      <c r="A56" s="13"/>
      <c r="B56" s="224" t="s">
        <v>16</v>
      </c>
      <c r="C56" s="225"/>
      <c r="D56" s="225"/>
      <c r="E56" s="225"/>
      <c r="F56" s="28"/>
      <c r="G56" s="28"/>
      <c r="H56" s="28"/>
      <c r="I56" s="28"/>
      <c r="J56" s="1"/>
    </row>
    <row r="57" spans="1:10" x14ac:dyDescent="0.2">
      <c r="A57" s="13"/>
      <c r="B57" s="224" t="s">
        <v>218</v>
      </c>
      <c r="C57" s="225"/>
      <c r="D57" s="225"/>
      <c r="E57" s="225"/>
      <c r="F57" s="225"/>
      <c r="G57" s="225"/>
      <c r="H57" s="225"/>
      <c r="I57" s="225"/>
      <c r="J57" s="1"/>
    </row>
    <row r="58" spans="1:10" x14ac:dyDescent="0.2">
      <c r="A58" s="13"/>
      <c r="B58" s="224" t="s">
        <v>200</v>
      </c>
      <c r="C58" s="225"/>
      <c r="D58" s="225"/>
      <c r="E58" s="225"/>
      <c r="F58" s="225"/>
      <c r="G58" s="225"/>
      <c r="H58" s="225"/>
      <c r="I58" s="28"/>
      <c r="J58" s="1"/>
    </row>
    <row r="59" spans="1:10" x14ac:dyDescent="0.2">
      <c r="A59" s="13"/>
      <c r="B59" s="224" t="s">
        <v>197</v>
      </c>
      <c r="C59" s="225"/>
      <c r="D59" s="225"/>
      <c r="E59" s="225"/>
      <c r="F59" s="225"/>
      <c r="G59" s="225"/>
      <c r="H59" s="225"/>
      <c r="I59" s="225"/>
      <c r="J59" s="1"/>
    </row>
    <row r="60" spans="1:10" x14ac:dyDescent="0.2">
      <c r="A60" s="13"/>
      <c r="B60" s="226" t="s">
        <v>315</v>
      </c>
      <c r="C60" s="225"/>
      <c r="D60" s="225"/>
      <c r="E60" s="225"/>
      <c r="F60" s="225"/>
      <c r="G60" s="225"/>
      <c r="H60" s="225"/>
      <c r="I60" s="225"/>
      <c r="J60" s="1"/>
    </row>
    <row r="61" spans="1:10" x14ac:dyDescent="0.2">
      <c r="A61" s="13"/>
      <c r="B61" s="29"/>
      <c r="C61" s="29"/>
      <c r="D61" s="29"/>
      <c r="E61" s="29"/>
      <c r="F61" s="29"/>
      <c r="G61" s="29"/>
      <c r="H61" s="32"/>
      <c r="I61" s="32"/>
      <c r="J61" s="1"/>
    </row>
    <row r="62" spans="1:10" x14ac:dyDescent="0.2">
      <c r="A62" s="13"/>
      <c r="B62" s="13"/>
      <c r="C62" s="27"/>
      <c r="D62" s="27"/>
      <c r="E62" s="27"/>
      <c r="F62" s="27"/>
      <c r="G62" s="27"/>
      <c r="H62" s="27"/>
      <c r="I62" s="27"/>
      <c r="J62" s="1"/>
    </row>
    <row r="63" spans="1:10" ht="13.5" thickBot="1" x14ac:dyDescent="0.25">
      <c r="A63" s="72"/>
      <c r="B63" s="72"/>
      <c r="C63" s="72"/>
      <c r="D63" s="72"/>
      <c r="E63" s="72"/>
      <c r="F63" s="12"/>
      <c r="G63" s="30"/>
      <c r="H63" s="31"/>
      <c r="I63" s="30"/>
      <c r="J63" s="1"/>
    </row>
    <row r="64" spans="1:10" x14ac:dyDescent="0.2">
      <c r="A64" s="72"/>
      <c r="B64" s="72"/>
      <c r="C64" s="72"/>
      <c r="D64" s="72"/>
      <c r="E64" s="72"/>
      <c r="F64" s="199" t="s">
        <v>175</v>
      </c>
      <c r="G64" s="227" t="s">
        <v>176</v>
      </c>
      <c r="H64" s="228"/>
      <c r="I64" s="229"/>
      <c r="J64" s="1"/>
    </row>
    <row r="65" spans="1:10" x14ac:dyDescent="0.2">
      <c r="A65" s="72"/>
      <c r="B65" s="72"/>
      <c r="C65" s="72"/>
      <c r="D65" s="72"/>
      <c r="E65" s="72"/>
      <c r="F65" s="12"/>
      <c r="G65" s="214"/>
      <c r="H65" s="215"/>
      <c r="I65" s="12"/>
      <c r="J65" s="1"/>
    </row>
  </sheetData>
  <protectedRanges>
    <protectedRange sqref="A30:I30 A32:I32" name="Range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E2 H2" name="Range1_1_1"/>
    <protectedRange sqref="I24" name="Range1_15"/>
  </protectedRanges>
  <mergeCells count="74">
    <mergeCell ref="A2:D2"/>
    <mergeCell ref="A4:I4"/>
    <mergeCell ref="A6:B6"/>
    <mergeCell ref="C6:D6"/>
    <mergeCell ref="E6:H8"/>
    <mergeCell ref="A8:B8"/>
    <mergeCell ref="C8:D8"/>
    <mergeCell ref="A28:D28"/>
    <mergeCell ref="E28:G28"/>
    <mergeCell ref="A32:D32"/>
    <mergeCell ref="D31:G31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F45:G45"/>
    <mergeCell ref="A46:B46"/>
    <mergeCell ref="A44:B44"/>
    <mergeCell ref="C44:D44"/>
    <mergeCell ref="F44:I44"/>
    <mergeCell ref="C46:I46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</mergeCells>
  <phoneticPr fontId="4" type="noConversion"/>
  <conditionalFormatting sqref="H29">
    <cfRule type="cellIs" dxfId="43" priority="2" stopIfTrue="1" operator="equal">
      <formula>"DA"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6: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tabSelected="1" topLeftCell="A31" zoomScaleNormal="100" workbookViewId="0">
      <selection activeCell="R46" sqref="R46"/>
    </sheetView>
  </sheetViews>
  <sheetFormatPr defaultColWidth="9.140625" defaultRowHeight="12.75" x14ac:dyDescent="0.2"/>
  <cols>
    <col min="1" max="9" width="9.140625" style="72"/>
    <col min="10" max="11" width="15.28515625" style="72" customWidth="1"/>
    <col min="12" max="12" width="13.85546875" style="72" bestFit="1" customWidth="1"/>
    <col min="13" max="16384" width="9.140625" style="72"/>
  </cols>
  <sheetData>
    <row r="1" spans="1:1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88"/>
    </row>
    <row r="2" spans="1:11" x14ac:dyDescent="0.2">
      <c r="A2" s="303" t="s">
        <v>119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1" x14ac:dyDescent="0.2">
      <c r="A3" s="56"/>
      <c r="B3" s="56"/>
      <c r="C3" s="56"/>
      <c r="D3" s="304" t="s">
        <v>178</v>
      </c>
      <c r="E3" s="305"/>
      <c r="F3" s="306" t="s">
        <v>316</v>
      </c>
      <c r="G3" s="307"/>
      <c r="H3" s="56"/>
      <c r="I3" s="56"/>
      <c r="J3" s="308" t="s">
        <v>186</v>
      </c>
      <c r="K3" s="308"/>
    </row>
    <row r="4" spans="1:11" ht="21" x14ac:dyDescent="0.2">
      <c r="A4" s="309" t="s">
        <v>153</v>
      </c>
      <c r="B4" s="309"/>
      <c r="C4" s="309"/>
      <c r="D4" s="309"/>
      <c r="E4" s="309"/>
      <c r="F4" s="309"/>
      <c r="G4" s="309"/>
      <c r="H4" s="309"/>
      <c r="I4" s="138" t="s">
        <v>187</v>
      </c>
      <c r="J4" s="139" t="s">
        <v>303</v>
      </c>
      <c r="K4" s="179" t="s">
        <v>316</v>
      </c>
    </row>
    <row r="5" spans="1:11" x14ac:dyDescent="0.2">
      <c r="A5" s="296">
        <v>1</v>
      </c>
      <c r="B5" s="296"/>
      <c r="C5" s="296"/>
      <c r="D5" s="296"/>
      <c r="E5" s="296"/>
      <c r="F5" s="296"/>
      <c r="G5" s="296"/>
      <c r="H5" s="296"/>
      <c r="I5" s="49">
        <v>2</v>
      </c>
      <c r="J5" s="139">
        <v>3</v>
      </c>
      <c r="K5" s="179">
        <v>4</v>
      </c>
    </row>
    <row r="6" spans="1:11" x14ac:dyDescent="0.2">
      <c r="A6" s="297" t="s">
        <v>121</v>
      </c>
      <c r="B6" s="298"/>
      <c r="C6" s="298"/>
      <c r="D6" s="298"/>
      <c r="E6" s="298"/>
      <c r="F6" s="298"/>
      <c r="G6" s="298"/>
      <c r="H6" s="298"/>
      <c r="I6" s="298"/>
      <c r="J6" s="298"/>
      <c r="K6" s="299"/>
    </row>
    <row r="7" spans="1:11" x14ac:dyDescent="0.2">
      <c r="A7" s="300" t="s">
        <v>78</v>
      </c>
      <c r="B7" s="301"/>
      <c r="C7" s="301"/>
      <c r="D7" s="301"/>
      <c r="E7" s="301"/>
      <c r="F7" s="301"/>
      <c r="G7" s="301"/>
      <c r="H7" s="302"/>
      <c r="I7" s="58">
        <v>1</v>
      </c>
      <c r="J7" s="168">
        <f>SUM(J8:J9)</f>
        <v>4391466489</v>
      </c>
      <c r="K7" s="168">
        <v>4364705278</v>
      </c>
    </row>
    <row r="8" spans="1:11" x14ac:dyDescent="0.2">
      <c r="A8" s="287" t="s">
        <v>122</v>
      </c>
      <c r="B8" s="288"/>
      <c r="C8" s="288"/>
      <c r="D8" s="288"/>
      <c r="E8" s="288"/>
      <c r="F8" s="288"/>
      <c r="G8" s="288"/>
      <c r="H8" s="289"/>
      <c r="I8" s="60">
        <v>2</v>
      </c>
      <c r="J8" s="61">
        <v>460023632</v>
      </c>
      <c r="K8" s="61">
        <v>475623952</v>
      </c>
    </row>
    <row r="9" spans="1:11" x14ac:dyDescent="0.2">
      <c r="A9" s="287" t="s">
        <v>123</v>
      </c>
      <c r="B9" s="288"/>
      <c r="C9" s="288"/>
      <c r="D9" s="288"/>
      <c r="E9" s="288"/>
      <c r="F9" s="288"/>
      <c r="G9" s="288"/>
      <c r="H9" s="289"/>
      <c r="I9" s="60">
        <v>3</v>
      </c>
      <c r="J9" s="61">
        <v>3931442857</v>
      </c>
      <c r="K9" s="61">
        <v>3889081326</v>
      </c>
    </row>
    <row r="10" spans="1:11" x14ac:dyDescent="0.2">
      <c r="A10" s="287" t="s">
        <v>124</v>
      </c>
      <c r="B10" s="288"/>
      <c r="C10" s="288"/>
      <c r="D10" s="288"/>
      <c r="E10" s="288"/>
      <c r="F10" s="288"/>
      <c r="G10" s="288"/>
      <c r="H10" s="289"/>
      <c r="I10" s="60">
        <v>4</v>
      </c>
      <c r="J10" s="61">
        <v>473302324</v>
      </c>
      <c r="K10" s="61">
        <v>1146946104</v>
      </c>
    </row>
    <row r="11" spans="1:11" x14ac:dyDescent="0.2">
      <c r="A11" s="287" t="s">
        <v>125</v>
      </c>
      <c r="B11" s="288"/>
      <c r="C11" s="288"/>
      <c r="D11" s="288"/>
      <c r="E11" s="288"/>
      <c r="F11" s="288"/>
      <c r="G11" s="288"/>
      <c r="H11" s="289"/>
      <c r="I11" s="60">
        <v>5</v>
      </c>
      <c r="J11" s="61">
        <v>324931405</v>
      </c>
      <c r="K11" s="61">
        <v>198290229</v>
      </c>
    </row>
    <row r="12" spans="1:11" ht="26.25" customHeight="1" x14ac:dyDescent="0.2">
      <c r="A12" s="287" t="s">
        <v>38</v>
      </c>
      <c r="B12" s="288"/>
      <c r="C12" s="288"/>
      <c r="D12" s="288"/>
      <c r="E12" s="288"/>
      <c r="F12" s="288"/>
      <c r="G12" s="288"/>
      <c r="H12" s="289"/>
      <c r="I12" s="60">
        <v>6</v>
      </c>
      <c r="J12" s="61">
        <v>513989813</v>
      </c>
      <c r="K12" s="61">
        <v>496622540</v>
      </c>
    </row>
    <row r="13" spans="1:11" ht="26.25" customHeight="1" x14ac:dyDescent="0.2">
      <c r="A13" s="287" t="s">
        <v>39</v>
      </c>
      <c r="B13" s="288"/>
      <c r="C13" s="288"/>
      <c r="D13" s="288"/>
      <c r="E13" s="288"/>
      <c r="F13" s="288"/>
      <c r="G13" s="288"/>
      <c r="H13" s="289"/>
      <c r="I13" s="60">
        <v>7</v>
      </c>
      <c r="J13" s="61">
        <v>2459982241</v>
      </c>
      <c r="K13" s="61">
        <v>3266720472</v>
      </c>
    </row>
    <row r="14" spans="1:11" ht="26.25" customHeight="1" x14ac:dyDescent="0.2">
      <c r="A14" s="287" t="s">
        <v>126</v>
      </c>
      <c r="B14" s="288"/>
      <c r="C14" s="288"/>
      <c r="D14" s="288"/>
      <c r="E14" s="288"/>
      <c r="F14" s="288"/>
      <c r="G14" s="288"/>
      <c r="H14" s="289"/>
      <c r="I14" s="60">
        <v>8</v>
      </c>
      <c r="J14" s="61">
        <v>72345457</v>
      </c>
      <c r="K14" s="61">
        <v>75332841</v>
      </c>
    </row>
    <row r="15" spans="1:11" ht="26.25" customHeight="1" x14ac:dyDescent="0.2">
      <c r="A15" s="287" t="s">
        <v>132</v>
      </c>
      <c r="B15" s="288"/>
      <c r="C15" s="288"/>
      <c r="D15" s="288"/>
      <c r="E15" s="288"/>
      <c r="F15" s="288"/>
      <c r="G15" s="288"/>
      <c r="H15" s="289"/>
      <c r="I15" s="60">
        <v>9</v>
      </c>
      <c r="J15" s="209">
        <v>0</v>
      </c>
      <c r="K15" s="61">
        <v>0</v>
      </c>
    </row>
    <row r="16" spans="1:11" x14ac:dyDescent="0.2">
      <c r="A16" s="287" t="s">
        <v>127</v>
      </c>
      <c r="B16" s="288"/>
      <c r="C16" s="288"/>
      <c r="D16" s="288"/>
      <c r="E16" s="288"/>
      <c r="F16" s="288"/>
      <c r="G16" s="288"/>
      <c r="H16" s="289"/>
      <c r="I16" s="60">
        <v>10</v>
      </c>
      <c r="J16" s="209">
        <v>0</v>
      </c>
      <c r="K16" s="61">
        <v>479860</v>
      </c>
    </row>
    <row r="17" spans="1:12" x14ac:dyDescent="0.2">
      <c r="A17" s="287" t="s">
        <v>128</v>
      </c>
      <c r="B17" s="288"/>
      <c r="C17" s="288"/>
      <c r="D17" s="288"/>
      <c r="E17" s="288"/>
      <c r="F17" s="288"/>
      <c r="G17" s="288"/>
      <c r="H17" s="289"/>
      <c r="I17" s="60">
        <v>11</v>
      </c>
      <c r="J17" s="61">
        <v>62450000</v>
      </c>
      <c r="K17" s="61">
        <v>98081079</v>
      </c>
    </row>
    <row r="18" spans="1:12" x14ac:dyDescent="0.2">
      <c r="A18" s="287" t="s">
        <v>129</v>
      </c>
      <c r="B18" s="288"/>
      <c r="C18" s="288"/>
      <c r="D18" s="288"/>
      <c r="E18" s="288"/>
      <c r="F18" s="288"/>
      <c r="G18" s="288"/>
      <c r="H18" s="289"/>
      <c r="I18" s="60">
        <v>12</v>
      </c>
      <c r="J18" s="61">
        <v>10851664988</v>
      </c>
      <c r="K18" s="61">
        <v>10744451662</v>
      </c>
      <c r="L18" s="186"/>
    </row>
    <row r="19" spans="1:12" x14ac:dyDescent="0.2">
      <c r="A19" s="293" t="s">
        <v>133</v>
      </c>
      <c r="B19" s="294"/>
      <c r="C19" s="294"/>
      <c r="D19" s="294"/>
      <c r="E19" s="294"/>
      <c r="F19" s="294"/>
      <c r="G19" s="294"/>
      <c r="H19" s="295"/>
      <c r="I19" s="60">
        <v>13</v>
      </c>
      <c r="J19" s="61">
        <v>65490000</v>
      </c>
      <c r="K19" s="61">
        <v>186755000</v>
      </c>
    </row>
    <row r="20" spans="1:12" x14ac:dyDescent="0.2">
      <c r="A20" s="287" t="s">
        <v>130</v>
      </c>
      <c r="B20" s="288"/>
      <c r="C20" s="288"/>
      <c r="D20" s="288"/>
      <c r="E20" s="288"/>
      <c r="F20" s="288"/>
      <c r="G20" s="288"/>
      <c r="H20" s="289"/>
      <c r="I20" s="60">
        <v>14</v>
      </c>
      <c r="J20" s="209">
        <v>0</v>
      </c>
      <c r="K20" s="61">
        <v>0</v>
      </c>
    </row>
    <row r="21" spans="1:12" x14ac:dyDescent="0.2">
      <c r="A21" s="287" t="s">
        <v>131</v>
      </c>
      <c r="B21" s="288"/>
      <c r="C21" s="288"/>
      <c r="D21" s="288"/>
      <c r="E21" s="288"/>
      <c r="F21" s="288"/>
      <c r="G21" s="288"/>
      <c r="H21" s="289"/>
      <c r="I21" s="60">
        <v>15</v>
      </c>
      <c r="J21" s="61">
        <v>141461846</v>
      </c>
      <c r="K21" s="61">
        <v>133693284.13600001</v>
      </c>
    </row>
    <row r="22" spans="1:12" x14ac:dyDescent="0.2">
      <c r="A22" s="287" t="s">
        <v>36</v>
      </c>
      <c r="B22" s="288"/>
      <c r="C22" s="288"/>
      <c r="D22" s="288"/>
      <c r="E22" s="288"/>
      <c r="F22" s="288"/>
      <c r="G22" s="288"/>
      <c r="H22" s="289"/>
      <c r="I22" s="60">
        <v>16</v>
      </c>
      <c r="J22" s="61">
        <v>441748035</v>
      </c>
      <c r="K22" s="61">
        <v>541746055</v>
      </c>
    </row>
    <row r="23" spans="1:12" x14ac:dyDescent="0.2">
      <c r="A23" s="290" t="s">
        <v>77</v>
      </c>
      <c r="B23" s="291"/>
      <c r="C23" s="291"/>
      <c r="D23" s="291"/>
      <c r="E23" s="291"/>
      <c r="F23" s="291"/>
      <c r="G23" s="291"/>
      <c r="H23" s="292"/>
      <c r="I23" s="62">
        <v>17</v>
      </c>
      <c r="J23" s="169">
        <f>SUM(J10:J22)+J7</f>
        <v>19798832598</v>
      </c>
      <c r="K23" s="169">
        <v>21253824404.136002</v>
      </c>
    </row>
    <row r="24" spans="1:12" x14ac:dyDescent="0.2">
      <c r="A24" s="277" t="s">
        <v>37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spans="1:12" x14ac:dyDescent="0.2">
      <c r="A25" s="284" t="s">
        <v>79</v>
      </c>
      <c r="B25" s="285"/>
      <c r="C25" s="285"/>
      <c r="D25" s="285"/>
      <c r="E25" s="285"/>
      <c r="F25" s="285"/>
      <c r="G25" s="285"/>
      <c r="H25" s="286"/>
      <c r="I25" s="52">
        <v>18</v>
      </c>
      <c r="J25" s="166">
        <f>SUM(J26:J27)</f>
        <v>651970981</v>
      </c>
      <c r="K25" s="168">
        <v>592582908</v>
      </c>
    </row>
    <row r="26" spans="1:12" x14ac:dyDescent="0.2">
      <c r="A26" s="268" t="s">
        <v>40</v>
      </c>
      <c r="B26" s="269"/>
      <c r="C26" s="269"/>
      <c r="D26" s="269"/>
      <c r="E26" s="269"/>
      <c r="F26" s="269"/>
      <c r="G26" s="269"/>
      <c r="H26" s="270"/>
      <c r="I26" s="52">
        <v>19</v>
      </c>
      <c r="J26" s="210">
        <v>0</v>
      </c>
      <c r="K26" s="211"/>
    </row>
    <row r="27" spans="1:12" x14ac:dyDescent="0.2">
      <c r="A27" s="268" t="s">
        <v>41</v>
      </c>
      <c r="B27" s="269"/>
      <c r="C27" s="269"/>
      <c r="D27" s="269"/>
      <c r="E27" s="269"/>
      <c r="F27" s="269"/>
      <c r="G27" s="269"/>
      <c r="H27" s="270"/>
      <c r="I27" s="52">
        <v>20</v>
      </c>
      <c r="J27" s="148">
        <v>651970981</v>
      </c>
      <c r="K27" s="148">
        <v>592582908</v>
      </c>
    </row>
    <row r="28" spans="1:12" x14ac:dyDescent="0.2">
      <c r="A28" s="268" t="s">
        <v>42</v>
      </c>
      <c r="B28" s="269"/>
      <c r="C28" s="269"/>
      <c r="D28" s="269"/>
      <c r="E28" s="269"/>
      <c r="F28" s="269"/>
      <c r="G28" s="269"/>
      <c r="H28" s="270"/>
      <c r="I28" s="52">
        <v>21</v>
      </c>
      <c r="J28" s="170">
        <f>SUM(J29:J31)</f>
        <v>15134400504</v>
      </c>
      <c r="K28" s="184">
        <v>16298199149</v>
      </c>
    </row>
    <row r="29" spans="1:12" x14ac:dyDescent="0.2">
      <c r="A29" s="268" t="s">
        <v>43</v>
      </c>
      <c r="B29" s="269"/>
      <c r="C29" s="269"/>
      <c r="D29" s="269"/>
      <c r="E29" s="269"/>
      <c r="F29" s="269"/>
      <c r="G29" s="269"/>
      <c r="H29" s="270"/>
      <c r="I29" s="52">
        <v>22</v>
      </c>
      <c r="J29" s="148">
        <v>5172463233</v>
      </c>
      <c r="K29" s="148">
        <v>6903758897</v>
      </c>
    </row>
    <row r="30" spans="1:12" x14ac:dyDescent="0.2">
      <c r="A30" s="268" t="s">
        <v>44</v>
      </c>
      <c r="B30" s="269"/>
      <c r="C30" s="269"/>
      <c r="D30" s="269"/>
      <c r="E30" s="269"/>
      <c r="F30" s="269"/>
      <c r="G30" s="269"/>
      <c r="H30" s="270"/>
      <c r="I30" s="52">
        <v>23</v>
      </c>
      <c r="J30" s="148">
        <v>1538006561</v>
      </c>
      <c r="K30" s="148">
        <v>2205220024</v>
      </c>
    </row>
    <row r="31" spans="1:12" x14ac:dyDescent="0.2">
      <c r="A31" s="268" t="s">
        <v>45</v>
      </c>
      <c r="B31" s="269"/>
      <c r="C31" s="269"/>
      <c r="D31" s="269"/>
      <c r="E31" s="269"/>
      <c r="F31" s="269"/>
      <c r="G31" s="269"/>
      <c r="H31" s="270"/>
      <c r="I31" s="52">
        <v>24</v>
      </c>
      <c r="J31" s="148">
        <v>8423930710</v>
      </c>
      <c r="K31" s="148">
        <v>7189220228</v>
      </c>
    </row>
    <row r="32" spans="1:12" x14ac:dyDescent="0.2">
      <c r="A32" s="268" t="s">
        <v>76</v>
      </c>
      <c r="B32" s="269"/>
      <c r="C32" s="269"/>
      <c r="D32" s="269"/>
      <c r="E32" s="269"/>
      <c r="F32" s="269"/>
      <c r="G32" s="269"/>
      <c r="H32" s="270"/>
      <c r="I32" s="52">
        <v>25</v>
      </c>
      <c r="J32" s="170">
        <f>SUM(J33:J34)</f>
        <v>20286850</v>
      </c>
      <c r="K32" s="184">
        <v>37087875</v>
      </c>
    </row>
    <row r="33" spans="1:11" x14ac:dyDescent="0.2">
      <c r="A33" s="268" t="s">
        <v>46</v>
      </c>
      <c r="B33" s="269"/>
      <c r="C33" s="269"/>
      <c r="D33" s="269"/>
      <c r="E33" s="269"/>
      <c r="F33" s="269"/>
      <c r="G33" s="269"/>
      <c r="H33" s="270"/>
      <c r="I33" s="52">
        <v>26</v>
      </c>
      <c r="J33" s="210">
        <v>0</v>
      </c>
      <c r="K33" s="210"/>
    </row>
    <row r="34" spans="1:11" x14ac:dyDescent="0.2">
      <c r="A34" s="268" t="s">
        <v>47</v>
      </c>
      <c r="B34" s="269"/>
      <c r="C34" s="269"/>
      <c r="D34" s="269"/>
      <c r="E34" s="269"/>
      <c r="F34" s="269"/>
      <c r="G34" s="269"/>
      <c r="H34" s="270"/>
      <c r="I34" s="52">
        <v>27</v>
      </c>
      <c r="J34" s="148">
        <v>20286850</v>
      </c>
      <c r="K34" s="211">
        <v>37087875</v>
      </c>
    </row>
    <row r="35" spans="1:11" ht="23.45" customHeight="1" x14ac:dyDescent="0.2">
      <c r="A35" s="268" t="s">
        <v>54</v>
      </c>
      <c r="B35" s="269"/>
      <c r="C35" s="269"/>
      <c r="D35" s="269"/>
      <c r="E35" s="269"/>
      <c r="F35" s="269"/>
      <c r="G35" s="269"/>
      <c r="H35" s="270"/>
      <c r="I35" s="52">
        <v>28</v>
      </c>
      <c r="J35" s="210">
        <v>0</v>
      </c>
      <c r="K35" s="210">
        <v>0</v>
      </c>
    </row>
    <row r="36" spans="1:11" x14ac:dyDescent="0.2">
      <c r="A36" s="268" t="s">
        <v>80</v>
      </c>
      <c r="B36" s="269"/>
      <c r="C36" s="269"/>
      <c r="D36" s="269"/>
      <c r="E36" s="269"/>
      <c r="F36" s="269"/>
      <c r="G36" s="269"/>
      <c r="H36" s="270"/>
      <c r="I36" s="52">
        <v>29</v>
      </c>
      <c r="J36" s="212">
        <f>SUM(J37:J38)</f>
        <v>0</v>
      </c>
      <c r="K36" s="213">
        <v>0</v>
      </c>
    </row>
    <row r="37" spans="1:11" x14ac:dyDescent="0.2">
      <c r="A37" s="268" t="s">
        <v>48</v>
      </c>
      <c r="B37" s="269"/>
      <c r="C37" s="269"/>
      <c r="D37" s="269"/>
      <c r="E37" s="269"/>
      <c r="F37" s="269"/>
      <c r="G37" s="269"/>
      <c r="H37" s="270"/>
      <c r="I37" s="52">
        <v>30</v>
      </c>
      <c r="J37" s="210">
        <v>0</v>
      </c>
      <c r="K37" s="210">
        <v>0</v>
      </c>
    </row>
    <row r="38" spans="1:11" x14ac:dyDescent="0.2">
      <c r="A38" s="268" t="s">
        <v>49</v>
      </c>
      <c r="B38" s="269"/>
      <c r="C38" s="269"/>
      <c r="D38" s="269"/>
      <c r="E38" s="269"/>
      <c r="F38" s="269"/>
      <c r="G38" s="269"/>
      <c r="H38" s="270"/>
      <c r="I38" s="52">
        <v>31</v>
      </c>
      <c r="J38" s="210">
        <v>0</v>
      </c>
      <c r="K38" s="210">
        <v>0</v>
      </c>
    </row>
    <row r="39" spans="1:11" x14ac:dyDescent="0.2">
      <c r="A39" s="268" t="s">
        <v>50</v>
      </c>
      <c r="B39" s="269"/>
      <c r="C39" s="269"/>
      <c r="D39" s="269"/>
      <c r="E39" s="269"/>
      <c r="F39" s="269"/>
      <c r="G39" s="269"/>
      <c r="H39" s="270"/>
      <c r="I39" s="52">
        <v>32</v>
      </c>
      <c r="J39" s="210">
        <v>0</v>
      </c>
      <c r="K39" s="210">
        <v>0</v>
      </c>
    </row>
    <row r="40" spans="1:11" x14ac:dyDescent="0.2">
      <c r="A40" s="268" t="s">
        <v>51</v>
      </c>
      <c r="B40" s="269"/>
      <c r="C40" s="269"/>
      <c r="D40" s="269"/>
      <c r="E40" s="269"/>
      <c r="F40" s="269"/>
      <c r="G40" s="269"/>
      <c r="H40" s="270"/>
      <c r="I40" s="52">
        <v>33</v>
      </c>
      <c r="J40" s="210">
        <v>0</v>
      </c>
      <c r="K40" s="210">
        <v>0</v>
      </c>
    </row>
    <row r="41" spans="1:11" x14ac:dyDescent="0.2">
      <c r="A41" s="268" t="s">
        <v>52</v>
      </c>
      <c r="B41" s="269"/>
      <c r="C41" s="269"/>
      <c r="D41" s="269"/>
      <c r="E41" s="269"/>
      <c r="F41" s="269"/>
      <c r="G41" s="269"/>
      <c r="H41" s="270"/>
      <c r="I41" s="52">
        <v>34</v>
      </c>
      <c r="J41" s="148">
        <v>2086882490</v>
      </c>
      <c r="K41" s="148">
        <v>2325158245</v>
      </c>
    </row>
    <row r="42" spans="1:11" x14ac:dyDescent="0.2">
      <c r="A42" s="281" t="s">
        <v>75</v>
      </c>
      <c r="B42" s="282"/>
      <c r="C42" s="282"/>
      <c r="D42" s="282"/>
      <c r="E42" s="282"/>
      <c r="F42" s="282"/>
      <c r="G42" s="282"/>
      <c r="H42" s="283"/>
      <c r="I42" s="65">
        <v>35</v>
      </c>
      <c r="J42" s="167">
        <f>J25+J28+J32+J35+J36+J39+J40+J41</f>
        <v>17893540825</v>
      </c>
      <c r="K42" s="169">
        <v>19253028177</v>
      </c>
    </row>
    <row r="43" spans="1:11" x14ac:dyDescent="0.2">
      <c r="A43" s="277" t="s">
        <v>53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80"/>
    </row>
    <row r="44" spans="1:11" x14ac:dyDescent="0.2">
      <c r="A44" s="284" t="s">
        <v>55</v>
      </c>
      <c r="B44" s="285"/>
      <c r="C44" s="285"/>
      <c r="D44" s="285"/>
      <c r="E44" s="285"/>
      <c r="F44" s="285"/>
      <c r="G44" s="285"/>
      <c r="H44" s="286"/>
      <c r="I44" s="52">
        <v>36</v>
      </c>
      <c r="J44" s="148">
        <v>1214298000</v>
      </c>
      <c r="K44" s="148">
        <v>1214298000</v>
      </c>
    </row>
    <row r="45" spans="1:11" x14ac:dyDescent="0.2">
      <c r="A45" s="268" t="s">
        <v>56</v>
      </c>
      <c r="B45" s="269"/>
      <c r="C45" s="269"/>
      <c r="D45" s="269"/>
      <c r="E45" s="269"/>
      <c r="F45" s="269"/>
      <c r="G45" s="269"/>
      <c r="H45" s="270"/>
      <c r="I45" s="52">
        <v>37</v>
      </c>
      <c r="J45" s="148">
        <v>8333460</v>
      </c>
      <c r="K45" s="148">
        <v>150152979.13600001</v>
      </c>
    </row>
    <row r="46" spans="1:11" x14ac:dyDescent="0.2">
      <c r="A46" s="268" t="s">
        <v>57</v>
      </c>
      <c r="B46" s="269"/>
      <c r="C46" s="269"/>
      <c r="D46" s="269"/>
      <c r="E46" s="269"/>
      <c r="F46" s="269"/>
      <c r="G46" s="269"/>
      <c r="H46" s="270"/>
      <c r="I46" s="52">
        <v>38</v>
      </c>
      <c r="J46" s="148">
        <v>124540223</v>
      </c>
      <c r="K46" s="148">
        <v>132457010</v>
      </c>
    </row>
    <row r="47" spans="1:11" x14ac:dyDescent="0.2">
      <c r="A47" s="268" t="s">
        <v>58</v>
      </c>
      <c r="B47" s="269"/>
      <c r="C47" s="269"/>
      <c r="D47" s="269"/>
      <c r="E47" s="269"/>
      <c r="F47" s="269"/>
      <c r="G47" s="269"/>
      <c r="H47" s="270"/>
      <c r="I47" s="52">
        <v>39</v>
      </c>
      <c r="J47" s="148">
        <v>15574701</v>
      </c>
      <c r="K47" s="148">
        <v>15991374</v>
      </c>
    </row>
    <row r="48" spans="1:11" x14ac:dyDescent="0.2">
      <c r="A48" s="268" t="s">
        <v>59</v>
      </c>
      <c r="B48" s="269"/>
      <c r="C48" s="269"/>
      <c r="D48" s="269"/>
      <c r="E48" s="269"/>
      <c r="F48" s="269"/>
      <c r="G48" s="269"/>
      <c r="H48" s="270"/>
      <c r="I48" s="52">
        <v>40</v>
      </c>
      <c r="J48" s="148">
        <v>448288175</v>
      </c>
      <c r="K48" s="148">
        <v>390995086</v>
      </c>
    </row>
    <row r="49" spans="1:12" ht="20.45" customHeight="1" x14ac:dyDescent="0.2">
      <c r="A49" s="268" t="s">
        <v>60</v>
      </c>
      <c r="B49" s="269"/>
      <c r="C49" s="269"/>
      <c r="D49" s="269"/>
      <c r="E49" s="269"/>
      <c r="F49" s="269"/>
      <c r="G49" s="269"/>
      <c r="H49" s="270"/>
      <c r="I49" s="52">
        <v>41</v>
      </c>
      <c r="J49" s="148">
        <v>94257214</v>
      </c>
      <c r="K49" s="148">
        <v>96901778</v>
      </c>
    </row>
    <row r="50" spans="1:12" x14ac:dyDescent="0.2">
      <c r="A50" s="268" t="s">
        <v>61</v>
      </c>
      <c r="B50" s="269"/>
      <c r="C50" s="269"/>
      <c r="D50" s="269"/>
      <c r="E50" s="269"/>
      <c r="F50" s="269"/>
      <c r="G50" s="269"/>
      <c r="H50" s="270"/>
      <c r="I50" s="52">
        <v>42</v>
      </c>
      <c r="J50" s="210">
        <v>0</v>
      </c>
      <c r="K50" s="148">
        <v>0</v>
      </c>
    </row>
    <row r="51" spans="1:12" x14ac:dyDescent="0.2">
      <c r="A51" s="271" t="s">
        <v>65</v>
      </c>
      <c r="B51" s="272"/>
      <c r="C51" s="272"/>
      <c r="D51" s="272"/>
      <c r="E51" s="272"/>
      <c r="F51" s="272"/>
      <c r="G51" s="272"/>
      <c r="H51" s="273"/>
      <c r="I51" s="52">
        <v>43</v>
      </c>
      <c r="J51" s="171">
        <f>SUM(J44:J50)</f>
        <v>1905291773</v>
      </c>
      <c r="K51" s="185">
        <v>2000796227.1359999</v>
      </c>
      <c r="L51" s="187"/>
    </row>
    <row r="52" spans="1:12" x14ac:dyDescent="0.2">
      <c r="A52" s="274" t="s">
        <v>62</v>
      </c>
      <c r="B52" s="275"/>
      <c r="C52" s="275"/>
      <c r="D52" s="275"/>
      <c r="E52" s="275"/>
      <c r="F52" s="275"/>
      <c r="G52" s="275"/>
      <c r="H52" s="276"/>
      <c r="I52" s="54">
        <v>44</v>
      </c>
      <c r="J52" s="167">
        <f>J42+J51</f>
        <v>19798832598</v>
      </c>
      <c r="K52" s="169">
        <v>21253824404.136002</v>
      </c>
      <c r="L52" s="187"/>
    </row>
    <row r="53" spans="1:12" x14ac:dyDescent="0.2">
      <c r="A53" s="277" t="s">
        <v>198</v>
      </c>
      <c r="B53" s="278"/>
      <c r="C53" s="278"/>
      <c r="D53" s="278"/>
      <c r="E53" s="278"/>
      <c r="F53" s="278"/>
      <c r="G53" s="278"/>
      <c r="H53" s="278"/>
      <c r="I53" s="279"/>
      <c r="J53" s="279"/>
      <c r="K53" s="280"/>
    </row>
    <row r="54" spans="1:12" x14ac:dyDescent="0.2">
      <c r="A54" s="271" t="s">
        <v>66</v>
      </c>
      <c r="B54" s="272"/>
      <c r="C54" s="272"/>
      <c r="D54" s="272"/>
      <c r="E54" s="272"/>
      <c r="F54" s="272"/>
      <c r="G54" s="272"/>
      <c r="H54" s="273"/>
      <c r="I54" s="52">
        <v>45</v>
      </c>
      <c r="J54" s="59"/>
      <c r="K54" s="59"/>
    </row>
    <row r="55" spans="1:12" x14ac:dyDescent="0.2">
      <c r="A55" s="268" t="s">
        <v>67</v>
      </c>
      <c r="B55" s="269"/>
      <c r="C55" s="269"/>
      <c r="D55" s="269"/>
      <c r="E55" s="269"/>
      <c r="F55" s="269"/>
      <c r="G55" s="269"/>
      <c r="H55" s="270"/>
      <c r="I55" s="52">
        <v>46</v>
      </c>
      <c r="J55" s="61"/>
      <c r="K55" s="61"/>
    </row>
    <row r="56" spans="1:12" x14ac:dyDescent="0.2">
      <c r="A56" s="265" t="s">
        <v>74</v>
      </c>
      <c r="B56" s="266"/>
      <c r="C56" s="266"/>
      <c r="D56" s="266"/>
      <c r="E56" s="266"/>
      <c r="F56" s="266"/>
      <c r="G56" s="266"/>
      <c r="H56" s="267"/>
      <c r="I56" s="54">
        <v>47</v>
      </c>
      <c r="J56" s="63">
        <f>J54-J55</f>
        <v>0</v>
      </c>
      <c r="K56" s="63">
        <f>+[1]BILANCA!$K$56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23:K23">
    <cfRule type="cellIs" dxfId="42" priority="35" stopIfTrue="1" operator="lessThan">
      <formula>0</formula>
    </cfRule>
  </conditionalFormatting>
  <conditionalFormatting sqref="J25:K25">
    <cfRule type="cellIs" dxfId="41" priority="34" stopIfTrue="1" operator="lessThan">
      <formula>0</formula>
    </cfRule>
  </conditionalFormatting>
  <conditionalFormatting sqref="J26:J27">
    <cfRule type="cellIs" dxfId="40" priority="33" stopIfTrue="1" operator="lessThan">
      <formula>0</formula>
    </cfRule>
  </conditionalFormatting>
  <conditionalFormatting sqref="J39">
    <cfRule type="cellIs" dxfId="39" priority="24" stopIfTrue="1" operator="lessThan">
      <formula>0</formula>
    </cfRule>
  </conditionalFormatting>
  <conditionalFormatting sqref="J38">
    <cfRule type="cellIs" dxfId="38" priority="25" stopIfTrue="1" operator="lessThan">
      <formula>0</formula>
    </cfRule>
  </conditionalFormatting>
  <conditionalFormatting sqref="J35">
    <cfRule type="cellIs" dxfId="37" priority="27" stopIfTrue="1" operator="lessThan">
      <formula>0</formula>
    </cfRule>
  </conditionalFormatting>
  <conditionalFormatting sqref="J29">
    <cfRule type="cellIs" dxfId="36" priority="32" stopIfTrue="1" operator="lessThan">
      <formula>0</formula>
    </cfRule>
  </conditionalFormatting>
  <conditionalFormatting sqref="J30">
    <cfRule type="cellIs" dxfId="35" priority="31" stopIfTrue="1" operator="lessThan">
      <formula>0</formula>
    </cfRule>
  </conditionalFormatting>
  <conditionalFormatting sqref="J31">
    <cfRule type="cellIs" dxfId="34" priority="30" stopIfTrue="1" operator="lessThan">
      <formula>0</formula>
    </cfRule>
  </conditionalFormatting>
  <conditionalFormatting sqref="J33">
    <cfRule type="cellIs" dxfId="33" priority="29" stopIfTrue="1" operator="lessThan">
      <formula>0</formula>
    </cfRule>
  </conditionalFormatting>
  <conditionalFormatting sqref="J34">
    <cfRule type="cellIs" dxfId="32" priority="28" stopIfTrue="1" operator="lessThan">
      <formula>0</formula>
    </cfRule>
  </conditionalFormatting>
  <conditionalFormatting sqref="J37">
    <cfRule type="cellIs" dxfId="31" priority="26" stopIfTrue="1" operator="lessThan">
      <formula>0</formula>
    </cfRule>
  </conditionalFormatting>
  <conditionalFormatting sqref="J40">
    <cfRule type="cellIs" dxfId="30" priority="23" stopIfTrue="1" operator="lessThan">
      <formula>0</formula>
    </cfRule>
  </conditionalFormatting>
  <conditionalFormatting sqref="J41">
    <cfRule type="cellIs" dxfId="29" priority="22" stopIfTrue="1" operator="lessThan">
      <formula>0</formula>
    </cfRule>
  </conditionalFormatting>
  <conditionalFormatting sqref="K33">
    <cfRule type="cellIs" dxfId="28" priority="19" stopIfTrue="1" operator="lessThan">
      <formula>0</formula>
    </cfRule>
  </conditionalFormatting>
  <conditionalFormatting sqref="K39">
    <cfRule type="cellIs" dxfId="27" priority="16" stopIfTrue="1" operator="lessThan">
      <formula>0</formula>
    </cfRule>
  </conditionalFormatting>
  <conditionalFormatting sqref="K29">
    <cfRule type="cellIs" dxfId="26" priority="20" stopIfTrue="1" operator="lessThan">
      <formula>0</formula>
    </cfRule>
  </conditionalFormatting>
  <conditionalFormatting sqref="K37">
    <cfRule type="cellIs" dxfId="25" priority="18" stopIfTrue="1" operator="lessThan">
      <formula>0</formula>
    </cfRule>
  </conditionalFormatting>
  <conditionalFormatting sqref="K26">
    <cfRule type="cellIs" dxfId="24" priority="21" stopIfTrue="1" operator="lessThan">
      <formula>0</formula>
    </cfRule>
  </conditionalFormatting>
  <conditionalFormatting sqref="K38">
    <cfRule type="cellIs" dxfId="23" priority="17" stopIfTrue="1" operator="lessThan">
      <formula>0</formula>
    </cfRule>
  </conditionalFormatting>
  <conditionalFormatting sqref="K40">
    <cfRule type="cellIs" dxfId="22" priority="15" stopIfTrue="1" operator="lessThan">
      <formula>0</formula>
    </cfRule>
  </conditionalFormatting>
  <conditionalFormatting sqref="K41">
    <cfRule type="cellIs" dxfId="21" priority="14" stopIfTrue="1" operator="lessThan">
      <formula>0</formula>
    </cfRule>
  </conditionalFormatting>
  <conditionalFormatting sqref="K30">
    <cfRule type="cellIs" dxfId="20" priority="13" stopIfTrue="1" operator="lessThan">
      <formula>0</formula>
    </cfRule>
  </conditionalFormatting>
  <conditionalFormatting sqref="K31">
    <cfRule type="cellIs" dxfId="19" priority="12" stopIfTrue="1" operator="lessThan">
      <formula>0</formula>
    </cfRule>
  </conditionalFormatting>
  <conditionalFormatting sqref="K34">
    <cfRule type="cellIs" dxfId="18" priority="11" stopIfTrue="1" operator="lessThan">
      <formula>0</formula>
    </cfRule>
  </conditionalFormatting>
  <conditionalFormatting sqref="K35">
    <cfRule type="cellIs" dxfId="17" priority="10" stopIfTrue="1" operator="lessThan">
      <formula>0</formula>
    </cfRule>
  </conditionalFormatting>
  <conditionalFormatting sqref="K27">
    <cfRule type="cellIs" dxfId="16" priority="9" stopIfTrue="1" operator="lessThan">
      <formula>0</formula>
    </cfRule>
  </conditionalFormatting>
  <conditionalFormatting sqref="J48">
    <cfRule type="cellIs" dxfId="15" priority="4" stopIfTrue="1" operator="lessThan">
      <formula>0</formula>
    </cfRule>
  </conditionalFormatting>
  <conditionalFormatting sqref="J49">
    <cfRule type="cellIs" dxfId="14" priority="3" stopIfTrue="1" operator="lessThan">
      <formula>0</formula>
    </cfRule>
  </conditionalFormatting>
  <conditionalFormatting sqref="J44">
    <cfRule type="cellIs" dxfId="13" priority="8" stopIfTrue="1" operator="lessThan">
      <formula>0</formula>
    </cfRule>
  </conditionalFormatting>
  <conditionalFormatting sqref="J45">
    <cfRule type="cellIs" dxfId="12" priority="7" stopIfTrue="1" operator="lessThan">
      <formula>0</formula>
    </cfRule>
  </conditionalFormatting>
  <conditionalFormatting sqref="J46">
    <cfRule type="cellIs" dxfId="11" priority="6" stopIfTrue="1" operator="lessThan">
      <formula>0</formula>
    </cfRule>
  </conditionalFormatting>
  <conditionalFormatting sqref="J47">
    <cfRule type="cellIs" dxfId="10" priority="5" stopIfTrue="1" operator="lessThan">
      <formula>0</formula>
    </cfRule>
  </conditionalFormatting>
  <conditionalFormatting sqref="J50">
    <cfRule type="cellIs" dxfId="9" priority="2" stopIfTrue="1" operator="lessThan">
      <formula>0</formula>
    </cfRule>
  </conditionalFormatting>
  <conditionalFormatting sqref="K44:K50">
    <cfRule type="cellIs" dxfId="8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33:K35 J8:K22 J29:K31 J26:K27 J37:K4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R41"/>
  <sheetViews>
    <sheetView topLeftCell="A6" zoomScale="115" zoomScaleNormal="115" zoomScaleSheetLayoutView="100" workbookViewId="0">
      <selection activeCell="N18" sqref="N18"/>
    </sheetView>
  </sheetViews>
  <sheetFormatPr defaultColWidth="9.140625" defaultRowHeight="12.75" x14ac:dyDescent="0.2"/>
  <cols>
    <col min="1" max="8" width="9.140625" style="46"/>
    <col min="9" max="9" width="7.85546875" style="46" customWidth="1"/>
    <col min="10" max="13" width="14.42578125" style="46" customWidth="1"/>
    <col min="14" max="15" width="11.140625" style="72" bestFit="1" customWidth="1"/>
    <col min="16" max="16" width="9.140625" style="46"/>
    <col min="17" max="17" width="11.140625" style="46" bestFit="1" customWidth="1"/>
    <col min="18" max="18" width="10.140625" style="46" bestFit="1" customWidth="1"/>
    <col min="19" max="16384" width="9.140625" style="46"/>
  </cols>
  <sheetData>
    <row r="2" spans="1:18" ht="15.75" x14ac:dyDescent="0.25">
      <c r="A2" s="320" t="s">
        <v>120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56"/>
    </row>
    <row r="3" spans="1:18" ht="12.75" customHeight="1" x14ac:dyDescent="0.2">
      <c r="A3" s="56"/>
      <c r="B3" s="56"/>
      <c r="C3" s="304" t="s">
        <v>179</v>
      </c>
      <c r="D3" s="305"/>
      <c r="E3" s="321" t="s">
        <v>304</v>
      </c>
      <c r="F3" s="322"/>
      <c r="G3" s="57" t="s">
        <v>69</v>
      </c>
      <c r="H3" s="321" t="s">
        <v>316</v>
      </c>
      <c r="I3" s="322"/>
      <c r="J3" s="323" t="s">
        <v>186</v>
      </c>
      <c r="K3" s="324"/>
      <c r="L3" s="324"/>
      <c r="M3" s="324"/>
    </row>
    <row r="4" spans="1:18" ht="23.25" x14ac:dyDescent="0.2">
      <c r="A4" s="309" t="s">
        <v>153</v>
      </c>
      <c r="B4" s="309"/>
      <c r="C4" s="309"/>
      <c r="D4" s="309"/>
      <c r="E4" s="309"/>
      <c r="F4" s="309"/>
      <c r="G4" s="309"/>
      <c r="H4" s="309"/>
      <c r="I4" s="47" t="s">
        <v>188</v>
      </c>
      <c r="J4" s="296" t="s">
        <v>204</v>
      </c>
      <c r="K4" s="296"/>
      <c r="L4" s="296" t="s">
        <v>205</v>
      </c>
      <c r="M4" s="296"/>
    </row>
    <row r="5" spans="1:18" x14ac:dyDescent="0.2">
      <c r="A5" s="309"/>
      <c r="B5" s="309"/>
      <c r="C5" s="309"/>
      <c r="D5" s="309"/>
      <c r="E5" s="309"/>
      <c r="F5" s="309"/>
      <c r="G5" s="309"/>
      <c r="H5" s="309"/>
      <c r="I5" s="47"/>
      <c r="J5" s="136" t="s">
        <v>201</v>
      </c>
      <c r="K5" s="136" t="s">
        <v>202</v>
      </c>
      <c r="L5" s="136" t="s">
        <v>201</v>
      </c>
      <c r="M5" s="136" t="s">
        <v>202</v>
      </c>
    </row>
    <row r="6" spans="1:18" x14ac:dyDescent="0.2">
      <c r="A6" s="296">
        <v>1</v>
      </c>
      <c r="B6" s="296"/>
      <c r="C6" s="296"/>
      <c r="D6" s="296"/>
      <c r="E6" s="296"/>
      <c r="F6" s="296"/>
      <c r="G6" s="296"/>
      <c r="H6" s="296"/>
      <c r="I6" s="49">
        <v>2</v>
      </c>
      <c r="J6" s="48">
        <v>3</v>
      </c>
      <c r="K6" s="48">
        <v>4</v>
      </c>
      <c r="L6" s="48">
        <v>5</v>
      </c>
      <c r="M6" s="48">
        <v>6</v>
      </c>
    </row>
    <row r="7" spans="1:18" x14ac:dyDescent="0.2">
      <c r="A7" s="317" t="s">
        <v>134</v>
      </c>
      <c r="B7" s="318"/>
      <c r="C7" s="318"/>
      <c r="D7" s="318"/>
      <c r="E7" s="318"/>
      <c r="F7" s="318"/>
      <c r="G7" s="318"/>
      <c r="H7" s="319"/>
      <c r="I7" s="50">
        <v>48</v>
      </c>
      <c r="J7" s="76">
        <v>662752921</v>
      </c>
      <c r="K7" s="76">
        <v>161725979</v>
      </c>
      <c r="L7" s="76">
        <v>606624517</v>
      </c>
      <c r="M7" s="76">
        <v>146623512</v>
      </c>
      <c r="O7" s="140"/>
    </row>
    <row r="8" spans="1:18" x14ac:dyDescent="0.2">
      <c r="A8" s="310" t="s">
        <v>135</v>
      </c>
      <c r="B8" s="311"/>
      <c r="C8" s="311"/>
      <c r="D8" s="311"/>
      <c r="E8" s="311"/>
      <c r="F8" s="311"/>
      <c r="G8" s="311"/>
      <c r="H8" s="312"/>
      <c r="I8" s="52">
        <v>49</v>
      </c>
      <c r="J8" s="76">
        <v>131417909</v>
      </c>
      <c r="K8" s="76">
        <v>29718303</v>
      </c>
      <c r="L8" s="76">
        <v>92240163</v>
      </c>
      <c r="M8" s="76">
        <v>16121968</v>
      </c>
      <c r="O8" s="140"/>
    </row>
    <row r="9" spans="1:18" x14ac:dyDescent="0.2">
      <c r="A9" s="271" t="s">
        <v>72</v>
      </c>
      <c r="B9" s="272"/>
      <c r="C9" s="272"/>
      <c r="D9" s="272"/>
      <c r="E9" s="272"/>
      <c r="F9" s="272"/>
      <c r="G9" s="272"/>
      <c r="H9" s="273"/>
      <c r="I9" s="52">
        <v>50</v>
      </c>
      <c r="J9" s="77">
        <v>531335012</v>
      </c>
      <c r="K9" s="77">
        <v>132007676</v>
      </c>
      <c r="L9" s="77">
        <v>514384354</v>
      </c>
      <c r="M9" s="77">
        <v>130501544</v>
      </c>
      <c r="N9" s="85"/>
      <c r="O9" s="140"/>
    </row>
    <row r="10" spans="1:18" x14ac:dyDescent="0.2">
      <c r="A10" s="310" t="s">
        <v>136</v>
      </c>
      <c r="B10" s="311"/>
      <c r="C10" s="311"/>
      <c r="D10" s="311"/>
      <c r="E10" s="311"/>
      <c r="F10" s="311"/>
      <c r="G10" s="311"/>
      <c r="H10" s="312"/>
      <c r="I10" s="52">
        <v>51</v>
      </c>
      <c r="J10" s="76">
        <v>520964661</v>
      </c>
      <c r="K10" s="76">
        <v>120780574</v>
      </c>
      <c r="L10" s="76">
        <v>513500629</v>
      </c>
      <c r="M10" s="76">
        <v>118155328</v>
      </c>
      <c r="O10" s="140"/>
    </row>
    <row r="11" spans="1:18" x14ac:dyDescent="0.2">
      <c r="A11" s="310" t="s">
        <v>137</v>
      </c>
      <c r="B11" s="311"/>
      <c r="C11" s="311"/>
      <c r="D11" s="311"/>
      <c r="E11" s="311"/>
      <c r="F11" s="311"/>
      <c r="G11" s="311"/>
      <c r="H11" s="312"/>
      <c r="I11" s="52">
        <v>52</v>
      </c>
      <c r="J11" s="76">
        <v>328837117</v>
      </c>
      <c r="K11" s="76">
        <v>75683719</v>
      </c>
      <c r="L11" s="76">
        <v>321386033</v>
      </c>
      <c r="M11" s="76">
        <v>75132231</v>
      </c>
      <c r="O11" s="140"/>
    </row>
    <row r="12" spans="1:18" x14ac:dyDescent="0.2">
      <c r="A12" s="271" t="s">
        <v>71</v>
      </c>
      <c r="B12" s="272"/>
      <c r="C12" s="272"/>
      <c r="D12" s="272"/>
      <c r="E12" s="272"/>
      <c r="F12" s="272"/>
      <c r="G12" s="272"/>
      <c r="H12" s="273"/>
      <c r="I12" s="52">
        <v>53</v>
      </c>
      <c r="J12" s="77">
        <v>192127544</v>
      </c>
      <c r="K12" s="77">
        <v>45096855</v>
      </c>
      <c r="L12" s="77">
        <v>192114596</v>
      </c>
      <c r="M12" s="77">
        <v>43023097</v>
      </c>
      <c r="N12" s="85"/>
      <c r="O12" s="140"/>
    </row>
    <row r="13" spans="1:18" ht="24.75" customHeight="1" x14ac:dyDescent="0.2">
      <c r="A13" s="268" t="s">
        <v>27</v>
      </c>
      <c r="B13" s="269"/>
      <c r="C13" s="269"/>
      <c r="D13" s="269"/>
      <c r="E13" s="269"/>
      <c r="F13" s="269"/>
      <c r="G13" s="269"/>
      <c r="H13" s="270"/>
      <c r="I13" s="52">
        <v>54</v>
      </c>
      <c r="J13" s="202">
        <v>0</v>
      </c>
      <c r="K13" s="202">
        <v>0</v>
      </c>
      <c r="L13" s="202">
        <v>0</v>
      </c>
      <c r="M13" s="202">
        <v>0</v>
      </c>
      <c r="O13" s="140"/>
      <c r="Q13" s="140"/>
      <c r="R13" s="82"/>
    </row>
    <row r="14" spans="1:18" x14ac:dyDescent="0.2">
      <c r="A14" s="268" t="s">
        <v>138</v>
      </c>
      <c r="B14" s="269"/>
      <c r="C14" s="269"/>
      <c r="D14" s="269"/>
      <c r="E14" s="269"/>
      <c r="F14" s="269"/>
      <c r="G14" s="269"/>
      <c r="H14" s="270"/>
      <c r="I14" s="52">
        <v>55</v>
      </c>
      <c r="J14" s="202">
        <v>50825822</v>
      </c>
      <c r="K14" s="202">
        <v>11675308</v>
      </c>
      <c r="L14" s="202">
        <v>48506087</v>
      </c>
      <c r="M14" s="202">
        <v>11516178</v>
      </c>
      <c r="N14" s="85"/>
      <c r="O14" s="140"/>
      <c r="Q14" s="82"/>
      <c r="R14" s="81"/>
    </row>
    <row r="15" spans="1:18" x14ac:dyDescent="0.2">
      <c r="A15" s="268" t="s">
        <v>139</v>
      </c>
      <c r="B15" s="269"/>
      <c r="C15" s="269"/>
      <c r="D15" s="269"/>
      <c r="E15" s="269"/>
      <c r="F15" s="269"/>
      <c r="G15" s="269"/>
      <c r="H15" s="270"/>
      <c r="I15" s="52">
        <v>56</v>
      </c>
      <c r="J15" s="202">
        <v>0</v>
      </c>
      <c r="K15" s="202">
        <v>0</v>
      </c>
      <c r="L15" s="202">
        <v>0</v>
      </c>
      <c r="M15" s="202">
        <v>0</v>
      </c>
      <c r="O15" s="140"/>
      <c r="Q15" s="82"/>
    </row>
    <row r="16" spans="1:18" ht="23.25" customHeight="1" x14ac:dyDescent="0.2">
      <c r="A16" s="268" t="s">
        <v>140</v>
      </c>
      <c r="B16" s="269"/>
      <c r="C16" s="269"/>
      <c r="D16" s="269"/>
      <c r="E16" s="269"/>
      <c r="F16" s="269"/>
      <c r="G16" s="269"/>
      <c r="H16" s="270"/>
      <c r="I16" s="52">
        <v>57</v>
      </c>
      <c r="J16" s="202">
        <v>0</v>
      </c>
      <c r="K16" s="202">
        <v>0</v>
      </c>
      <c r="L16" s="202">
        <v>0</v>
      </c>
      <c r="M16" s="202">
        <v>0</v>
      </c>
      <c r="O16" s="140"/>
    </row>
    <row r="17" spans="1:17" x14ac:dyDescent="0.2">
      <c r="A17" s="268" t="s">
        <v>141</v>
      </c>
      <c r="B17" s="269"/>
      <c r="C17" s="269"/>
      <c r="D17" s="269"/>
      <c r="E17" s="269"/>
      <c r="F17" s="269"/>
      <c r="G17" s="269"/>
      <c r="H17" s="270"/>
      <c r="I17" s="52">
        <v>58</v>
      </c>
      <c r="J17" s="202">
        <v>30212617</v>
      </c>
      <c r="K17" s="202">
        <v>24755125</v>
      </c>
      <c r="L17" s="202">
        <v>0</v>
      </c>
      <c r="M17" s="202">
        <v>0</v>
      </c>
      <c r="N17" s="85"/>
      <c r="O17" s="140"/>
    </row>
    <row r="18" spans="1:17" x14ac:dyDescent="0.2">
      <c r="A18" s="268" t="s">
        <v>142</v>
      </c>
      <c r="B18" s="269"/>
      <c r="C18" s="269"/>
      <c r="D18" s="269"/>
      <c r="E18" s="269"/>
      <c r="F18" s="269"/>
      <c r="G18" s="269"/>
      <c r="H18" s="270"/>
      <c r="I18" s="52">
        <v>59</v>
      </c>
      <c r="J18" s="202">
        <v>0</v>
      </c>
      <c r="K18" s="202">
        <v>0</v>
      </c>
      <c r="L18" s="202">
        <v>0</v>
      </c>
      <c r="M18" s="202">
        <v>0</v>
      </c>
      <c r="O18" s="140"/>
    </row>
    <row r="19" spans="1:17" x14ac:dyDescent="0.2">
      <c r="A19" s="268" t="s">
        <v>143</v>
      </c>
      <c r="B19" s="269"/>
      <c r="C19" s="269"/>
      <c r="D19" s="269"/>
      <c r="E19" s="269"/>
      <c r="F19" s="269"/>
      <c r="G19" s="269"/>
      <c r="H19" s="270"/>
      <c r="I19" s="52">
        <v>60</v>
      </c>
      <c r="J19" s="202">
        <v>0</v>
      </c>
      <c r="K19" s="202">
        <v>0</v>
      </c>
      <c r="L19" s="202">
        <v>0</v>
      </c>
      <c r="M19" s="202">
        <v>0</v>
      </c>
      <c r="O19" s="140"/>
      <c r="Q19" s="141"/>
    </row>
    <row r="20" spans="1:17" x14ac:dyDescent="0.2">
      <c r="A20" s="268" t="s">
        <v>144</v>
      </c>
      <c r="B20" s="269"/>
      <c r="C20" s="269"/>
      <c r="D20" s="269"/>
      <c r="E20" s="269"/>
      <c r="F20" s="269"/>
      <c r="G20" s="269"/>
      <c r="H20" s="270"/>
      <c r="I20" s="52">
        <v>61</v>
      </c>
      <c r="J20" s="202">
        <v>3200000</v>
      </c>
      <c r="K20" s="202">
        <v>1000000</v>
      </c>
      <c r="L20" s="202">
        <v>0</v>
      </c>
      <c r="M20" s="202">
        <v>0</v>
      </c>
      <c r="O20" s="140"/>
      <c r="Q20" s="141"/>
    </row>
    <row r="21" spans="1:17" x14ac:dyDescent="0.2">
      <c r="A21" s="268" t="s">
        <v>145</v>
      </c>
      <c r="B21" s="269"/>
      <c r="C21" s="269"/>
      <c r="D21" s="269"/>
      <c r="E21" s="269"/>
      <c r="F21" s="269"/>
      <c r="G21" s="269"/>
      <c r="H21" s="270"/>
      <c r="I21" s="52">
        <v>62</v>
      </c>
      <c r="J21" s="202">
        <v>974919</v>
      </c>
      <c r="K21" s="202">
        <v>139907</v>
      </c>
      <c r="L21" s="202">
        <v>982314</v>
      </c>
      <c r="M21" s="202">
        <v>18720</v>
      </c>
      <c r="O21" s="140"/>
    </row>
    <row r="22" spans="1:17" x14ac:dyDescent="0.2">
      <c r="A22" s="310" t="s">
        <v>146</v>
      </c>
      <c r="B22" s="311"/>
      <c r="C22" s="311"/>
      <c r="D22" s="311"/>
      <c r="E22" s="311"/>
      <c r="F22" s="311"/>
      <c r="G22" s="311"/>
      <c r="H22" s="312"/>
      <c r="I22" s="52">
        <v>63</v>
      </c>
      <c r="J22" s="202">
        <v>1747151</v>
      </c>
      <c r="K22" s="202">
        <v>-347279</v>
      </c>
      <c r="L22" s="202">
        <v>-3745368</v>
      </c>
      <c r="M22" s="202">
        <v>-2431118</v>
      </c>
      <c r="O22" s="140"/>
    </row>
    <row r="23" spans="1:17" x14ac:dyDescent="0.2">
      <c r="A23" s="310" t="s">
        <v>17</v>
      </c>
      <c r="B23" s="311"/>
      <c r="C23" s="311"/>
      <c r="D23" s="311"/>
      <c r="E23" s="311"/>
      <c r="F23" s="311"/>
      <c r="G23" s="311"/>
      <c r="H23" s="312"/>
      <c r="I23" s="52">
        <v>64</v>
      </c>
      <c r="J23" s="202">
        <v>5727391</v>
      </c>
      <c r="K23" s="202">
        <v>1219229</v>
      </c>
      <c r="L23" s="202">
        <v>7581202</v>
      </c>
      <c r="M23" s="202">
        <v>2713455</v>
      </c>
      <c r="O23" s="140"/>
    </row>
    <row r="24" spans="1:17" x14ac:dyDescent="0.2">
      <c r="A24" s="310" t="s">
        <v>18</v>
      </c>
      <c r="B24" s="311"/>
      <c r="C24" s="311"/>
      <c r="D24" s="311"/>
      <c r="E24" s="311"/>
      <c r="F24" s="311"/>
      <c r="G24" s="311"/>
      <c r="H24" s="312"/>
      <c r="I24" s="52">
        <v>65</v>
      </c>
      <c r="J24" s="202">
        <v>62027539</v>
      </c>
      <c r="K24" s="202">
        <v>21056379</v>
      </c>
      <c r="L24" s="202">
        <v>66847608</v>
      </c>
      <c r="M24" s="202">
        <v>19597275</v>
      </c>
      <c r="N24" s="85"/>
      <c r="O24" s="140"/>
    </row>
    <row r="25" spans="1:17" x14ac:dyDescent="0.2">
      <c r="A25" s="310" t="s">
        <v>19</v>
      </c>
      <c r="B25" s="311"/>
      <c r="C25" s="311"/>
      <c r="D25" s="311"/>
      <c r="E25" s="311"/>
      <c r="F25" s="311"/>
      <c r="G25" s="311"/>
      <c r="H25" s="312"/>
      <c r="I25" s="52">
        <v>66</v>
      </c>
      <c r="J25" s="202">
        <v>381736318</v>
      </c>
      <c r="K25" s="202">
        <v>98390361</v>
      </c>
      <c r="L25" s="202">
        <v>390617948</v>
      </c>
      <c r="M25" s="202">
        <v>102420795</v>
      </c>
      <c r="N25" s="85"/>
      <c r="O25" s="140"/>
      <c r="Q25" s="64"/>
    </row>
    <row r="26" spans="1:17" ht="25.5" customHeight="1" x14ac:dyDescent="0.2">
      <c r="A26" s="271" t="s">
        <v>70</v>
      </c>
      <c r="B26" s="272"/>
      <c r="C26" s="272"/>
      <c r="D26" s="272"/>
      <c r="E26" s="272"/>
      <c r="F26" s="272"/>
      <c r="G26" s="272"/>
      <c r="H26" s="273"/>
      <c r="I26" s="52">
        <v>67</v>
      </c>
      <c r="J26" s="89">
        <v>372386599</v>
      </c>
      <c r="K26" s="89">
        <v>96100081</v>
      </c>
      <c r="L26" s="89">
        <v>302357629</v>
      </c>
      <c r="M26" s="89">
        <v>63323806</v>
      </c>
      <c r="O26" s="140"/>
      <c r="Q26" s="64"/>
    </row>
    <row r="27" spans="1:17" x14ac:dyDescent="0.2">
      <c r="A27" s="310" t="s">
        <v>20</v>
      </c>
      <c r="B27" s="311"/>
      <c r="C27" s="311"/>
      <c r="D27" s="311"/>
      <c r="E27" s="311"/>
      <c r="F27" s="311"/>
      <c r="G27" s="311"/>
      <c r="H27" s="312"/>
      <c r="I27" s="52">
        <v>68</v>
      </c>
      <c r="J27" s="76">
        <v>359925881</v>
      </c>
      <c r="K27" s="76">
        <v>83529885</v>
      </c>
      <c r="L27" s="76">
        <v>119188487.86399999</v>
      </c>
      <c r="M27" s="76">
        <v>31112148.863999993</v>
      </c>
      <c r="O27" s="140"/>
    </row>
    <row r="28" spans="1:17" x14ac:dyDescent="0.2">
      <c r="A28" s="271" t="s">
        <v>25</v>
      </c>
      <c r="B28" s="272"/>
      <c r="C28" s="272"/>
      <c r="D28" s="272"/>
      <c r="E28" s="272"/>
      <c r="F28" s="272"/>
      <c r="G28" s="272"/>
      <c r="H28" s="273"/>
      <c r="I28" s="52">
        <v>69</v>
      </c>
      <c r="J28" s="77">
        <v>12460718</v>
      </c>
      <c r="K28" s="77">
        <v>12570196</v>
      </c>
      <c r="L28" s="77">
        <v>183169141.13600001</v>
      </c>
      <c r="M28" s="77">
        <v>32211657.136000007</v>
      </c>
      <c r="O28" s="140"/>
    </row>
    <row r="29" spans="1:17" x14ac:dyDescent="0.2">
      <c r="A29" s="271" t="s">
        <v>21</v>
      </c>
      <c r="B29" s="272"/>
      <c r="C29" s="272"/>
      <c r="D29" s="272"/>
      <c r="E29" s="272"/>
      <c r="F29" s="272"/>
      <c r="G29" s="272"/>
      <c r="H29" s="273"/>
      <c r="I29" s="52">
        <v>70</v>
      </c>
      <c r="J29" s="75">
        <v>4127258</v>
      </c>
      <c r="K29" s="75">
        <v>2902272</v>
      </c>
      <c r="L29" s="75">
        <v>33016162</v>
      </c>
      <c r="M29" s="75">
        <v>5430233</v>
      </c>
      <c r="O29" s="140"/>
    </row>
    <row r="30" spans="1:17" x14ac:dyDescent="0.2">
      <c r="A30" s="271" t="s">
        <v>26</v>
      </c>
      <c r="B30" s="272"/>
      <c r="C30" s="272"/>
      <c r="D30" s="272"/>
      <c r="E30" s="272"/>
      <c r="F30" s="272"/>
      <c r="G30" s="272"/>
      <c r="H30" s="273"/>
      <c r="I30" s="52">
        <v>71</v>
      </c>
      <c r="J30" s="77">
        <v>8333460</v>
      </c>
      <c r="K30" s="77">
        <v>9667924</v>
      </c>
      <c r="L30" s="77">
        <v>150152979.13600001</v>
      </c>
      <c r="M30" s="77">
        <v>26781424.136000007</v>
      </c>
      <c r="O30" s="140"/>
    </row>
    <row r="31" spans="1:17" x14ac:dyDescent="0.2">
      <c r="A31" s="265" t="s">
        <v>22</v>
      </c>
      <c r="B31" s="266"/>
      <c r="C31" s="266"/>
      <c r="D31" s="266"/>
      <c r="E31" s="266"/>
      <c r="F31" s="266"/>
      <c r="G31" s="266"/>
      <c r="H31" s="267"/>
      <c r="I31" s="54">
        <v>72</v>
      </c>
      <c r="J31" s="76">
        <v>4</v>
      </c>
      <c r="K31" s="76">
        <v>5</v>
      </c>
      <c r="L31" s="76">
        <v>74</v>
      </c>
      <c r="M31" s="76">
        <v>41</v>
      </c>
    </row>
    <row r="32" spans="1:17" ht="12.75" customHeight="1" x14ac:dyDescent="0.2">
      <c r="A32" s="277" t="s">
        <v>199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313"/>
    </row>
    <row r="33" spans="1:13" x14ac:dyDescent="0.2">
      <c r="A33" s="314" t="s">
        <v>23</v>
      </c>
      <c r="B33" s="315"/>
      <c r="C33" s="315"/>
      <c r="D33" s="315"/>
      <c r="E33" s="315"/>
      <c r="F33" s="315"/>
      <c r="G33" s="315"/>
      <c r="H33" s="316"/>
      <c r="I33" s="50">
        <v>73</v>
      </c>
      <c r="J33" s="53"/>
      <c r="K33" s="53"/>
      <c r="L33" s="53"/>
      <c r="M33" s="53"/>
    </row>
    <row r="34" spans="1:13" x14ac:dyDescent="0.2">
      <c r="A34" s="271" t="s">
        <v>24</v>
      </c>
      <c r="B34" s="269"/>
      <c r="C34" s="269"/>
      <c r="D34" s="269"/>
      <c r="E34" s="269"/>
      <c r="F34" s="269"/>
      <c r="G34" s="269"/>
      <c r="H34" s="270"/>
      <c r="I34" s="52">
        <v>74</v>
      </c>
      <c r="J34" s="51"/>
      <c r="K34" s="51"/>
      <c r="L34" s="51"/>
      <c r="M34" s="51"/>
    </row>
    <row r="35" spans="1:13" x14ac:dyDescent="0.2">
      <c r="A35" s="274" t="s">
        <v>73</v>
      </c>
      <c r="B35" s="266"/>
      <c r="C35" s="266"/>
      <c r="D35" s="266"/>
      <c r="E35" s="266"/>
      <c r="F35" s="266"/>
      <c r="G35" s="266"/>
      <c r="H35" s="267"/>
      <c r="I35" s="54">
        <v>75</v>
      </c>
      <c r="J35" s="55">
        <f>J33-J34</f>
        <v>0</v>
      </c>
      <c r="K35" s="55">
        <f>K33-K34</f>
        <v>0</v>
      </c>
      <c r="L35" s="55">
        <f>L33-L34</f>
        <v>0</v>
      </c>
      <c r="M35" s="55">
        <f>M33-M34</f>
        <v>0</v>
      </c>
    </row>
    <row r="37" spans="1:13" x14ac:dyDescent="0.2">
      <c r="I37" s="88"/>
      <c r="J37" s="137"/>
      <c r="K37" s="72"/>
      <c r="L37" s="137"/>
      <c r="M37" s="72"/>
    </row>
    <row r="38" spans="1:13" x14ac:dyDescent="0.2">
      <c r="J38" s="72"/>
      <c r="K38" s="72"/>
      <c r="L38" s="90"/>
      <c r="M38" s="72"/>
    </row>
    <row r="39" spans="1:13" x14ac:dyDescent="0.2">
      <c r="K39" s="88"/>
      <c r="L39" s="91"/>
    </row>
    <row r="40" spans="1:13" x14ac:dyDescent="0.2">
      <c r="K40" s="88"/>
      <c r="L40" s="91"/>
    </row>
    <row r="41" spans="1:13" x14ac:dyDescent="0.2">
      <c r="K41" s="88"/>
      <c r="L41" s="91"/>
      <c r="M41" s="91"/>
    </row>
  </sheetData>
  <protectedRanges>
    <protectedRange sqref="E3:F3 H3:I3" name="Range1_1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0:M11 J31:M31 J27:M27 J7:M8 J13:M25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22" zoomScaleNormal="100" zoomScaleSheetLayoutView="115" workbookViewId="0">
      <selection activeCell="P35" sqref="P35"/>
    </sheetView>
  </sheetViews>
  <sheetFormatPr defaultColWidth="9.140625" defaultRowHeight="12.75" x14ac:dyDescent="0.2"/>
  <cols>
    <col min="1" max="7" width="9.140625" style="46"/>
    <col min="8" max="8" width="13.28515625" style="46" customWidth="1"/>
    <col min="9" max="9" width="9.140625" style="46"/>
    <col min="10" max="11" width="16.28515625" style="88" customWidth="1"/>
    <col min="12" max="12" width="14.7109375" style="72" customWidth="1"/>
    <col min="13" max="13" width="11.140625" style="46" customWidth="1"/>
    <col min="14" max="16384" width="9.140625" style="46"/>
  </cols>
  <sheetData>
    <row r="2" spans="1:14" ht="15.75" x14ac:dyDescent="0.25">
      <c r="A2" s="349" t="s">
        <v>182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14" x14ac:dyDescent="0.2">
      <c r="C3" s="304" t="s">
        <v>183</v>
      </c>
      <c r="D3" s="305"/>
      <c r="E3" s="321" t="s">
        <v>304</v>
      </c>
      <c r="F3" s="322"/>
      <c r="G3" s="57" t="s">
        <v>69</v>
      </c>
      <c r="H3" s="306" t="s">
        <v>316</v>
      </c>
      <c r="I3" s="307"/>
      <c r="J3" s="350" t="s">
        <v>186</v>
      </c>
      <c r="K3" s="351"/>
    </row>
    <row r="4" spans="1:14" ht="23.25" x14ac:dyDescent="0.2">
      <c r="A4" s="328" t="s">
        <v>153</v>
      </c>
      <c r="B4" s="328"/>
      <c r="C4" s="328"/>
      <c r="D4" s="328"/>
      <c r="E4" s="328"/>
      <c r="F4" s="328"/>
      <c r="G4" s="328"/>
      <c r="H4" s="328"/>
      <c r="I4" s="73" t="s">
        <v>188</v>
      </c>
      <c r="J4" s="146" t="s">
        <v>204</v>
      </c>
      <c r="K4" s="83" t="s">
        <v>205</v>
      </c>
    </row>
    <row r="5" spans="1:14" x14ac:dyDescent="0.2">
      <c r="A5" s="329">
        <v>1</v>
      </c>
      <c r="B5" s="329"/>
      <c r="C5" s="329"/>
      <c r="D5" s="329"/>
      <c r="E5" s="329"/>
      <c r="F5" s="329"/>
      <c r="G5" s="329"/>
      <c r="H5" s="329"/>
      <c r="I5" s="74">
        <v>2</v>
      </c>
      <c r="J5" s="147" t="s">
        <v>180</v>
      </c>
      <c r="K5" s="84" t="s">
        <v>181</v>
      </c>
    </row>
    <row r="6" spans="1:14" x14ac:dyDescent="0.2">
      <c r="A6" s="277" t="s">
        <v>81</v>
      </c>
      <c r="B6" s="278"/>
      <c r="C6" s="278"/>
      <c r="D6" s="278"/>
      <c r="E6" s="278"/>
      <c r="F6" s="278"/>
      <c r="G6" s="278"/>
      <c r="H6" s="278"/>
      <c r="I6" s="330"/>
      <c r="J6" s="330"/>
      <c r="K6" s="331"/>
    </row>
    <row r="7" spans="1:14" x14ac:dyDescent="0.2">
      <c r="A7" s="332" t="s">
        <v>185</v>
      </c>
      <c r="B7" s="333"/>
      <c r="C7" s="333"/>
      <c r="D7" s="333"/>
      <c r="E7" s="333"/>
      <c r="F7" s="333"/>
      <c r="G7" s="333"/>
      <c r="H7" s="334"/>
      <c r="I7" s="52">
        <v>1</v>
      </c>
      <c r="J7" s="182">
        <v>407891101</v>
      </c>
      <c r="K7" s="182">
        <v>359606784</v>
      </c>
      <c r="M7" s="64"/>
      <c r="N7" s="64"/>
    </row>
    <row r="8" spans="1:14" x14ac:dyDescent="0.2">
      <c r="A8" s="325" t="s">
        <v>82</v>
      </c>
      <c r="B8" s="326"/>
      <c r="C8" s="326"/>
      <c r="D8" s="326"/>
      <c r="E8" s="326"/>
      <c r="F8" s="326"/>
      <c r="G8" s="326"/>
      <c r="H8" s="327"/>
      <c r="I8" s="52">
        <v>2</v>
      </c>
      <c r="J8" s="76">
        <v>9018025</v>
      </c>
      <c r="K8" s="76">
        <v>183169141.13600001</v>
      </c>
      <c r="M8" s="64"/>
      <c r="N8" s="64"/>
    </row>
    <row r="9" spans="1:14" x14ac:dyDescent="0.2">
      <c r="A9" s="325" t="s">
        <v>83</v>
      </c>
      <c r="B9" s="326"/>
      <c r="C9" s="326"/>
      <c r="D9" s="326"/>
      <c r="E9" s="326"/>
      <c r="F9" s="326"/>
      <c r="G9" s="326"/>
      <c r="H9" s="327"/>
      <c r="I9" s="52">
        <v>3</v>
      </c>
      <c r="J9" s="76">
        <v>364171361</v>
      </c>
      <c r="K9" s="76">
        <v>119188487.86399999</v>
      </c>
      <c r="M9" s="64"/>
      <c r="N9" s="64"/>
    </row>
    <row r="10" spans="1:14" x14ac:dyDescent="0.2">
      <c r="A10" s="325" t="s">
        <v>84</v>
      </c>
      <c r="B10" s="326"/>
      <c r="C10" s="326"/>
      <c r="D10" s="326"/>
      <c r="E10" s="326"/>
      <c r="F10" s="326"/>
      <c r="G10" s="326"/>
      <c r="H10" s="327"/>
      <c r="I10" s="52">
        <v>4</v>
      </c>
      <c r="J10" s="76">
        <v>43848609</v>
      </c>
      <c r="K10" s="76">
        <v>45270615</v>
      </c>
      <c r="M10" s="64"/>
      <c r="N10" s="64"/>
    </row>
    <row r="11" spans="1:14" ht="23.25" customHeight="1" x14ac:dyDescent="0.2">
      <c r="A11" s="325" t="s">
        <v>85</v>
      </c>
      <c r="B11" s="326"/>
      <c r="C11" s="326"/>
      <c r="D11" s="326"/>
      <c r="E11" s="326"/>
      <c r="F11" s="326"/>
      <c r="G11" s="326"/>
      <c r="H11" s="327"/>
      <c r="I11" s="52">
        <v>5</v>
      </c>
      <c r="J11" s="76">
        <v>-9282072</v>
      </c>
      <c r="K11" s="76">
        <v>5906672</v>
      </c>
      <c r="M11" s="64"/>
      <c r="N11" s="64"/>
    </row>
    <row r="12" spans="1:14" x14ac:dyDescent="0.2">
      <c r="A12" s="325" t="s">
        <v>2</v>
      </c>
      <c r="B12" s="326"/>
      <c r="C12" s="326"/>
      <c r="D12" s="326"/>
      <c r="E12" s="326"/>
      <c r="F12" s="326"/>
      <c r="G12" s="326"/>
      <c r="H12" s="327"/>
      <c r="I12" s="52">
        <v>6</v>
      </c>
      <c r="J12" s="76">
        <v>1882329</v>
      </c>
      <c r="K12" s="76">
        <v>2326500</v>
      </c>
      <c r="M12" s="64"/>
      <c r="N12" s="64"/>
    </row>
    <row r="13" spans="1:14" x14ac:dyDescent="0.2">
      <c r="A13" s="325" t="s">
        <v>3</v>
      </c>
      <c r="B13" s="326"/>
      <c r="C13" s="326"/>
      <c r="D13" s="326"/>
      <c r="E13" s="326"/>
      <c r="F13" s="326"/>
      <c r="G13" s="326"/>
      <c r="H13" s="327"/>
      <c r="I13" s="52">
        <v>7</v>
      </c>
      <c r="J13" s="76">
        <v>-1747151</v>
      </c>
      <c r="K13" s="76">
        <v>3745368</v>
      </c>
      <c r="M13" s="64"/>
      <c r="N13" s="64"/>
    </row>
    <row r="14" spans="1:14" x14ac:dyDescent="0.2">
      <c r="A14" s="335" t="s">
        <v>86</v>
      </c>
      <c r="B14" s="326"/>
      <c r="C14" s="326"/>
      <c r="D14" s="326"/>
      <c r="E14" s="326"/>
      <c r="F14" s="326"/>
      <c r="G14" s="326"/>
      <c r="H14" s="327"/>
      <c r="I14" s="52">
        <v>8</v>
      </c>
      <c r="J14" s="180">
        <v>-1179148942</v>
      </c>
      <c r="K14" s="180">
        <v>-1543348153.1600001</v>
      </c>
      <c r="M14" s="64"/>
      <c r="N14" s="64"/>
    </row>
    <row r="15" spans="1:14" x14ac:dyDescent="0.2">
      <c r="A15" s="325" t="s">
        <v>87</v>
      </c>
      <c r="B15" s="326"/>
      <c r="C15" s="326"/>
      <c r="D15" s="326"/>
      <c r="E15" s="326"/>
      <c r="F15" s="326"/>
      <c r="G15" s="326"/>
      <c r="H15" s="327"/>
      <c r="I15" s="52">
        <v>9</v>
      </c>
      <c r="J15" s="76">
        <v>-2089619595</v>
      </c>
      <c r="K15" s="76">
        <v>42361531</v>
      </c>
      <c r="M15" s="64"/>
      <c r="N15" s="64"/>
    </row>
    <row r="16" spans="1:14" x14ac:dyDescent="0.2">
      <c r="A16" s="325" t="s">
        <v>88</v>
      </c>
      <c r="B16" s="326"/>
      <c r="C16" s="326"/>
      <c r="D16" s="326"/>
      <c r="E16" s="326"/>
      <c r="F16" s="326"/>
      <c r="G16" s="326"/>
      <c r="H16" s="327"/>
      <c r="I16" s="52">
        <v>10</v>
      </c>
      <c r="J16" s="76">
        <v>90605210</v>
      </c>
      <c r="K16" s="76">
        <v>126641176</v>
      </c>
      <c r="M16" s="64"/>
      <c r="N16" s="64"/>
    </row>
    <row r="17" spans="1:14" x14ac:dyDescent="0.2">
      <c r="A17" s="325" t="s">
        <v>89</v>
      </c>
      <c r="B17" s="326"/>
      <c r="C17" s="326"/>
      <c r="D17" s="326"/>
      <c r="E17" s="326"/>
      <c r="F17" s="326"/>
      <c r="G17" s="326"/>
      <c r="H17" s="327"/>
      <c r="I17" s="52">
        <v>11</v>
      </c>
      <c r="J17" s="76">
        <v>300786685</v>
      </c>
      <c r="K17" s="76">
        <v>-673643780</v>
      </c>
      <c r="M17" s="64"/>
      <c r="N17" s="64"/>
    </row>
    <row r="18" spans="1:14" x14ac:dyDescent="0.2">
      <c r="A18" s="325" t="s">
        <v>90</v>
      </c>
      <c r="B18" s="326"/>
      <c r="C18" s="326"/>
      <c r="D18" s="326"/>
      <c r="E18" s="326"/>
      <c r="F18" s="326"/>
      <c r="G18" s="326"/>
      <c r="H18" s="327"/>
      <c r="I18" s="52">
        <v>12</v>
      </c>
      <c r="J18" s="76">
        <v>397858387</v>
      </c>
      <c r="K18" s="76">
        <v>-120241320.16000009</v>
      </c>
      <c r="M18" s="64"/>
      <c r="N18" s="64"/>
    </row>
    <row r="19" spans="1:14" ht="25.5" customHeight="1" x14ac:dyDescent="0.2">
      <c r="A19" s="325" t="s">
        <v>4</v>
      </c>
      <c r="B19" s="326"/>
      <c r="C19" s="326"/>
      <c r="D19" s="326"/>
      <c r="E19" s="326"/>
      <c r="F19" s="326"/>
      <c r="G19" s="326"/>
      <c r="H19" s="327"/>
      <c r="I19" s="52">
        <v>13</v>
      </c>
      <c r="J19" s="76">
        <v>46615145</v>
      </c>
      <c r="K19" s="76">
        <v>11460601</v>
      </c>
      <c r="M19" s="64"/>
      <c r="N19" s="64"/>
    </row>
    <row r="20" spans="1:14" x14ac:dyDescent="0.2">
      <c r="A20" s="325" t="s">
        <v>35</v>
      </c>
      <c r="B20" s="326"/>
      <c r="C20" s="326"/>
      <c r="D20" s="326"/>
      <c r="E20" s="326"/>
      <c r="F20" s="326"/>
      <c r="G20" s="326"/>
      <c r="H20" s="327"/>
      <c r="I20" s="52">
        <v>14</v>
      </c>
      <c r="J20" s="76">
        <v>150624542</v>
      </c>
      <c r="K20" s="76">
        <v>-817154470</v>
      </c>
      <c r="M20" s="64"/>
      <c r="N20" s="64"/>
    </row>
    <row r="21" spans="1:14" ht="22.5" customHeight="1" x14ac:dyDescent="0.2">
      <c r="A21" s="338" t="s">
        <v>5</v>
      </c>
      <c r="B21" s="339"/>
      <c r="C21" s="339"/>
      <c r="D21" s="339"/>
      <c r="E21" s="339"/>
      <c r="F21" s="339"/>
      <c r="G21" s="339"/>
      <c r="H21" s="340"/>
      <c r="I21" s="52">
        <v>15</v>
      </c>
      <c r="J21" s="76">
        <v>0</v>
      </c>
      <c r="K21" s="76">
        <v>0</v>
      </c>
      <c r="M21" s="64"/>
      <c r="N21" s="64"/>
    </row>
    <row r="22" spans="1:14" x14ac:dyDescent="0.2">
      <c r="A22" s="325" t="s">
        <v>91</v>
      </c>
      <c r="B22" s="336"/>
      <c r="C22" s="336"/>
      <c r="D22" s="336"/>
      <c r="E22" s="336"/>
      <c r="F22" s="336"/>
      <c r="G22" s="336"/>
      <c r="H22" s="337"/>
      <c r="I22" s="52">
        <v>16</v>
      </c>
      <c r="J22" s="76">
        <v>-76019316</v>
      </c>
      <c r="K22" s="76">
        <v>-112771891</v>
      </c>
      <c r="M22" s="64"/>
      <c r="N22" s="64"/>
    </row>
    <row r="23" spans="1:14" x14ac:dyDescent="0.2">
      <c r="A23" s="335" t="s">
        <v>92</v>
      </c>
      <c r="B23" s="336"/>
      <c r="C23" s="336"/>
      <c r="D23" s="336"/>
      <c r="E23" s="336"/>
      <c r="F23" s="336"/>
      <c r="G23" s="336"/>
      <c r="H23" s="337"/>
      <c r="I23" s="52">
        <v>17</v>
      </c>
      <c r="J23" s="180">
        <v>516928465</v>
      </c>
      <c r="K23" s="180">
        <v>1402074400</v>
      </c>
      <c r="M23" s="64"/>
      <c r="N23" s="64"/>
    </row>
    <row r="24" spans="1:14" x14ac:dyDescent="0.2">
      <c r="A24" s="325" t="s">
        <v>93</v>
      </c>
      <c r="B24" s="336"/>
      <c r="C24" s="336"/>
      <c r="D24" s="336"/>
      <c r="E24" s="336"/>
      <c r="F24" s="336"/>
      <c r="G24" s="336"/>
      <c r="H24" s="337"/>
      <c r="I24" s="52">
        <v>18</v>
      </c>
      <c r="J24" s="76">
        <v>1163225808</v>
      </c>
      <c r="K24" s="76">
        <v>1731295664</v>
      </c>
      <c r="M24" s="64"/>
      <c r="N24" s="64"/>
    </row>
    <row r="25" spans="1:14" x14ac:dyDescent="0.2">
      <c r="A25" s="325" t="s">
        <v>94</v>
      </c>
      <c r="B25" s="336"/>
      <c r="C25" s="336"/>
      <c r="D25" s="336"/>
      <c r="E25" s="336"/>
      <c r="F25" s="336"/>
      <c r="G25" s="336"/>
      <c r="H25" s="337"/>
      <c r="I25" s="52">
        <v>19</v>
      </c>
      <c r="J25" s="76">
        <v>-558815876</v>
      </c>
      <c r="K25" s="76">
        <v>-567497019</v>
      </c>
      <c r="M25" s="64"/>
      <c r="N25" s="64"/>
    </row>
    <row r="26" spans="1:14" x14ac:dyDescent="0.2">
      <c r="A26" s="325" t="s">
        <v>95</v>
      </c>
      <c r="B26" s="336"/>
      <c r="C26" s="336"/>
      <c r="D26" s="336"/>
      <c r="E26" s="336"/>
      <c r="F26" s="336"/>
      <c r="G26" s="336"/>
      <c r="H26" s="337"/>
      <c r="I26" s="52">
        <v>20</v>
      </c>
      <c r="J26" s="76">
        <v>-3640667</v>
      </c>
      <c r="K26" s="76">
        <v>0</v>
      </c>
      <c r="M26" s="64"/>
      <c r="N26" s="64"/>
    </row>
    <row r="27" spans="1:14" x14ac:dyDescent="0.2">
      <c r="A27" s="325" t="s">
        <v>96</v>
      </c>
      <c r="B27" s="336"/>
      <c r="C27" s="336"/>
      <c r="D27" s="336"/>
      <c r="E27" s="336"/>
      <c r="F27" s="336"/>
      <c r="G27" s="336"/>
      <c r="H27" s="337"/>
      <c r="I27" s="52">
        <v>21</v>
      </c>
      <c r="J27" s="76">
        <v>-83840800</v>
      </c>
      <c r="K27" s="76">
        <v>238275755</v>
      </c>
      <c r="M27" s="64"/>
      <c r="N27" s="64"/>
    </row>
    <row r="28" spans="1:14" ht="23.25" customHeight="1" x14ac:dyDescent="0.2">
      <c r="A28" s="335" t="s">
        <v>98</v>
      </c>
      <c r="B28" s="336"/>
      <c r="C28" s="336"/>
      <c r="D28" s="336"/>
      <c r="E28" s="336"/>
      <c r="F28" s="336"/>
      <c r="G28" s="336"/>
      <c r="H28" s="337"/>
      <c r="I28" s="52">
        <v>22</v>
      </c>
      <c r="J28" s="180">
        <v>-254329376</v>
      </c>
      <c r="K28" s="180">
        <v>218333030.83999991</v>
      </c>
      <c r="M28" s="64"/>
      <c r="N28" s="64"/>
    </row>
    <row r="29" spans="1:14" x14ac:dyDescent="0.2">
      <c r="A29" s="343" t="s">
        <v>97</v>
      </c>
      <c r="B29" s="344"/>
      <c r="C29" s="344"/>
      <c r="D29" s="344"/>
      <c r="E29" s="344"/>
      <c r="F29" s="344"/>
      <c r="G29" s="344"/>
      <c r="H29" s="345"/>
      <c r="I29" s="52">
        <v>23</v>
      </c>
      <c r="J29" s="76">
        <v>-421217</v>
      </c>
      <c r="K29" s="76">
        <v>-537596</v>
      </c>
      <c r="M29" s="64"/>
      <c r="N29" s="64"/>
    </row>
    <row r="30" spans="1:14" x14ac:dyDescent="0.2">
      <c r="A30" s="346" t="s">
        <v>64</v>
      </c>
      <c r="B30" s="347"/>
      <c r="C30" s="347"/>
      <c r="D30" s="347"/>
      <c r="E30" s="347"/>
      <c r="F30" s="347"/>
      <c r="G30" s="347"/>
      <c r="H30" s="348"/>
      <c r="I30" s="52">
        <v>24</v>
      </c>
      <c r="J30" s="181">
        <v>-254750593</v>
      </c>
      <c r="K30" s="181">
        <v>217795434.83999991</v>
      </c>
      <c r="M30" s="64"/>
      <c r="N30" s="64"/>
    </row>
    <row r="31" spans="1:14" x14ac:dyDescent="0.2">
      <c r="A31" s="277" t="s">
        <v>99</v>
      </c>
      <c r="B31" s="278"/>
      <c r="C31" s="278"/>
      <c r="D31" s="278"/>
      <c r="E31" s="278"/>
      <c r="F31" s="278"/>
      <c r="G31" s="278"/>
      <c r="H31" s="278"/>
      <c r="I31" s="330"/>
      <c r="J31" s="330"/>
      <c r="K31" s="331"/>
      <c r="M31" s="64"/>
      <c r="N31" s="64"/>
    </row>
    <row r="32" spans="1:14" x14ac:dyDescent="0.2">
      <c r="A32" s="332" t="s">
        <v>100</v>
      </c>
      <c r="B32" s="341"/>
      <c r="C32" s="341"/>
      <c r="D32" s="341"/>
      <c r="E32" s="341"/>
      <c r="F32" s="341"/>
      <c r="G32" s="341"/>
      <c r="H32" s="342"/>
      <c r="I32" s="52">
        <v>25</v>
      </c>
      <c r="J32" s="183">
        <v>329641906</v>
      </c>
      <c r="K32" s="183">
        <v>-159771469</v>
      </c>
      <c r="M32" s="64"/>
      <c r="N32" s="64"/>
    </row>
    <row r="33" spans="1:14" ht="23.25" customHeight="1" x14ac:dyDescent="0.2">
      <c r="A33" s="325" t="s">
        <v>117</v>
      </c>
      <c r="B33" s="336"/>
      <c r="C33" s="336"/>
      <c r="D33" s="336"/>
      <c r="E33" s="336"/>
      <c r="F33" s="336"/>
      <c r="G33" s="336"/>
      <c r="H33" s="337"/>
      <c r="I33" s="52">
        <v>26</v>
      </c>
      <c r="J33" s="76">
        <v>-45022615</v>
      </c>
      <c r="K33" s="76">
        <v>-36501399</v>
      </c>
      <c r="M33" s="64"/>
      <c r="N33" s="64"/>
    </row>
    <row r="34" spans="1:14" ht="25.5" customHeight="1" x14ac:dyDescent="0.2">
      <c r="A34" s="325" t="s">
        <v>101</v>
      </c>
      <c r="B34" s="336"/>
      <c r="C34" s="336"/>
      <c r="D34" s="336"/>
      <c r="E34" s="336"/>
      <c r="F34" s="336"/>
      <c r="G34" s="336"/>
      <c r="H34" s="337"/>
      <c r="I34" s="52">
        <v>27</v>
      </c>
      <c r="J34" s="76">
        <v>0</v>
      </c>
      <c r="K34" s="76">
        <v>-121265000</v>
      </c>
      <c r="M34" s="64"/>
      <c r="N34" s="64"/>
    </row>
    <row r="35" spans="1:14" ht="23.25" customHeight="1" x14ac:dyDescent="0.2">
      <c r="A35" s="325" t="s">
        <v>102</v>
      </c>
      <c r="B35" s="336"/>
      <c r="C35" s="336"/>
      <c r="D35" s="336"/>
      <c r="E35" s="336"/>
      <c r="F35" s="336"/>
      <c r="G35" s="336"/>
      <c r="H35" s="337"/>
      <c r="I35" s="52">
        <v>28</v>
      </c>
      <c r="J35" s="76">
        <v>370489602</v>
      </c>
      <c r="K35" s="76">
        <v>-2987384</v>
      </c>
      <c r="M35" s="64"/>
      <c r="N35" s="64"/>
    </row>
    <row r="36" spans="1:14" x14ac:dyDescent="0.2">
      <c r="A36" s="325" t="s">
        <v>103</v>
      </c>
      <c r="B36" s="336"/>
      <c r="C36" s="336"/>
      <c r="D36" s="336"/>
      <c r="E36" s="336"/>
      <c r="F36" s="336"/>
      <c r="G36" s="336"/>
      <c r="H36" s="337"/>
      <c r="I36" s="52">
        <v>29</v>
      </c>
      <c r="J36" s="76">
        <v>4174919</v>
      </c>
      <c r="K36" s="76">
        <v>982314</v>
      </c>
      <c r="M36" s="64"/>
      <c r="N36" s="64"/>
    </row>
    <row r="37" spans="1:14" x14ac:dyDescent="0.2">
      <c r="A37" s="325" t="s">
        <v>104</v>
      </c>
      <c r="B37" s="336"/>
      <c r="C37" s="336"/>
      <c r="D37" s="336"/>
      <c r="E37" s="336"/>
      <c r="F37" s="336"/>
      <c r="G37" s="336"/>
      <c r="H37" s="337"/>
      <c r="I37" s="52">
        <v>30</v>
      </c>
      <c r="J37" s="76">
        <v>0</v>
      </c>
      <c r="K37" s="76">
        <v>0</v>
      </c>
      <c r="M37" s="64"/>
      <c r="N37" s="64"/>
    </row>
    <row r="38" spans="1:14" x14ac:dyDescent="0.2">
      <c r="A38" s="277" t="s">
        <v>105</v>
      </c>
      <c r="B38" s="278"/>
      <c r="C38" s="278"/>
      <c r="D38" s="278"/>
      <c r="E38" s="278"/>
      <c r="F38" s="278"/>
      <c r="G38" s="278"/>
      <c r="H38" s="278"/>
      <c r="I38" s="330"/>
      <c r="J38" s="330"/>
      <c r="K38" s="331"/>
      <c r="M38" s="64"/>
      <c r="N38" s="64"/>
    </row>
    <row r="39" spans="1:14" x14ac:dyDescent="0.2">
      <c r="A39" s="332" t="s">
        <v>112</v>
      </c>
      <c r="B39" s="341"/>
      <c r="C39" s="341"/>
      <c r="D39" s="341"/>
      <c r="E39" s="341"/>
      <c r="F39" s="341"/>
      <c r="G39" s="341"/>
      <c r="H39" s="342"/>
      <c r="I39" s="71">
        <v>31</v>
      </c>
      <c r="J39" s="183">
        <v>-37163725</v>
      </c>
      <c r="K39" s="183">
        <v>-42587048</v>
      </c>
      <c r="M39" s="64"/>
      <c r="N39" s="64"/>
    </row>
    <row r="40" spans="1:14" x14ac:dyDescent="0.2">
      <c r="A40" s="325" t="s">
        <v>106</v>
      </c>
      <c r="B40" s="336"/>
      <c r="C40" s="336"/>
      <c r="D40" s="336"/>
      <c r="E40" s="336"/>
      <c r="F40" s="336"/>
      <c r="G40" s="336"/>
      <c r="H40" s="337"/>
      <c r="I40" s="52">
        <v>32</v>
      </c>
      <c r="J40" s="76">
        <v>-37163725</v>
      </c>
      <c r="K40" s="76">
        <v>-42587048</v>
      </c>
      <c r="M40" s="64"/>
      <c r="N40" s="64"/>
    </row>
    <row r="41" spans="1:14" x14ac:dyDescent="0.2">
      <c r="A41" s="325" t="s">
        <v>107</v>
      </c>
      <c r="B41" s="336"/>
      <c r="C41" s="336"/>
      <c r="D41" s="336"/>
      <c r="E41" s="336"/>
      <c r="F41" s="336"/>
      <c r="G41" s="336"/>
      <c r="H41" s="337"/>
      <c r="I41" s="52">
        <v>33</v>
      </c>
      <c r="J41" s="76">
        <v>0</v>
      </c>
      <c r="K41" s="76"/>
      <c r="M41" s="64"/>
      <c r="N41" s="64"/>
    </row>
    <row r="42" spans="1:14" x14ac:dyDescent="0.2">
      <c r="A42" s="325" t="s">
        <v>108</v>
      </c>
      <c r="B42" s="336"/>
      <c r="C42" s="336"/>
      <c r="D42" s="336"/>
      <c r="E42" s="336"/>
      <c r="F42" s="336"/>
      <c r="G42" s="336"/>
      <c r="H42" s="337"/>
      <c r="I42" s="52">
        <v>34</v>
      </c>
      <c r="J42" s="76">
        <v>0</v>
      </c>
      <c r="K42" s="76"/>
      <c r="M42" s="64"/>
      <c r="N42" s="64"/>
    </row>
    <row r="43" spans="1:14" x14ac:dyDescent="0.2">
      <c r="A43" s="325" t="s">
        <v>109</v>
      </c>
      <c r="B43" s="336"/>
      <c r="C43" s="336"/>
      <c r="D43" s="336"/>
      <c r="E43" s="336"/>
      <c r="F43" s="336"/>
      <c r="G43" s="336"/>
      <c r="H43" s="337"/>
      <c r="I43" s="52">
        <v>35</v>
      </c>
      <c r="J43" s="76">
        <v>0</v>
      </c>
      <c r="K43" s="76"/>
      <c r="M43" s="64"/>
      <c r="N43" s="64"/>
    </row>
    <row r="44" spans="1:14" x14ac:dyDescent="0.2">
      <c r="A44" s="325" t="s">
        <v>110</v>
      </c>
      <c r="B44" s="336"/>
      <c r="C44" s="336"/>
      <c r="D44" s="336"/>
      <c r="E44" s="336"/>
      <c r="F44" s="336"/>
      <c r="G44" s="336"/>
      <c r="H44" s="337"/>
      <c r="I44" s="52">
        <v>36</v>
      </c>
      <c r="J44" s="76">
        <v>0</v>
      </c>
      <c r="K44" s="76"/>
      <c r="M44" s="64"/>
      <c r="N44" s="64"/>
    </row>
    <row r="45" spans="1:14" x14ac:dyDescent="0.2">
      <c r="A45" s="325" t="s">
        <v>111</v>
      </c>
      <c r="B45" s="336"/>
      <c r="C45" s="336"/>
      <c r="D45" s="336"/>
      <c r="E45" s="336"/>
      <c r="F45" s="336"/>
      <c r="G45" s="336"/>
      <c r="H45" s="337"/>
      <c r="I45" s="52">
        <v>37</v>
      </c>
      <c r="J45" s="76">
        <v>0</v>
      </c>
      <c r="K45" s="76"/>
      <c r="M45" s="64"/>
      <c r="N45" s="64"/>
    </row>
    <row r="46" spans="1:14" ht="23.25" customHeight="1" x14ac:dyDescent="0.2">
      <c r="A46" s="335" t="s">
        <v>113</v>
      </c>
      <c r="B46" s="336"/>
      <c r="C46" s="336"/>
      <c r="D46" s="336"/>
      <c r="E46" s="336"/>
      <c r="F46" s="336"/>
      <c r="G46" s="336"/>
      <c r="H46" s="337"/>
      <c r="I46" s="52">
        <v>38</v>
      </c>
      <c r="J46" s="180">
        <v>37727588</v>
      </c>
      <c r="K46" s="180">
        <v>15436917.839999914</v>
      </c>
      <c r="M46" s="64"/>
      <c r="N46" s="64"/>
    </row>
    <row r="47" spans="1:14" x14ac:dyDescent="0.2">
      <c r="A47" s="325" t="s">
        <v>114</v>
      </c>
      <c r="B47" s="336"/>
      <c r="C47" s="336"/>
      <c r="D47" s="336"/>
      <c r="E47" s="336"/>
      <c r="F47" s="336"/>
      <c r="G47" s="336"/>
      <c r="H47" s="337"/>
      <c r="I47" s="52">
        <v>39</v>
      </c>
      <c r="J47" s="76">
        <v>816192</v>
      </c>
      <c r="K47" s="76">
        <v>163402</v>
      </c>
      <c r="M47" s="64"/>
      <c r="N47" s="64"/>
    </row>
    <row r="48" spans="1:14" x14ac:dyDescent="0.2">
      <c r="A48" s="335" t="s">
        <v>6</v>
      </c>
      <c r="B48" s="336"/>
      <c r="C48" s="336"/>
      <c r="D48" s="336"/>
      <c r="E48" s="336"/>
      <c r="F48" s="336"/>
      <c r="G48" s="336"/>
      <c r="H48" s="337"/>
      <c r="I48" s="52">
        <v>40</v>
      </c>
      <c r="J48" s="208">
        <v>38543780</v>
      </c>
      <c r="K48" s="208">
        <v>15600319.839999914</v>
      </c>
      <c r="M48" s="64"/>
      <c r="N48" s="64"/>
    </row>
    <row r="49" spans="1:14" x14ac:dyDescent="0.2">
      <c r="A49" s="335" t="s">
        <v>115</v>
      </c>
      <c r="B49" s="336"/>
      <c r="C49" s="336"/>
      <c r="D49" s="336"/>
      <c r="E49" s="336"/>
      <c r="F49" s="336"/>
      <c r="G49" s="336"/>
      <c r="H49" s="337"/>
      <c r="I49" s="65">
        <v>41</v>
      </c>
      <c r="J49" s="75">
        <v>421479852</v>
      </c>
      <c r="K49" s="75">
        <v>460023632</v>
      </c>
      <c r="L49" s="85"/>
      <c r="M49" s="64"/>
      <c r="N49" s="64"/>
    </row>
    <row r="50" spans="1:14" x14ac:dyDescent="0.2">
      <c r="A50" s="352" t="s">
        <v>116</v>
      </c>
      <c r="B50" s="353"/>
      <c r="C50" s="353"/>
      <c r="D50" s="353"/>
      <c r="E50" s="353"/>
      <c r="F50" s="353"/>
      <c r="G50" s="353"/>
      <c r="H50" s="354"/>
      <c r="I50" s="54">
        <v>42</v>
      </c>
      <c r="J50" s="181">
        <v>460023632</v>
      </c>
      <c r="K50" s="181">
        <v>475623951.83999991</v>
      </c>
      <c r="M50" s="64"/>
      <c r="N50" s="64"/>
    </row>
    <row r="51" spans="1:14" s="56" customFormat="1" x14ac:dyDescent="0.2">
      <c r="J51" s="87"/>
      <c r="K51" s="87"/>
      <c r="L51" s="80"/>
    </row>
    <row r="52" spans="1:14" s="56" customFormat="1" x14ac:dyDescent="0.2">
      <c r="J52" s="145"/>
      <c r="K52" s="87"/>
      <c r="L52" s="80"/>
    </row>
    <row r="53" spans="1:14" s="56" customFormat="1" x14ac:dyDescent="0.2">
      <c r="J53" s="145"/>
      <c r="K53" s="86"/>
      <c r="L53" s="80"/>
    </row>
    <row r="54" spans="1:14" s="56" customFormat="1" x14ac:dyDescent="0.2">
      <c r="J54" s="86"/>
      <c r="K54" s="86"/>
      <c r="L54" s="80"/>
    </row>
    <row r="55" spans="1:14" s="56" customFormat="1" x14ac:dyDescent="0.2">
      <c r="J55" s="86"/>
      <c r="K55" s="86"/>
      <c r="L55" s="80"/>
    </row>
    <row r="56" spans="1:14" s="56" customFormat="1" x14ac:dyDescent="0.2">
      <c r="J56" s="86"/>
      <c r="K56" s="86"/>
      <c r="L56" s="80"/>
    </row>
    <row r="57" spans="1:14" s="56" customFormat="1" x14ac:dyDescent="0.2">
      <c r="J57" s="86"/>
      <c r="K57" s="86"/>
      <c r="L57" s="80"/>
    </row>
    <row r="58" spans="1:14" s="56" customFormat="1" x14ac:dyDescent="0.2">
      <c r="J58" s="86"/>
      <c r="K58" s="86"/>
      <c r="L58" s="80"/>
    </row>
    <row r="59" spans="1:14" s="56" customFormat="1" x14ac:dyDescent="0.2">
      <c r="J59" s="86"/>
      <c r="K59" s="86"/>
      <c r="L59" s="80"/>
    </row>
    <row r="60" spans="1:14" s="56" customFormat="1" x14ac:dyDescent="0.2">
      <c r="J60" s="86"/>
      <c r="K60" s="86"/>
      <c r="L60" s="80"/>
    </row>
    <row r="61" spans="1:14" s="56" customFormat="1" x14ac:dyDescent="0.2">
      <c r="J61" s="86"/>
      <c r="K61" s="86"/>
      <c r="L61" s="80"/>
    </row>
    <row r="62" spans="1:14" s="56" customFormat="1" x14ac:dyDescent="0.2">
      <c r="J62" s="86"/>
      <c r="K62" s="86"/>
      <c r="L62" s="80"/>
    </row>
    <row r="63" spans="1:14" s="56" customFormat="1" x14ac:dyDescent="0.2">
      <c r="J63" s="86"/>
      <c r="K63" s="86"/>
      <c r="L63" s="80"/>
    </row>
    <row r="64" spans="1:14" s="56" customFormat="1" x14ac:dyDescent="0.2">
      <c r="J64" s="86"/>
      <c r="K64" s="86"/>
      <c r="L64" s="80"/>
    </row>
    <row r="65" spans="10:12" s="56" customFormat="1" x14ac:dyDescent="0.2">
      <c r="J65" s="86"/>
      <c r="K65" s="86"/>
      <c r="L65" s="80"/>
    </row>
    <row r="66" spans="10:12" s="56" customFormat="1" x14ac:dyDescent="0.2">
      <c r="J66" s="86"/>
      <c r="K66" s="86"/>
      <c r="L66" s="80"/>
    </row>
    <row r="67" spans="10:12" s="56" customFormat="1" x14ac:dyDescent="0.2">
      <c r="J67" s="86"/>
      <c r="K67" s="86"/>
      <c r="L67" s="80"/>
    </row>
    <row r="68" spans="10:12" s="56" customFormat="1" x14ac:dyDescent="0.2">
      <c r="J68" s="86"/>
      <c r="K68" s="86"/>
      <c r="L68" s="80"/>
    </row>
    <row r="69" spans="10:12" s="56" customFormat="1" x14ac:dyDescent="0.2">
      <c r="J69" s="86"/>
      <c r="K69" s="86"/>
      <c r="L69" s="80"/>
    </row>
    <row r="70" spans="10:12" s="56" customFormat="1" x14ac:dyDescent="0.2">
      <c r="J70" s="86"/>
      <c r="K70" s="86"/>
      <c r="L70" s="80"/>
    </row>
    <row r="71" spans="10:12" s="56" customFormat="1" x14ac:dyDescent="0.2">
      <c r="J71" s="86"/>
      <c r="K71" s="86"/>
      <c r="L71" s="80"/>
    </row>
    <row r="72" spans="10:12" s="56" customFormat="1" x14ac:dyDescent="0.2">
      <c r="J72" s="86"/>
      <c r="K72" s="86"/>
      <c r="L72" s="80"/>
    </row>
    <row r="73" spans="10:12" s="56" customFormat="1" x14ac:dyDescent="0.2">
      <c r="J73" s="86"/>
      <c r="K73" s="86"/>
      <c r="L73" s="80"/>
    </row>
    <row r="74" spans="10:12" s="56" customFormat="1" x14ac:dyDescent="0.2">
      <c r="J74" s="86"/>
      <c r="K74" s="86"/>
      <c r="L74" s="80"/>
    </row>
    <row r="75" spans="10:12" s="56" customFormat="1" x14ac:dyDescent="0.2">
      <c r="J75" s="86"/>
      <c r="K75" s="86"/>
      <c r="L75" s="80"/>
    </row>
    <row r="76" spans="10:12" s="56" customFormat="1" x14ac:dyDescent="0.2">
      <c r="J76" s="86"/>
      <c r="K76" s="86"/>
      <c r="L76" s="80"/>
    </row>
    <row r="77" spans="10:12" s="56" customFormat="1" x14ac:dyDescent="0.2">
      <c r="J77" s="86"/>
      <c r="K77" s="86"/>
      <c r="L77" s="80"/>
    </row>
    <row r="78" spans="10:12" s="56" customFormat="1" x14ac:dyDescent="0.2">
      <c r="J78" s="86"/>
      <c r="K78" s="86"/>
      <c r="L78" s="80"/>
    </row>
    <row r="79" spans="10:12" s="56" customFormat="1" x14ac:dyDescent="0.2">
      <c r="J79" s="86"/>
      <c r="K79" s="86"/>
      <c r="L79" s="80"/>
    </row>
    <row r="80" spans="10:12" s="56" customFormat="1" x14ac:dyDescent="0.2">
      <c r="J80" s="86"/>
      <c r="K80" s="86"/>
      <c r="L80" s="80"/>
    </row>
    <row r="81" spans="10:12" s="56" customFormat="1" x14ac:dyDescent="0.2">
      <c r="J81" s="86"/>
      <c r="K81" s="86"/>
      <c r="L81" s="80"/>
    </row>
    <row r="82" spans="10:12" s="56" customFormat="1" x14ac:dyDescent="0.2">
      <c r="J82" s="86"/>
      <c r="K82" s="86"/>
      <c r="L82" s="80"/>
    </row>
    <row r="83" spans="10:12" s="56" customFormat="1" x14ac:dyDescent="0.2">
      <c r="J83" s="86"/>
      <c r="K83" s="86"/>
      <c r="L83" s="80"/>
    </row>
    <row r="84" spans="10:12" s="56" customFormat="1" x14ac:dyDescent="0.2">
      <c r="J84" s="86"/>
      <c r="K84" s="86"/>
      <c r="L84" s="80"/>
    </row>
    <row r="85" spans="10:12" s="56" customFormat="1" x14ac:dyDescent="0.2">
      <c r="J85" s="86"/>
      <c r="K85" s="86"/>
      <c r="L85" s="80"/>
    </row>
    <row r="86" spans="10:12" s="56" customFormat="1" x14ac:dyDescent="0.2">
      <c r="J86" s="86"/>
      <c r="K86" s="86"/>
      <c r="L86" s="80"/>
    </row>
    <row r="87" spans="10:12" s="56" customFormat="1" x14ac:dyDescent="0.2">
      <c r="J87" s="86"/>
      <c r="K87" s="86"/>
      <c r="L87" s="80"/>
    </row>
    <row r="88" spans="10:12" s="56" customFormat="1" x14ac:dyDescent="0.2">
      <c r="J88" s="86"/>
      <c r="K88" s="86"/>
      <c r="L88" s="80"/>
    </row>
    <row r="89" spans="10:12" s="56" customFormat="1" x14ac:dyDescent="0.2">
      <c r="J89" s="86"/>
      <c r="K89" s="86"/>
      <c r="L89" s="80"/>
    </row>
    <row r="90" spans="10:12" s="56" customFormat="1" x14ac:dyDescent="0.2">
      <c r="J90" s="86"/>
      <c r="K90" s="86"/>
      <c r="L90" s="80"/>
    </row>
    <row r="91" spans="10:12" s="56" customFormat="1" x14ac:dyDescent="0.2">
      <c r="J91" s="86"/>
      <c r="K91" s="86"/>
      <c r="L91" s="80"/>
    </row>
    <row r="92" spans="10:12" s="56" customFormat="1" x14ac:dyDescent="0.2">
      <c r="J92" s="86"/>
      <c r="K92" s="86"/>
      <c r="L92" s="80"/>
    </row>
    <row r="93" spans="10:12" s="56" customFormat="1" x14ac:dyDescent="0.2">
      <c r="J93" s="86"/>
      <c r="K93" s="86"/>
      <c r="L93" s="80"/>
    </row>
    <row r="94" spans="10:12" s="56" customFormat="1" x14ac:dyDescent="0.2">
      <c r="J94" s="86"/>
      <c r="K94" s="86"/>
      <c r="L94" s="80"/>
    </row>
    <row r="95" spans="10:12" s="56" customFormat="1" x14ac:dyDescent="0.2">
      <c r="J95" s="86"/>
      <c r="K95" s="86"/>
      <c r="L95" s="80"/>
    </row>
    <row r="96" spans="10:12" s="56" customFormat="1" x14ac:dyDescent="0.2">
      <c r="J96" s="86"/>
      <c r="K96" s="86"/>
      <c r="L96" s="80"/>
    </row>
    <row r="97" spans="10:12" s="56" customFormat="1" x14ac:dyDescent="0.2">
      <c r="J97" s="86"/>
      <c r="K97" s="86"/>
      <c r="L97" s="80"/>
    </row>
    <row r="98" spans="10:12" s="56" customFormat="1" x14ac:dyDescent="0.2">
      <c r="J98" s="86"/>
      <c r="K98" s="86"/>
      <c r="L98" s="80"/>
    </row>
    <row r="99" spans="10:12" s="56" customFormat="1" x14ac:dyDescent="0.2">
      <c r="J99" s="86"/>
      <c r="K99" s="86"/>
      <c r="L99" s="80"/>
    </row>
    <row r="100" spans="10:12" s="56" customFormat="1" x14ac:dyDescent="0.2">
      <c r="J100" s="86"/>
      <c r="K100" s="86"/>
      <c r="L100" s="80"/>
    </row>
    <row r="101" spans="10:12" s="56" customFormat="1" x14ac:dyDescent="0.2">
      <c r="J101" s="86"/>
      <c r="K101" s="86"/>
      <c r="L101" s="80"/>
    </row>
    <row r="102" spans="10:12" s="56" customFormat="1" x14ac:dyDescent="0.2">
      <c r="J102" s="86"/>
      <c r="K102" s="86"/>
      <c r="L102" s="80"/>
    </row>
    <row r="103" spans="10:12" s="56" customFormat="1" x14ac:dyDescent="0.2">
      <c r="J103" s="86"/>
      <c r="K103" s="86"/>
      <c r="L103" s="80"/>
    </row>
    <row r="104" spans="10:12" s="56" customFormat="1" x14ac:dyDescent="0.2">
      <c r="J104" s="86"/>
      <c r="K104" s="86"/>
      <c r="L104" s="80"/>
    </row>
    <row r="105" spans="10:12" s="56" customFormat="1" x14ac:dyDescent="0.2">
      <c r="J105" s="86"/>
      <c r="K105" s="86"/>
      <c r="L105" s="80"/>
    </row>
    <row r="106" spans="10:12" s="56" customFormat="1" x14ac:dyDescent="0.2">
      <c r="J106" s="86"/>
      <c r="K106" s="86"/>
      <c r="L106" s="80"/>
    </row>
    <row r="107" spans="10:12" s="56" customFormat="1" x14ac:dyDescent="0.2">
      <c r="J107" s="86"/>
      <c r="K107" s="86"/>
      <c r="L107" s="80"/>
    </row>
    <row r="108" spans="10:12" s="56" customFormat="1" x14ac:dyDescent="0.2">
      <c r="J108" s="86"/>
      <c r="K108" s="86"/>
      <c r="L108" s="80"/>
    </row>
    <row r="109" spans="10:12" s="56" customFormat="1" x14ac:dyDescent="0.2">
      <c r="J109" s="86"/>
      <c r="K109" s="86"/>
      <c r="L109" s="80"/>
    </row>
    <row r="110" spans="10:12" s="56" customFormat="1" x14ac:dyDescent="0.2">
      <c r="J110" s="86"/>
      <c r="K110" s="86"/>
      <c r="L110" s="80"/>
    </row>
  </sheetData>
  <protectedRanges>
    <protectedRange sqref="E3:F3" name="Range1_1"/>
    <protectedRange sqref="H3:I3" name="Range1_3_1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47:K47 J15:K22 J29:K30 J33:K37 J49:K49 J8:K13 J40:K45 J24:K27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31:K31 A38:K38 A33:I33 A34:I34 A35:I35 A36:I36 A37:I37 A46:I46 A40:I40 A41:I41 A42:I42 A43:I43 A44:I44 A45:I45 A48:I48 A47:I47 A49:I49 A30:I30 A32:I32 A39:I39" unlockedFormula="1"/>
    <ignoredError sqref="A5:K6 A7:I7" numberStoredAsText="1"/>
    <ignoredError sqref="A8:I29" numberStoredAsText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E7" sqref="E7:L23"/>
    </sheetView>
  </sheetViews>
  <sheetFormatPr defaultColWidth="9.140625" defaultRowHeight="12.75" x14ac:dyDescent="0.2"/>
  <cols>
    <col min="1" max="2" width="9.140625" style="46"/>
    <col min="3" max="3" width="27.28515625" style="46" customWidth="1"/>
    <col min="4" max="4" width="9.140625" style="46"/>
    <col min="5" max="12" width="17.7109375" style="46" customWidth="1"/>
    <col min="13" max="16384" width="9.140625" style="46"/>
  </cols>
  <sheetData>
    <row r="2" spans="1:12" ht="15.75" x14ac:dyDescent="0.25">
      <c r="A2" s="349" t="s">
        <v>1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2" ht="12.75" customHeight="1" x14ac:dyDescent="0.2">
      <c r="C3" s="304" t="s">
        <v>184</v>
      </c>
      <c r="D3" s="305"/>
      <c r="E3" s="306" t="s">
        <v>304</v>
      </c>
      <c r="F3" s="307"/>
      <c r="G3" s="66" t="s">
        <v>69</v>
      </c>
      <c r="H3" s="306" t="s">
        <v>316</v>
      </c>
      <c r="I3" s="307"/>
      <c r="K3" s="308" t="s">
        <v>186</v>
      </c>
      <c r="L3" s="308"/>
    </row>
    <row r="4" spans="1:12" ht="12.75" customHeight="1" x14ac:dyDescent="0.2">
      <c r="A4" s="328" t="s">
        <v>153</v>
      </c>
      <c r="B4" s="328"/>
      <c r="C4" s="328"/>
      <c r="D4" s="328" t="s">
        <v>188</v>
      </c>
      <c r="E4" s="329" t="s">
        <v>148</v>
      </c>
      <c r="F4" s="358"/>
      <c r="G4" s="358"/>
      <c r="H4" s="358"/>
      <c r="I4" s="358"/>
      <c r="J4" s="358"/>
      <c r="K4" s="329" t="s">
        <v>150</v>
      </c>
      <c r="L4" s="329" t="s">
        <v>151</v>
      </c>
    </row>
    <row r="5" spans="1:12" ht="45" x14ac:dyDescent="0.2">
      <c r="A5" s="358"/>
      <c r="B5" s="358"/>
      <c r="C5" s="358"/>
      <c r="D5" s="358"/>
      <c r="E5" s="67" t="s">
        <v>171</v>
      </c>
      <c r="F5" s="67" t="s">
        <v>34</v>
      </c>
      <c r="G5" s="67" t="s">
        <v>147</v>
      </c>
      <c r="H5" s="67" t="s">
        <v>149</v>
      </c>
      <c r="I5" s="67" t="s">
        <v>163</v>
      </c>
      <c r="J5" s="68" t="s">
        <v>152</v>
      </c>
      <c r="K5" s="329"/>
      <c r="L5" s="329"/>
    </row>
    <row r="6" spans="1:12" x14ac:dyDescent="0.2">
      <c r="A6" s="355">
        <v>1</v>
      </c>
      <c r="B6" s="355"/>
      <c r="C6" s="355"/>
      <c r="D6" s="69">
        <v>2</v>
      </c>
      <c r="E6" s="70" t="s">
        <v>180</v>
      </c>
      <c r="F6" s="70" t="s">
        <v>181</v>
      </c>
      <c r="G6" s="70" t="s">
        <v>189</v>
      </c>
      <c r="H6" s="70" t="s">
        <v>190</v>
      </c>
      <c r="I6" s="70" t="s">
        <v>191</v>
      </c>
      <c r="J6" s="70" t="s">
        <v>192</v>
      </c>
      <c r="K6" s="70" t="s">
        <v>193</v>
      </c>
      <c r="L6" s="70" t="s">
        <v>194</v>
      </c>
    </row>
    <row r="7" spans="1:12" x14ac:dyDescent="0.2">
      <c r="A7" s="356" t="s">
        <v>155</v>
      </c>
      <c r="B7" s="357"/>
      <c r="C7" s="357"/>
      <c r="D7" s="71">
        <v>1</v>
      </c>
      <c r="E7" s="78">
        <v>1214775000</v>
      </c>
      <c r="F7" s="78">
        <v>-477000</v>
      </c>
      <c r="G7" s="78">
        <v>463862876</v>
      </c>
      <c r="H7" s="78">
        <v>124540223</v>
      </c>
      <c r="I7" s="78">
        <v>8333460</v>
      </c>
      <c r="J7" s="78">
        <v>94257214</v>
      </c>
      <c r="K7" s="192">
        <v>0</v>
      </c>
      <c r="L7" s="79">
        <v>1905291773</v>
      </c>
    </row>
    <row r="8" spans="1:12" ht="18.75" customHeight="1" x14ac:dyDescent="0.2">
      <c r="A8" s="359" t="s">
        <v>156</v>
      </c>
      <c r="B8" s="360"/>
      <c r="C8" s="360"/>
      <c r="D8" s="52">
        <v>2</v>
      </c>
      <c r="E8" s="203"/>
      <c r="F8" s="203"/>
      <c r="G8" s="203">
        <v>-57233443</v>
      </c>
      <c r="H8" s="203"/>
      <c r="I8" s="203"/>
      <c r="J8" s="203"/>
      <c r="K8" s="190"/>
      <c r="L8" s="177">
        <v>-57233443</v>
      </c>
    </row>
    <row r="9" spans="1:12" ht="15.75" customHeight="1" x14ac:dyDescent="0.2">
      <c r="A9" s="361" t="s">
        <v>157</v>
      </c>
      <c r="B9" s="362"/>
      <c r="C9" s="362"/>
      <c r="D9" s="52">
        <v>3</v>
      </c>
      <c r="E9" s="175">
        <v>1214775000</v>
      </c>
      <c r="F9" s="175">
        <v>-477000</v>
      </c>
      <c r="G9" s="175">
        <v>406629433</v>
      </c>
      <c r="H9" s="175">
        <v>124540223</v>
      </c>
      <c r="I9" s="175">
        <v>8333460</v>
      </c>
      <c r="J9" s="175">
        <v>94257214</v>
      </c>
      <c r="K9" s="191">
        <v>0</v>
      </c>
      <c r="L9" s="175">
        <v>1848058330</v>
      </c>
    </row>
    <row r="10" spans="1:12" ht="14.25" customHeight="1" x14ac:dyDescent="0.2">
      <c r="A10" s="359" t="s">
        <v>158</v>
      </c>
      <c r="B10" s="360"/>
      <c r="C10" s="360"/>
      <c r="D10" s="52">
        <v>4</v>
      </c>
      <c r="E10" s="203"/>
      <c r="F10" s="203"/>
      <c r="G10" s="203"/>
      <c r="H10" s="203"/>
      <c r="I10" s="203"/>
      <c r="J10" s="203">
        <v>-7259118</v>
      </c>
      <c r="K10" s="190"/>
      <c r="L10" s="194">
        <v>-7259118</v>
      </c>
    </row>
    <row r="11" spans="1:12" ht="26.25" customHeight="1" x14ac:dyDescent="0.2">
      <c r="A11" s="359" t="s">
        <v>159</v>
      </c>
      <c r="B11" s="360"/>
      <c r="C11" s="360"/>
      <c r="D11" s="52">
        <v>5</v>
      </c>
      <c r="E11" s="203"/>
      <c r="F11" s="203"/>
      <c r="G11" s="203"/>
      <c r="H11" s="203"/>
      <c r="I11" s="203"/>
      <c r="J11" s="203">
        <v>10416239</v>
      </c>
      <c r="K11" s="190"/>
      <c r="L11" s="177">
        <v>10416239</v>
      </c>
    </row>
    <row r="12" spans="1:12" ht="18.75" customHeight="1" x14ac:dyDescent="0.2">
      <c r="A12" s="359" t="s">
        <v>160</v>
      </c>
      <c r="B12" s="360"/>
      <c r="C12" s="360"/>
      <c r="D12" s="52">
        <v>6</v>
      </c>
      <c r="E12" s="203"/>
      <c r="F12" s="203"/>
      <c r="G12" s="203">
        <v>13093</v>
      </c>
      <c r="H12" s="203"/>
      <c r="I12" s="203"/>
      <c r="J12" s="203">
        <v>-512557</v>
      </c>
      <c r="K12" s="190"/>
      <c r="L12" s="177">
        <v>-499464</v>
      </c>
    </row>
    <row r="13" spans="1:12" ht="18" customHeight="1" x14ac:dyDescent="0.2">
      <c r="A13" s="359" t="s">
        <v>161</v>
      </c>
      <c r="B13" s="360"/>
      <c r="C13" s="360"/>
      <c r="D13" s="52">
        <v>7</v>
      </c>
      <c r="E13" s="203"/>
      <c r="F13" s="203"/>
      <c r="G13" s="203">
        <v>-72739</v>
      </c>
      <c r="H13" s="203"/>
      <c r="I13" s="203"/>
      <c r="J13" s="203"/>
      <c r="K13" s="190"/>
      <c r="L13" s="194">
        <v>-72739</v>
      </c>
    </row>
    <row r="14" spans="1:12" ht="24" customHeight="1" x14ac:dyDescent="0.2">
      <c r="A14" s="361" t="s">
        <v>162</v>
      </c>
      <c r="B14" s="362"/>
      <c r="C14" s="362"/>
      <c r="D14" s="52">
        <v>8</v>
      </c>
      <c r="E14" s="191">
        <v>0</v>
      </c>
      <c r="F14" s="191">
        <v>0</v>
      </c>
      <c r="G14" s="191">
        <v>-59646</v>
      </c>
      <c r="H14" s="191">
        <v>0</v>
      </c>
      <c r="I14" s="191">
        <v>0</v>
      </c>
      <c r="J14" s="175">
        <v>2644564</v>
      </c>
      <c r="K14" s="191">
        <v>0</v>
      </c>
      <c r="L14" s="175">
        <v>2584918</v>
      </c>
    </row>
    <row r="15" spans="1:12" x14ac:dyDescent="0.2">
      <c r="A15" s="359" t="s">
        <v>163</v>
      </c>
      <c r="B15" s="360"/>
      <c r="C15" s="360"/>
      <c r="D15" s="52">
        <v>9</v>
      </c>
      <c r="E15" s="203"/>
      <c r="F15" s="203"/>
      <c r="G15" s="203"/>
      <c r="H15" s="203"/>
      <c r="I15" s="203">
        <v>150152979.13600001</v>
      </c>
      <c r="J15" s="203"/>
      <c r="K15" s="190"/>
      <c r="L15" s="177">
        <v>150152979.13600001</v>
      </c>
    </row>
    <row r="16" spans="1:12" ht="27.75" customHeight="1" x14ac:dyDescent="0.2">
      <c r="A16" s="361" t="s">
        <v>164</v>
      </c>
      <c r="B16" s="362"/>
      <c r="C16" s="362"/>
      <c r="D16" s="52">
        <v>10</v>
      </c>
      <c r="E16" s="191">
        <v>0</v>
      </c>
      <c r="F16" s="191">
        <v>0</v>
      </c>
      <c r="G16" s="191">
        <v>-59646</v>
      </c>
      <c r="H16" s="191">
        <v>0</v>
      </c>
      <c r="I16" s="175">
        <v>150152979.13600001</v>
      </c>
      <c r="J16" s="175">
        <v>2644564</v>
      </c>
      <c r="K16" s="191">
        <v>0</v>
      </c>
      <c r="L16" s="175">
        <v>152737897.13600001</v>
      </c>
    </row>
    <row r="17" spans="1:12" x14ac:dyDescent="0.2">
      <c r="A17" s="359" t="s">
        <v>165</v>
      </c>
      <c r="B17" s="360"/>
      <c r="C17" s="360"/>
      <c r="D17" s="52">
        <v>11</v>
      </c>
      <c r="E17" s="203"/>
      <c r="F17" s="203"/>
      <c r="G17" s="203"/>
      <c r="H17" s="203"/>
      <c r="I17" s="203"/>
      <c r="J17" s="203"/>
      <c r="K17" s="190"/>
      <c r="L17" s="194"/>
    </row>
    <row r="18" spans="1:12" x14ac:dyDescent="0.2">
      <c r="A18" s="359" t="s">
        <v>166</v>
      </c>
      <c r="B18" s="360"/>
      <c r="C18" s="360"/>
      <c r="D18" s="52">
        <v>12</v>
      </c>
      <c r="E18" s="203"/>
      <c r="F18" s="203"/>
      <c r="G18" s="203"/>
      <c r="H18" s="203"/>
      <c r="I18" s="203"/>
      <c r="J18" s="203"/>
      <c r="K18" s="190"/>
      <c r="L18" s="194"/>
    </row>
    <row r="19" spans="1:12" x14ac:dyDescent="0.2">
      <c r="A19" s="359" t="s">
        <v>167</v>
      </c>
      <c r="B19" s="360"/>
      <c r="C19" s="360"/>
      <c r="D19" s="52">
        <v>13</v>
      </c>
      <c r="E19" s="203"/>
      <c r="F19" s="203"/>
      <c r="G19" s="203">
        <v>416673</v>
      </c>
      <c r="H19" s="203">
        <v>7916787</v>
      </c>
      <c r="I19" s="203">
        <v>-8333460</v>
      </c>
      <c r="J19" s="203"/>
      <c r="K19" s="190"/>
      <c r="L19" s="194">
        <v>0</v>
      </c>
    </row>
    <row r="20" spans="1:12" x14ac:dyDescent="0.2">
      <c r="A20" s="359" t="s">
        <v>168</v>
      </c>
      <c r="B20" s="360"/>
      <c r="C20" s="360"/>
      <c r="D20" s="52">
        <v>14</v>
      </c>
      <c r="E20" s="203"/>
      <c r="F20" s="203"/>
      <c r="G20" s="203"/>
      <c r="H20" s="203"/>
      <c r="I20" s="203"/>
      <c r="J20" s="203"/>
      <c r="K20" s="190"/>
      <c r="L20" s="194">
        <v>0</v>
      </c>
    </row>
    <row r="21" spans="1:12" x14ac:dyDescent="0.2">
      <c r="A21" s="359" t="s">
        <v>169</v>
      </c>
      <c r="B21" s="360"/>
      <c r="C21" s="360"/>
      <c r="D21" s="52">
        <v>15</v>
      </c>
      <c r="E21" s="203"/>
      <c r="F21" s="203"/>
      <c r="G21" s="203"/>
      <c r="H21" s="203"/>
      <c r="I21" s="203"/>
      <c r="J21" s="203"/>
      <c r="K21" s="190"/>
      <c r="L21" s="194"/>
    </row>
    <row r="22" spans="1:12" x14ac:dyDescent="0.2">
      <c r="A22" s="361" t="s">
        <v>170</v>
      </c>
      <c r="B22" s="362"/>
      <c r="C22" s="362"/>
      <c r="D22" s="52">
        <v>16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  <c r="L22" s="191">
        <v>0</v>
      </c>
    </row>
    <row r="23" spans="1:12" ht="25.5" customHeight="1" x14ac:dyDescent="0.2">
      <c r="A23" s="363" t="s">
        <v>206</v>
      </c>
      <c r="B23" s="364"/>
      <c r="C23" s="364"/>
      <c r="D23" s="54">
        <v>17</v>
      </c>
      <c r="E23" s="176">
        <v>1214775000</v>
      </c>
      <c r="F23" s="176">
        <v>-477000</v>
      </c>
      <c r="G23" s="176">
        <v>406986460</v>
      </c>
      <c r="H23" s="176">
        <v>132457010</v>
      </c>
      <c r="I23" s="176">
        <v>150152979.13600001</v>
      </c>
      <c r="J23" s="176">
        <v>96901778</v>
      </c>
      <c r="K23" s="193">
        <v>0</v>
      </c>
      <c r="L23" s="176">
        <v>2000796227.1359999</v>
      </c>
    </row>
    <row r="24" spans="1:12" x14ac:dyDescent="0.2">
      <c r="A24" s="178"/>
      <c r="B24" s="156"/>
      <c r="C24" s="156"/>
      <c r="D24" s="156"/>
      <c r="E24" s="156"/>
      <c r="F24" s="156"/>
      <c r="G24" s="178"/>
      <c r="H24" s="178"/>
      <c r="I24" s="178"/>
      <c r="J24" s="178"/>
      <c r="K24" s="156"/>
      <c r="L24" s="156"/>
    </row>
    <row r="26" spans="1:12" s="72" customFormat="1" x14ac:dyDescent="0.2">
      <c r="E26" s="85"/>
      <c r="L26" s="85"/>
    </row>
    <row r="27" spans="1:12" s="72" customFormat="1" x14ac:dyDescent="0.2"/>
    <row r="28" spans="1:12" s="72" customFormat="1" x14ac:dyDescent="0.2"/>
    <row r="29" spans="1:12" s="72" customFormat="1" x14ac:dyDescent="0.2"/>
    <row r="30" spans="1:12" s="72" customFormat="1" x14ac:dyDescent="0.2"/>
    <row r="31" spans="1:12" s="72" customFormat="1" x14ac:dyDescent="0.2"/>
    <row r="32" spans="1:12" s="72" customFormat="1" x14ac:dyDescent="0.2"/>
  </sheetData>
  <protectedRanges>
    <protectedRange sqref="E3:F3" name="Range1_2"/>
    <protectedRange sqref="H3:I3" name="Range1_3_1_1"/>
  </protectedRanges>
  <mergeCells count="28">
    <mergeCell ref="K3:L3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A18:C18"/>
    <mergeCell ref="A19:C19"/>
    <mergeCell ref="A12:C12"/>
    <mergeCell ref="A13:C13"/>
    <mergeCell ref="A14:C14"/>
    <mergeCell ref="A15:C15"/>
    <mergeCell ref="A16:C16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L8 E15:L15 E10:L13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zoomScale="110" zoomScaleNormal="110" workbookViewId="0">
      <selection activeCell="B147" sqref="B147:C151"/>
    </sheetView>
  </sheetViews>
  <sheetFormatPr defaultColWidth="9.140625" defaultRowHeight="12.75" x14ac:dyDescent="0.2"/>
  <cols>
    <col min="1" max="1" width="51.5703125" style="128" customWidth="1"/>
    <col min="2" max="3" width="27.7109375" style="92" customWidth="1"/>
    <col min="4" max="5" width="27.7109375" style="93" customWidth="1"/>
    <col min="6" max="6" width="12.7109375" style="149" bestFit="1" customWidth="1"/>
    <col min="7" max="8" width="20.7109375" style="149" customWidth="1"/>
    <col min="9" max="16384" width="9.140625" style="149"/>
  </cols>
  <sheetData>
    <row r="1" spans="1:5" x14ac:dyDescent="0.2">
      <c r="A1" s="120"/>
    </row>
    <row r="2" spans="1:5" x14ac:dyDescent="0.2">
      <c r="A2" s="120"/>
    </row>
    <row r="3" spans="1:5" x14ac:dyDescent="0.2">
      <c r="A3" s="120"/>
    </row>
    <row r="4" spans="1:5" x14ac:dyDescent="0.2">
      <c r="A4" s="120"/>
    </row>
    <row r="5" spans="1:5" x14ac:dyDescent="0.2">
      <c r="A5" s="121" t="s">
        <v>235</v>
      </c>
      <c r="B5" s="94"/>
      <c r="C5" s="94"/>
      <c r="D5" s="95"/>
      <c r="E5" s="95"/>
    </row>
    <row r="6" spans="1:5" x14ac:dyDescent="0.2">
      <c r="A6" s="120"/>
    </row>
    <row r="7" spans="1:5" ht="13.5" thickBot="1" x14ac:dyDescent="0.25">
      <c r="A7" s="122" t="s">
        <v>236</v>
      </c>
      <c r="E7" s="96" t="s">
        <v>237</v>
      </c>
    </row>
    <row r="8" spans="1:5" ht="13.5" thickBot="1" x14ac:dyDescent="0.25">
      <c r="A8" s="371" t="s">
        <v>294</v>
      </c>
      <c r="B8" s="365" t="s">
        <v>317</v>
      </c>
      <c r="C8" s="366"/>
      <c r="D8" s="367" t="s">
        <v>318</v>
      </c>
      <c r="E8" s="368"/>
    </row>
    <row r="9" spans="1:5" ht="13.5" thickBot="1" x14ac:dyDescent="0.25">
      <c r="A9" s="370"/>
      <c r="B9" s="97" t="s">
        <v>238</v>
      </c>
      <c r="C9" s="97" t="s">
        <v>202</v>
      </c>
      <c r="D9" s="98" t="s">
        <v>238</v>
      </c>
      <c r="E9" s="98" t="s">
        <v>202</v>
      </c>
    </row>
    <row r="10" spans="1:5" x14ac:dyDescent="0.2">
      <c r="A10" s="150" t="s">
        <v>239</v>
      </c>
      <c r="B10" s="135">
        <v>573042923</v>
      </c>
      <c r="C10" s="135">
        <v>140714488</v>
      </c>
      <c r="D10" s="135">
        <v>524670406</v>
      </c>
      <c r="E10" s="135">
        <v>125269383</v>
      </c>
    </row>
    <row r="11" spans="1:5" x14ac:dyDescent="0.2">
      <c r="A11" s="151" t="s">
        <v>240</v>
      </c>
      <c r="B11" s="132">
        <v>-1125453</v>
      </c>
      <c r="C11" s="132">
        <v>471815</v>
      </c>
      <c r="D11" s="132">
        <v>1071947</v>
      </c>
      <c r="E11" s="132">
        <v>-40073</v>
      </c>
    </row>
    <row r="12" spans="1:5" ht="13.5" thickBot="1" x14ac:dyDescent="0.25">
      <c r="A12" s="151" t="s">
        <v>241</v>
      </c>
      <c r="B12" s="132">
        <v>90835451</v>
      </c>
      <c r="C12" s="132">
        <v>20539676</v>
      </c>
      <c r="D12" s="132">
        <v>80882164</v>
      </c>
      <c r="E12" s="132">
        <v>21394202</v>
      </c>
    </row>
    <row r="13" spans="1:5" ht="13.5" thickBot="1" x14ac:dyDescent="0.25">
      <c r="A13" s="100" t="s">
        <v>278</v>
      </c>
      <c r="B13" s="101">
        <v>662752921</v>
      </c>
      <c r="C13" s="101">
        <v>161725979</v>
      </c>
      <c r="D13" s="101">
        <v>606624517</v>
      </c>
      <c r="E13" s="101">
        <v>146623512</v>
      </c>
    </row>
    <row r="14" spans="1:5" x14ac:dyDescent="0.2">
      <c r="B14" s="94"/>
      <c r="C14" s="94"/>
      <c r="D14" s="94"/>
      <c r="E14" s="94"/>
    </row>
    <row r="15" spans="1:5" x14ac:dyDescent="0.2">
      <c r="D15" s="92"/>
      <c r="E15" s="92"/>
    </row>
    <row r="16" spans="1:5" ht="13.5" thickBot="1" x14ac:dyDescent="0.25">
      <c r="A16" s="122" t="s">
        <v>243</v>
      </c>
      <c r="D16" s="92"/>
      <c r="E16" s="102" t="s">
        <v>237</v>
      </c>
    </row>
    <row r="17" spans="1:8" ht="13.5" thickBot="1" x14ac:dyDescent="0.25">
      <c r="A17" s="369" t="s">
        <v>293</v>
      </c>
      <c r="B17" s="365" t="s">
        <v>317</v>
      </c>
      <c r="C17" s="366"/>
      <c r="D17" s="367" t="s">
        <v>318</v>
      </c>
      <c r="E17" s="368"/>
    </row>
    <row r="18" spans="1:8" ht="13.5" thickBot="1" x14ac:dyDescent="0.25">
      <c r="A18" s="370"/>
      <c r="B18" s="97" t="s">
        <v>238</v>
      </c>
      <c r="C18" s="103" t="s">
        <v>202</v>
      </c>
      <c r="D18" s="97" t="s">
        <v>238</v>
      </c>
      <c r="E18" s="97" t="s">
        <v>202</v>
      </c>
    </row>
    <row r="19" spans="1:8" x14ac:dyDescent="0.2">
      <c r="A19" s="151" t="s">
        <v>244</v>
      </c>
      <c r="B19" s="135">
        <v>14083983</v>
      </c>
      <c r="C19" s="135">
        <v>3676154</v>
      </c>
      <c r="D19" s="135">
        <v>12842912</v>
      </c>
      <c r="E19" s="135">
        <v>3421373</v>
      </c>
    </row>
    <row r="20" spans="1:8" ht="13.5" thickBot="1" x14ac:dyDescent="0.25">
      <c r="A20" s="151" t="s">
        <v>245</v>
      </c>
      <c r="B20" s="132">
        <v>117333926</v>
      </c>
      <c r="C20" s="132">
        <v>26042149</v>
      </c>
      <c r="D20" s="99">
        <v>79397251</v>
      </c>
      <c r="E20" s="99">
        <v>12700595</v>
      </c>
      <c r="G20" s="72"/>
      <c r="H20" s="72"/>
    </row>
    <row r="21" spans="1:8" ht="13.5" thickBot="1" x14ac:dyDescent="0.25">
      <c r="A21" s="131" t="s">
        <v>278</v>
      </c>
      <c r="B21" s="106">
        <v>131417909</v>
      </c>
      <c r="C21" s="106">
        <v>29718303</v>
      </c>
      <c r="D21" s="106">
        <v>92240163</v>
      </c>
      <c r="E21" s="106">
        <v>16121968</v>
      </c>
    </row>
    <row r="22" spans="1:8" x14ac:dyDescent="0.2">
      <c r="B22" s="94"/>
      <c r="C22" s="94"/>
      <c r="D22" s="94"/>
      <c r="E22" s="94"/>
    </row>
    <row r="23" spans="1:8" x14ac:dyDescent="0.2">
      <c r="D23" s="92"/>
      <c r="E23" s="92"/>
    </row>
    <row r="24" spans="1:8" ht="13.5" thickBot="1" x14ac:dyDescent="0.25">
      <c r="A24" s="122" t="s">
        <v>246</v>
      </c>
      <c r="D24" s="92"/>
      <c r="E24" s="102" t="s">
        <v>237</v>
      </c>
    </row>
    <row r="25" spans="1:8" ht="13.5" thickBot="1" x14ac:dyDescent="0.25">
      <c r="A25" s="369" t="s">
        <v>292</v>
      </c>
      <c r="B25" s="365" t="s">
        <v>317</v>
      </c>
      <c r="C25" s="366"/>
      <c r="D25" s="367" t="s">
        <v>318</v>
      </c>
      <c r="E25" s="368"/>
    </row>
    <row r="26" spans="1:8" ht="13.5" thickBot="1" x14ac:dyDescent="0.25">
      <c r="A26" s="370"/>
      <c r="B26" s="97" t="s">
        <v>238</v>
      </c>
      <c r="C26" s="97" t="s">
        <v>202</v>
      </c>
      <c r="D26" s="103" t="s">
        <v>238</v>
      </c>
      <c r="E26" s="107" t="s">
        <v>202</v>
      </c>
      <c r="G26" s="152"/>
      <c r="H26" s="152"/>
    </row>
    <row r="27" spans="1:8" x14ac:dyDescent="0.2">
      <c r="A27" s="151" t="s">
        <v>295</v>
      </c>
      <c r="B27" s="135">
        <v>277133722</v>
      </c>
      <c r="C27" s="104">
        <v>67452911</v>
      </c>
      <c r="D27" s="133">
        <v>265601621</v>
      </c>
      <c r="E27" s="135">
        <v>65507516</v>
      </c>
      <c r="G27" s="152"/>
      <c r="H27" s="152"/>
    </row>
    <row r="28" spans="1:8" ht="24" x14ac:dyDescent="0.2">
      <c r="A28" s="125" t="s">
        <v>296</v>
      </c>
      <c r="B28" s="132">
        <v>176067813</v>
      </c>
      <c r="C28" s="132">
        <v>34522995</v>
      </c>
      <c r="D28" s="133">
        <v>179095923</v>
      </c>
      <c r="E28" s="132">
        <v>35340136</v>
      </c>
      <c r="G28" s="152"/>
      <c r="H28" s="152"/>
    </row>
    <row r="29" spans="1:8" ht="24" x14ac:dyDescent="0.2">
      <c r="A29" s="125" t="s">
        <v>297</v>
      </c>
      <c r="B29" s="132">
        <v>59486631</v>
      </c>
      <c r="C29" s="133">
        <v>16697514</v>
      </c>
      <c r="D29" s="133">
        <v>61032169</v>
      </c>
      <c r="E29" s="132">
        <v>15380894</v>
      </c>
      <c r="G29" s="152"/>
      <c r="H29" s="152"/>
    </row>
    <row r="30" spans="1:8" ht="13.5" thickBot="1" x14ac:dyDescent="0.25">
      <c r="A30" s="151" t="s">
        <v>247</v>
      </c>
      <c r="B30" s="99">
        <v>8276495</v>
      </c>
      <c r="C30" s="134">
        <v>2107154</v>
      </c>
      <c r="D30" s="133">
        <v>7770916</v>
      </c>
      <c r="E30" s="99">
        <v>1926782</v>
      </c>
      <c r="G30" s="152"/>
      <c r="H30" s="152"/>
    </row>
    <row r="31" spans="1:8" ht="13.5" thickBot="1" x14ac:dyDescent="0.25">
      <c r="A31" s="131" t="s">
        <v>278</v>
      </c>
      <c r="B31" s="105">
        <v>520964661</v>
      </c>
      <c r="C31" s="105">
        <v>120780574</v>
      </c>
      <c r="D31" s="106">
        <v>513500629</v>
      </c>
      <c r="E31" s="105">
        <v>118155328</v>
      </c>
      <c r="G31" s="152"/>
      <c r="H31" s="152"/>
    </row>
    <row r="32" spans="1:8" x14ac:dyDescent="0.2">
      <c r="A32" s="108"/>
      <c r="B32" s="109"/>
      <c r="C32" s="109"/>
      <c r="D32" s="109"/>
      <c r="E32" s="109"/>
    </row>
    <row r="33" spans="1:5" x14ac:dyDescent="0.2">
      <c r="A33" s="108"/>
      <c r="B33" s="109"/>
      <c r="C33" s="109"/>
      <c r="D33" s="109"/>
      <c r="E33" s="109"/>
    </row>
    <row r="34" spans="1:5" ht="13.5" thickBot="1" x14ac:dyDescent="0.25">
      <c r="A34" s="122" t="s">
        <v>248</v>
      </c>
      <c r="D34" s="92"/>
      <c r="E34" s="102" t="s">
        <v>237</v>
      </c>
    </row>
    <row r="35" spans="1:5" ht="13.5" thickBot="1" x14ac:dyDescent="0.25">
      <c r="A35" s="369" t="s">
        <v>291</v>
      </c>
      <c r="B35" s="365" t="s">
        <v>317</v>
      </c>
      <c r="C35" s="366"/>
      <c r="D35" s="367" t="s">
        <v>318</v>
      </c>
      <c r="E35" s="368"/>
    </row>
    <row r="36" spans="1:5" ht="13.5" thickBot="1" x14ac:dyDescent="0.25">
      <c r="A36" s="370"/>
      <c r="B36" s="103" t="s">
        <v>238</v>
      </c>
      <c r="C36" s="103" t="s">
        <v>202</v>
      </c>
      <c r="D36" s="103" t="s">
        <v>238</v>
      </c>
      <c r="E36" s="107" t="s">
        <v>202</v>
      </c>
    </row>
    <row r="37" spans="1:5" x14ac:dyDescent="0.2">
      <c r="A37" s="151" t="s">
        <v>279</v>
      </c>
      <c r="B37" s="135">
        <v>278084072</v>
      </c>
      <c r="C37" s="104">
        <v>66133786</v>
      </c>
      <c r="D37" s="133">
        <v>265907890</v>
      </c>
      <c r="E37" s="135">
        <v>65302763</v>
      </c>
    </row>
    <row r="38" spans="1:5" ht="13.5" thickBot="1" x14ac:dyDescent="0.25">
      <c r="A38" s="151" t="s">
        <v>247</v>
      </c>
      <c r="B38" s="99">
        <v>50753045</v>
      </c>
      <c r="C38" s="134">
        <v>9549933</v>
      </c>
      <c r="D38" s="133">
        <v>55478143</v>
      </c>
      <c r="E38" s="99">
        <v>9829468</v>
      </c>
    </row>
    <row r="39" spans="1:5" ht="13.5" thickBot="1" x14ac:dyDescent="0.25">
      <c r="A39" s="131" t="s">
        <v>278</v>
      </c>
      <c r="B39" s="105">
        <v>328837117</v>
      </c>
      <c r="C39" s="105">
        <v>75683719</v>
      </c>
      <c r="D39" s="106">
        <v>321386033</v>
      </c>
      <c r="E39" s="105">
        <v>75132231</v>
      </c>
    </row>
    <row r="40" spans="1:5" x14ac:dyDescent="0.2">
      <c r="D40" s="92"/>
      <c r="E40" s="92"/>
    </row>
    <row r="41" spans="1:5" x14ac:dyDescent="0.2">
      <c r="D41" s="92"/>
      <c r="E41" s="92"/>
    </row>
    <row r="42" spans="1:5" ht="13.5" thickBot="1" x14ac:dyDescent="0.25">
      <c r="A42" s="122" t="s">
        <v>249</v>
      </c>
      <c r="D42" s="92"/>
      <c r="E42" s="102" t="s">
        <v>237</v>
      </c>
    </row>
    <row r="43" spans="1:5" ht="13.5" thickBot="1" x14ac:dyDescent="0.25">
      <c r="A43" s="369" t="s">
        <v>290</v>
      </c>
      <c r="B43" s="365" t="s">
        <v>317</v>
      </c>
      <c r="C43" s="366"/>
      <c r="D43" s="367" t="s">
        <v>318</v>
      </c>
      <c r="E43" s="368"/>
    </row>
    <row r="44" spans="1:5" ht="13.5" thickBot="1" x14ac:dyDescent="0.25">
      <c r="A44" s="370"/>
      <c r="B44" s="103" t="s">
        <v>238</v>
      </c>
      <c r="C44" s="103" t="s">
        <v>202</v>
      </c>
      <c r="D44" s="103" t="s">
        <v>238</v>
      </c>
      <c r="E44" s="97" t="s">
        <v>202</v>
      </c>
    </row>
    <row r="45" spans="1:5" x14ac:dyDescent="0.2">
      <c r="A45" s="151" t="s">
        <v>250</v>
      </c>
      <c r="B45" s="135">
        <v>12093968</v>
      </c>
      <c r="C45" s="135">
        <v>1849492</v>
      </c>
      <c r="D45" s="135">
        <v>223711.29000000004</v>
      </c>
      <c r="E45" s="135">
        <v>1173091.29</v>
      </c>
    </row>
    <row r="46" spans="1:5" x14ac:dyDescent="0.2">
      <c r="A46" s="151" t="s">
        <v>251</v>
      </c>
      <c r="B46" s="132">
        <v>38157579</v>
      </c>
      <c r="C46" s="132">
        <v>9693413</v>
      </c>
      <c r="D46" s="132">
        <v>46406110</v>
      </c>
      <c r="E46" s="132">
        <v>10038952</v>
      </c>
    </row>
    <row r="47" spans="1:5" x14ac:dyDescent="0.2">
      <c r="A47" s="151" t="s">
        <v>252</v>
      </c>
      <c r="B47" s="132">
        <v>490545</v>
      </c>
      <c r="C47" s="132">
        <v>3850</v>
      </c>
      <c r="D47" s="132">
        <v>288040</v>
      </c>
      <c r="E47" s="132">
        <v>0</v>
      </c>
    </row>
    <row r="48" spans="1:5" ht="13.5" thickBot="1" x14ac:dyDescent="0.25">
      <c r="A48" s="151" t="s">
        <v>302</v>
      </c>
      <c r="B48" s="99">
        <v>83730</v>
      </c>
      <c r="C48" s="99">
        <v>128553</v>
      </c>
      <c r="D48" s="132">
        <v>1588226</v>
      </c>
      <c r="E48" s="99">
        <v>304135</v>
      </c>
    </row>
    <row r="49" spans="1:5" ht="13.5" thickBot="1" x14ac:dyDescent="0.25">
      <c r="A49" s="131" t="s">
        <v>278</v>
      </c>
      <c r="B49" s="101">
        <v>50825822</v>
      </c>
      <c r="C49" s="101">
        <v>11675308</v>
      </c>
      <c r="D49" s="101">
        <v>48506087.289999999</v>
      </c>
      <c r="E49" s="101">
        <v>11516178.289999999</v>
      </c>
    </row>
    <row r="50" spans="1:5" x14ac:dyDescent="0.2">
      <c r="A50" s="108"/>
      <c r="B50" s="109"/>
      <c r="C50" s="109"/>
      <c r="D50" s="109"/>
      <c r="E50" s="109"/>
    </row>
    <row r="51" spans="1:5" x14ac:dyDescent="0.2">
      <c r="A51" s="108"/>
      <c r="B51" s="109"/>
      <c r="C51" s="109"/>
      <c r="D51" s="109"/>
      <c r="E51" s="109"/>
    </row>
    <row r="52" spans="1:5" ht="13.5" thickBot="1" x14ac:dyDescent="0.25">
      <c r="A52" s="122" t="s">
        <v>274</v>
      </c>
      <c r="D52" s="92"/>
      <c r="E52" s="102" t="s">
        <v>237</v>
      </c>
    </row>
    <row r="53" spans="1:5" ht="13.5" thickBot="1" x14ac:dyDescent="0.25">
      <c r="A53" s="369" t="s">
        <v>289</v>
      </c>
      <c r="B53" s="365" t="s">
        <v>317</v>
      </c>
      <c r="C53" s="366"/>
      <c r="D53" s="367" t="s">
        <v>318</v>
      </c>
      <c r="E53" s="368"/>
    </row>
    <row r="54" spans="1:5" ht="13.5" thickBot="1" x14ac:dyDescent="0.25">
      <c r="A54" s="370"/>
      <c r="B54" s="103" t="s">
        <v>238</v>
      </c>
      <c r="C54" s="103" t="s">
        <v>202</v>
      </c>
      <c r="D54" s="103" t="s">
        <v>238</v>
      </c>
      <c r="E54" s="97" t="s">
        <v>202</v>
      </c>
    </row>
    <row r="55" spans="1:5" x14ac:dyDescent="0.2">
      <c r="A55" s="151" t="s">
        <v>253</v>
      </c>
      <c r="B55" s="135">
        <v>337868034</v>
      </c>
      <c r="C55" s="135">
        <v>87524818</v>
      </c>
      <c r="D55" s="135">
        <v>345347333</v>
      </c>
      <c r="E55" s="135">
        <v>91103986</v>
      </c>
    </row>
    <row r="56" spans="1:5" x14ac:dyDescent="0.2">
      <c r="A56" s="151" t="s">
        <v>254</v>
      </c>
      <c r="B56" s="132">
        <v>43868284</v>
      </c>
      <c r="C56" s="132">
        <v>10865543</v>
      </c>
      <c r="D56" s="132">
        <v>45270615</v>
      </c>
      <c r="E56" s="132">
        <v>11316809</v>
      </c>
    </row>
    <row r="57" spans="1:5" x14ac:dyDescent="0.2">
      <c r="A57" s="151" t="s">
        <v>275</v>
      </c>
      <c r="B57" s="132">
        <v>35559103</v>
      </c>
      <c r="C57" s="132">
        <v>9155918</v>
      </c>
      <c r="D57" s="132">
        <v>34916300</v>
      </c>
      <c r="E57" s="132">
        <v>8477242</v>
      </c>
    </row>
    <row r="58" spans="1:5" ht="13.5" thickBot="1" x14ac:dyDescent="0.25">
      <c r="A58" s="151" t="s">
        <v>276</v>
      </c>
      <c r="B58" s="99">
        <v>26468436</v>
      </c>
      <c r="C58" s="99">
        <v>11900461</v>
      </c>
      <c r="D58" s="132">
        <v>31931308</v>
      </c>
      <c r="E58" s="99">
        <v>11120033</v>
      </c>
    </row>
    <row r="59" spans="1:5" ht="13.5" thickBot="1" x14ac:dyDescent="0.25">
      <c r="A59" s="131" t="s">
        <v>242</v>
      </c>
      <c r="B59" s="101">
        <v>443763857</v>
      </c>
      <c r="C59" s="101">
        <v>119446740</v>
      </c>
      <c r="D59" s="101">
        <v>457465556</v>
      </c>
      <c r="E59" s="101">
        <v>122018070</v>
      </c>
    </row>
    <row r="60" spans="1:5" x14ac:dyDescent="0.2">
      <c r="B60" s="94"/>
      <c r="C60" s="94"/>
      <c r="D60" s="94"/>
      <c r="E60" s="94"/>
    </row>
    <row r="61" spans="1:5" x14ac:dyDescent="0.2">
      <c r="D61" s="92"/>
      <c r="E61" s="92"/>
    </row>
    <row r="62" spans="1:5" ht="13.5" thickBot="1" x14ac:dyDescent="0.25">
      <c r="A62" s="122" t="s">
        <v>255</v>
      </c>
      <c r="D62" s="110"/>
      <c r="E62" s="102" t="s">
        <v>237</v>
      </c>
    </row>
    <row r="63" spans="1:5" ht="13.5" thickBot="1" x14ac:dyDescent="0.25">
      <c r="A63" s="369" t="s">
        <v>288</v>
      </c>
      <c r="B63" s="365" t="s">
        <v>317</v>
      </c>
      <c r="C63" s="366"/>
      <c r="D63" s="367" t="s">
        <v>318</v>
      </c>
      <c r="E63" s="368"/>
    </row>
    <row r="64" spans="1:5" ht="13.5" thickBot="1" x14ac:dyDescent="0.25">
      <c r="A64" s="370"/>
      <c r="B64" s="103" t="s">
        <v>238</v>
      </c>
      <c r="C64" s="103" t="s">
        <v>202</v>
      </c>
      <c r="D64" s="103" t="s">
        <v>238</v>
      </c>
      <c r="E64" s="97" t="s">
        <v>202</v>
      </c>
    </row>
    <row r="65" spans="1:6" x14ac:dyDescent="0.2">
      <c r="A65" s="125" t="s">
        <v>305</v>
      </c>
      <c r="B65" s="135">
        <v>358042535</v>
      </c>
      <c r="C65" s="104">
        <v>78569655</v>
      </c>
      <c r="D65" s="132">
        <v>98570038.390000001</v>
      </c>
      <c r="E65" s="135">
        <v>26763440.390000001</v>
      </c>
      <c r="F65" s="153"/>
    </row>
    <row r="66" spans="1:6" ht="13.5" thickBot="1" x14ac:dyDescent="0.25">
      <c r="A66" s="151" t="s">
        <v>306</v>
      </c>
      <c r="B66" s="99">
        <v>1883346</v>
      </c>
      <c r="C66" s="132">
        <v>4960230</v>
      </c>
      <c r="D66" s="132">
        <v>20618449.864</v>
      </c>
      <c r="E66" s="132">
        <v>4348708.8640000001</v>
      </c>
    </row>
    <row r="67" spans="1:6" ht="13.5" thickBot="1" x14ac:dyDescent="0.25">
      <c r="A67" s="131" t="s">
        <v>242</v>
      </c>
      <c r="B67" s="106">
        <v>359925881</v>
      </c>
      <c r="C67" s="106">
        <v>83529885</v>
      </c>
      <c r="D67" s="106">
        <v>119188488.25400001</v>
      </c>
      <c r="E67" s="106">
        <v>31112149.254000001</v>
      </c>
    </row>
    <row r="68" spans="1:6" x14ac:dyDescent="0.2">
      <c r="B68" s="94"/>
      <c r="C68" s="94"/>
      <c r="D68" s="94"/>
      <c r="E68" s="94"/>
    </row>
    <row r="69" spans="1:6" x14ac:dyDescent="0.2">
      <c r="D69" s="92"/>
      <c r="E69" s="92"/>
    </row>
    <row r="70" spans="1:6" ht="13.5" thickBot="1" x14ac:dyDescent="0.25">
      <c r="A70" s="122" t="s">
        <v>256</v>
      </c>
      <c r="C70" s="102" t="s">
        <v>237</v>
      </c>
      <c r="D70" s="111"/>
      <c r="E70" s="111"/>
    </row>
    <row r="71" spans="1:6" ht="13.5" thickBot="1" x14ac:dyDescent="0.25">
      <c r="A71" s="165" t="s">
        <v>287</v>
      </c>
      <c r="B71" s="112" t="s">
        <v>303</v>
      </c>
      <c r="C71" s="112" t="s">
        <v>316</v>
      </c>
      <c r="D71" s="111"/>
      <c r="E71" s="111"/>
    </row>
    <row r="72" spans="1:6" x14ac:dyDescent="0.2">
      <c r="A72" s="124" t="s">
        <v>257</v>
      </c>
      <c r="B72" s="157">
        <v>460023632</v>
      </c>
      <c r="C72" s="158">
        <v>475623952</v>
      </c>
      <c r="D72" s="111"/>
      <c r="E72" s="111"/>
    </row>
    <row r="73" spans="1:6" x14ac:dyDescent="0.2">
      <c r="A73" s="125"/>
      <c r="B73" s="159"/>
      <c r="C73" s="132"/>
      <c r="D73" s="111"/>
      <c r="E73" s="111"/>
    </row>
    <row r="74" spans="1:6" x14ac:dyDescent="0.2">
      <c r="A74" s="126" t="s">
        <v>258</v>
      </c>
      <c r="B74" s="160">
        <v>3931442857</v>
      </c>
      <c r="C74" s="113">
        <v>3889081326</v>
      </c>
      <c r="D74" s="111"/>
      <c r="E74" s="111"/>
    </row>
    <row r="75" spans="1:6" x14ac:dyDescent="0.2">
      <c r="A75" s="123" t="s">
        <v>219</v>
      </c>
      <c r="B75" s="159">
        <v>1300268691</v>
      </c>
      <c r="C75" s="132">
        <v>1419939919</v>
      </c>
      <c r="D75" s="111"/>
      <c r="E75" s="111"/>
    </row>
    <row r="76" spans="1:6" x14ac:dyDescent="0.2">
      <c r="A76" s="123" t="s">
        <v>220</v>
      </c>
      <c r="B76" s="159">
        <v>2631174166</v>
      </c>
      <c r="C76" s="132">
        <v>2469141407</v>
      </c>
      <c r="D76" s="111"/>
      <c r="E76" s="111"/>
    </row>
    <row r="77" spans="1:6" x14ac:dyDescent="0.2">
      <c r="A77" s="126" t="s">
        <v>259</v>
      </c>
      <c r="B77" s="161"/>
      <c r="C77" s="143"/>
      <c r="D77" s="111"/>
      <c r="E77" s="111"/>
    </row>
    <row r="78" spans="1:6" x14ac:dyDescent="0.2">
      <c r="A78" s="126"/>
      <c r="B78" s="160"/>
      <c r="C78" s="113"/>
      <c r="D78" s="111"/>
      <c r="E78" s="111"/>
    </row>
    <row r="79" spans="1:6" ht="13.5" thickBot="1" x14ac:dyDescent="0.25">
      <c r="A79" s="114" t="s">
        <v>223</v>
      </c>
      <c r="B79" s="162"/>
      <c r="C79" s="163"/>
      <c r="D79" s="111"/>
      <c r="E79" s="111"/>
    </row>
    <row r="80" spans="1:6" ht="13.5" thickBot="1" x14ac:dyDescent="0.25">
      <c r="A80" s="127" t="s">
        <v>242</v>
      </c>
      <c r="B80" s="106">
        <v>4391466489</v>
      </c>
      <c r="C80" s="106">
        <v>4364705278</v>
      </c>
      <c r="D80" s="111"/>
      <c r="E80" s="111"/>
    </row>
    <row r="81" spans="1:5" x14ac:dyDescent="0.2">
      <c r="B81" s="94"/>
      <c r="C81" s="94"/>
      <c r="D81" s="111"/>
      <c r="E81" s="111"/>
    </row>
    <row r="82" spans="1:5" x14ac:dyDescent="0.2">
      <c r="B82" s="115"/>
      <c r="C82" s="115"/>
      <c r="D82" s="111"/>
      <c r="E82" s="111"/>
    </row>
    <row r="83" spans="1:5" ht="13.5" thickBot="1" x14ac:dyDescent="0.25">
      <c r="A83" s="122" t="s">
        <v>260</v>
      </c>
      <c r="C83" s="102" t="s">
        <v>237</v>
      </c>
      <c r="D83" s="111"/>
      <c r="E83" s="111"/>
    </row>
    <row r="84" spans="1:5" ht="13.5" thickBot="1" x14ac:dyDescent="0.25">
      <c r="A84" s="165" t="s">
        <v>286</v>
      </c>
      <c r="B84" s="112" t="s">
        <v>303</v>
      </c>
      <c r="C84" s="112" t="s">
        <v>316</v>
      </c>
      <c r="D84" s="111"/>
      <c r="E84" s="111"/>
    </row>
    <row r="85" spans="1:5" x14ac:dyDescent="0.2">
      <c r="A85" s="129" t="s">
        <v>221</v>
      </c>
      <c r="B85" s="132">
        <v>449961229</v>
      </c>
      <c r="C85" s="132">
        <v>957618140</v>
      </c>
      <c r="D85" s="111"/>
      <c r="E85" s="111"/>
    </row>
    <row r="86" spans="1:5" x14ac:dyDescent="0.2">
      <c r="A86" s="130" t="s">
        <v>222</v>
      </c>
      <c r="B86" s="132">
        <v>23341095</v>
      </c>
      <c r="C86" s="132">
        <v>189327964</v>
      </c>
      <c r="D86" s="111"/>
      <c r="E86" s="111"/>
    </row>
    <row r="87" spans="1:5" x14ac:dyDescent="0.2">
      <c r="A87" s="130"/>
      <c r="B87" s="132"/>
      <c r="C87" s="132"/>
      <c r="D87" s="111"/>
      <c r="E87" s="111"/>
    </row>
    <row r="88" spans="1:5" ht="13.5" thickBot="1" x14ac:dyDescent="0.25">
      <c r="A88" s="114" t="s">
        <v>223</v>
      </c>
      <c r="B88" s="144"/>
      <c r="C88" s="144"/>
      <c r="D88" s="111"/>
      <c r="E88" s="111"/>
    </row>
    <row r="89" spans="1:5" ht="13.5" thickBot="1" x14ac:dyDescent="0.25">
      <c r="A89" s="127" t="s">
        <v>242</v>
      </c>
      <c r="B89" s="106">
        <v>473302324</v>
      </c>
      <c r="C89" s="106">
        <v>1146946104</v>
      </c>
      <c r="D89" s="111"/>
      <c r="E89" s="111"/>
    </row>
    <row r="90" spans="1:5" x14ac:dyDescent="0.2">
      <c r="B90" s="94"/>
      <c r="C90" s="94"/>
      <c r="D90" s="111"/>
      <c r="E90" s="111"/>
    </row>
    <row r="91" spans="1:5" x14ac:dyDescent="0.2">
      <c r="D91" s="111"/>
      <c r="E91" s="111"/>
    </row>
    <row r="92" spans="1:5" ht="13.5" thickBot="1" x14ac:dyDescent="0.25">
      <c r="A92" s="121" t="s">
        <v>261</v>
      </c>
      <c r="C92" s="102" t="s">
        <v>237</v>
      </c>
      <c r="D92" s="111"/>
      <c r="E92" s="111"/>
    </row>
    <row r="93" spans="1:5" ht="13.5" thickBot="1" x14ac:dyDescent="0.25">
      <c r="A93" s="164" t="s">
        <v>285</v>
      </c>
      <c r="B93" s="112" t="s">
        <v>303</v>
      </c>
      <c r="C93" s="112" t="s">
        <v>316</v>
      </c>
      <c r="D93" s="111"/>
      <c r="E93" s="111"/>
    </row>
    <row r="94" spans="1:5" x14ac:dyDescent="0.2">
      <c r="A94" s="130" t="s">
        <v>273</v>
      </c>
      <c r="B94" s="132">
        <v>324931405</v>
      </c>
      <c r="C94" s="132">
        <v>198290229</v>
      </c>
      <c r="D94" s="111"/>
      <c r="E94" s="111"/>
    </row>
    <row r="95" spans="1:5" x14ac:dyDescent="0.2">
      <c r="A95" s="116" t="s">
        <v>224</v>
      </c>
      <c r="B95" s="132">
        <v>513989813</v>
      </c>
      <c r="C95" s="132">
        <v>496622540</v>
      </c>
      <c r="D95" s="111"/>
      <c r="E95" s="111"/>
    </row>
    <row r="96" spans="1:5" x14ac:dyDescent="0.2">
      <c r="A96" s="116" t="s">
        <v>225</v>
      </c>
      <c r="B96" s="132">
        <v>2459982241</v>
      </c>
      <c r="C96" s="132">
        <v>3266720472</v>
      </c>
      <c r="D96" s="111"/>
      <c r="E96" s="111"/>
    </row>
    <row r="97" spans="1:5" x14ac:dyDescent="0.2">
      <c r="A97" s="116" t="s">
        <v>226</v>
      </c>
      <c r="B97" s="132">
        <v>73139356</v>
      </c>
      <c r="C97" s="132">
        <v>75343907</v>
      </c>
      <c r="D97" s="111"/>
      <c r="E97" s="111"/>
    </row>
    <row r="98" spans="1:5" x14ac:dyDescent="0.2">
      <c r="A98" s="116"/>
      <c r="B98" s="133"/>
      <c r="C98" s="133"/>
      <c r="D98" s="111"/>
      <c r="E98" s="111"/>
    </row>
    <row r="99" spans="1:5" x14ac:dyDescent="0.2">
      <c r="A99" s="116" t="s">
        <v>223</v>
      </c>
      <c r="B99" s="132">
        <v>-775376</v>
      </c>
      <c r="C99" s="173">
        <v>0</v>
      </c>
      <c r="D99" s="111"/>
      <c r="E99" s="111"/>
    </row>
    <row r="100" spans="1:5" ht="13.5" thickBot="1" x14ac:dyDescent="0.25">
      <c r="A100" s="142" t="s">
        <v>262</v>
      </c>
      <c r="B100" s="132">
        <v>-18523</v>
      </c>
      <c r="C100" s="132">
        <v>-11066</v>
      </c>
      <c r="D100" s="111"/>
      <c r="E100" s="111"/>
    </row>
    <row r="101" spans="1:5" ht="13.5" thickBot="1" x14ac:dyDescent="0.25">
      <c r="A101" s="131" t="s">
        <v>242</v>
      </c>
      <c r="B101" s="106">
        <v>3371248916</v>
      </c>
      <c r="C101" s="106">
        <v>4036966082</v>
      </c>
      <c r="D101" s="117"/>
      <c r="E101" s="111"/>
    </row>
    <row r="102" spans="1:5" x14ac:dyDescent="0.2">
      <c r="B102" s="94"/>
      <c r="C102" s="94"/>
      <c r="D102" s="111"/>
      <c r="E102" s="111"/>
    </row>
    <row r="103" spans="1:5" x14ac:dyDescent="0.2">
      <c r="B103" s="115"/>
      <c r="C103" s="115"/>
      <c r="D103" s="111"/>
      <c r="E103" s="111"/>
    </row>
    <row r="104" spans="1:5" ht="13.5" thickBot="1" x14ac:dyDescent="0.25">
      <c r="A104" s="121" t="s">
        <v>263</v>
      </c>
      <c r="C104" s="102" t="s">
        <v>237</v>
      </c>
      <c r="D104" s="111"/>
      <c r="E104" s="111"/>
    </row>
    <row r="105" spans="1:5" ht="13.5" thickBot="1" x14ac:dyDescent="0.25">
      <c r="A105" s="164" t="s">
        <v>284</v>
      </c>
      <c r="B105" s="112" t="s">
        <v>303</v>
      </c>
      <c r="C105" s="112" t="s">
        <v>316</v>
      </c>
      <c r="D105" s="111"/>
      <c r="E105" s="111"/>
    </row>
    <row r="106" spans="1:5" x14ac:dyDescent="0.2">
      <c r="A106" s="196" t="s">
        <v>301</v>
      </c>
      <c r="B106" s="158">
        <v>62450000</v>
      </c>
      <c r="C106" s="158">
        <v>98081079</v>
      </c>
      <c r="D106" s="174"/>
      <c r="E106" s="111"/>
    </row>
    <row r="107" spans="1:5" x14ac:dyDescent="0.2">
      <c r="A107" s="197" t="s">
        <v>277</v>
      </c>
      <c r="B107" s="132">
        <v>62454545</v>
      </c>
      <c r="C107" s="133">
        <v>98086422</v>
      </c>
      <c r="D107" s="111"/>
      <c r="E107" s="111"/>
    </row>
    <row r="108" spans="1:5" x14ac:dyDescent="0.2">
      <c r="A108" s="197" t="s">
        <v>264</v>
      </c>
      <c r="B108" s="132">
        <v>-4545</v>
      </c>
      <c r="C108" s="133">
        <v>-5343</v>
      </c>
      <c r="D108" s="111"/>
      <c r="E108" s="111"/>
    </row>
    <row r="109" spans="1:5" x14ac:dyDescent="0.2">
      <c r="A109" s="198" t="s">
        <v>300</v>
      </c>
      <c r="B109" s="113">
        <v>2948467733</v>
      </c>
      <c r="C109" s="113">
        <v>2762170140.6099997</v>
      </c>
      <c r="D109" s="188"/>
      <c r="E109" s="111"/>
    </row>
    <row r="110" spans="1:5" x14ac:dyDescent="0.2">
      <c r="A110" s="197" t="s">
        <v>277</v>
      </c>
      <c r="B110" s="132">
        <v>3908831549</v>
      </c>
      <c r="C110" s="133">
        <v>3869177354</v>
      </c>
      <c r="D110" s="188"/>
      <c r="E110" s="111"/>
    </row>
    <row r="111" spans="1:5" x14ac:dyDescent="0.2">
      <c r="A111" s="197" t="s">
        <v>264</v>
      </c>
      <c r="B111" s="132">
        <v>-960363816</v>
      </c>
      <c r="C111" s="133">
        <v>-1107007213.3900001</v>
      </c>
      <c r="D111" s="111"/>
      <c r="E111" s="111"/>
    </row>
    <row r="112" spans="1:5" x14ac:dyDescent="0.2">
      <c r="A112" s="198" t="s">
        <v>299</v>
      </c>
      <c r="B112" s="113">
        <v>4866944528</v>
      </c>
      <c r="C112" s="113">
        <v>5511218252</v>
      </c>
      <c r="D112" s="188"/>
      <c r="E112" s="111"/>
    </row>
    <row r="113" spans="1:5" x14ac:dyDescent="0.2">
      <c r="A113" s="197" t="s">
        <v>277</v>
      </c>
      <c r="B113" s="132">
        <v>5163867192</v>
      </c>
      <c r="C113" s="133">
        <v>5863631187</v>
      </c>
      <c r="D113" s="188"/>
      <c r="E113" s="111"/>
    </row>
    <row r="114" spans="1:5" x14ac:dyDescent="0.2">
      <c r="A114" s="197" t="s">
        <v>264</v>
      </c>
      <c r="B114" s="132">
        <v>-296922664</v>
      </c>
      <c r="C114" s="133">
        <v>-352412935</v>
      </c>
      <c r="D114" s="118"/>
      <c r="E114" s="111"/>
    </row>
    <row r="115" spans="1:5" x14ac:dyDescent="0.2">
      <c r="A115" s="198" t="s">
        <v>298</v>
      </c>
      <c r="B115" s="113">
        <v>3192134584</v>
      </c>
      <c r="C115" s="113">
        <v>2650791321</v>
      </c>
      <c r="D115" s="188"/>
      <c r="E115" s="118"/>
    </row>
    <row r="116" spans="1:5" x14ac:dyDescent="0.2">
      <c r="A116" s="197" t="s">
        <v>277</v>
      </c>
      <c r="B116" s="132">
        <v>3198303415</v>
      </c>
      <c r="C116" s="133">
        <v>2658434137</v>
      </c>
      <c r="D116" s="117"/>
      <c r="E116" s="118"/>
    </row>
    <row r="117" spans="1:5" x14ac:dyDescent="0.2">
      <c r="A117" s="197" t="s">
        <v>264</v>
      </c>
      <c r="B117" s="132">
        <v>-6168831</v>
      </c>
      <c r="C117" s="133">
        <v>-7642816</v>
      </c>
      <c r="D117" s="111"/>
      <c r="E117" s="111"/>
    </row>
    <row r="118" spans="1:5" x14ac:dyDescent="0.2">
      <c r="A118" s="195"/>
      <c r="B118" s="113"/>
      <c r="C118" s="113"/>
      <c r="D118" s="111"/>
      <c r="E118" s="111"/>
    </row>
    <row r="119" spans="1:5" x14ac:dyDescent="0.2">
      <c r="A119" s="130" t="s">
        <v>307</v>
      </c>
      <c r="B119" s="132">
        <v>-116708983</v>
      </c>
      <c r="C119" s="205">
        <v>0</v>
      </c>
      <c r="D119" s="111"/>
      <c r="E119" s="111"/>
    </row>
    <row r="120" spans="1:5" x14ac:dyDescent="0.2">
      <c r="A120" s="130" t="s">
        <v>308</v>
      </c>
      <c r="B120" s="173">
        <v>0</v>
      </c>
      <c r="C120" s="133">
        <v>-140828980</v>
      </c>
      <c r="D120" s="111"/>
      <c r="E120" s="111"/>
    </row>
    <row r="121" spans="1:5" x14ac:dyDescent="0.2">
      <c r="A121" s="130" t="s">
        <v>309</v>
      </c>
      <c r="B121" s="173">
        <v>0</v>
      </c>
      <c r="C121" s="133">
        <v>-4584608</v>
      </c>
      <c r="D121" s="111"/>
      <c r="E121" s="111"/>
    </row>
    <row r="122" spans="1:5" ht="13.5" thickBot="1" x14ac:dyDescent="0.25">
      <c r="A122" s="130" t="s">
        <v>262</v>
      </c>
      <c r="B122" s="99">
        <v>-39172874</v>
      </c>
      <c r="C122" s="133">
        <v>-34314463.770000003</v>
      </c>
      <c r="D122" s="111"/>
      <c r="E122" s="111"/>
    </row>
    <row r="123" spans="1:5" ht="13.5" thickBot="1" x14ac:dyDescent="0.25">
      <c r="A123" s="131" t="s">
        <v>280</v>
      </c>
      <c r="B123" s="106">
        <v>10914114988</v>
      </c>
      <c r="C123" s="106">
        <v>10842532740.84</v>
      </c>
      <c r="D123" s="188"/>
      <c r="E123" s="111"/>
    </row>
    <row r="124" spans="1:5" x14ac:dyDescent="0.2">
      <c r="B124" s="94"/>
      <c r="C124" s="94"/>
      <c r="D124" s="111"/>
      <c r="E124" s="111"/>
    </row>
    <row r="125" spans="1:5" x14ac:dyDescent="0.2">
      <c r="D125" s="111"/>
      <c r="E125" s="111"/>
    </row>
    <row r="126" spans="1:5" ht="13.5" thickBot="1" x14ac:dyDescent="0.25">
      <c r="A126" s="122" t="s">
        <v>265</v>
      </c>
      <c r="B126" s="94"/>
      <c r="C126" s="102" t="s">
        <v>237</v>
      </c>
      <c r="D126" s="111"/>
      <c r="E126" s="111"/>
    </row>
    <row r="127" spans="1:5" ht="13.5" thickBot="1" x14ac:dyDescent="0.25">
      <c r="A127" s="165" t="s">
        <v>283</v>
      </c>
      <c r="B127" s="112" t="s">
        <v>303</v>
      </c>
      <c r="C127" s="112" t="s">
        <v>316</v>
      </c>
      <c r="D127" s="111"/>
      <c r="E127" s="111"/>
    </row>
    <row r="128" spans="1:5" x14ac:dyDescent="0.2">
      <c r="A128" s="172" t="s">
        <v>227</v>
      </c>
      <c r="B128" s="132">
        <v>1198016694</v>
      </c>
      <c r="C128" s="204">
        <v>1148143812.9899998</v>
      </c>
      <c r="D128" s="110"/>
      <c r="E128" s="111"/>
    </row>
    <row r="129" spans="1:7" x14ac:dyDescent="0.2">
      <c r="A129" s="172" t="s">
        <v>228</v>
      </c>
      <c r="B129" s="132">
        <v>3891544698</v>
      </c>
      <c r="C129" s="204">
        <v>4199811089.5400009</v>
      </c>
      <c r="D129" s="110"/>
      <c r="E129" s="110"/>
      <c r="F129" s="153"/>
      <c r="G129" s="154"/>
    </row>
    <row r="130" spans="1:7" x14ac:dyDescent="0.2">
      <c r="A130" s="172" t="s">
        <v>229</v>
      </c>
      <c r="B130" s="132">
        <v>9150703429</v>
      </c>
      <c r="C130" s="204">
        <v>9574636573.4299965</v>
      </c>
      <c r="D130" s="110"/>
      <c r="E130" s="111"/>
    </row>
    <row r="131" spans="1:7" ht="13.5" thickBot="1" x14ac:dyDescent="0.25">
      <c r="A131" s="172" t="s">
        <v>266</v>
      </c>
      <c r="B131" s="132">
        <v>894135683</v>
      </c>
      <c r="C131" s="204">
        <v>1375607673.3499827</v>
      </c>
      <c r="D131" s="110"/>
      <c r="E131" s="111"/>
    </row>
    <row r="132" spans="1:7" ht="13.5" thickBot="1" x14ac:dyDescent="0.25">
      <c r="A132" s="127" t="s">
        <v>242</v>
      </c>
      <c r="B132" s="106">
        <v>15134400504</v>
      </c>
      <c r="C132" s="106">
        <v>16298199149.30998</v>
      </c>
      <c r="D132" s="111"/>
      <c r="E132" s="110"/>
      <c r="F132" s="110"/>
      <c r="G132" s="155"/>
    </row>
    <row r="133" spans="1:7" x14ac:dyDescent="0.2">
      <c r="B133" s="94"/>
      <c r="C133" s="94"/>
      <c r="D133" s="111"/>
      <c r="E133" s="111"/>
    </row>
    <row r="134" spans="1:7" x14ac:dyDescent="0.2">
      <c r="D134" s="111"/>
      <c r="E134" s="111"/>
    </row>
    <row r="135" spans="1:7" ht="13.5" thickBot="1" x14ac:dyDescent="0.25">
      <c r="A135" s="121" t="s">
        <v>267</v>
      </c>
      <c r="C135" s="102" t="s">
        <v>237</v>
      </c>
      <c r="D135" s="111"/>
      <c r="E135" s="111"/>
    </row>
    <row r="136" spans="1:7" ht="13.5" thickBot="1" x14ac:dyDescent="0.25">
      <c r="A136" s="164" t="s">
        <v>282</v>
      </c>
      <c r="B136" s="112" t="s">
        <v>303</v>
      </c>
      <c r="C136" s="112" t="s">
        <v>316</v>
      </c>
      <c r="D136" s="111"/>
      <c r="E136" s="111"/>
    </row>
    <row r="137" spans="1:7" ht="12.75" customHeight="1" x14ac:dyDescent="0.2">
      <c r="A137" s="172" t="s">
        <v>230</v>
      </c>
      <c r="B137" s="132">
        <v>656196151</v>
      </c>
      <c r="C137" s="132">
        <v>596036649</v>
      </c>
      <c r="D137" s="111"/>
      <c r="E137" s="111"/>
    </row>
    <row r="138" spans="1:7" ht="12.75" customHeight="1" x14ac:dyDescent="0.2">
      <c r="A138" s="129" t="s">
        <v>231</v>
      </c>
      <c r="B138" s="173">
        <v>0</v>
      </c>
      <c r="C138" s="173">
        <v>0</v>
      </c>
      <c r="D138" s="111"/>
      <c r="E138" s="111"/>
    </row>
    <row r="139" spans="1:7" ht="12.75" customHeight="1" x14ac:dyDescent="0.2">
      <c r="A139" s="172" t="s">
        <v>268</v>
      </c>
      <c r="B139" s="173">
        <v>0</v>
      </c>
      <c r="C139" s="173">
        <v>0</v>
      </c>
      <c r="D139" s="111"/>
      <c r="E139" s="111"/>
    </row>
    <row r="140" spans="1:7" ht="12.75" customHeight="1" x14ac:dyDescent="0.2">
      <c r="A140" s="172" t="s">
        <v>269</v>
      </c>
      <c r="B140" s="132">
        <v>20286850</v>
      </c>
      <c r="C140" s="132">
        <v>37087875</v>
      </c>
      <c r="D140" s="111"/>
      <c r="E140" s="111"/>
    </row>
    <row r="141" spans="1:7" ht="12.75" customHeight="1" thickBot="1" x14ac:dyDescent="0.25">
      <c r="A141" s="172" t="s">
        <v>270</v>
      </c>
      <c r="B141" s="132">
        <v>-4225170</v>
      </c>
      <c r="C141" s="132">
        <v>-3453741</v>
      </c>
      <c r="D141" s="111"/>
      <c r="E141" s="111"/>
    </row>
    <row r="142" spans="1:7" ht="13.5" thickBot="1" x14ac:dyDescent="0.25">
      <c r="A142" s="131" t="s">
        <v>242</v>
      </c>
      <c r="B142" s="106">
        <v>672257831</v>
      </c>
      <c r="C142" s="106">
        <v>629670783</v>
      </c>
      <c r="D142" s="189"/>
      <c r="E142" s="111"/>
    </row>
    <row r="143" spans="1:7" x14ac:dyDescent="0.2">
      <c r="B143" s="94"/>
      <c r="C143" s="94"/>
      <c r="D143" s="111"/>
      <c r="E143" s="111"/>
    </row>
    <row r="144" spans="1:7" x14ac:dyDescent="0.2">
      <c r="D144" s="111"/>
      <c r="E144" s="111"/>
    </row>
    <row r="145" spans="1:5" ht="13.5" thickBot="1" x14ac:dyDescent="0.25">
      <c r="A145" s="121" t="s">
        <v>271</v>
      </c>
      <c r="C145" s="102" t="s">
        <v>237</v>
      </c>
      <c r="D145" s="111"/>
      <c r="E145" s="111"/>
    </row>
    <row r="146" spans="1:5" ht="13.5" thickBot="1" x14ac:dyDescent="0.25">
      <c r="A146" s="164" t="s">
        <v>281</v>
      </c>
      <c r="B146" s="112" t="s">
        <v>303</v>
      </c>
      <c r="C146" s="112" t="s">
        <v>316</v>
      </c>
      <c r="D146" s="111"/>
      <c r="E146" s="111"/>
    </row>
    <row r="147" spans="1:5" ht="12.75" customHeight="1" x14ac:dyDescent="0.2">
      <c r="A147" s="129" t="s">
        <v>232</v>
      </c>
      <c r="B147" s="132">
        <v>1786812843</v>
      </c>
      <c r="C147" s="132">
        <v>2055861175.7199998</v>
      </c>
      <c r="D147" s="110"/>
      <c r="E147" s="110"/>
    </row>
    <row r="148" spans="1:5" ht="12.75" customHeight="1" x14ac:dyDescent="0.2">
      <c r="A148" s="172" t="s">
        <v>233</v>
      </c>
      <c r="B148" s="132">
        <v>48664624</v>
      </c>
      <c r="C148" s="132">
        <v>38376030</v>
      </c>
      <c r="D148" s="111"/>
      <c r="E148" s="111"/>
    </row>
    <row r="149" spans="1:5" ht="12.75" customHeight="1" x14ac:dyDescent="0.2">
      <c r="A149" s="172" t="s">
        <v>272</v>
      </c>
      <c r="B149" s="132">
        <v>25171072</v>
      </c>
      <c r="C149" s="132">
        <v>29897396</v>
      </c>
      <c r="D149" s="111"/>
      <c r="E149" s="111"/>
    </row>
    <row r="150" spans="1:5" ht="12.75" customHeight="1" thickBot="1" x14ac:dyDescent="0.25">
      <c r="A150" s="172" t="s">
        <v>234</v>
      </c>
      <c r="B150" s="132">
        <v>226233951</v>
      </c>
      <c r="C150" s="132">
        <v>201023643</v>
      </c>
      <c r="D150" s="111"/>
      <c r="E150" s="111"/>
    </row>
    <row r="151" spans="1:5" ht="13.5" thickBot="1" x14ac:dyDescent="0.25">
      <c r="A151" s="131" t="s">
        <v>242</v>
      </c>
      <c r="B151" s="106">
        <v>2086882490</v>
      </c>
      <c r="C151" s="106">
        <v>2325158244.7199998</v>
      </c>
      <c r="D151" s="111"/>
      <c r="E151" s="111"/>
    </row>
    <row r="152" spans="1:5" x14ac:dyDescent="0.2">
      <c r="B152" s="94"/>
      <c r="C152" s="94"/>
      <c r="D152" s="111"/>
      <c r="E152" s="111"/>
    </row>
    <row r="153" spans="1:5" x14ac:dyDescent="0.2">
      <c r="B153" s="115"/>
      <c r="C153" s="115"/>
      <c r="D153" s="111"/>
      <c r="E153" s="111"/>
    </row>
    <row r="154" spans="1:5" x14ac:dyDescent="0.2">
      <c r="D154" s="117"/>
      <c r="E154" s="111"/>
    </row>
    <row r="155" spans="1:5" x14ac:dyDescent="0.2">
      <c r="A155" s="119"/>
      <c r="B155" s="110"/>
      <c r="C155" s="110"/>
      <c r="D155" s="111"/>
      <c r="E155" s="111"/>
    </row>
    <row r="156" spans="1:5" x14ac:dyDescent="0.2">
      <c r="A156" s="119"/>
      <c r="B156" s="110"/>
      <c r="C156" s="110"/>
      <c r="D156" s="111"/>
      <c r="E156" s="111"/>
    </row>
    <row r="157" spans="1:5" x14ac:dyDescent="0.2">
      <c r="A157" s="119"/>
      <c r="B157" s="110"/>
      <c r="C157" s="110"/>
      <c r="D157" s="111"/>
      <c r="E157" s="111"/>
    </row>
    <row r="158" spans="1:5" x14ac:dyDescent="0.2">
      <c r="A158" s="119"/>
      <c r="B158" s="110"/>
      <c r="C158" s="110"/>
      <c r="D158" s="188"/>
      <c r="E158" s="111"/>
    </row>
    <row r="159" spans="1:5" x14ac:dyDescent="0.2">
      <c r="A159" s="119"/>
      <c r="B159" s="110"/>
      <c r="C159" s="110"/>
      <c r="D159" s="111"/>
      <c r="E159" s="111"/>
    </row>
    <row r="160" spans="1:5" x14ac:dyDescent="0.2">
      <c r="A160" s="119"/>
      <c r="B160" s="110"/>
      <c r="C160" s="110"/>
      <c r="D160" s="111"/>
      <c r="E160" s="111"/>
    </row>
    <row r="161" spans="1:5" x14ac:dyDescent="0.2">
      <c r="A161" s="119"/>
      <c r="B161" s="110"/>
      <c r="C161" s="110"/>
      <c r="D161" s="111"/>
      <c r="E161" s="111"/>
    </row>
    <row r="162" spans="1:5" x14ac:dyDescent="0.2">
      <c r="A162" s="119"/>
      <c r="B162" s="110"/>
      <c r="C162" s="110"/>
      <c r="D162" s="111"/>
      <c r="E162" s="111"/>
    </row>
    <row r="163" spans="1:5" x14ac:dyDescent="0.2">
      <c r="A163" s="119"/>
      <c r="B163" s="110"/>
      <c r="C163" s="110"/>
      <c r="D163" s="111"/>
      <c r="E163" s="111"/>
    </row>
    <row r="164" spans="1:5" x14ac:dyDescent="0.2">
      <c r="A164" s="119"/>
      <c r="B164" s="110"/>
      <c r="C164" s="110"/>
      <c r="D164" s="111"/>
      <c r="E164" s="111"/>
    </row>
    <row r="165" spans="1:5" x14ac:dyDescent="0.2">
      <c r="A165" s="119"/>
      <c r="B165" s="110"/>
      <c r="C165" s="110"/>
      <c r="D165" s="111"/>
      <c r="E165" s="111"/>
    </row>
    <row r="166" spans="1:5" x14ac:dyDescent="0.2">
      <c r="A166" s="119"/>
      <c r="B166" s="110"/>
      <c r="C166" s="110"/>
      <c r="D166" s="111"/>
      <c r="E166" s="111"/>
    </row>
    <row r="167" spans="1:5" x14ac:dyDescent="0.2">
      <c r="D167" s="111"/>
      <c r="E167" s="111"/>
    </row>
    <row r="168" spans="1:5" x14ac:dyDescent="0.2">
      <c r="D168" s="111"/>
      <c r="E168" s="111"/>
    </row>
    <row r="169" spans="1:5" x14ac:dyDescent="0.2">
      <c r="D169" s="111"/>
      <c r="E169" s="111"/>
    </row>
    <row r="170" spans="1:5" x14ac:dyDescent="0.2">
      <c r="D170" s="111"/>
      <c r="E170" s="111"/>
    </row>
    <row r="171" spans="1:5" x14ac:dyDescent="0.2">
      <c r="D171" s="111"/>
      <c r="E171" s="111"/>
    </row>
    <row r="172" spans="1:5" x14ac:dyDescent="0.2">
      <c r="D172" s="111"/>
      <c r="E172" s="111"/>
    </row>
    <row r="173" spans="1:5" x14ac:dyDescent="0.2">
      <c r="D173" s="111"/>
      <c r="E173" s="111"/>
    </row>
    <row r="174" spans="1:5" x14ac:dyDescent="0.2">
      <c r="D174" s="111"/>
      <c r="E174" s="111"/>
    </row>
    <row r="175" spans="1:5" x14ac:dyDescent="0.2">
      <c r="D175" s="111"/>
      <c r="E175" s="111"/>
    </row>
    <row r="176" spans="1:5" x14ac:dyDescent="0.2">
      <c r="D176" s="111"/>
      <c r="E176" s="111"/>
    </row>
    <row r="177" spans="4:5" x14ac:dyDescent="0.2">
      <c r="D177" s="111"/>
      <c r="E177" s="111"/>
    </row>
    <row r="178" spans="4:5" x14ac:dyDescent="0.2">
      <c r="D178" s="111"/>
      <c r="E178" s="111"/>
    </row>
    <row r="179" spans="4:5" x14ac:dyDescent="0.2">
      <c r="D179" s="111"/>
      <c r="E179" s="111"/>
    </row>
    <row r="180" spans="4:5" x14ac:dyDescent="0.2">
      <c r="D180" s="111"/>
      <c r="E180" s="111"/>
    </row>
    <row r="181" spans="4:5" x14ac:dyDescent="0.2">
      <c r="D181" s="111"/>
      <c r="E181" s="111"/>
    </row>
    <row r="182" spans="4:5" x14ac:dyDescent="0.2">
      <c r="D182" s="111"/>
      <c r="E182" s="111"/>
    </row>
    <row r="183" spans="4:5" x14ac:dyDescent="0.2">
      <c r="D183" s="111"/>
      <c r="E183" s="111"/>
    </row>
    <row r="184" spans="4:5" x14ac:dyDescent="0.2">
      <c r="D184" s="111"/>
      <c r="E184" s="111"/>
    </row>
    <row r="185" spans="4:5" x14ac:dyDescent="0.2">
      <c r="D185" s="111"/>
      <c r="E185" s="111"/>
    </row>
    <row r="186" spans="4:5" x14ac:dyDescent="0.2">
      <c r="D186" s="111"/>
      <c r="E186" s="111"/>
    </row>
    <row r="187" spans="4:5" x14ac:dyDescent="0.2">
      <c r="D187" s="111"/>
      <c r="E187" s="111"/>
    </row>
    <row r="188" spans="4:5" x14ac:dyDescent="0.2">
      <c r="D188" s="111"/>
      <c r="E188" s="111"/>
    </row>
    <row r="189" spans="4:5" x14ac:dyDescent="0.2">
      <c r="D189" s="111"/>
      <c r="E189" s="111"/>
    </row>
    <row r="190" spans="4:5" x14ac:dyDescent="0.2">
      <c r="D190" s="111"/>
      <c r="E190" s="111"/>
    </row>
    <row r="191" spans="4:5" x14ac:dyDescent="0.2">
      <c r="D191" s="111"/>
      <c r="E191" s="111"/>
    </row>
    <row r="192" spans="4:5" x14ac:dyDescent="0.2">
      <c r="D192" s="111"/>
      <c r="E192" s="111"/>
    </row>
    <row r="193" spans="4:5" x14ac:dyDescent="0.2">
      <c r="D193" s="111"/>
      <c r="E193" s="111"/>
    </row>
    <row r="194" spans="4:5" x14ac:dyDescent="0.2">
      <c r="D194" s="111"/>
      <c r="E194" s="111"/>
    </row>
    <row r="195" spans="4:5" x14ac:dyDescent="0.2">
      <c r="D195" s="111"/>
      <c r="E195" s="111"/>
    </row>
    <row r="196" spans="4:5" x14ac:dyDescent="0.2">
      <c r="D196" s="111"/>
      <c r="E196" s="111"/>
    </row>
    <row r="197" spans="4:5" x14ac:dyDescent="0.2">
      <c r="D197" s="111"/>
      <c r="E197" s="111"/>
    </row>
    <row r="198" spans="4:5" x14ac:dyDescent="0.2">
      <c r="D198" s="111"/>
      <c r="E198" s="111"/>
    </row>
    <row r="199" spans="4:5" x14ac:dyDescent="0.2">
      <c r="D199" s="111"/>
      <c r="E199" s="111"/>
    </row>
    <row r="200" spans="4:5" x14ac:dyDescent="0.2">
      <c r="D200" s="111"/>
      <c r="E200" s="111"/>
    </row>
    <row r="201" spans="4:5" x14ac:dyDescent="0.2">
      <c r="D201" s="111"/>
      <c r="E201" s="111"/>
    </row>
    <row r="202" spans="4:5" x14ac:dyDescent="0.2">
      <c r="D202" s="111"/>
      <c r="E202" s="111"/>
    </row>
    <row r="203" spans="4:5" x14ac:dyDescent="0.2">
      <c r="D203" s="111"/>
      <c r="E203" s="111"/>
    </row>
    <row r="204" spans="4:5" x14ac:dyDescent="0.2">
      <c r="D204" s="111"/>
      <c r="E204" s="111"/>
    </row>
    <row r="205" spans="4:5" x14ac:dyDescent="0.2">
      <c r="D205" s="111"/>
      <c r="E205" s="111"/>
    </row>
    <row r="206" spans="4:5" x14ac:dyDescent="0.2">
      <c r="D206" s="111"/>
      <c r="E206" s="111"/>
    </row>
    <row r="207" spans="4:5" x14ac:dyDescent="0.2">
      <c r="D207" s="111"/>
      <c r="E207" s="111"/>
    </row>
    <row r="208" spans="4:5" x14ac:dyDescent="0.2">
      <c r="D208" s="111"/>
      <c r="E208" s="111"/>
    </row>
    <row r="209" spans="4:5" x14ac:dyDescent="0.2">
      <c r="D209" s="111"/>
      <c r="E209" s="111"/>
    </row>
    <row r="210" spans="4:5" x14ac:dyDescent="0.2">
      <c r="D210" s="111"/>
      <c r="E210" s="111"/>
    </row>
    <row r="211" spans="4:5" x14ac:dyDescent="0.2">
      <c r="D211" s="111"/>
      <c r="E211" s="111"/>
    </row>
    <row r="212" spans="4:5" x14ac:dyDescent="0.2">
      <c r="D212" s="111"/>
      <c r="E212" s="111"/>
    </row>
    <row r="213" spans="4:5" x14ac:dyDescent="0.2">
      <c r="D213" s="111"/>
      <c r="E213" s="111"/>
    </row>
    <row r="214" spans="4:5" x14ac:dyDescent="0.2">
      <c r="D214" s="111"/>
      <c r="E214" s="111"/>
    </row>
    <row r="215" spans="4:5" x14ac:dyDescent="0.2">
      <c r="D215" s="111"/>
      <c r="E215" s="111"/>
    </row>
    <row r="216" spans="4:5" x14ac:dyDescent="0.2">
      <c r="D216" s="111"/>
      <c r="E216" s="111"/>
    </row>
    <row r="217" spans="4:5" x14ac:dyDescent="0.2">
      <c r="D217" s="111"/>
      <c r="E217" s="111"/>
    </row>
    <row r="218" spans="4:5" x14ac:dyDescent="0.2">
      <c r="D218" s="111"/>
      <c r="E218" s="111"/>
    </row>
  </sheetData>
  <mergeCells count="21">
    <mergeCell ref="A35:A36"/>
    <mergeCell ref="A25:A26"/>
    <mergeCell ref="A17:A18"/>
    <mergeCell ref="A8:A9"/>
    <mergeCell ref="A63:A64"/>
    <mergeCell ref="A53:A54"/>
    <mergeCell ref="A43:A44"/>
    <mergeCell ref="B8:C8"/>
    <mergeCell ref="D8:E8"/>
    <mergeCell ref="B17:C17"/>
    <mergeCell ref="D17:E17"/>
    <mergeCell ref="B25:C25"/>
    <mergeCell ref="D25:E25"/>
    <mergeCell ref="B63:C63"/>
    <mergeCell ref="D63:E63"/>
    <mergeCell ref="B35:C35"/>
    <mergeCell ref="D35:E35"/>
    <mergeCell ref="B43:C43"/>
    <mergeCell ref="D43:E43"/>
    <mergeCell ref="B53:C53"/>
    <mergeCell ref="D53:E5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Škara Maja</cp:lastModifiedBy>
  <cp:lastPrinted>2017-04-26T12:42:18Z</cp:lastPrinted>
  <dcterms:created xsi:type="dcterms:W3CDTF">2008-10-17T11:51:54Z</dcterms:created>
  <dcterms:modified xsi:type="dcterms:W3CDTF">2019-02-27T07:30:17Z</dcterms:modified>
</cp:coreProperties>
</file>