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P:\SUF_svi\TFI KI\GFI-KI\GFI-KI 2020\Za objavu\Hrvatske verzije\Konsolidirano\xsl\"/>
    </mc:Choice>
  </mc:AlternateContent>
  <xr:revisionPtr revIDLastSave="0" documentId="13_ncr:1_{48486D38-8BCF-4A1F-B789-8B50814FCC15}" xr6:coauthVersionLast="45" xr6:coauthVersionMax="45" xr10:uidLastSave="{00000000-0000-0000-0000-000000000000}"/>
  <bookViews>
    <workbookView xWindow="-120" yWindow="-120" windowWidth="29040" windowHeight="15840" activeTab="1" xr2:uid="{00000000-000D-0000-FFFF-FFFF00000000}"/>
  </bookViews>
  <sheets>
    <sheet name="Opći podaci" sheetId="23" r:id="rId1"/>
    <sheet name="Bilanca" sheetId="18" r:id="rId2"/>
    <sheet name="RDG" sheetId="19" r:id="rId3"/>
    <sheet name="NT_D" sheetId="21" r:id="rId4"/>
    <sheet name="PK" sheetId="22" r:id="rId5"/>
    <sheet name="Bilješke" sheetId="25"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7" i="18" l="1"/>
  <c r="H77" i="18"/>
  <c r="I37" i="19" l="1"/>
  <c r="H37" i="19"/>
  <c r="I22" i="19"/>
  <c r="H22" i="19"/>
  <c r="H34" i="19" l="1"/>
  <c r="H36" i="19" s="1"/>
  <c r="H40" i="19" s="1"/>
  <c r="H44" i="19" s="1"/>
  <c r="I34" i="19"/>
  <c r="I36" i="19" s="1"/>
  <c r="I40" i="19" s="1"/>
  <c r="I44" i="19" s="1"/>
  <c r="R7" i="22"/>
  <c r="R8" i="22"/>
  <c r="R10" i="22"/>
  <c r="R11" i="22"/>
  <c r="R12" i="22"/>
  <c r="R13" i="22"/>
  <c r="R14" i="22"/>
  <c r="R15" i="22"/>
  <c r="R16" i="22"/>
  <c r="R17" i="22"/>
  <c r="R18" i="22"/>
  <c r="R19" i="22"/>
  <c r="R20" i="22"/>
  <c r="R21" i="22"/>
  <c r="R22" i="22"/>
  <c r="R23" i="22"/>
  <c r="R24" i="22"/>
  <c r="R25" i="22"/>
  <c r="R6" i="22"/>
  <c r="F9" i="22"/>
  <c r="F26" i="22" s="1"/>
  <c r="G9" i="22"/>
  <c r="G26" i="22" s="1"/>
  <c r="H9" i="22"/>
  <c r="H26" i="22" s="1"/>
  <c r="I9" i="22"/>
  <c r="I26" i="22" s="1"/>
  <c r="J9" i="22"/>
  <c r="J26" i="22" s="1"/>
  <c r="K9" i="22"/>
  <c r="K26" i="22" s="1"/>
  <c r="L9" i="22"/>
  <c r="L26" i="22" s="1"/>
  <c r="M9" i="22"/>
  <c r="M26" i="22" s="1"/>
  <c r="N9" i="22"/>
  <c r="N26" i="22" s="1"/>
  <c r="O9" i="22"/>
  <c r="O26" i="22" s="1"/>
  <c r="P9" i="22"/>
  <c r="P26" i="22" s="1"/>
  <c r="Q9" i="22"/>
  <c r="Q26" i="22" s="1"/>
  <c r="E9" i="22"/>
  <c r="E26" i="22" s="1"/>
  <c r="I59" i="21"/>
  <c r="H59" i="21"/>
  <c r="I51" i="21"/>
  <c r="H51" i="21"/>
  <c r="H44" i="21"/>
  <c r="I44" i="21"/>
  <c r="I58" i="19"/>
  <c r="H58" i="19"/>
  <c r="I46" i="19"/>
  <c r="H46" i="19"/>
  <c r="H52" i="18"/>
  <c r="I52" i="18"/>
  <c r="I48" i="18"/>
  <c r="H48" i="18"/>
  <c r="H42" i="18"/>
  <c r="I42" i="18"/>
  <c r="I29" i="18"/>
  <c r="H29" i="18"/>
  <c r="H25" i="18"/>
  <c r="I25" i="18"/>
  <c r="I22" i="18"/>
  <c r="H22" i="18"/>
  <c r="I18" i="18"/>
  <c r="H18" i="18"/>
  <c r="I13" i="18"/>
  <c r="H13" i="18"/>
  <c r="I9" i="18"/>
  <c r="H9" i="18"/>
  <c r="H63" i="18" l="1"/>
  <c r="H78" i="18" s="1"/>
  <c r="I63" i="18"/>
  <c r="I78" i="18" s="1"/>
  <c r="R9" i="22"/>
  <c r="R26" i="22"/>
  <c r="H60" i="21"/>
  <c r="H63" i="21" s="1"/>
  <c r="I60" i="21"/>
  <c r="I63" i="21" s="1"/>
  <c r="I40" i="18"/>
  <c r="H40" i="18"/>
  <c r="I45" i="19"/>
  <c r="I67" i="19" s="1"/>
  <c r="H45" i="19"/>
  <c r="H67" i="19" s="1"/>
</calcChain>
</file>

<file path=xl/sharedStrings.xml><?xml version="1.0" encoding="utf-8"?>
<sst xmlns="http://schemas.openxmlformats.org/spreadsheetml/2006/main" count="525" uniqueCount="394">
  <si>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</si>
  <si>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</si>
  <si>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</si>
  <si>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</si>
  <si>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</si>
  <si>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</si>
  <si>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</si>
  <si>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</si>
  <si>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</si>
  <si>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</si>
  <si>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</si>
  <si>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</si>
  <si>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</si>
  <si>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</si>
  <si>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</si>
  <si>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</si>
  <si>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</si>
  <si>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</si>
  <si>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</si>
  <si>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</si>
  <si>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</si>
  <si>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</si>
  <si>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</si>
  <si>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</si>
  <si>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</si>
  <si>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</si>
  <si>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</si>
  <si>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</si>
  <si>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</si>
  <si>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</si>
  <si>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</si>
  <si>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</si>
  <si>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</si>
  <si>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</si>
  <si>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</si>
  <si>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</si>
  <si>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</si>
  <si>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</si>
  <si>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</si>
  <si>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</si>
  <si>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</si>
  <si>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</si>
  <si>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</si>
  <si>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</si>
  <si>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</si>
  <si>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</si>
  <si>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</si>
  <si>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</si>
  <si>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</si>
  <si>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</si>
  <si>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</si>
  <si>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</si>
  <si>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</si>
  <si>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</si>
  <si>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</si>
  <si>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</si>
  <si>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</si>
  <si>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</si>
  <si>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</si>
  <si>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</si>
  <si>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</si>
  <si>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</si>
  <si>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</si>
  <si>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</si>
  <si>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</si>
  <si>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</si>
  <si>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</si>
  <si>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</si>
  <si>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</si>
  <si>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</si>
  <si>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</si>
  <si>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</si>
  <si>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</si>
  <si>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</si>
  <si>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</si>
  <si>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</si>
  <si>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</si>
  <si>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</si>
  <si>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</si>
  <si>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</si>
  <si>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</si>
  <si>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</si>
  <si>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</si>
  <si>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</si>
  <si>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</si>
  <si>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</si>
  <si>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</si>
  <si>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</si>
  <si>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</si>
  <si>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</si>
  <si>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</si>
  <si>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</si>
  <si>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</si>
  <si>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</si>
  <si>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</si>
  <si>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</si>
  <si>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</si>
  <si>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</si>
  <si>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</si>
  <si>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</si>
  <si>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(Porezni rashodi ili ( – ) prihodi povezani s dobiti ili gubitkom iz poslovanja koje će se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</si>
  <si>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</si>
  <si>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</si>
  <si>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</si>
  <si>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</si>
  <si>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</si>
  <si>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</si>
  <si>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</si>
  <si>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Aktuarski dobici ili (-) gubici na mirovinskim planovima pod pokroviteljstvom
           poslodavca</t>
  </si>
  <si>
    <t>Dugotrajna imovina i grupe za otuđenje namijenjene za prodaju</t>
  </si>
  <si>
    <t>Udjel ostalih priznatih prihoda i rashoda od subjekata koji se obračunava
           metodom udjela</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</si>
  <si>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</si>
  <si>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</si>
  <si>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</si>
  <si>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</si>
  <si>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</si>
  <si>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</si>
  <si>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</si>
  <si>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</si>
  <si>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</si>
  <si>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</si>
  <si>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</si>
  <si>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</si>
  <si>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</si>
  <si>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</si>
  <si>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</si>
  <si>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</si>
  <si>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</si>
  <si>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</si>
  <si>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</si>
  <si>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</si>
  <si>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</si>
  <si>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</si>
  <si>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</si>
  <si>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</si>
  <si>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</si>
  <si>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</si>
  <si>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</si>
  <si>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</si>
  <si>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</si>
  <si>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</si>
  <si>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</si>
  <si>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</si>
  <si>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</si>
  <si>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</si>
  <si>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</si>
  <si>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</si>
  <si>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</si>
  <si>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</si>
  <si>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</si>
  <si>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</si>
  <si>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</si>
  <si>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</si>
  <si>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</si>
  <si>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</si>
  <si>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</si>
  <si>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</si>
  <si>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</si>
  <si>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</si>
  <si>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</si>
  <si>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</si>
  <si>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</si>
  <si>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</si>
  <si>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</si>
  <si>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</si>
  <si>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</si>
  <si>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</si>
  <si>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</si>
  <si>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</si>
  <si>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</si>
  <si>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</si>
  <si>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</si>
  <si>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</si>
  <si>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</si>
  <si>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</si>
  <si>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</si>
  <si>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</si>
  <si>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</si>
  <si>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</si>
  <si>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</si>
  <si>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</si>
  <si>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</si>
  <si>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</si>
  <si>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</si>
  <si>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</si>
  <si>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</si>
  <si>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</si>
  <si>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</si>
  <si>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</si>
  <si>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</si>
  <si>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</si>
  <si>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</si>
  <si>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</si>
  <si>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</si>
  <si>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</si>
  <si>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</si>
  <si>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</si>
  <si>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</si>
  <si>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</si>
  <si>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</si>
  <si>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</si>
  <si>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</si>
  <si>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</si>
  <si>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</si>
  <si>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</si>
  <si>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</si>
  <si>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</si>
  <si>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</si>
  <si>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</si>
  <si>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</si>
  <si>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</si>
  <si>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</si>
  <si>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</si>
  <si>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</si>
  <si>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</si>
  <si>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</si>
  <si>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</si>
  <si>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</si>
  <si>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</si>
  <si>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</si>
  <si>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</si>
  <si>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</si>
  <si>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</si>
  <si>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Novac i novčani ekvivalenti na kraju razdoblja (48. + 49. + 50.)</t>
  </si>
  <si>
    <t>Na izvještajni datum tekućeg razdoblja</t>
  </si>
  <si>
    <r>
      <t>Porez na dobit koji se odnosi na stavke koje neće biti reklasificirane</t>
    </r>
    <r>
      <rPr>
        <sz val="8"/>
        <rFont val="Arial"/>
        <family val="2"/>
        <charset val="238"/>
      </rPr>
      <t xml:space="preserve">        </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</si>
  <si>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</si>
  <si>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</si>
  <si>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</si>
  <si>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</si>
  <si>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</si>
  <si>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</si>
  <si>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</si>
  <si>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</si>
  <si>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</si>
  <si>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</si>
  <si>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</si>
  <si>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</si>
  <si>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</si>
  <si>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</si>
  <si>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</si>
  <si>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</si>
  <si>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</si>
  <si>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</si>
  <si>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</si>
  <si>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</si>
  <si>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</si>
  <si>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</si>
  <si>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</si>
  <si>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</si>
  <si>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</si>
  <si>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</si>
  <si>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</si>
  <si>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</si>
  <si>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</si>
  <si>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</si>
  <si>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</si>
  <si>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</si>
  <si>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</si>
  <si>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</si>
  <si>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</si>
  <si>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</si>
  <si>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</si>
  <si>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</si>
  <si>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</si>
  <si>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</si>
  <si>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</si>
  <si>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Dobit ili ( – ) gubitak prije oporezivanja iz poslovanja koje će se nastaviti (16. – 17. – 18. - 19. + 20. – od 21. do 24. + od 25. do 27.)</t>
  </si>
  <si>
    <t>Dobit ili ( – ) gubitak nakon oporezivanja iz poslovanja koje će se nastaviti (28. – 29.)</t>
  </si>
  <si>
    <t>Dobit ili ( – ) gubitak nakon oporezivanja iz poslovanja koje se neće nastaviti (32. – 33.)</t>
  </si>
  <si>
    <t>Dobit ili ( – ) gubitak tekuće godine (30. + 31.; 35. + 36.)</t>
  </si>
  <si>
    <t xml:space="preserve"> Stavke koje neće biti reklasificirane u dobit ili gubitak (od 40. do 46. + 49. + 50.)</t>
  </si>
  <si>
    <t>Stavke koje je moguće reklasificirati u dobit ili gubitak (od 52. do 59.)</t>
  </si>
  <si>
    <t>Ukupna sveobuhvatna dobit tekuće godine (37. + 38.; 61. + 62.)</t>
  </si>
  <si>
    <t>Ostala sveobuhvatna dobit (39. + 51.)</t>
  </si>
  <si>
    <r>
      <t>Promjene fer vrijednosti vlasničkih instrumenata mjerenih po fer vrijednosti kroz ostalu sveobuhvatnu dobit [zaštićena stavka]</t>
    </r>
    <r>
      <rPr>
        <sz val="8"/>
        <rFont val="Arial"/>
        <family val="2"/>
        <charset val="238"/>
      </rPr>
      <t xml:space="preserve">        </t>
    </r>
  </si>
  <si>
    <r>
      <t>Promjene fer vrijednosti vlasničkih instrumenata mjerenih po fer vrijednosti kroz ostalu sveobuhvatnu dobit [instrument zaštite]</t>
    </r>
    <r>
      <rPr>
        <sz val="8"/>
        <rFont val="Arial"/>
        <family val="2"/>
        <charset val="238"/>
      </rPr>
      <t xml:space="preserve">        </t>
    </r>
  </si>
  <si>
    <r>
      <t>Promjene fer vrijednosti financijskih obveza mjerenih po fer vrijednosti kroz dobit ili gubitak koje se pripisuju promjenama u kreditnom riziku</t>
    </r>
    <r>
      <rPr>
        <sz val="8"/>
        <rFont val="Arial"/>
        <family val="2"/>
        <charset val="238"/>
      </rPr>
      <t xml:space="preserve">        </t>
    </r>
  </si>
  <si>
    <t>03777928</t>
  </si>
  <si>
    <t xml:space="preserve">HRVATSKA </t>
  </si>
  <si>
    <t>080010698</t>
  </si>
  <si>
    <t>87939104217</t>
  </si>
  <si>
    <t xml:space="preserve">529900D5G4V6THXC5P79 </t>
  </si>
  <si>
    <t>319</t>
  </si>
  <si>
    <t>HRVATSKA POŠTANSKA BANKA, dioničko društvo</t>
  </si>
  <si>
    <t>10 000</t>
  </si>
  <si>
    <t>Jurišićeva 4</t>
  </si>
  <si>
    <t>hpb@hpb.hr</t>
  </si>
  <si>
    <t>www.hpb.hr</t>
  </si>
  <si>
    <t>NE</t>
  </si>
  <si>
    <t>Tea Bažant</t>
  </si>
  <si>
    <t>tea.bazant@hpb.hr</t>
  </si>
  <si>
    <t>014804670</t>
  </si>
  <si>
    <t>BDO Croatia d.o.o.</t>
  </si>
  <si>
    <t>Ivan Čajko</t>
  </si>
  <si>
    <t>stanje na dan 31.12.2020.</t>
  </si>
  <si>
    <t>Obveznik:HRVATSKA POŠTANSKA BANKA, dioničko društvo</t>
  </si>
  <si>
    <t>u razdoblju 01.01.2020 do 31.12.2020</t>
  </si>
  <si>
    <t>u razdoblju 01.01.2020. do 31.12.2020.</t>
  </si>
  <si>
    <t>31.12.2020.</t>
  </si>
  <si>
    <t>Bilješke uz financijske izvještaje</t>
  </si>
  <si>
    <t>1) KAMATNI PRIHODI</t>
  </si>
  <si>
    <t>u HRK</t>
  </si>
  <si>
    <t>AOP 001</t>
  </si>
  <si>
    <t>Prethodno razdoblje 01.01. - 31.12.2019</t>
  </si>
  <si>
    <t>Tekuće razdoblje 01.01. - 31.12.2020</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</si>
  <si>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</si>
  <si>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</si>
  <si>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</si>
  <si>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</si>
  <si>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</si>
  <si>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</si>
  <si>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</si>
  <si>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</si>
  <si>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</si>
  <si>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</si>
  <si>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</si>
  <si>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Vrijednosni papiri</t>
  </si>
  <si>
    <t>Upravljanje imovinom</t>
  </si>
  <si>
    <t>Skrbništvo [prema vrsti klijenta]</t>
  </si>
  <si>
    <t>Preuzete obveze po kreditima</t>
  </si>
  <si>
    <t>Ostalo</t>
  </si>
  <si>
    <t>4) RASHODI OD NAKNADA I PROVIZIJA</t>
  </si>
  <si>
    <t>AOP 006</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</si>
  <si>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</si>
  <si>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</si>
  <si>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</si>
  <si>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</si>
  <si>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</si>
  <si>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</si>
  <si>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</si>
  <si>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</si>
  <si>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</si>
  <si>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</si>
  <si>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7)   DOBICI ILI GUBICI PO FINANCIJSKOJ IMOVINI KOJOM SE NE TRGUJE KOJA SE OBVEZNO MJERI PO FER VRIJEDNOSTI KROZ DOBIT ILI GUBITAK, NETO</t>
  </si>
  <si>
    <t>AOP 009</t>
  </si>
  <si>
    <t>8) OPERATIVNI TROŠKOVI</t>
  </si>
  <si>
    <t>AOP 015 &amp; AOP 017 &amp; AOP 018</t>
  </si>
  <si>
    <t>Ostali rashodi iz poslovanja</t>
  </si>
  <si>
    <t xml:space="preserve">Administrativni rashodi </t>
  </si>
  <si>
    <t>Rashodi za zaposlenike</t>
  </si>
  <si>
    <t>Ostali administrativni rashodi</t>
  </si>
  <si>
    <t xml:space="preserve">Amortizacija </t>
  </si>
  <si>
    <t>Nekretnine, postrojenja i oprema</t>
  </si>
  <si>
    <t>Ulaganja u nekretnine</t>
  </si>
  <si>
    <t>Ostala nematerijalna imovina</t>
  </si>
  <si>
    <t>UKUPNO</t>
  </si>
  <si>
    <t xml:space="preserve">9) TROŠKOVI VRIJEDNOSNIH USKLAĐIVANJA I REZERVIRANJA ZA GUBITKE </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</si>
  <si>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</si>
  <si>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</si>
  <si>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</si>
  <si>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</si>
  <si>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</si>
  <si>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</si>
  <si>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</si>
  <si>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</si>
  <si>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</si>
  <si>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</si>
  <si>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</si>
  <si>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</si>
  <si>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(Nekretnine, postrojenja i oprema)</t>
  </si>
  <si>
    <t>(Ulaganja u nekretnine)</t>
  </si>
  <si>
    <t>(Goodwill)</t>
  </si>
  <si>
    <t>(Ostala nematerijalna imovina)</t>
  </si>
  <si>
    <t>(Ostalo)</t>
  </si>
  <si>
    <t>10) KREDITI I PREDUJMOVI</t>
  </si>
  <si>
    <t>AOP 023</t>
  </si>
  <si>
    <t>31.12.2019.</t>
  </si>
  <si>
    <t>Stupanj 1</t>
  </si>
  <si>
    <t xml:space="preserve">Stupanj 2 </t>
  </si>
  <si>
    <t>Stupanj 3</t>
  </si>
  <si>
    <t>Središnje banke</t>
  </si>
  <si>
    <t>Bruto krediti</t>
  </si>
  <si>
    <t>Ispravci vrijednosti</t>
  </si>
  <si>
    <t>Opće države</t>
  </si>
  <si>
    <t>Kreditne institucije</t>
  </si>
  <si>
    <t>Depoziti</t>
  </si>
  <si>
    <t>Ostala financijska društva</t>
  </si>
  <si>
    <t>Nefinancijska društva</t>
  </si>
  <si>
    <t>Kućanstva</t>
  </si>
  <si>
    <t>11)  FINANCIJSKA IMOVINA KOJOM SE NE TRGUJE KOJA SE OBVEZNO MJERI PO FER VRIJEDNOSTI KROZ DOBIT ILI GUBITAK</t>
  </si>
  <si>
    <t>AOP 013</t>
  </si>
  <si>
    <t>12) DEPOZITI</t>
  </si>
  <si>
    <t>AOP 044</t>
  </si>
  <si>
    <t>Središnja država</t>
  </si>
  <si>
    <t>Opća država</t>
  </si>
  <si>
    <t>Doprinosi u novcu sanacijskim odborima i sustavima osiguranja depozita</t>
  </si>
  <si>
    <t>HPB Invest d.o.o.</t>
  </si>
  <si>
    <t>Strojarska 20, 10000 Zagreb</t>
  </si>
  <si>
    <t>01972278</t>
  </si>
  <si>
    <t>HPB-nekretnine d.o.o.</t>
  </si>
  <si>
    <t>Amruševa 8, 10000 Zagreb</t>
  </si>
  <si>
    <t>01972260</t>
  </si>
  <si>
    <t>Zagreb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</si>
</sst>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_-* #,##0_-;\-* #,##0_-;_-* &quot;-&quot;??_-;_-@_-"/>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
      <b/>
      <sz val="9"/>
      <color indexed="8"/>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1" tint="0.34998626667073579"/>
        <bgColor indexed="64"/>
      </patternFill>
    </fill>
    <fill>
      <patternFill patternType="solid">
        <fgColor theme="0" tint="-0.14999847407452621"/>
        <bgColor indexed="64"/>
      </patternFill>
    </fill>
    <fill>
      <patternFill patternType="lightGray">
        <fgColor indexed="22"/>
        <bgColor theme="0"/>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43" fontId="33" fillId="0" borderId="0" applyFont="0" applyFill="0" applyBorder="0" applyAlignment="0" applyProtection="0"/>
    <xf numFmtId="0" fontId="7" fillId="0" borderId="0">
      <alignment vertical="top"/>
    </xf>
    <xf numFmtId="0" fontId="2" fillId="0" borderId="0"/>
    <xf numFmtId="0" fontId="2" fillId="0" borderId="0"/>
    <xf numFmtId="0" fontId="1" fillId="0" borderId="0"/>
  </cellStyleXfs>
  <cellXfs count="33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164" fontId="15" fillId="9"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0" fontId="11" fillId="0" borderId="0" xfId="3" applyProtection="1"/>
    <xf numFmtId="0" fontId="4" fillId="3" borderId="14" xfId="3" applyFont="1" applyFill="1" applyBorder="1" applyAlignment="1" applyProtection="1">
      <alignment horizontal="center" vertical="center" wrapText="1"/>
    </xf>
    <xf numFmtId="0" fontId="15" fillId="3" borderId="1" xfId="3" applyFont="1" applyFill="1" applyBorder="1" applyAlignment="1" applyProtection="1">
      <alignment horizontal="center" vertical="center"/>
    </xf>
    <xf numFmtId="3" fontId="15" fillId="3" borderId="1" xfId="3" applyNumberFormat="1" applyFont="1" applyFill="1" applyBorder="1" applyAlignment="1" applyProtection="1">
      <alignment horizontal="center" vertical="center" wrapText="1"/>
    </xf>
    <xf numFmtId="0" fontId="0" fillId="0" borderId="0" xfId="0" applyProtection="1"/>
    <xf numFmtId="0" fontId="4" fillId="3" borderId="10"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xf>
    <xf numFmtId="3" fontId="15" fillId="3" borderId="9" xfId="0" applyNumberFormat="1" applyFont="1" applyFill="1" applyBorder="1" applyAlignment="1" applyProtection="1">
      <alignment horizontal="center" vertical="center" wrapText="1"/>
    </xf>
    <xf numFmtId="0" fontId="21" fillId="10" borderId="2" xfId="0" applyFont="1" applyFill="1" applyBorder="1"/>
    <xf numFmtId="0" fontId="0" fillId="10" borderId="13" xfId="0" applyFill="1" applyBorder="1"/>
    <xf numFmtId="0" fontId="5" fillId="10" borderId="17" xfId="0" applyFont="1" applyFill="1" applyBorder="1" applyAlignment="1">
      <alignment vertical="center"/>
    </xf>
    <xf numFmtId="0" fontId="0" fillId="10" borderId="16" xfId="0" applyFill="1" applyBorder="1"/>
    <xf numFmtId="0" fontId="24" fillId="10" borderId="15" xfId="0" applyFont="1" applyFill="1" applyBorder="1"/>
    <xf numFmtId="0" fontId="24" fillId="10" borderId="16" xfId="0" applyFont="1" applyFill="1" applyBorder="1" applyAlignment="1">
      <alignment wrapText="1"/>
    </xf>
    <xf numFmtId="0" fontId="24" fillId="10" borderId="16"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16" xfId="0" applyFont="1" applyFill="1" applyBorder="1" applyAlignment="1">
      <alignment horizontal="center" vertical="center"/>
    </xf>
    <xf numFmtId="0" fontId="24" fillId="10" borderId="15" xfId="0" applyFont="1" applyFill="1" applyBorder="1" applyAlignment="1">
      <alignment vertical="top"/>
    </xf>
    <xf numFmtId="0" fontId="5" fillId="10" borderId="16" xfId="0" applyFont="1" applyFill="1" applyBorder="1" applyAlignment="1">
      <alignment vertical="center"/>
    </xf>
    <xf numFmtId="0" fontId="0" fillId="10" borderId="4" xfId="0" applyFill="1" applyBorder="1"/>
    <xf numFmtId="0" fontId="0" fillId="10" borderId="3" xfId="0" applyFill="1" applyBorder="1"/>
    <xf numFmtId="0" fontId="0" fillId="10" borderId="5" xfId="0" applyFill="1" applyBorder="1"/>
    <xf numFmtId="0" fontId="4" fillId="11" borderId="18" xfId="0" applyFont="1" applyFill="1" applyBorder="1" applyAlignment="1" applyProtection="1">
      <alignment horizontal="center" vertical="center"/>
      <protection locked="0"/>
    </xf>
    <xf numFmtId="3" fontId="0" fillId="0" borderId="0" xfId="0" applyNumberFormat="1" applyProtection="1"/>
    <xf numFmtId="3" fontId="15" fillId="3" borderId="11" xfId="0" applyNumberFormat="1" applyFont="1" applyFill="1" applyBorder="1" applyAlignment="1" applyProtection="1">
      <alignment horizontal="center" vertical="center" wrapText="1"/>
    </xf>
    <xf numFmtId="3" fontId="15" fillId="3" borderId="10" xfId="0" applyNumberFormat="1" applyFont="1" applyFill="1" applyBorder="1" applyAlignment="1" applyProtection="1">
      <alignment horizontal="center" vertical="center" wrapText="1"/>
    </xf>
    <xf numFmtId="3" fontId="11" fillId="0" borderId="0" xfId="3" applyNumberFormat="1" applyProtection="1"/>
    <xf numFmtId="3" fontId="15" fillId="3" borderId="6"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19" fillId="9" borderId="1" xfId="0" applyNumberFormat="1" applyFont="1" applyFill="1" applyBorder="1" applyAlignment="1" applyProtection="1">
      <alignment vertical="center" shrinkToFit="1"/>
    </xf>
    <xf numFmtId="3" fontId="5" fillId="0" borderId="1" xfId="0" applyNumberFormat="1" applyFont="1" applyFill="1" applyBorder="1" applyAlignment="1" applyProtection="1">
      <alignment vertical="center" shrinkToFit="1"/>
    </xf>
    <xf numFmtId="3" fontId="18" fillId="9" borderId="1" xfId="0" applyNumberFormat="1" applyFont="1" applyFill="1" applyBorder="1" applyAlignment="1" applyProtection="1">
      <alignment vertical="center" shrinkToFit="1"/>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9" borderId="1" xfId="0" applyNumberFormat="1" applyFont="1" applyFill="1" applyBorder="1" applyAlignment="1" applyProtection="1">
      <alignment horizontal="right" vertical="center" shrinkToFit="1"/>
    </xf>
    <xf numFmtId="3" fontId="19" fillId="9" borderId="1" xfId="0" applyNumberFormat="1" applyFont="1" applyFill="1" applyBorder="1" applyAlignment="1" applyProtection="1">
      <alignment horizontal="right" vertical="center" shrinkToFit="1"/>
    </xf>
    <xf numFmtId="3" fontId="18" fillId="0" borderId="0" xfId="0" applyNumberFormat="1" applyFont="1" applyFill="1" applyBorder="1" applyAlignment="1" applyProtection="1">
      <alignment horizontal="right" vertical="center" shrinkToFit="1"/>
    </xf>
    <xf numFmtId="0" fontId="15" fillId="3" borderId="1" xfId="3"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xf>
    <xf numFmtId="3" fontId="15" fillId="3" borderId="14" xfId="3" applyNumberFormat="1" applyFont="1" applyFill="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3" fontId="15" fillId="3" borderId="1" xfId="0" applyNumberFormat="1" applyFont="1" applyFill="1" applyBorder="1" applyAlignment="1" applyProtection="1">
      <alignment horizontal="center" vertical="center" wrapText="1"/>
    </xf>
    <xf numFmtId="3" fontId="3" fillId="0" borderId="1" xfId="0" applyNumberFormat="1" applyFont="1" applyFill="1" applyBorder="1" applyAlignment="1" applyProtection="1">
      <alignment horizontal="right" vertical="center" shrinkToFit="1"/>
      <protection locked="0"/>
    </xf>
    <xf numFmtId="3" fontId="17" fillId="7" borderId="1" xfId="0" applyNumberFormat="1" applyFont="1" applyFill="1" applyBorder="1" applyAlignment="1" applyProtection="1">
      <alignment horizontal="right" vertical="center" shrinkToFit="1"/>
    </xf>
    <xf numFmtId="3" fontId="17" fillId="7" borderId="1" xfId="0" applyNumberFormat="1" applyFont="1" applyFill="1" applyBorder="1" applyAlignment="1" applyProtection="1">
      <alignment horizontal="right" vertical="center" shrinkToFit="1"/>
      <protection locked="0"/>
    </xf>
    <xf numFmtId="0" fontId="24" fillId="10" borderId="0" xfId="0" applyFont="1" applyFill="1" applyBorder="1"/>
    <xf numFmtId="0" fontId="5" fillId="10" borderId="0" xfId="0" applyFont="1" applyFill="1" applyBorder="1" applyAlignment="1">
      <alignment horizontal="right" vertical="center" wrapText="1"/>
    </xf>
    <xf numFmtId="0" fontId="24" fillId="10" borderId="0" xfId="0" applyFont="1" applyFill="1" applyBorder="1" applyAlignment="1">
      <alignment vertical="top"/>
    </xf>
    <xf numFmtId="0" fontId="24" fillId="10" borderId="0" xfId="0" applyFont="1" applyFill="1" applyBorder="1" applyAlignment="1">
      <alignment vertical="top" wrapText="1"/>
    </xf>
    <xf numFmtId="0" fontId="5" fillId="10" borderId="0" xfId="0" applyFont="1" applyFill="1" applyBorder="1" applyAlignment="1">
      <alignment horizontal="center" vertical="center"/>
    </xf>
    <xf numFmtId="0" fontId="25" fillId="10" borderId="0" xfId="0" applyFont="1" applyFill="1" applyBorder="1" applyAlignment="1">
      <alignment vertical="center"/>
    </xf>
    <xf numFmtId="0" fontId="25" fillId="10" borderId="16" xfId="0" applyFont="1" applyFill="1" applyBorder="1" applyAlignment="1">
      <alignment vertical="center"/>
    </xf>
    <xf numFmtId="0" fontId="24" fillId="10" borderId="0" xfId="0" applyFont="1" applyFill="1" applyBorder="1" applyAlignment="1">
      <alignment vertical="center"/>
    </xf>
    <xf numFmtId="0" fontId="24" fillId="10" borderId="16" xfId="0" applyFont="1" applyFill="1" applyBorder="1" applyAlignment="1">
      <alignment vertical="center"/>
    </xf>
    <xf numFmtId="0" fontId="24" fillId="10" borderId="0" xfId="0" applyFont="1" applyFill="1" applyBorder="1" applyAlignment="1">
      <alignment wrapText="1"/>
    </xf>
    <xf numFmtId="0" fontId="24" fillId="10" borderId="15" xfId="0" applyFont="1" applyFill="1" applyBorder="1" applyAlignment="1">
      <alignment wrapText="1"/>
    </xf>
    <xf numFmtId="0" fontId="23" fillId="10" borderId="15"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16" xfId="0" applyFont="1" applyFill="1" applyBorder="1" applyAlignment="1">
      <alignment horizontal="center" vertical="center"/>
    </xf>
    <xf numFmtId="0" fontId="4" fillId="10" borderId="15" xfId="0" applyFont="1" applyFill="1" applyBorder="1" applyAlignment="1">
      <alignment vertical="center" wrapText="1"/>
    </xf>
    <xf numFmtId="0" fontId="4" fillId="10" borderId="0" xfId="0" applyFont="1" applyFill="1" applyBorder="1" applyAlignment="1">
      <alignment vertical="center" wrapText="1"/>
    </xf>
    <xf numFmtId="0" fontId="26"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16"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16" xfId="0" applyFont="1" applyFill="1" applyBorder="1" applyAlignment="1">
      <alignment vertical="center"/>
    </xf>
    <xf numFmtId="0" fontId="27" fillId="10" borderId="16" xfId="0" applyFont="1" applyFill="1" applyBorder="1"/>
    <xf numFmtId="1" fontId="4" fillId="11" borderId="18" xfId="0" applyNumberFormat="1" applyFont="1" applyFill="1" applyBorder="1" applyAlignment="1" applyProtection="1">
      <alignment horizontal="center" vertical="center"/>
      <protection locked="0"/>
    </xf>
    <xf numFmtId="49" fontId="4" fillId="11" borderId="18" xfId="0" applyNumberFormat="1" applyFont="1" applyFill="1" applyBorder="1" applyAlignment="1" applyProtection="1">
      <alignment horizontal="center" vertical="center"/>
      <protection locked="0"/>
    </xf>
    <xf numFmtId="3" fontId="18" fillId="0" borderId="1" xfId="0" applyNumberFormat="1" applyFont="1" applyFill="1" applyBorder="1" applyAlignment="1" applyProtection="1">
      <alignment vertical="center" shrinkToFit="1"/>
      <protection locked="0"/>
    </xf>
    <xf numFmtId="3" fontId="18" fillId="6" borderId="1" xfId="0" applyNumberFormat="1" applyFont="1" applyFill="1" applyBorder="1" applyAlignment="1" applyProtection="1">
      <alignment horizontal="right" vertical="center" shrinkToFit="1"/>
      <protection locked="0"/>
    </xf>
    <xf numFmtId="3" fontId="5" fillId="0" borderId="1" xfId="0" applyNumberFormat="1" applyFont="1" applyBorder="1" applyAlignment="1" applyProtection="1">
      <alignment horizontal="right" vertical="center" shrinkToFit="1"/>
      <protection locked="0"/>
    </xf>
    <xf numFmtId="0" fontId="34" fillId="0" borderId="0" xfId="0" applyFont="1"/>
    <xf numFmtId="0" fontId="35" fillId="15" borderId="0" xfId="0" applyFont="1" applyFill="1" applyAlignment="1">
      <alignment wrapText="1"/>
    </xf>
    <xf numFmtId="0" fontId="34" fillId="0" borderId="0" xfId="5" applyFont="1">
      <alignment vertical="top"/>
    </xf>
    <xf numFmtId="166" fontId="34" fillId="0" borderId="0" xfId="5" applyNumberFormat="1" applyFont="1" applyAlignment="1">
      <alignment horizontal="right"/>
    </xf>
    <xf numFmtId="0" fontId="36" fillId="16" borderId="0" xfId="5" applyFont="1" applyFill="1">
      <alignment vertical="top"/>
    </xf>
    <xf numFmtId="166" fontId="37" fillId="16" borderId="0" xfId="5" applyNumberFormat="1" applyFont="1" applyFill="1" applyAlignment="1">
      <alignment horizontal="right"/>
    </xf>
    <xf numFmtId="0" fontId="36" fillId="0" borderId="0" xfId="6" applyFont="1" applyAlignment="1">
      <alignment horizontal="left" vertical="center"/>
    </xf>
    <xf numFmtId="166" fontId="36" fillId="0" borderId="20" xfId="6" applyNumberFormat="1" applyFont="1" applyBorder="1" applyAlignment="1">
      <alignment horizontal="right"/>
    </xf>
    <xf numFmtId="166" fontId="36" fillId="0" borderId="20" xfId="6" applyNumberFormat="1" applyFont="1" applyBorder="1" applyAlignment="1">
      <alignment horizontal="right" vertical="center"/>
    </xf>
    <xf numFmtId="0" fontId="34" fillId="0" borderId="0" xfId="6" applyFont="1" applyAlignment="1">
      <alignment vertical="center"/>
    </xf>
    <xf numFmtId="166" fontId="34" fillId="0" borderId="0" xfId="7" applyNumberFormat="1" applyFont="1" applyAlignment="1">
      <alignment horizontal="right" vertical="center"/>
    </xf>
    <xf numFmtId="166" fontId="36" fillId="0" borderId="0" xfId="6" applyNumberFormat="1" applyFont="1" applyAlignment="1" applyProtection="1">
      <alignment horizontal="right" vertical="center" shrinkToFit="1"/>
      <protection locked="0"/>
    </xf>
    <xf numFmtId="166" fontId="34" fillId="0" borderId="0" xfId="6" applyNumberFormat="1" applyFont="1" applyAlignment="1" applyProtection="1">
      <alignment horizontal="right" vertical="center" shrinkToFit="1"/>
      <protection locked="0"/>
    </xf>
    <xf numFmtId="166" fontId="34" fillId="0" borderId="0" xfId="0" applyNumberFormat="1" applyFont="1"/>
    <xf numFmtId="43" fontId="34" fillId="0" borderId="0" xfId="4" applyFont="1" applyFill="1" applyBorder="1" applyAlignment="1">
      <alignment horizontal="right" vertical="center"/>
    </xf>
    <xf numFmtId="43" fontId="34" fillId="0" borderId="21" xfId="4" applyFont="1" applyFill="1" applyBorder="1" applyAlignment="1">
      <alignment horizontal="right" vertical="center"/>
    </xf>
    <xf numFmtId="43" fontId="36" fillId="0" borderId="21" xfId="4" applyFont="1" applyFill="1" applyBorder="1" applyAlignment="1" applyProtection="1">
      <alignment horizontal="right" vertical="center" shrinkToFit="1"/>
      <protection locked="0"/>
    </xf>
    <xf numFmtId="0" fontId="36" fillId="0" borderId="0" xfId="7" applyFont="1" applyAlignment="1">
      <alignment horizontal="left"/>
    </xf>
    <xf numFmtId="166" fontId="34" fillId="0" borderId="21" xfId="7" applyNumberFormat="1" applyFont="1" applyBorder="1" applyAlignment="1">
      <alignment horizontal="right" vertical="center"/>
    </xf>
    <xf numFmtId="166" fontId="36" fillId="0" borderId="0" xfId="7" applyNumberFormat="1" applyFont="1" applyAlignment="1">
      <alignment horizontal="right" vertical="center"/>
    </xf>
    <xf numFmtId="166" fontId="36" fillId="0" borderId="21" xfId="7" applyNumberFormat="1" applyFont="1" applyBorder="1" applyAlignment="1">
      <alignment horizontal="right" vertical="center"/>
    </xf>
    <xf numFmtId="0" fontId="34" fillId="0" borderId="0" xfId="5" applyFont="1" applyAlignment="1"/>
    <xf numFmtId="166" fontId="36" fillId="0" borderId="0" xfId="5" applyNumberFormat="1" applyFont="1" applyAlignment="1">
      <alignment horizontal="right"/>
    </xf>
    <xf numFmtId="166" fontId="34" fillId="16" borderId="0" xfId="5" applyNumberFormat="1" applyFont="1" applyFill="1" applyAlignment="1">
      <alignment horizontal="right"/>
    </xf>
    <xf numFmtId="43" fontId="36" fillId="0" borderId="0" xfId="4" applyFont="1" applyFill="1" applyBorder="1" applyAlignment="1" applyProtection="1">
      <alignment horizontal="right" vertical="center" shrinkToFit="1"/>
      <protection locked="0"/>
    </xf>
    <xf numFmtId="166" fontId="36" fillId="0" borderId="21" xfId="6" applyNumberFormat="1" applyFont="1" applyBorder="1" applyAlignment="1" applyProtection="1">
      <alignment horizontal="right" vertical="center" shrinkToFit="1"/>
      <protection locked="0"/>
    </xf>
    <xf numFmtId="166" fontId="34" fillId="0" borderId="22" xfId="7" applyNumberFormat="1" applyFont="1" applyBorder="1" applyAlignment="1">
      <alignment horizontal="right" vertical="center"/>
    </xf>
    <xf numFmtId="166" fontId="36" fillId="0" borderId="22" xfId="7" applyNumberFormat="1" applyFont="1" applyBorder="1" applyAlignment="1">
      <alignment horizontal="right" vertical="center"/>
    </xf>
    <xf numFmtId="0" fontId="34" fillId="0" borderId="0" xfId="6" applyFont="1" applyAlignment="1">
      <alignment horizontal="left" vertical="center" wrapText="1"/>
    </xf>
    <xf numFmtId="0" fontId="34" fillId="0" borderId="0" xfId="6" applyFont="1"/>
    <xf numFmtId="0" fontId="34" fillId="0" borderId="0" xfId="6" applyFont="1" applyAlignment="1">
      <alignment horizontal="left" vertical="center"/>
    </xf>
    <xf numFmtId="167" fontId="34" fillId="0" borderId="0" xfId="4" applyNumberFormat="1" applyFont="1" applyFill="1" applyBorder="1" applyAlignment="1" applyProtection="1">
      <alignment horizontal="right" vertical="center" shrinkToFit="1"/>
      <protection locked="0"/>
    </xf>
    <xf numFmtId="0" fontId="36" fillId="0" borderId="0" xfId="7" applyFont="1" applyAlignment="1">
      <alignment horizontal="left" vertical="center"/>
    </xf>
    <xf numFmtId="0" fontId="34" fillId="0" borderId="0" xfId="5" applyFont="1" applyAlignment="1">
      <alignment vertical="center"/>
    </xf>
    <xf numFmtId="0" fontId="36" fillId="16" borderId="0" xfId="5" applyFont="1" applyFill="1" applyAlignment="1">
      <alignment vertical="center"/>
    </xf>
    <xf numFmtId="167" fontId="36" fillId="0" borderId="21" xfId="6" applyNumberFormat="1" applyFont="1" applyBorder="1" applyAlignment="1" applyProtection="1">
      <alignment horizontal="right" vertical="center" shrinkToFit="1"/>
      <protection locked="0"/>
    </xf>
    <xf numFmtId="167" fontId="36" fillId="0" borderId="22" xfId="7" applyNumberFormat="1" applyFont="1" applyBorder="1" applyAlignment="1">
      <alignment horizontal="right" vertical="center"/>
    </xf>
    <xf numFmtId="167" fontId="34" fillId="0" borderId="0" xfId="4" applyNumberFormat="1" applyFont="1" applyFill="1" applyBorder="1" applyAlignment="1">
      <alignment horizontal="right" vertical="center"/>
    </xf>
    <xf numFmtId="0" fontId="34" fillId="0" borderId="21" xfId="6" applyFont="1" applyBorder="1" applyAlignment="1">
      <alignment vertical="center"/>
    </xf>
    <xf numFmtId="167" fontId="34" fillId="0" borderId="21" xfId="7" applyNumberFormat="1" applyFont="1" applyBorder="1" applyAlignment="1">
      <alignment horizontal="right" vertical="center"/>
    </xf>
    <xf numFmtId="167" fontId="34" fillId="0" borderId="22" xfId="7" applyNumberFormat="1" applyFont="1" applyBorder="1" applyAlignment="1">
      <alignment horizontal="right" vertical="center"/>
    </xf>
    <xf numFmtId="0" fontId="36" fillId="0" borderId="0" xfId="6" applyFont="1"/>
    <xf numFmtId="0" fontId="36" fillId="0" borderId="0" xfId="6" applyFont="1" applyAlignment="1">
      <alignment vertical="center"/>
    </xf>
    <xf numFmtId="167" fontId="34" fillId="0" borderId="21" xfId="4" applyNumberFormat="1" applyFont="1" applyFill="1" applyBorder="1" applyAlignment="1">
      <alignment horizontal="right" vertical="center"/>
    </xf>
    <xf numFmtId="167" fontId="36" fillId="0" borderId="21" xfId="4" applyNumberFormat="1" applyFont="1" applyFill="1" applyBorder="1" applyAlignment="1" applyProtection="1">
      <alignment horizontal="right" vertical="center" shrinkToFit="1"/>
      <protection locked="0"/>
    </xf>
    <xf numFmtId="166" fontId="36" fillId="16" borderId="0" xfId="5" applyNumberFormat="1" applyFont="1" applyFill="1" applyAlignment="1">
      <alignment horizontal="right"/>
    </xf>
    <xf numFmtId="166" fontId="34" fillId="16" borderId="0" xfId="7" applyNumberFormat="1" applyFont="1" applyFill="1" applyAlignment="1">
      <alignment horizontal="right"/>
    </xf>
    <xf numFmtId="166" fontId="36" fillId="0" borderId="0" xfId="7" applyNumberFormat="1" applyFont="1" applyAlignment="1">
      <alignment horizontal="right"/>
    </xf>
    <xf numFmtId="166" fontId="36" fillId="0" borderId="0" xfId="6" applyNumberFormat="1" applyFont="1" applyAlignment="1" applyProtection="1">
      <alignment horizontal="right" shrinkToFit="1"/>
      <protection locked="0"/>
    </xf>
    <xf numFmtId="43" fontId="34" fillId="0" borderId="0" xfId="4" applyFont="1" applyFill="1" applyBorder="1" applyAlignment="1">
      <alignment horizontal="right"/>
    </xf>
    <xf numFmtId="43" fontId="36" fillId="0" borderId="0" xfId="4" applyFont="1" applyFill="1" applyBorder="1" applyAlignment="1" applyProtection="1">
      <alignment horizontal="right" shrinkToFit="1"/>
      <protection locked="0"/>
    </xf>
    <xf numFmtId="166" fontId="34" fillId="0" borderId="0" xfId="7" applyNumberFormat="1" applyFont="1" applyAlignment="1">
      <alignment horizontal="right"/>
    </xf>
    <xf numFmtId="0" fontId="36" fillId="0" borderId="0" xfId="6" applyFont="1" applyAlignment="1">
      <alignment horizontal="left" wrapText="1"/>
    </xf>
    <xf numFmtId="0" fontId="34" fillId="0" borderId="0" xfId="6" applyFont="1" applyAlignment="1">
      <alignment horizontal="left" wrapText="1"/>
    </xf>
    <xf numFmtId="167" fontId="36" fillId="0" borderId="0" xfId="4" applyNumberFormat="1" applyFont="1" applyFill="1" applyBorder="1" applyAlignment="1">
      <alignment horizontal="right"/>
    </xf>
    <xf numFmtId="167" fontId="36" fillId="0" borderId="0" xfId="4" applyNumberFormat="1" applyFont="1" applyFill="1" applyBorder="1" applyAlignment="1" applyProtection="1">
      <alignment horizontal="right" shrinkToFit="1"/>
      <protection locked="0"/>
    </xf>
    <xf numFmtId="167" fontId="34" fillId="0" borderId="0" xfId="4" applyNumberFormat="1" applyFont="1" applyFill="1" applyBorder="1" applyAlignment="1">
      <alignment horizontal="right"/>
    </xf>
    <xf numFmtId="167" fontId="34" fillId="0" borderId="21" xfId="4" applyNumberFormat="1" applyFont="1" applyFill="1" applyBorder="1" applyAlignment="1">
      <alignment horizontal="right"/>
    </xf>
    <xf numFmtId="43" fontId="36" fillId="0" borderId="21" xfId="4" applyFont="1" applyFill="1" applyBorder="1" applyAlignment="1" applyProtection="1">
      <alignment horizontal="right" shrinkToFit="1"/>
      <protection locked="0"/>
    </xf>
    <xf numFmtId="166" fontId="36" fillId="0" borderId="22" xfId="7" applyNumberFormat="1" applyFont="1" applyBorder="1" applyAlignment="1">
      <alignment horizontal="right"/>
    </xf>
    <xf numFmtId="0" fontId="36" fillId="0" borderId="0" xfId="0" applyFont="1"/>
    <xf numFmtId="0" fontId="36" fillId="0" borderId="20" xfId="0" applyFont="1" applyBorder="1" applyAlignment="1">
      <alignment horizontal="right"/>
    </xf>
    <xf numFmtId="0" fontId="36" fillId="0" borderId="0" xfId="0" applyFont="1" applyAlignment="1">
      <alignment horizontal="right"/>
    </xf>
    <xf numFmtId="167" fontId="36" fillId="0" borderId="0" xfId="4" applyNumberFormat="1" applyFont="1" applyFill="1"/>
    <xf numFmtId="167" fontId="34" fillId="0" borderId="0" xfId="4" applyNumberFormat="1" applyFont="1" applyFill="1"/>
    <xf numFmtId="166" fontId="34" fillId="0" borderId="0" xfId="4" applyNumberFormat="1" applyFont="1" applyFill="1"/>
    <xf numFmtId="166" fontId="36" fillId="0" borderId="0" xfId="4" applyNumberFormat="1" applyFont="1" applyFill="1"/>
    <xf numFmtId="43" fontId="34" fillId="0" borderId="0" xfId="4" applyFont="1" applyFill="1"/>
    <xf numFmtId="166" fontId="34" fillId="0" borderId="21" xfId="4" applyNumberFormat="1" applyFont="1" applyFill="1" applyBorder="1"/>
    <xf numFmtId="167" fontId="34" fillId="0" borderId="21" xfId="4" applyNumberFormat="1" applyFont="1" applyFill="1" applyBorder="1"/>
    <xf numFmtId="167" fontId="36" fillId="0" borderId="22" xfId="4" applyNumberFormat="1" applyFont="1" applyFill="1" applyBorder="1"/>
    <xf numFmtId="167" fontId="36" fillId="0" borderId="0" xfId="0" applyNumberFormat="1" applyFont="1"/>
    <xf numFmtId="167" fontId="34" fillId="0" borderId="0" xfId="0" applyNumberFormat="1" applyFont="1"/>
    <xf numFmtId="0" fontId="34" fillId="16" borderId="0" xfId="5" applyFont="1" applyFill="1" applyAlignment="1">
      <alignment horizontal="right" vertical="top"/>
    </xf>
    <xf numFmtId="0" fontId="34" fillId="16" borderId="0" xfId="0" applyFont="1" applyFill="1"/>
    <xf numFmtId="0" fontId="36" fillId="0" borderId="23" xfId="0" applyFont="1" applyBorder="1" applyAlignment="1">
      <alignment horizontal="right"/>
    </xf>
    <xf numFmtId="167" fontId="36" fillId="0" borderId="21" xfId="4" applyNumberFormat="1" applyFont="1" applyFill="1" applyBorder="1"/>
    <xf numFmtId="0" fontId="36" fillId="16" borderId="0" xfId="0" applyFont="1" applyFill="1"/>
    <xf numFmtId="166" fontId="36" fillId="0" borderId="19" xfId="6" applyNumberFormat="1" applyFont="1" applyBorder="1" applyAlignment="1">
      <alignment horizontal="right"/>
    </xf>
    <xf numFmtId="166" fontId="36" fillId="0" borderId="19" xfId="6" applyNumberFormat="1" applyFont="1" applyBorder="1" applyAlignment="1">
      <alignment horizontal="right" vertical="center"/>
    </xf>
    <xf numFmtId="166" fontId="36" fillId="0" borderId="19" xfId="6" applyNumberFormat="1" applyFont="1" applyBorder="1" applyAlignment="1"/>
    <xf numFmtId="0" fontId="36" fillId="0" borderId="0" xfId="0" applyFont="1" applyBorder="1" applyAlignment="1">
      <alignment horizontal="right"/>
    </xf>
    <xf numFmtId="166" fontId="34" fillId="0" borderId="0" xfId="4" applyNumberFormat="1" applyFont="1" applyFill="1" applyBorder="1"/>
    <xf numFmtId="167" fontId="36" fillId="0" borderId="0" xfId="4" applyNumberFormat="1" applyFont="1" applyFill="1" applyBorder="1"/>
    <xf numFmtId="166" fontId="37" fillId="16" borderId="3" xfId="5" applyNumberFormat="1" applyFont="1" applyFill="1" applyBorder="1" applyAlignment="1">
      <alignment horizontal="right"/>
    </xf>
    <xf numFmtId="0" fontId="4" fillId="11" borderId="18" xfId="7" quotePrefix="1" applyFont="1" applyFill="1" applyBorder="1" applyAlignment="1" applyProtection="1">
      <alignment horizontal="center" vertical="center"/>
      <protection locked="0"/>
    </xf>
    <xf numFmtId="0" fontId="24" fillId="10" borderId="0" xfId="0" applyFont="1" applyFill="1" applyBorder="1"/>
    <xf numFmtId="0" fontId="5" fillId="10" borderId="15"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4" fillId="11" borderId="4" xfId="0" applyFont="1" applyFill="1" applyBorder="1" applyAlignment="1" applyProtection="1">
      <alignment vertical="center"/>
      <protection locked="0"/>
    </xf>
    <xf numFmtId="0" fontId="24" fillId="11" borderId="3" xfId="0" applyFont="1" applyFill="1" applyBorder="1" applyAlignment="1" applyProtection="1">
      <alignment vertical="center"/>
      <protection locked="0"/>
    </xf>
    <xf numFmtId="0" fontId="24" fillId="11" borderId="5" xfId="0" applyFont="1" applyFill="1" applyBorder="1" applyAlignment="1" applyProtection="1">
      <alignment vertical="center"/>
      <protection locked="0"/>
    </xf>
    <xf numFmtId="0" fontId="5" fillId="10" borderId="2" xfId="0" applyFont="1" applyFill="1" applyBorder="1" applyAlignment="1">
      <alignment horizontal="left" vertical="center" wrapText="1"/>
    </xf>
    <xf numFmtId="0" fontId="5" fillId="10" borderId="7" xfId="0" applyFont="1" applyFill="1" applyBorder="1" applyAlignment="1">
      <alignment horizontal="left" vertical="center" wrapText="1"/>
    </xf>
    <xf numFmtId="0" fontId="5" fillId="10" borderId="0" xfId="0" applyFont="1" applyFill="1" applyBorder="1" applyAlignment="1">
      <alignment vertical="center"/>
    </xf>
    <xf numFmtId="49" fontId="4" fillId="11" borderId="4" xfId="0" applyNumberFormat="1" applyFont="1" applyFill="1" applyBorder="1" applyAlignment="1" applyProtection="1">
      <alignment vertical="center"/>
      <protection locked="0"/>
    </xf>
    <xf numFmtId="49" fontId="4" fillId="11" borderId="3" xfId="0" applyNumberFormat="1" applyFont="1" applyFill="1" applyBorder="1" applyAlignment="1" applyProtection="1">
      <alignment vertical="center"/>
      <protection locked="0"/>
    </xf>
    <xf numFmtId="49" fontId="4" fillId="11" borderId="5" xfId="0"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16" xfId="0" applyFont="1" applyFill="1" applyBorder="1" applyAlignment="1">
      <alignment horizontal="center" vertical="center"/>
    </xf>
    <xf numFmtId="0" fontId="4" fillId="11" borderId="4" xfId="7" applyFont="1" applyFill="1" applyBorder="1" applyAlignment="1" applyProtection="1">
      <alignment horizontal="left" vertical="center"/>
      <protection locked="0"/>
    </xf>
    <xf numFmtId="0" fontId="4" fillId="11" borderId="3" xfId="7" applyFont="1" applyFill="1" applyBorder="1" applyAlignment="1" applyProtection="1">
      <alignment horizontal="left" vertical="center"/>
      <protection locked="0"/>
    </xf>
    <xf numFmtId="0" fontId="4" fillId="11" borderId="5" xfId="7" applyFont="1" applyFill="1" applyBorder="1" applyAlignment="1" applyProtection="1">
      <alignment horizontal="left" vertical="center"/>
      <protection locked="0"/>
    </xf>
    <xf numFmtId="0" fontId="24" fillId="10" borderId="0" xfId="0" applyFont="1" applyFill="1" applyBorder="1" applyAlignment="1">
      <alignment vertical="top" wrapText="1"/>
    </xf>
    <xf numFmtId="0" fontId="38" fillId="17" borderId="4" xfId="5" applyFont="1" applyFill="1" applyBorder="1" applyAlignment="1" applyProtection="1">
      <alignment horizontal="left" vertical="center"/>
      <protection locked="0" hidden="1"/>
    </xf>
    <xf numFmtId="0" fontId="38" fillId="17" borderId="3" xfId="5" applyFont="1" applyFill="1" applyBorder="1" applyAlignment="1" applyProtection="1">
      <alignment horizontal="left" vertical="center"/>
      <protection locked="0" hidden="1"/>
    </xf>
    <xf numFmtId="0" fontId="38" fillId="17" borderId="5" xfId="5" applyFont="1" applyFill="1" applyBorder="1" applyAlignment="1" applyProtection="1">
      <alignment horizontal="left" vertical="center"/>
      <protection locked="0" hidden="1"/>
    </xf>
    <xf numFmtId="0" fontId="4" fillId="11" borderId="4" xfId="0" applyFont="1" applyFill="1" applyBorder="1" applyAlignment="1" applyProtection="1">
      <alignment horizontal="right" vertical="center"/>
      <protection locked="0"/>
    </xf>
    <xf numFmtId="0" fontId="4" fillId="11" borderId="3" xfId="0" applyFont="1" applyFill="1" applyBorder="1" applyAlignment="1" applyProtection="1">
      <alignment horizontal="right" vertical="center"/>
      <protection locked="0"/>
    </xf>
    <xf numFmtId="0" fontId="4" fillId="11" borderId="5" xfId="0" applyFont="1" applyFill="1" applyBorder="1" applyAlignment="1" applyProtection="1">
      <alignment horizontal="righ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vertical="center"/>
      <protection locked="0"/>
    </xf>
    <xf numFmtId="0" fontId="4" fillId="11" borderId="5" xfId="0" applyFont="1" applyFill="1" applyBorder="1" applyAlignment="1" applyProtection="1">
      <alignment vertical="center"/>
      <protection locked="0"/>
    </xf>
    <xf numFmtId="0" fontId="24" fillId="10" borderId="0" xfId="0" applyFont="1" applyFill="1" applyBorder="1" applyProtection="1">
      <protection locked="0"/>
    </xf>
    <xf numFmtId="0" fontId="24" fillId="10" borderId="0" xfId="0" applyFont="1" applyFill="1" applyBorder="1" applyAlignment="1">
      <alignment vertical="top"/>
    </xf>
    <xf numFmtId="0" fontId="5" fillId="10" borderId="15" xfId="0" applyFont="1" applyFill="1" applyBorder="1" applyAlignment="1">
      <alignment horizontal="left" vertical="center"/>
    </xf>
    <xf numFmtId="0" fontId="5" fillId="10" borderId="0" xfId="0" applyFont="1" applyFill="1" applyBorder="1" applyAlignment="1">
      <alignment horizontal="left" vertical="center"/>
    </xf>
    <xf numFmtId="0" fontId="5" fillId="10" borderId="15" xfId="0" applyFont="1" applyFill="1" applyBorder="1" applyAlignment="1">
      <alignment horizontal="right" vertical="top" wrapText="1"/>
    </xf>
    <xf numFmtId="0" fontId="5" fillId="10" borderId="0" xfId="0" applyFont="1" applyFill="1" applyBorder="1" applyAlignment="1">
      <alignment horizontal="right" vertical="top" wrapText="1"/>
    </xf>
    <xf numFmtId="0" fontId="4" fillId="11" borderId="4" xfId="0" applyFont="1" applyFill="1" applyBorder="1" applyAlignment="1" applyProtection="1">
      <alignment horizontal="center" vertical="center"/>
      <protection locked="0"/>
    </xf>
    <xf numFmtId="0" fontId="4" fillId="11" borderId="5" xfId="0" applyFont="1" applyFill="1" applyBorder="1" applyAlignment="1" applyProtection="1">
      <alignment horizontal="center" vertical="center"/>
      <protection locked="0"/>
    </xf>
    <xf numFmtId="0" fontId="4" fillId="11" borderId="4" xfId="8" applyFont="1" applyFill="1" applyBorder="1" applyAlignment="1" applyProtection="1">
      <alignment horizontal="left" vertical="center"/>
      <protection locked="0"/>
    </xf>
    <xf numFmtId="0" fontId="4" fillId="11" borderId="3" xfId="8" applyFont="1" applyFill="1" applyBorder="1" applyAlignment="1" applyProtection="1">
      <alignment horizontal="left" vertical="center"/>
      <protection locked="0"/>
    </xf>
    <xf numFmtId="0" fontId="5" fillId="10" borderId="15" xfId="0" applyFont="1" applyFill="1" applyBorder="1" applyAlignment="1">
      <alignment horizontal="right" vertical="center"/>
    </xf>
    <xf numFmtId="0" fontId="5" fillId="10" borderId="0" xfId="0" applyFont="1" applyFill="1" applyBorder="1" applyAlignment="1">
      <alignment horizontal="right" vertical="center"/>
    </xf>
    <xf numFmtId="0" fontId="24" fillId="11" borderId="4" xfId="0" applyFont="1" applyFill="1" applyBorder="1" applyProtection="1">
      <protection locked="0"/>
    </xf>
    <xf numFmtId="0" fontId="24" fillId="11" borderId="3" xfId="0" applyFont="1" applyFill="1" applyBorder="1" applyProtection="1">
      <protection locked="0"/>
    </xf>
    <xf numFmtId="0" fontId="24" fillId="11" borderId="5" xfId="0" applyFont="1" applyFill="1" applyBorder="1" applyProtection="1">
      <protection locked="0"/>
    </xf>
    <xf numFmtId="0" fontId="24" fillId="10" borderId="0" xfId="0" applyFont="1" applyFill="1" applyBorder="1" applyAlignment="1">
      <alignment vertical="center"/>
    </xf>
    <xf numFmtId="0" fontId="24" fillId="10" borderId="16" xfId="0" applyFont="1" applyFill="1" applyBorder="1" applyAlignment="1">
      <alignment vertical="center"/>
    </xf>
    <xf numFmtId="0" fontId="5" fillId="10" borderId="15" xfId="0" applyFont="1" applyFill="1" applyBorder="1" applyAlignment="1">
      <alignment horizontal="center" vertical="center"/>
    </xf>
    <xf numFmtId="0" fontId="25" fillId="10" borderId="0" xfId="0" applyFont="1" applyFill="1" applyBorder="1" applyAlignment="1">
      <alignment vertical="center"/>
    </xf>
    <xf numFmtId="0" fontId="30" fillId="10" borderId="0" xfId="0" applyFont="1" applyFill="1" applyBorder="1" applyAlignment="1">
      <alignment vertical="center"/>
    </xf>
    <xf numFmtId="0" fontId="30" fillId="10" borderId="16" xfId="0" applyFont="1" applyFill="1" applyBorder="1" applyAlignment="1">
      <alignment vertical="center"/>
    </xf>
    <xf numFmtId="0" fontId="5" fillId="10" borderId="16" xfId="0" applyFont="1" applyFill="1" applyBorder="1" applyAlignment="1">
      <alignment horizontal="right" vertical="center" wrapText="1"/>
    </xf>
    <xf numFmtId="49" fontId="4" fillId="11" borderId="4" xfId="0" applyNumberFormat="1" applyFont="1" applyFill="1" applyBorder="1" applyAlignment="1" applyProtection="1">
      <alignment horizontal="center" vertical="center"/>
      <protection locked="0"/>
    </xf>
    <xf numFmtId="49" fontId="4" fillId="11" borderId="5" xfId="0" applyNumberFormat="1" applyFont="1" applyFill="1" applyBorder="1" applyAlignment="1" applyProtection="1">
      <alignment horizontal="center" vertical="center"/>
      <protection locked="0"/>
    </xf>
    <xf numFmtId="0" fontId="5" fillId="10" borderId="15"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16" xfId="0" applyFont="1" applyFill="1" applyBorder="1" applyAlignment="1">
      <alignment horizontal="center" vertical="center" wrapText="1"/>
    </xf>
    <xf numFmtId="0" fontId="25" fillId="10" borderId="15" xfId="0" applyFont="1" applyFill="1" applyBorder="1" applyAlignment="1">
      <alignment vertical="center"/>
    </xf>
    <xf numFmtId="0" fontId="24" fillId="10" borderId="15" xfId="0" applyFont="1" applyFill="1" applyBorder="1" applyAlignment="1">
      <alignment wrapText="1"/>
    </xf>
    <xf numFmtId="0" fontId="24" fillId="10" borderId="0" xfId="0" applyFont="1" applyFill="1" applyBorder="1" applyAlignment="1">
      <alignment wrapText="1"/>
    </xf>
    <xf numFmtId="0" fontId="20" fillId="10" borderId="12" xfId="0" applyFont="1" applyFill="1" applyBorder="1" applyAlignment="1">
      <alignment vertical="center"/>
    </xf>
    <xf numFmtId="0" fontId="20" fillId="10" borderId="2" xfId="0" applyFont="1" applyFill="1" applyBorder="1" applyAlignment="1">
      <alignment vertical="center"/>
    </xf>
    <xf numFmtId="0" fontId="23" fillId="10" borderId="15"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16" xfId="0" applyFont="1" applyFill="1" applyBorder="1" applyAlignment="1">
      <alignment horizontal="center" vertical="center"/>
    </xf>
    <xf numFmtId="0" fontId="4" fillId="10" borderId="15" xfId="0" applyFont="1" applyFill="1" applyBorder="1" applyAlignment="1">
      <alignment vertical="center" wrapText="1"/>
    </xf>
    <xf numFmtId="0" fontId="4" fillId="10" borderId="0" xfId="0" applyFont="1" applyFill="1" applyBorder="1" applyAlignment="1">
      <alignment vertical="center" wrapText="1"/>
    </xf>
    <xf numFmtId="14" fontId="4" fillId="11" borderId="4" xfId="0" applyNumberFormat="1" applyFont="1" applyFill="1" applyBorder="1" applyAlignment="1" applyProtection="1">
      <alignment horizontal="center" vertical="center"/>
      <protection locked="0"/>
    </xf>
    <xf numFmtId="14" fontId="4" fillId="11" borderId="5" xfId="0" applyNumberFormat="1" applyFont="1" applyFill="1" applyBorder="1" applyAlignment="1" applyProtection="1">
      <alignment horizontal="center" vertical="center"/>
      <protection locked="0"/>
    </xf>
    <xf numFmtId="0" fontId="4" fillId="0" borderId="1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4" fillId="10" borderId="0" xfId="0" applyFont="1" applyFill="1" applyBorder="1" applyAlignment="1">
      <alignment vertical="center" wrapText="1"/>
    </xf>
    <xf numFmtId="0" fontId="22" fillId="10" borderId="15"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5" fillId="10" borderId="0" xfId="0" applyFont="1" applyFill="1" applyBorder="1" applyAlignment="1">
      <alignment horizontal="left" vertical="top" wrapText="1"/>
    </xf>
    <xf numFmtId="0" fontId="5" fillId="10" borderId="16" xfId="0" applyFont="1" applyFill="1" applyBorder="1" applyAlignment="1">
      <alignment horizontal="left" vertical="top"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7" xfId="0" applyFont="1" applyFill="1" applyBorder="1" applyAlignment="1" applyProtection="1">
      <alignment horizontal="left" vertical="center" wrapText="1"/>
    </xf>
    <xf numFmtId="0" fontId="0" fillId="0" borderId="7"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4" fillId="9"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4" fillId="9"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3" xfId="0" applyBorder="1" applyAlignment="1" applyProtection="1">
      <alignment horizontal="center" vertical="center" wrapText="1"/>
    </xf>
    <xf numFmtId="0" fontId="6"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5" fillId="9" borderId="1" xfId="0" applyNumberFormat="1" applyFont="1" applyFill="1" applyBorder="1" applyAlignment="1" applyProtection="1">
      <alignment horizontal="left" vertical="center" wrapText="1" indent="1"/>
    </xf>
    <xf numFmtId="49" fontId="4" fillId="9" borderId="1" xfId="0" applyNumberFormat="1" applyFont="1" applyFill="1" applyBorder="1" applyAlignment="1" applyProtection="1">
      <alignment horizontal="left" vertical="center" wrapText="1"/>
    </xf>
    <xf numFmtId="49" fontId="5" fillId="9"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49" fontId="5" fillId="0" borderId="1" xfId="0" applyNumberFormat="1" applyFont="1" applyBorder="1" applyAlignment="1" applyProtection="1">
      <alignment horizontal="left" vertical="center" wrapText="1"/>
    </xf>
    <xf numFmtId="0" fontId="12" fillId="4" borderId="6" xfId="0" applyFont="1" applyFill="1" applyBorder="1" applyAlignment="1" applyProtection="1">
      <alignment horizontal="left" vertical="center" wrapText="1"/>
    </xf>
    <xf numFmtId="0" fontId="12" fillId="4" borderId="7" xfId="0" applyFont="1" applyFill="1" applyBorder="1" applyAlignment="1" applyProtection="1">
      <alignment horizontal="left" vertical="center" wrapText="1"/>
    </xf>
    <xf numFmtId="0" fontId="14" fillId="4" borderId="7" xfId="0"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49" fontId="4" fillId="0" borderId="1" xfId="0" applyNumberFormat="1" applyFont="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right" vertical="top" wrapText="1"/>
    </xf>
    <xf numFmtId="0" fontId="4"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5"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0" fontId="6" fillId="5" borderId="4" xfId="3" applyFont="1" applyFill="1" applyBorder="1" applyAlignment="1" applyProtection="1">
      <alignment vertical="center" wrapText="1"/>
      <protection locked="0"/>
    </xf>
    <xf numFmtId="0" fontId="5" fillId="0" borderId="1"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12" fillId="8" borderId="1" xfId="0" applyFont="1" applyFill="1" applyBorder="1" applyAlignment="1" applyProtection="1">
      <alignment horizontal="left" vertical="center" shrinkToFit="1"/>
    </xf>
    <xf numFmtId="0" fontId="5" fillId="8" borderId="1" xfId="0" applyFont="1" applyFill="1" applyBorder="1" applyAlignment="1" applyProtection="1">
      <alignment horizontal="left" vertical="center" shrinkToFit="1"/>
    </xf>
    <xf numFmtId="0" fontId="4"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15" fillId="2" borderId="4" xfId="3" applyFont="1" applyFill="1" applyBorder="1" applyAlignment="1" applyProtection="1">
      <alignment vertical="center" wrapText="1"/>
      <protection locked="0"/>
    </xf>
    <xf numFmtId="0" fontId="0" fillId="0" borderId="0" xfId="0" applyAlignment="1" applyProtection="1">
      <alignment horizontal="center" wrapText="1"/>
    </xf>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 xfId="3"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3" fillId="9" borderId="1" xfId="0" applyFont="1" applyFill="1" applyBorder="1" applyAlignment="1" applyProtection="1">
      <alignment horizontal="left" vertical="center" wrapText="1"/>
    </xf>
    <xf numFmtId="3" fontId="0" fillId="0" borderId="1" xfId="0" applyNumberFormat="1" applyBorder="1" applyAlignment="1" applyProtection="1">
      <alignment horizontal="center" vertical="center" wrapText="1"/>
    </xf>
    <xf numFmtId="0" fontId="15" fillId="9" borderId="1"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1" xfId="0" applyFont="1" applyBorder="1" applyProtection="1"/>
    <xf numFmtId="0" fontId="36" fillId="0" borderId="19" xfId="0" applyFont="1" applyBorder="1" applyAlignment="1">
      <alignment horizontal="center"/>
    </xf>
    <xf numFmtId="0" fontId="36" fillId="0" borderId="0" xfId="0" applyFont="1" applyBorder="1" applyAlignment="1">
      <alignment horizontal="center"/>
    </xf>
  </cellXfs>
  <cellStyles count="9">
    <cellStyle name="Comma" xfId="4" builtinId="3"/>
    <cellStyle name="Hyperlink 2" xfId="2" xr:uid="{00000000-0005-0000-0000-000000000000}"/>
    <cellStyle name="Normal" xfId="0" builtinId="0"/>
    <cellStyle name="Normal 14" xfId="7" xr:uid="{D6FC219F-B9FC-4476-A5E6-AB4F15824CD3}"/>
    <cellStyle name="Normal 2" xfId="3" xr:uid="{00000000-0005-0000-0000-000002000000}"/>
    <cellStyle name="Normal 3" xfId="8" xr:uid="{52D2071C-92C6-4766-A0C5-E3A2E656D1B9}"/>
    <cellStyle name="Normal 6" xfId="6" xr:uid="{6B5C0549-0E02-478D-8D5F-5F65668CDDDA}"/>
    <cellStyle name="Normal_TFI-KI 2" xfId="5" xr:uid="{2D288E4F-FFA8-4457-A45B-340F878C4213}"/>
    <cellStyle name="Style 1" xfId="1" xr:uid="{00000000-0005-0000-0000-000003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2">
            <xs:annotation>
              <xs:documentation>
						Raiffeisenbank Austria d.d.
					</xs:documentation>
            </xs:annotation>
          </xs:enumeration>
          <xs:enumeration value="185">
            <xs:annotation>
              <xs:documentation>
						Privredna banka Zagreb d.d.
					</xs:documentation>
            </xs:annotation>
          </xs:enumeration>
          <xs:enumeration value="198">
            <xs:annotation>
              <xs:documentation>
						Podravska banka d.d.
					</xs:documentation>
            </xs:annotation>
          </xs:enumeration>
          <xs:enumeration value="217">
            <xs:annotation>
              <xs:documentation>
						Nava banka d.d. u stečaju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32">
            <xs:annotation>
              <xs:documentation>
						Centar banka d.d. u stečaju
					</xs:documentation>
            </xs:annotation>
          </xs:enumeration>
          <xs:enumeration value="1044">
            <xs:annotation>
              <xs:documentation>
						Jadranska banka d.d.
					</xs:documentation>
            </xs:annotation>
          </xs:enumeration>
          <xs:enumeration value="1045">
            <xs:annotation>
              <xs:documentation>
						Karlovačka banka d.d.
					</xs:documentation>
            </xs:annotation>
          </xs:enumeration>
          <xs:enumeration value="1047">
            <xs:annotation>
              <xs:documentation>
						AGRAM BANKA d.d.
					</xs:documentation>
            </xs:annotation>
          </xs:enumeration>
          <xs:enumeration value="1051">
            <xs:annotation>
              <xs:documentation>
						Partner banka d.d.
					</xs:documentation>
            </xs:annotation>
          </xs:enumeration>
          <xs:enumeration value="1057">
            <xs:annotation>
              <xs:documentation>
						Slatinska banka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2341">
            <xs:annotation>
              <xs:documentation>
						ERSTE&amp;STEIERMÄRKISCHE BANK d. d.
					</xs:documentation>
            </xs:annotation>
          </xs:enumeration>
          <xs:enumeration value="3620">
            <xs:annotation>
              <xs:documentation>
						Banka Splitsko-Dalmatinska d.d.
					</xs:documentation>
            </xs:annotation>
          </xs:enumeration>
          <xs:enumeration value="3690">
            <xs:annotation>
              <xs:documentation>
						J&amp;T banka d.d.
					</xs:documentation>
            </xs:annotation>
          </xs:enumeration>
          <xs:enumeration value="5145">
            <xs:annotation>
              <xs:documentation>
						Banco Popolare Croatia d.d.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GFI-IZD-KI">
        <xs:complexType>
          <xs:sequence>
            <xs:element name="Izvjesce" type="Izvjesce" minOccurs="1" maxOccurs="1"/>
            <xs:element name="IFP-KI_1000335" type="IFP-KI_1000335" minOccurs="1" maxOccurs="1"/>
            <xs:element name="ISD-KI_1000339" type="ISD-KI_1000339" minOccurs="1" maxOccurs="1"/>
            <xs:element name="INT_1000337" type="INT_1000337" minOccurs="1" maxOccurs="1"/>
            <xs:element name="IPK-KI_1000338" type="IPK-KI_1000338"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9">
        <xs:annotation>
          <xs:documentation>
				IZvještaj o sveobuhvatnoj dobiti, kreditne institucije, godišnji
			</xs:documentation>
        </xs:annotation>
        <xs:all>
          <xs:element name="P1072581" type="decimal_18_2" nillable="false"/>
          <xs:element name="P1072582" type="decimal_18_2" nillable="false"/>
          <xs:element name="P1072583" type="decimal_18_2" nillable="false"/>
          <xs:element name="P1072584" type="decimal_18_2" nillable="false"/>
          <xs:element name="P1072585" type="decimal_18_2" nillable="false"/>
          <xs:element name="P1072586" type="decimal_18_2" nillable="false"/>
          <xs:element name="P1072587" type="decimal_18_2" nillable="false"/>
          <xs:element name="P1072588" type="decimal_18_2" nillable="false"/>
          <xs:element name="P1072589" type="decimal_18_2" nillable="false"/>
          <xs:element name="P1072590" type="decimal_18_2" nillable="false"/>
          <xs:element name="P1072591" type="decimal_18_2" nillable="false"/>
          <xs:element name="P1072592" type="decimal_18_2" nillable="false"/>
          <xs:element name="P1072593" type="decimal_18_2" nillable="false"/>
          <xs:element name="P1072594" type="decimal_18_2" nillable="false"/>
          <xs:element name="P1072595" type="decimal_18_2" nillable="false"/>
          <xs:element name="P1072596" type="decimal_18_2" nillable="false"/>
          <xs:element name="P1072597" type="decimal_18_2" nillable="false"/>
          <xs:element name="P1072598" type="decimal_18_2" nillable="false"/>
          <xs:element name="P1072599" type="decimal_18_2" nillable="false"/>
          <xs:element name="P1072600" type="decimal_18_2" nillable="false"/>
          <xs:element name="P1072601" type="decimal_18_2" nillable="false"/>
          <xs:element name="P1072602" type="decimal_18_2" nillable="false"/>
          <xs:element name="P1072603" type="decimal_18_2" nillable="false"/>
          <xs:element name="P1072604" type="decimal_18_2" nillable="false"/>
          <xs:element name="P1072605" type="decimal_18_2" nillable="false"/>
          <xs:element name="P1072606" type="decimal_18_2" nillable="false"/>
          <xs:element name="P1072607" type="decimal_18_2" nillable="false"/>
          <xs:element name="P1072608" type="decimal_18_2" nillable="false"/>
          <xs:element name="P1072609" type="decimal_18_2" nillable="false"/>
          <xs:element name="P1072610" type="decimal_18_2" nillable="false"/>
          <xs:element name="P1072611" type="decimal_18_2" nillable="false"/>
          <xs:element name="P1072612" type="decimal_18_2" nillable="false"/>
          <xs:element name="P1072613" type="decimal_18_2" nillable="false"/>
          <xs:element name="P1072614" type="decimal_18_2" nillable="false"/>
          <xs:element name="P1121612" type="decimal_18_2" nillable="false"/>
          <xs:element name="P1121613" type="decimal_18_2" nillable="false"/>
          <xs:element name="P1072615" type="decimal_18_2" nillable="false"/>
          <xs:element name="P1072616" type="decimal_18_2" nillable="false"/>
          <xs:element name="P1072617" type="decimal_18_2" nillable="false"/>
          <xs:element name="P1072618" type="decimal_18_2" nillable="false"/>
          <xs:element name="P1072619" type="decimal_18_2" nillable="false"/>
          <xs:element name="P1072620" type="decimal_18_2" nillable="false"/>
          <xs:element name="P1072621" type="decimal_18_2" nillable="false"/>
          <xs:element name="P1072622" type="decimal_18_2" nillable="false"/>
          <xs:element name="P1072623" type="decimal_18_2" nillable="false"/>
          <xs:element name="P1072624" type="decimal_18_2" nillable="false"/>
          <xs:element name="P1072625" type="decimal_18_2" nillable="false"/>
          <xs:element name="P1072626" type="decimal_18_2" nillable="false"/>
          <xs:element name="P1072627" type="decimal_18_2" nillable="false"/>
          <xs:element name="P1072628" type="decimal_18_2" nillable="false"/>
          <xs:element name="P1072629" type="decimal_18_2" nillable="false"/>
          <xs:element name="P1072630" type="decimal_18_2" nillable="false"/>
          <xs:element name="P1072631" type="decimal_18_2" nillable="false"/>
          <xs:element name="P1072632" type="decimal_18_2" nillable="false"/>
          <xs:element name="P1072633" type="decimal_18_2" nillable="false"/>
          <xs:element name="P1072634" type="decimal_18_2" nillable="false"/>
          <xs:element name="P1072635" type="decimal_18_2" nillable="false"/>
          <xs:element name="P1072636" type="decimal_18_2" nillable="false"/>
          <xs:element name="P1072637" type="decimal_18_2" nillable="false"/>
          <xs:element name="P1072638" type="decimal_18_2" nillable="false"/>
          <xs:element name="P1072639" type="decimal_18_2" nillable="false"/>
          <xs:element name="P1072640" type="decimal_18_2" nillable="false"/>
          <xs:element name="P1072641" type="decimal_18_2" nillable="false"/>
          <xs:element name="P1072642" type="decimal_18_2" nillable="false"/>
          <xs:element name="P1072643" type="decimal_18_2" nillable="false"/>
          <xs:element name="P1072644" type="decimal_18_2" nillable="false"/>
          <xs:element name="P1072645" type="decimal_18_2" nillable="false"/>
          <xs:element name="P1072646" type="decimal_18_2" nillable="false"/>
          <xs:element name="P1072647" type="decimal_18_2" nillable="false"/>
          <xs:element name="P1072648" type="decimal_18_2" nillable="false"/>
          <xs:element name="P1072649" type="decimal_18_2" nillable="false"/>
          <xs:element name="P1072650" type="decimal_18_2" nillable="false"/>
          <xs:element name="P1072651" type="decimal_18_2" nillable="false"/>
          <xs:element name="P1072652" type="decimal_18_2" nillable="false"/>
          <xs:element name="P1072653" type="decimal_18_2" nillable="false"/>
          <xs:element name="P1072654" type="decimal_18_2" nillable="false"/>
          <xs:element name="P1072655" type="decimal_18_2" nillable="false"/>
          <xs:element name="P1072656" type="decimal_18_2" nillable="false"/>
          <xs:element name="P1072657" type="decimal_18_2" nillable="false"/>
          <xs:element name="P1072658" type="decimal_18_2" nillable="false"/>
          <xs:element name="P1072659" type="decimal_18_2" nillable="false"/>
          <xs:element name="P1072660" type="decimal_18_2" nillable="false"/>
          <xs:element name="P1072661" type="decimal_18_2" nillable="false"/>
          <xs:element name="P1072662" type="decimal_18_2" nillable="false"/>
          <xs:element name="P1072663" type="decimal_18_2" nillable="false"/>
          <xs:element name="P1072664" type="decimal_18_2" nillable="false"/>
          <xs:element name="P1072665" type="decimal_18_2" nillable="false"/>
          <xs:element name="P1072666" type="decimal_18_2" nillable="false"/>
          <xs:element name="P1072667" type="decimal_18_2" nillable="false"/>
          <xs:element name="P1072668" type="decimal_18_2" nillable="false"/>
          <xs:element name="P1072669" type="decimal_18_2" nillable="false"/>
          <xs:element name="P1072670" type="decimal_18_2" nillable="false"/>
          <xs:element name="P1072671" type="decimal_18_2" nillable="false"/>
          <xs:element name="P1072672" type="decimal_18_2" nillable="false"/>
          <xs:element name="P1072673" type="decimal_18_2" nillable="false"/>
          <xs:element name="P1072674" type="decimal_18_2" nillable="false"/>
          <xs:element name="P1072675" type="decimal_18_2" nillable="false"/>
          <xs:element name="P1072676" type="decimal_18_2" nillable="false"/>
          <xs:element name="P1072677" type="decimal_18_2" nillable="false"/>
          <xs:element name="P1072678" type="decimal_18_2" nillable="false"/>
          <xs:element name="P1072679" type="decimal_18_2" nillable="false"/>
          <xs:element name="P1072680" type="decimal_18_2" nillable="false"/>
          <xs:element name="P1072681" type="decimal_18_2" nillable="false"/>
          <xs:element name="P1072682" type="decimal_18_2" nillable="false"/>
          <xs:element name="P1072683" type="decimal_18_2" nillable="false"/>
          <xs:element name="P1072684" type="decimal_18_2" nillable="false"/>
          <xs:element name="P1072685" type="decimal_18_2" nillable="false"/>
          <xs:element name="P1072686" type="decimal_18_2" nillable="false"/>
          <xs:element name="P1072687" type="decimal_18_2" nillable="false"/>
          <xs:element name="P1072688" type="decimal_18_2" nillable="false"/>
          <xs:element name="P1072689" type="decimal_18_2" nillable="false"/>
          <xs:element name="P1072690" type="decimal_18_2" nillable="false"/>
          <xs:element name="P1072691" type="decimal_18_2" nillable="false"/>
          <xs:element name="P1072692" type="decimal_18_2" nillable="false"/>
          <xs:element name="P1072693" type="decimal_18_2" nillable="false"/>
          <xs:element name="P1072694" type="decimal_18_2" nillable="false"/>
          <xs:element name="P1072695" type="decimal_18_2" nillable="false"/>
          <xs:element name="P1072696" type="decimal_18_2" nillable="false"/>
          <xs:element name="P1072697" type="decimal_18_2" nillable="false"/>
          <xs:element name="P1072698" type="decimal_18_2" nillable="false"/>
          <xs:element name="P1072699" type="decimal_18_2" nillable="false"/>
          <xs:element name="P1072700" type="decimal_18_2" nillable="false"/>
          <xs:element name="P1072701" type="decimal_18_2" nillable="false"/>
          <xs:element name="P1072702"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2"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KI/Izvjesce/Godina" xmlDataType="integer"/>
    </xmlCellPr>
  </singleXmlCell>
  <singleXmlCell id="2" xr6:uid="{00000000-000C-0000-FFFF-FFFF01000000}" r="C16" connectionId="0">
    <xmlCellPr id="1" xr6:uid="{00000000-0010-0000-0100-000001000000}" uniqueName="sif_ust">
      <xmlPr mapId="2" xpath="/GFI-IZD-KI/Izvjesce/sif_ust" xmlDataType="string"/>
    </xmlCellPr>
  </singleXmlCell>
  <singleXmlCell id="3" xr6:uid="{00000000-000C-0000-FFFF-FFFF02000000}" r="C30" connectionId="0">
    <xmlCellPr id="1" xr6:uid="{00000000-0010-0000-0200-000001000000}" uniqueName="AtribIzv">
      <xmlPr mapId="2" xpath="/G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9" connectionId="0">
    <xmlCellPr id="1" xr6:uid="{00000000-0010-0000-0300-000001000000}" uniqueName="P1071439">
      <xmlPr mapId="2" xpath="/GFI-IZD-KI/IFP-KI_1000335/P1071439" xmlDataType="decimal"/>
    </xmlCellPr>
  </singleXmlCell>
  <singleXmlCell id="5" xr6:uid="{00000000-000C-0000-FFFF-FFFF04000000}" r="I9" connectionId="0">
    <xmlCellPr id="1" xr6:uid="{00000000-0010-0000-0400-000001000000}" uniqueName="P1071440">
      <xmlPr mapId="2" xpath="/GFI-IZD-KI/IFP-KI_1000335/P1071440" xmlDataType="decimal"/>
    </xmlCellPr>
  </singleXmlCell>
  <singleXmlCell id="6" xr6:uid="{00000000-000C-0000-FFFF-FFFF05000000}" r="H10" connectionId="0">
    <xmlCellPr id="1" xr6:uid="{00000000-0010-0000-0500-000001000000}" uniqueName="P1071441">
      <xmlPr mapId="2" xpath="/GFI-IZD-KI/IFP-KI_1000335/P1071441" xmlDataType="decimal"/>
    </xmlCellPr>
  </singleXmlCell>
  <singleXmlCell id="7" xr6:uid="{00000000-000C-0000-FFFF-FFFF06000000}" r="I10" connectionId="0">
    <xmlCellPr id="1" xr6:uid="{00000000-0010-0000-0600-000001000000}" uniqueName="P1071442">
      <xmlPr mapId="2" xpath="/GFI-IZD-KI/IFP-KI_1000335/P1071442" xmlDataType="decimal"/>
    </xmlCellPr>
  </singleXmlCell>
  <singleXmlCell id="8" xr6:uid="{00000000-000C-0000-FFFF-FFFF07000000}" r="H11" connectionId="0">
    <xmlCellPr id="1" xr6:uid="{00000000-0010-0000-0700-000001000000}" uniqueName="P1071443">
      <xmlPr mapId="2" xpath="/GFI-IZD-KI/IFP-KI_1000335/P1071443" xmlDataType="decimal"/>
    </xmlCellPr>
  </singleXmlCell>
  <singleXmlCell id="9" xr6:uid="{00000000-000C-0000-FFFF-FFFF08000000}" r="I11" connectionId="0">
    <xmlCellPr id="1" xr6:uid="{00000000-0010-0000-0800-000001000000}" uniqueName="P1071444">
      <xmlPr mapId="2" xpath="/GFI-IZD-KI/IFP-KI_1000335/P1071444" xmlDataType="decimal"/>
    </xmlCellPr>
  </singleXmlCell>
  <singleXmlCell id="10" xr6:uid="{00000000-000C-0000-FFFF-FFFF09000000}" r="H12" connectionId="0">
    <xmlCellPr id="1" xr6:uid="{00000000-0010-0000-0900-000001000000}" uniqueName="P1071445">
      <xmlPr mapId="2" xpath="/GFI-IZD-KI/IFP-KI_1000335/P1071445" xmlDataType="decimal"/>
    </xmlCellPr>
  </singleXmlCell>
  <singleXmlCell id="11" xr6:uid="{00000000-000C-0000-FFFF-FFFF0A000000}" r="I12" connectionId="0">
    <xmlCellPr id="1" xr6:uid="{00000000-0010-0000-0A00-000001000000}" uniqueName="P1071446">
      <xmlPr mapId="2" xpath="/GFI-IZD-KI/IFP-KI_1000335/P1071446" xmlDataType="decimal"/>
    </xmlCellPr>
  </singleXmlCell>
  <singleXmlCell id="12" xr6:uid="{00000000-000C-0000-FFFF-FFFF0B000000}" r="H13" connectionId="0">
    <xmlCellPr id="1" xr6:uid="{00000000-0010-0000-0B00-000001000000}" uniqueName="P1071447">
      <xmlPr mapId="2" xpath="/GFI-IZD-KI/IFP-KI_1000335/P1071447" xmlDataType="decimal"/>
    </xmlCellPr>
  </singleXmlCell>
  <singleXmlCell id="13" xr6:uid="{00000000-000C-0000-FFFF-FFFF0C000000}" r="I13" connectionId="0">
    <xmlCellPr id="1" xr6:uid="{00000000-0010-0000-0C00-000001000000}" uniqueName="P1071448">
      <xmlPr mapId="2" xpath="/GFI-IZD-KI/IFP-KI_1000335/P1071448" xmlDataType="decimal"/>
    </xmlCellPr>
  </singleXmlCell>
  <singleXmlCell id="14" xr6:uid="{00000000-000C-0000-FFFF-FFFF0D000000}" r="H14" connectionId="0">
    <xmlCellPr id="1" xr6:uid="{00000000-0010-0000-0D00-000001000000}" uniqueName="P1071449">
      <xmlPr mapId="2" xpath="/GFI-IZD-KI/IFP-KI_1000335/P1071449" xmlDataType="decimal"/>
    </xmlCellPr>
  </singleXmlCell>
  <singleXmlCell id="15" xr6:uid="{00000000-000C-0000-FFFF-FFFF0E000000}" r="I14" connectionId="0">
    <xmlCellPr id="1" xr6:uid="{00000000-0010-0000-0E00-000001000000}" uniqueName="P1071450">
      <xmlPr mapId="2" xpath="/GFI-IZD-KI/IFP-KI_1000335/P1071450" xmlDataType="decimal"/>
    </xmlCellPr>
  </singleXmlCell>
  <singleXmlCell id="16" xr6:uid="{00000000-000C-0000-FFFF-FFFF0F000000}" r="H15" connectionId="0">
    <xmlCellPr id="1" xr6:uid="{00000000-0010-0000-0F00-000001000000}" uniqueName="P1071451">
      <xmlPr mapId="2" xpath="/GFI-IZD-KI/IFP-KI_1000335/P1071451" xmlDataType="decimal"/>
    </xmlCellPr>
  </singleXmlCell>
  <singleXmlCell id="17" xr6:uid="{00000000-000C-0000-FFFF-FFFF10000000}" r="I15" connectionId="0">
    <xmlCellPr id="1" xr6:uid="{00000000-0010-0000-1000-000001000000}" uniqueName="P1071452">
      <xmlPr mapId="2" xpath="/GFI-IZD-KI/IFP-KI_1000335/P1071452" xmlDataType="decimal"/>
    </xmlCellPr>
  </singleXmlCell>
  <singleXmlCell id="18" xr6:uid="{00000000-000C-0000-FFFF-FFFF11000000}" r="H16" connectionId="0">
    <xmlCellPr id="1" xr6:uid="{00000000-0010-0000-1100-000001000000}" uniqueName="P1071453">
      <xmlPr mapId="2" xpath="/GFI-IZD-KI/IFP-KI_1000335/P1071453" xmlDataType="decimal"/>
    </xmlCellPr>
  </singleXmlCell>
  <singleXmlCell id="19" xr6:uid="{00000000-000C-0000-FFFF-FFFF12000000}" r="I16" connectionId="0">
    <xmlCellPr id="1" xr6:uid="{00000000-0010-0000-1200-000001000000}" uniqueName="P1071454">
      <xmlPr mapId="2" xpath="/GFI-IZD-KI/IFP-KI_1000335/P1071454" xmlDataType="decimal"/>
    </xmlCellPr>
  </singleXmlCell>
  <singleXmlCell id="20" xr6:uid="{00000000-000C-0000-FFFF-FFFF13000000}" r="H17" connectionId="0">
    <xmlCellPr id="1" xr6:uid="{00000000-0010-0000-1300-000001000000}" uniqueName="P1071455">
      <xmlPr mapId="2" xpath="/GFI-IZD-KI/IFP-KI_1000335/P1071455" xmlDataType="decimal"/>
    </xmlCellPr>
  </singleXmlCell>
  <singleXmlCell id="21" xr6:uid="{00000000-000C-0000-FFFF-FFFF14000000}" r="I17" connectionId="0">
    <xmlCellPr id="1" xr6:uid="{00000000-0010-0000-1400-000001000000}" uniqueName="P1071456">
      <xmlPr mapId="2" xpath="/GFI-IZD-KI/IFP-KI_1000335/P1071456" xmlDataType="decimal"/>
    </xmlCellPr>
  </singleXmlCell>
  <singleXmlCell id="22" xr6:uid="{00000000-000C-0000-FFFF-FFFF15000000}" r="H18" connectionId="0">
    <xmlCellPr id="1" xr6:uid="{00000000-0010-0000-1500-000001000000}" uniqueName="P1071457">
      <xmlPr mapId="2" xpath="/GFI-IZD-KI/IFP-KI_1000335/P1071457" xmlDataType="decimal"/>
    </xmlCellPr>
  </singleXmlCell>
  <singleXmlCell id="23" xr6:uid="{00000000-000C-0000-FFFF-FFFF16000000}" r="I18" connectionId="0">
    <xmlCellPr id="1" xr6:uid="{00000000-0010-0000-1600-000001000000}" uniqueName="P1071458">
      <xmlPr mapId="2" xpath="/GFI-IZD-KI/IFP-KI_1000335/P1071458" xmlDataType="decimal"/>
    </xmlCellPr>
  </singleXmlCell>
  <singleXmlCell id="24" xr6:uid="{00000000-000C-0000-FFFF-FFFF17000000}" r="H19" connectionId="0">
    <xmlCellPr id="1" xr6:uid="{00000000-0010-0000-1700-000001000000}" uniqueName="P1071459">
      <xmlPr mapId="2" xpath="/GFI-IZD-KI/IFP-KI_1000335/P1071459" xmlDataType="decimal"/>
    </xmlCellPr>
  </singleXmlCell>
  <singleXmlCell id="25" xr6:uid="{00000000-000C-0000-FFFF-FFFF18000000}" r="I19" connectionId="0">
    <xmlCellPr id="1" xr6:uid="{00000000-0010-0000-1800-000001000000}" uniqueName="P1071460">
      <xmlPr mapId="2" xpath="/GFI-IZD-KI/IFP-KI_1000335/P1071460" xmlDataType="decimal"/>
    </xmlCellPr>
  </singleXmlCell>
  <singleXmlCell id="26" xr6:uid="{00000000-000C-0000-FFFF-FFFF19000000}" r="H20" connectionId="0">
    <xmlCellPr id="1" xr6:uid="{00000000-0010-0000-1900-000001000000}" uniqueName="P1071461">
      <xmlPr mapId="2" xpath="/GFI-IZD-KI/IFP-KI_1000335/P1071461" xmlDataType="decimal"/>
    </xmlCellPr>
  </singleXmlCell>
  <singleXmlCell id="27" xr6:uid="{00000000-000C-0000-FFFF-FFFF1A000000}" r="I20" connectionId="0">
    <xmlCellPr id="1" xr6:uid="{00000000-0010-0000-1A00-000001000000}" uniqueName="P1071462">
      <xmlPr mapId="2" xpath="/GFI-IZD-KI/IFP-KI_1000335/P1071462" xmlDataType="decimal"/>
    </xmlCellPr>
  </singleXmlCell>
  <singleXmlCell id="28" xr6:uid="{00000000-000C-0000-FFFF-FFFF1B000000}" r="H21" connectionId="0">
    <xmlCellPr id="1" xr6:uid="{00000000-0010-0000-1B00-000001000000}" uniqueName="P1071463">
      <xmlPr mapId="2" xpath="/GFI-IZD-KI/IFP-KI_1000335/P1071463" xmlDataType="decimal"/>
    </xmlCellPr>
  </singleXmlCell>
  <singleXmlCell id="29" xr6:uid="{00000000-000C-0000-FFFF-FFFF1C000000}" r="I21" connectionId="0">
    <xmlCellPr id="1" xr6:uid="{00000000-0010-0000-1C00-000001000000}" uniqueName="P1071464">
      <xmlPr mapId="2" xpath="/GFI-IZD-KI/IFP-KI_1000335/P1071464" xmlDataType="decimal"/>
    </xmlCellPr>
  </singleXmlCell>
  <singleXmlCell id="30" xr6:uid="{00000000-000C-0000-FFFF-FFFF1D000000}" r="H22" connectionId="0">
    <xmlCellPr id="1" xr6:uid="{00000000-0010-0000-1D00-000001000000}" uniqueName="P1071465">
      <xmlPr mapId="2" xpath="/GFI-IZD-KI/IFP-KI_1000335/P1071465" xmlDataType="decimal"/>
    </xmlCellPr>
  </singleXmlCell>
  <singleXmlCell id="31" xr6:uid="{00000000-000C-0000-FFFF-FFFF1E000000}" r="I22" connectionId="0">
    <xmlCellPr id="1" xr6:uid="{00000000-0010-0000-1E00-000001000000}" uniqueName="P1071466">
      <xmlPr mapId="2" xpath="/GFI-IZD-KI/IFP-KI_1000335/P1071466" xmlDataType="decimal"/>
    </xmlCellPr>
  </singleXmlCell>
  <singleXmlCell id="32" xr6:uid="{00000000-000C-0000-FFFF-FFFF1F000000}" r="H23" connectionId="0">
    <xmlCellPr id="1" xr6:uid="{00000000-0010-0000-1F00-000001000000}" uniqueName="P1071467">
      <xmlPr mapId="2" xpath="/GFI-IZD-KI/IFP-KI_1000335/P1071467" xmlDataType="decimal"/>
    </xmlCellPr>
  </singleXmlCell>
  <singleXmlCell id="33" xr6:uid="{00000000-000C-0000-FFFF-FFFF20000000}" r="I23" connectionId="0">
    <xmlCellPr id="1" xr6:uid="{00000000-0010-0000-2000-000001000000}" uniqueName="P1071468">
      <xmlPr mapId="2" xpath="/GFI-IZD-KI/IFP-KI_1000335/P1071468" xmlDataType="decimal"/>
    </xmlCellPr>
  </singleXmlCell>
  <singleXmlCell id="34" xr6:uid="{00000000-000C-0000-FFFF-FFFF21000000}" r="H24" connectionId="0">
    <xmlCellPr id="1" xr6:uid="{00000000-0010-0000-2100-000001000000}" uniqueName="P1071469">
      <xmlPr mapId="2" xpath="/GFI-IZD-KI/IFP-KI_1000335/P1071469" xmlDataType="decimal"/>
    </xmlCellPr>
  </singleXmlCell>
  <singleXmlCell id="35" xr6:uid="{00000000-000C-0000-FFFF-FFFF22000000}" r="I24" connectionId="0">
    <xmlCellPr id="1" xr6:uid="{00000000-0010-0000-2200-000001000000}" uniqueName="P1071470">
      <xmlPr mapId="2" xpath="/GFI-IZD-KI/IFP-KI_1000335/P1071470" xmlDataType="decimal"/>
    </xmlCellPr>
  </singleXmlCell>
  <singleXmlCell id="36" xr6:uid="{00000000-000C-0000-FFFF-FFFF23000000}" r="H25" connectionId="0">
    <xmlCellPr id="1" xr6:uid="{00000000-0010-0000-2300-000001000000}" uniqueName="P1071471">
      <xmlPr mapId="2" xpath="/GFI-IZD-KI/IFP-KI_1000335/P1071471" xmlDataType="decimal"/>
    </xmlCellPr>
  </singleXmlCell>
  <singleXmlCell id="37" xr6:uid="{00000000-000C-0000-FFFF-FFFF24000000}" r="I25" connectionId="0">
    <xmlCellPr id="1" xr6:uid="{00000000-0010-0000-2400-000001000000}" uniqueName="P1071472">
      <xmlPr mapId="2" xpath="/GFI-IZD-KI/IFP-KI_1000335/P1071472" xmlDataType="decimal"/>
    </xmlCellPr>
  </singleXmlCell>
  <singleXmlCell id="38" xr6:uid="{00000000-000C-0000-FFFF-FFFF25000000}" r="H26" connectionId="0">
    <xmlCellPr id="1" xr6:uid="{00000000-0010-0000-2500-000001000000}" uniqueName="P1071473">
      <xmlPr mapId="2" xpath="/GFI-IZD-KI/IFP-KI_1000335/P1071473" xmlDataType="decimal"/>
    </xmlCellPr>
  </singleXmlCell>
  <singleXmlCell id="39" xr6:uid="{00000000-000C-0000-FFFF-FFFF26000000}" r="I26" connectionId="0">
    <xmlCellPr id="1" xr6:uid="{00000000-0010-0000-2600-000001000000}" uniqueName="P1071474">
      <xmlPr mapId="2" xpath="/GFI-IZD-KI/IFP-KI_1000335/P1071474" xmlDataType="decimal"/>
    </xmlCellPr>
  </singleXmlCell>
  <singleXmlCell id="40" xr6:uid="{00000000-000C-0000-FFFF-FFFF27000000}" r="H27" connectionId="0">
    <xmlCellPr id="1" xr6:uid="{00000000-0010-0000-2700-000001000000}" uniqueName="P1071475">
      <xmlPr mapId="2" xpath="/GFI-IZD-KI/IFP-KI_1000335/P1071475" xmlDataType="decimal"/>
    </xmlCellPr>
  </singleXmlCell>
  <singleXmlCell id="41" xr6:uid="{00000000-000C-0000-FFFF-FFFF28000000}" r="I27" connectionId="0">
    <xmlCellPr id="1" xr6:uid="{00000000-0010-0000-2800-000001000000}" uniqueName="P1071476">
      <xmlPr mapId="2" xpath="/GFI-IZD-KI/IFP-KI_1000335/P1071476" xmlDataType="decimal"/>
    </xmlCellPr>
  </singleXmlCell>
  <singleXmlCell id="42" xr6:uid="{00000000-000C-0000-FFFF-FFFF29000000}" r="H28" connectionId="0">
    <xmlCellPr id="1" xr6:uid="{00000000-0010-0000-2900-000001000000}" uniqueName="P1071477">
      <xmlPr mapId="2" xpath="/GFI-IZD-KI/IFP-KI_1000335/P1071477" xmlDataType="decimal"/>
    </xmlCellPr>
  </singleXmlCell>
  <singleXmlCell id="43" xr6:uid="{00000000-000C-0000-FFFF-FFFF2A000000}" r="I28" connectionId="0">
    <xmlCellPr id="1" xr6:uid="{00000000-0010-0000-2A00-000001000000}" uniqueName="P1071478">
      <xmlPr mapId="2" xpath="/GFI-IZD-KI/IFP-KI_1000335/P1071478" xmlDataType="decimal"/>
    </xmlCellPr>
  </singleXmlCell>
  <singleXmlCell id="44" xr6:uid="{00000000-000C-0000-FFFF-FFFF2B000000}" r="H29" connectionId="0">
    <xmlCellPr id="1" xr6:uid="{00000000-0010-0000-2B00-000001000000}" uniqueName="P1071479">
      <xmlPr mapId="2" xpath="/GFI-IZD-KI/IFP-KI_1000335/P1071479" xmlDataType="decimal"/>
    </xmlCellPr>
  </singleXmlCell>
  <singleXmlCell id="45" xr6:uid="{00000000-000C-0000-FFFF-FFFF2C000000}" r="I29" connectionId="0">
    <xmlCellPr id="1" xr6:uid="{00000000-0010-0000-2C00-000001000000}" uniqueName="P1071480">
      <xmlPr mapId="2" xpath="/GFI-IZD-KI/IFP-KI_1000335/P1071480" xmlDataType="decimal"/>
    </xmlCellPr>
  </singleXmlCell>
  <singleXmlCell id="46" xr6:uid="{00000000-000C-0000-FFFF-FFFF2D000000}" r="H30" connectionId="0">
    <xmlCellPr id="1" xr6:uid="{00000000-0010-0000-2D00-000001000000}" uniqueName="P1071481">
      <xmlPr mapId="2" xpath="/GFI-IZD-KI/IFP-KI_1000335/P1071481" xmlDataType="decimal"/>
    </xmlCellPr>
  </singleXmlCell>
  <singleXmlCell id="47" xr6:uid="{00000000-000C-0000-FFFF-FFFF2E000000}" r="I30" connectionId="0">
    <xmlCellPr id="1" xr6:uid="{00000000-0010-0000-2E00-000001000000}" uniqueName="P1071482">
      <xmlPr mapId="2" xpath="/GFI-IZD-KI/IFP-KI_1000335/P1071482" xmlDataType="decimal"/>
    </xmlCellPr>
  </singleXmlCell>
  <singleXmlCell id="48" xr6:uid="{00000000-000C-0000-FFFF-FFFF2F000000}" r="H31" connectionId="0">
    <xmlCellPr id="1" xr6:uid="{00000000-0010-0000-2F00-000001000000}" uniqueName="P1071483">
      <xmlPr mapId="2" xpath="/GFI-IZD-KI/IFP-KI_1000335/P1071483" xmlDataType="decimal"/>
    </xmlCellPr>
  </singleXmlCell>
  <singleXmlCell id="49" xr6:uid="{00000000-000C-0000-FFFF-FFFF30000000}" r="I31" connectionId="0">
    <xmlCellPr id="1" xr6:uid="{00000000-0010-0000-3000-000001000000}" uniqueName="P1071484">
      <xmlPr mapId="2" xpath="/GFI-IZD-KI/IFP-KI_1000335/P1071484" xmlDataType="decimal"/>
    </xmlCellPr>
  </singleXmlCell>
  <singleXmlCell id="50" xr6:uid="{00000000-000C-0000-FFFF-FFFF31000000}" r="H32" connectionId="0">
    <xmlCellPr id="1" xr6:uid="{00000000-0010-0000-3100-000001000000}" uniqueName="P1071485">
      <xmlPr mapId="2" xpath="/GFI-IZD-KI/IFP-KI_1000335/P1071485" xmlDataType="decimal"/>
    </xmlCellPr>
  </singleXmlCell>
  <singleXmlCell id="51" xr6:uid="{00000000-000C-0000-FFFF-FFFF32000000}" r="I32" connectionId="0">
    <xmlCellPr id="1" xr6:uid="{00000000-0010-0000-3200-000001000000}" uniqueName="P1071486">
      <xmlPr mapId="2" xpath="/GFI-IZD-KI/IFP-KI_1000335/P1071486" xmlDataType="decimal"/>
    </xmlCellPr>
  </singleXmlCell>
  <singleXmlCell id="52" xr6:uid="{00000000-000C-0000-FFFF-FFFF33000000}" r="H33" connectionId="0">
    <xmlCellPr id="1" xr6:uid="{00000000-0010-0000-3300-000001000000}" uniqueName="P1071487">
      <xmlPr mapId="2" xpath="/GFI-IZD-KI/IFP-KI_1000335/P1071487" xmlDataType="decimal"/>
    </xmlCellPr>
  </singleXmlCell>
  <singleXmlCell id="53" xr6:uid="{00000000-000C-0000-FFFF-FFFF34000000}" r="I33" connectionId="0">
    <xmlCellPr id="1" xr6:uid="{00000000-0010-0000-3400-000001000000}" uniqueName="P1071488">
      <xmlPr mapId="2" xpath="/GFI-IZD-KI/IFP-KI_1000335/P1071488" xmlDataType="decimal"/>
    </xmlCellPr>
  </singleXmlCell>
  <singleXmlCell id="54" xr6:uid="{00000000-000C-0000-FFFF-FFFF35000000}" r="H34" connectionId="0">
    <xmlCellPr id="1" xr6:uid="{00000000-0010-0000-3500-000001000000}" uniqueName="P1071489">
      <xmlPr mapId="2" xpath="/GFI-IZD-KI/IFP-KI_1000335/P1071489" xmlDataType="decimal"/>
    </xmlCellPr>
  </singleXmlCell>
  <singleXmlCell id="55" xr6:uid="{00000000-000C-0000-FFFF-FFFF36000000}" r="I34" connectionId="0">
    <xmlCellPr id="1" xr6:uid="{00000000-0010-0000-3600-000001000000}" uniqueName="P1071490">
      <xmlPr mapId="2" xpath="/GFI-IZD-KI/IFP-KI_1000335/P1071490" xmlDataType="decimal"/>
    </xmlCellPr>
  </singleXmlCell>
  <singleXmlCell id="56" xr6:uid="{00000000-000C-0000-FFFF-FFFF37000000}" r="H35" connectionId="0">
    <xmlCellPr id="1" xr6:uid="{00000000-0010-0000-3700-000001000000}" uniqueName="P1071491">
      <xmlPr mapId="2" xpath="/GFI-IZD-KI/IFP-KI_1000335/P1071491" xmlDataType="decimal"/>
    </xmlCellPr>
  </singleXmlCell>
  <singleXmlCell id="57" xr6:uid="{00000000-000C-0000-FFFF-FFFF38000000}" r="I35" connectionId="0">
    <xmlCellPr id="1" xr6:uid="{00000000-0010-0000-3800-000001000000}" uniqueName="P1071492">
      <xmlPr mapId="2" xpath="/GFI-IZD-KI/IFP-KI_1000335/P1071492" xmlDataType="decimal"/>
    </xmlCellPr>
  </singleXmlCell>
  <singleXmlCell id="58" xr6:uid="{00000000-000C-0000-FFFF-FFFF39000000}" r="H36" connectionId="0">
    <xmlCellPr id="1" xr6:uid="{00000000-0010-0000-3900-000001000000}" uniqueName="P1071493">
      <xmlPr mapId="2" xpath="/GFI-IZD-KI/IFP-KI_1000335/P1071493" xmlDataType="decimal"/>
    </xmlCellPr>
  </singleXmlCell>
  <singleXmlCell id="59" xr6:uid="{00000000-000C-0000-FFFF-FFFF3A000000}" r="I36" connectionId="0">
    <xmlCellPr id="1" xr6:uid="{00000000-0010-0000-3A00-000001000000}" uniqueName="P1071494">
      <xmlPr mapId="2" xpath="/GFI-IZD-KI/IFP-KI_1000335/P1071494" xmlDataType="decimal"/>
    </xmlCellPr>
  </singleXmlCell>
  <singleXmlCell id="60" xr6:uid="{00000000-000C-0000-FFFF-FFFF3B000000}" r="H37" connectionId="0">
    <xmlCellPr id="1" xr6:uid="{00000000-0010-0000-3B00-000001000000}" uniqueName="P1071495">
      <xmlPr mapId="2" xpath="/GFI-IZD-KI/IFP-KI_1000335/P1071495" xmlDataType="decimal"/>
    </xmlCellPr>
  </singleXmlCell>
  <singleXmlCell id="61" xr6:uid="{00000000-000C-0000-FFFF-FFFF3C000000}" r="I37" connectionId="0">
    <xmlCellPr id="1" xr6:uid="{00000000-0010-0000-3C00-000001000000}" uniqueName="P1071496">
      <xmlPr mapId="2" xpath="/GFI-IZD-KI/IFP-KI_1000335/P1071496" xmlDataType="decimal"/>
    </xmlCellPr>
  </singleXmlCell>
  <singleXmlCell id="62" xr6:uid="{00000000-000C-0000-FFFF-FFFF3D000000}" r="H38" connectionId="0">
    <xmlCellPr id="1" xr6:uid="{00000000-0010-0000-3D00-000001000000}" uniqueName="P1071497">
      <xmlPr mapId="2" xpath="/GFI-IZD-KI/IFP-KI_1000335/P1071497" xmlDataType="decimal"/>
    </xmlCellPr>
  </singleXmlCell>
  <singleXmlCell id="63" xr6:uid="{00000000-000C-0000-FFFF-FFFF3E000000}" r="I38" connectionId="0">
    <xmlCellPr id="1" xr6:uid="{00000000-0010-0000-3E00-000001000000}" uniqueName="P1071498">
      <xmlPr mapId="2" xpath="/GFI-IZD-KI/IFP-KI_1000335/P1071498" xmlDataType="decimal"/>
    </xmlCellPr>
  </singleXmlCell>
  <singleXmlCell id="64" xr6:uid="{00000000-000C-0000-FFFF-FFFF3F000000}" r="H39" connectionId="0">
    <xmlCellPr id="1" xr6:uid="{00000000-0010-0000-3F00-000001000000}" uniqueName="P1071499">
      <xmlPr mapId="2" xpath="/GFI-IZD-KI/IFP-KI_1000335/P1071499" xmlDataType="decimal"/>
    </xmlCellPr>
  </singleXmlCell>
  <singleXmlCell id="65" xr6:uid="{00000000-000C-0000-FFFF-FFFF40000000}" r="I39" connectionId="0">
    <xmlCellPr id="1" xr6:uid="{00000000-0010-0000-4000-000001000000}" uniqueName="P1071500">
      <xmlPr mapId="2" xpath="/GFI-IZD-KI/IFP-KI_1000335/P1071500" xmlDataType="decimal"/>
    </xmlCellPr>
  </singleXmlCell>
  <singleXmlCell id="66" xr6:uid="{00000000-000C-0000-FFFF-FFFF41000000}" r="H40" connectionId="0">
    <xmlCellPr id="1" xr6:uid="{00000000-0010-0000-4100-000001000000}" uniqueName="P1071501">
      <xmlPr mapId="2" xpath="/GFI-IZD-KI/IFP-KI_1000335/P1071501" xmlDataType="decimal"/>
    </xmlCellPr>
  </singleXmlCell>
  <singleXmlCell id="67" xr6:uid="{00000000-000C-0000-FFFF-FFFF42000000}" r="I40" connectionId="0">
    <xmlCellPr id="1" xr6:uid="{00000000-0010-0000-4200-000001000000}" uniqueName="P1071502">
      <xmlPr mapId="2" xpath="/GFI-IZD-KI/IFP-KI_1000335/P1071502" xmlDataType="decimal"/>
    </xmlCellPr>
  </singleXmlCell>
  <singleXmlCell id="68" xr6:uid="{00000000-000C-0000-FFFF-FFFF43000000}" r="H42" connectionId="0">
    <xmlCellPr id="1" xr6:uid="{00000000-0010-0000-4300-000001000000}" uniqueName="P1071503">
      <xmlPr mapId="2" xpath="/GFI-IZD-KI/IFP-KI_1000335/P1071503" xmlDataType="decimal"/>
    </xmlCellPr>
  </singleXmlCell>
  <singleXmlCell id="69" xr6:uid="{00000000-000C-0000-FFFF-FFFF44000000}" r="I42" connectionId="0">
    <xmlCellPr id="1" xr6:uid="{00000000-0010-0000-4400-000001000000}" uniqueName="P1071504">
      <xmlPr mapId="2" xpath="/GFI-IZD-KI/IFP-KI_1000335/P1071504" xmlDataType="decimal"/>
    </xmlCellPr>
  </singleXmlCell>
  <singleXmlCell id="70" xr6:uid="{00000000-000C-0000-FFFF-FFFF45000000}" r="H43" connectionId="0">
    <xmlCellPr id="1" xr6:uid="{00000000-0010-0000-4500-000001000000}" uniqueName="P1071505">
      <xmlPr mapId="2" xpath="/GFI-IZD-KI/IFP-KI_1000335/P1071505" xmlDataType="decimal"/>
    </xmlCellPr>
  </singleXmlCell>
  <singleXmlCell id="71" xr6:uid="{00000000-000C-0000-FFFF-FFFF46000000}" r="I43" connectionId="0">
    <xmlCellPr id="1" xr6:uid="{00000000-0010-0000-4600-000001000000}" uniqueName="P1071506">
      <xmlPr mapId="2" xpath="/GFI-IZD-KI/IFP-KI_1000335/P1071506" xmlDataType="decimal"/>
    </xmlCellPr>
  </singleXmlCell>
  <singleXmlCell id="72" xr6:uid="{00000000-000C-0000-FFFF-FFFF47000000}" r="H44" connectionId="0">
    <xmlCellPr id="1" xr6:uid="{00000000-0010-0000-4700-000001000000}" uniqueName="P1071507">
      <xmlPr mapId="2" xpath="/GFI-IZD-KI/IFP-KI_1000335/P1071507" xmlDataType="decimal"/>
    </xmlCellPr>
  </singleXmlCell>
  <singleXmlCell id="73" xr6:uid="{00000000-000C-0000-FFFF-FFFF48000000}" r="I44" connectionId="0">
    <xmlCellPr id="1" xr6:uid="{00000000-0010-0000-4800-000001000000}" uniqueName="P1071508">
      <xmlPr mapId="2" xpath="/GFI-IZD-KI/IFP-KI_1000335/P1071508" xmlDataType="decimal"/>
    </xmlCellPr>
  </singleXmlCell>
  <singleXmlCell id="74" xr6:uid="{00000000-000C-0000-FFFF-FFFF49000000}" r="H45" connectionId="0">
    <xmlCellPr id="1" xr6:uid="{00000000-0010-0000-4900-000001000000}" uniqueName="P1071509">
      <xmlPr mapId="2" xpath="/GFI-IZD-KI/IFP-KI_1000335/P1071509" xmlDataType="decimal"/>
    </xmlCellPr>
  </singleXmlCell>
  <singleXmlCell id="75" xr6:uid="{00000000-000C-0000-FFFF-FFFF4A000000}" r="I45" connectionId="0">
    <xmlCellPr id="1" xr6:uid="{00000000-0010-0000-4A00-000001000000}" uniqueName="P1071510">
      <xmlPr mapId="2" xpath="/GFI-IZD-KI/IFP-KI_1000335/P1071510" xmlDataType="decimal"/>
    </xmlCellPr>
  </singleXmlCell>
  <singleXmlCell id="76" xr6:uid="{00000000-000C-0000-FFFF-FFFF4B000000}" r="H46" connectionId="0">
    <xmlCellPr id="1" xr6:uid="{00000000-0010-0000-4B00-000001000000}" uniqueName="P1071511">
      <xmlPr mapId="2" xpath="/GFI-IZD-KI/IFP-KI_1000335/P1071511" xmlDataType="decimal"/>
    </xmlCellPr>
  </singleXmlCell>
  <singleXmlCell id="77" xr6:uid="{00000000-000C-0000-FFFF-FFFF4C000000}" r="I46" connectionId="0">
    <xmlCellPr id="1" xr6:uid="{00000000-0010-0000-4C00-000001000000}" uniqueName="P1071512">
      <xmlPr mapId="2" xpath="/GFI-IZD-KI/IFP-KI_1000335/P1071512" xmlDataType="decimal"/>
    </xmlCellPr>
  </singleXmlCell>
  <singleXmlCell id="78" xr6:uid="{00000000-000C-0000-FFFF-FFFF4D000000}" r="H47" connectionId="0">
    <xmlCellPr id="1" xr6:uid="{00000000-0010-0000-4D00-000001000000}" uniqueName="P1071513">
      <xmlPr mapId="2" xpath="/GFI-IZD-KI/IFP-KI_1000335/P1071513" xmlDataType="decimal"/>
    </xmlCellPr>
  </singleXmlCell>
  <singleXmlCell id="79" xr6:uid="{00000000-000C-0000-FFFF-FFFF4E000000}" r="I47" connectionId="0">
    <xmlCellPr id="1" xr6:uid="{00000000-0010-0000-4E00-000001000000}" uniqueName="P1071514">
      <xmlPr mapId="2" xpath="/GFI-IZD-KI/IFP-KI_1000335/P1071514" xmlDataType="decimal"/>
    </xmlCellPr>
  </singleXmlCell>
  <singleXmlCell id="80" xr6:uid="{00000000-000C-0000-FFFF-FFFF4F000000}" r="H48" connectionId="0">
    <xmlCellPr id="1" xr6:uid="{00000000-0010-0000-4F00-000001000000}" uniqueName="P1071515">
      <xmlPr mapId="2" xpath="/GFI-IZD-KI/IFP-KI_1000335/P1071515" xmlDataType="decimal"/>
    </xmlCellPr>
  </singleXmlCell>
  <singleXmlCell id="81" xr6:uid="{00000000-000C-0000-FFFF-FFFF50000000}" r="I48" connectionId="0">
    <xmlCellPr id="1" xr6:uid="{00000000-0010-0000-5000-000001000000}" uniqueName="P1071516">
      <xmlPr mapId="2" xpath="/GFI-IZD-KI/IFP-KI_1000335/P1071516" xmlDataType="decimal"/>
    </xmlCellPr>
  </singleXmlCell>
  <singleXmlCell id="82" xr6:uid="{00000000-000C-0000-FFFF-FFFF51000000}" r="H49" connectionId="0">
    <xmlCellPr id="1" xr6:uid="{00000000-0010-0000-5100-000001000000}" uniqueName="P1071517">
      <xmlPr mapId="2" xpath="/GFI-IZD-KI/IFP-KI_1000335/P1071517" xmlDataType="decimal"/>
    </xmlCellPr>
  </singleXmlCell>
  <singleXmlCell id="83" xr6:uid="{00000000-000C-0000-FFFF-FFFF52000000}" r="I49" connectionId="0">
    <xmlCellPr id="1" xr6:uid="{00000000-0010-0000-5200-000001000000}" uniqueName="P1071518">
      <xmlPr mapId="2" xpath="/GFI-IZD-KI/IFP-KI_1000335/P1071518" xmlDataType="decimal"/>
    </xmlCellPr>
  </singleXmlCell>
  <singleXmlCell id="84" xr6:uid="{00000000-000C-0000-FFFF-FFFF53000000}" r="H50" connectionId="0">
    <xmlCellPr id="1" xr6:uid="{00000000-0010-0000-5300-000001000000}" uniqueName="P1071519">
      <xmlPr mapId="2" xpath="/GFI-IZD-KI/IFP-KI_1000335/P1071519" xmlDataType="decimal"/>
    </xmlCellPr>
  </singleXmlCell>
  <singleXmlCell id="85" xr6:uid="{00000000-000C-0000-FFFF-FFFF54000000}" r="I50" connectionId="0">
    <xmlCellPr id="1" xr6:uid="{00000000-0010-0000-5400-000001000000}" uniqueName="P1071520">
      <xmlPr mapId="2" xpath="/GFI-IZD-KI/IFP-KI_1000335/P1071520" xmlDataType="decimal"/>
    </xmlCellPr>
  </singleXmlCell>
  <singleXmlCell id="86" xr6:uid="{00000000-000C-0000-FFFF-FFFF55000000}" r="H51" connectionId="0">
    <xmlCellPr id="1" xr6:uid="{00000000-0010-0000-5500-000001000000}" uniqueName="P1071521">
      <xmlPr mapId="2" xpath="/GFI-IZD-KI/IFP-KI_1000335/P1071521" xmlDataType="decimal"/>
    </xmlCellPr>
  </singleXmlCell>
  <singleXmlCell id="87" xr6:uid="{00000000-000C-0000-FFFF-FFFF56000000}" r="I51" connectionId="0">
    <xmlCellPr id="1" xr6:uid="{00000000-0010-0000-5600-000001000000}" uniqueName="P1071522">
      <xmlPr mapId="2" xpath="/GFI-IZD-KI/IFP-KI_1000335/P1071522" xmlDataType="decimal"/>
    </xmlCellPr>
  </singleXmlCell>
  <singleXmlCell id="88" xr6:uid="{00000000-000C-0000-FFFF-FFFF57000000}" r="H52" connectionId="0">
    <xmlCellPr id="1" xr6:uid="{00000000-0010-0000-5700-000001000000}" uniqueName="P1071523">
      <xmlPr mapId="2" xpath="/GFI-IZD-KI/IFP-KI_1000335/P1071523" xmlDataType="decimal"/>
    </xmlCellPr>
  </singleXmlCell>
  <singleXmlCell id="89" xr6:uid="{00000000-000C-0000-FFFF-FFFF58000000}" r="I52" connectionId="0">
    <xmlCellPr id="1" xr6:uid="{00000000-0010-0000-5800-000001000000}" uniqueName="P1071524">
      <xmlPr mapId="2" xpath="/GFI-IZD-KI/IFP-KI_1000335/P1071524" xmlDataType="decimal"/>
    </xmlCellPr>
  </singleXmlCell>
  <singleXmlCell id="90" xr6:uid="{00000000-000C-0000-FFFF-FFFF59000000}" r="H53" connectionId="0">
    <xmlCellPr id="1" xr6:uid="{00000000-0010-0000-5900-000001000000}" uniqueName="P1071525">
      <xmlPr mapId="2" xpath="/GFI-IZD-KI/IFP-KI_1000335/P1071525" xmlDataType="decimal"/>
    </xmlCellPr>
  </singleXmlCell>
  <singleXmlCell id="91" xr6:uid="{00000000-000C-0000-FFFF-FFFF5A000000}" r="I53" connectionId="0">
    <xmlCellPr id="1" xr6:uid="{00000000-0010-0000-5A00-000001000000}" uniqueName="P1071526">
      <xmlPr mapId="2" xpath="/GFI-IZD-KI/IFP-KI_1000335/P1071526" xmlDataType="decimal"/>
    </xmlCellPr>
  </singleXmlCell>
  <singleXmlCell id="92" xr6:uid="{00000000-000C-0000-FFFF-FFFF5B000000}" r="H54" connectionId="0">
    <xmlCellPr id="1" xr6:uid="{00000000-0010-0000-5B00-000001000000}" uniqueName="P1071527">
      <xmlPr mapId="2" xpath="/GFI-IZD-KI/IFP-KI_1000335/P1071527" xmlDataType="decimal"/>
    </xmlCellPr>
  </singleXmlCell>
  <singleXmlCell id="93" xr6:uid="{00000000-000C-0000-FFFF-FFFF5C000000}" r="I54" connectionId="0">
    <xmlCellPr id="1" xr6:uid="{00000000-0010-0000-5C00-000001000000}" uniqueName="P1071528">
      <xmlPr mapId="2" xpath="/GFI-IZD-KI/IFP-KI_1000335/P1071528" xmlDataType="decimal"/>
    </xmlCellPr>
  </singleXmlCell>
  <singleXmlCell id="94" xr6:uid="{00000000-000C-0000-FFFF-FFFF5D000000}" r="H55" connectionId="0">
    <xmlCellPr id="1" xr6:uid="{00000000-0010-0000-5D00-000001000000}" uniqueName="P1071529">
      <xmlPr mapId="2" xpath="/GFI-IZD-KI/IFP-KI_1000335/P1071529" xmlDataType="decimal"/>
    </xmlCellPr>
  </singleXmlCell>
  <singleXmlCell id="95" xr6:uid="{00000000-000C-0000-FFFF-FFFF5E000000}" r="I55" connectionId="0">
    <xmlCellPr id="1" xr6:uid="{00000000-0010-0000-5E00-000001000000}" uniqueName="P1071530">
      <xmlPr mapId="2" xpath="/GFI-IZD-KI/IFP-KI_1000335/P1071530" xmlDataType="decimal"/>
    </xmlCellPr>
  </singleXmlCell>
  <singleXmlCell id="96" xr6:uid="{00000000-000C-0000-FFFF-FFFF5F000000}" r="H56" connectionId="0">
    <xmlCellPr id="1" xr6:uid="{00000000-0010-0000-5F00-000001000000}" uniqueName="P1071531">
      <xmlPr mapId="2" xpath="/GFI-IZD-KI/IFP-KI_1000335/P1071531" xmlDataType="decimal"/>
    </xmlCellPr>
  </singleXmlCell>
  <singleXmlCell id="97" xr6:uid="{00000000-000C-0000-FFFF-FFFF60000000}" r="I56" connectionId="0">
    <xmlCellPr id="1" xr6:uid="{00000000-0010-0000-6000-000001000000}" uniqueName="P1071532">
      <xmlPr mapId="2" xpath="/GFI-IZD-KI/IFP-KI_1000335/P1071532" xmlDataType="decimal"/>
    </xmlCellPr>
  </singleXmlCell>
  <singleXmlCell id="98" xr6:uid="{00000000-000C-0000-FFFF-FFFF61000000}" r="H57" connectionId="0">
    <xmlCellPr id="1" xr6:uid="{00000000-0010-0000-6100-000001000000}" uniqueName="P1071533">
      <xmlPr mapId="2" xpath="/GFI-IZD-KI/IFP-KI_1000335/P1071533" xmlDataType="decimal"/>
    </xmlCellPr>
  </singleXmlCell>
  <singleXmlCell id="99" xr6:uid="{00000000-000C-0000-FFFF-FFFF62000000}" r="I57" connectionId="0">
    <xmlCellPr id="1" xr6:uid="{00000000-0010-0000-6200-000001000000}" uniqueName="P1071534">
      <xmlPr mapId="2" xpath="/GFI-IZD-KI/IFP-KI_1000335/P1071534" xmlDataType="decimal"/>
    </xmlCellPr>
  </singleXmlCell>
  <singleXmlCell id="100" xr6:uid="{00000000-000C-0000-FFFF-FFFF63000000}" r="H58" connectionId="0">
    <xmlCellPr id="1" xr6:uid="{00000000-0010-0000-6300-000001000000}" uniqueName="P1071535">
      <xmlPr mapId="2" xpath="/GFI-IZD-KI/IFP-KI_1000335/P1071535" xmlDataType="decimal"/>
    </xmlCellPr>
  </singleXmlCell>
  <singleXmlCell id="101" xr6:uid="{00000000-000C-0000-FFFF-FFFF64000000}" r="I58" connectionId="0">
    <xmlCellPr id="1" xr6:uid="{00000000-0010-0000-6400-000001000000}" uniqueName="P1071536">
      <xmlPr mapId="2" xpath="/GFI-IZD-KI/IFP-KI_1000335/P1071536" xmlDataType="decimal"/>
    </xmlCellPr>
  </singleXmlCell>
  <singleXmlCell id="102" xr6:uid="{00000000-000C-0000-FFFF-FFFF65000000}" r="H59" connectionId="0">
    <xmlCellPr id="1" xr6:uid="{00000000-0010-0000-6500-000001000000}" uniqueName="P1071537">
      <xmlPr mapId="2" xpath="/GFI-IZD-KI/IFP-KI_1000335/P1071537" xmlDataType="decimal"/>
    </xmlCellPr>
  </singleXmlCell>
  <singleXmlCell id="103" xr6:uid="{00000000-000C-0000-FFFF-FFFF66000000}" r="I59" connectionId="0">
    <xmlCellPr id="1" xr6:uid="{00000000-0010-0000-6600-000001000000}" uniqueName="P1071538">
      <xmlPr mapId="2" xpath="/GFI-IZD-KI/IFP-KI_1000335/P1071538" xmlDataType="decimal"/>
    </xmlCellPr>
  </singleXmlCell>
  <singleXmlCell id="104" xr6:uid="{00000000-000C-0000-FFFF-FFFF67000000}" r="H60" connectionId="0">
    <xmlCellPr id="1" xr6:uid="{00000000-0010-0000-6700-000001000000}" uniqueName="P1071539">
      <xmlPr mapId="2" xpath="/GFI-IZD-KI/IFP-KI_1000335/P1071539" xmlDataType="decimal"/>
    </xmlCellPr>
  </singleXmlCell>
  <singleXmlCell id="105" xr6:uid="{00000000-000C-0000-FFFF-FFFF68000000}" r="I60" connectionId="0">
    <xmlCellPr id="1" xr6:uid="{00000000-0010-0000-6800-000001000000}" uniqueName="P1071540">
      <xmlPr mapId="2" xpath="/GFI-IZD-KI/IFP-KI_1000335/P1071540" xmlDataType="decimal"/>
    </xmlCellPr>
  </singleXmlCell>
  <singleXmlCell id="106" xr6:uid="{00000000-000C-0000-FFFF-FFFF69000000}" r="H61" connectionId="0">
    <xmlCellPr id="1" xr6:uid="{00000000-0010-0000-6900-000001000000}" uniqueName="P1071541">
      <xmlPr mapId="2" xpath="/GFI-IZD-KI/IFP-KI_1000335/P1071541" xmlDataType="decimal"/>
    </xmlCellPr>
  </singleXmlCell>
  <singleXmlCell id="107" xr6:uid="{00000000-000C-0000-FFFF-FFFF6A000000}" r="I61" connectionId="0">
    <xmlCellPr id="1" xr6:uid="{00000000-0010-0000-6A00-000001000000}" uniqueName="P1071542">
      <xmlPr mapId="2" xpath="/GFI-IZD-KI/IFP-KI_1000335/P1071542" xmlDataType="decimal"/>
    </xmlCellPr>
  </singleXmlCell>
  <singleXmlCell id="108" xr6:uid="{00000000-000C-0000-FFFF-FFFF6B000000}" r="H62" connectionId="0">
    <xmlCellPr id="1" xr6:uid="{00000000-0010-0000-6B00-000001000000}" uniqueName="P1071543">
      <xmlPr mapId="2" xpath="/GFI-IZD-KI/IFP-KI_1000335/P1071543" xmlDataType="decimal"/>
    </xmlCellPr>
  </singleXmlCell>
  <singleXmlCell id="109" xr6:uid="{00000000-000C-0000-FFFF-FFFF6C000000}" r="I62" connectionId="0">
    <xmlCellPr id="1" xr6:uid="{00000000-0010-0000-6C00-000001000000}" uniqueName="P1071544">
      <xmlPr mapId="2" xpath="/GFI-IZD-KI/IFP-KI_1000335/P1071544" xmlDataType="decimal"/>
    </xmlCellPr>
  </singleXmlCell>
  <singleXmlCell id="110" xr6:uid="{00000000-000C-0000-FFFF-FFFF6D000000}" r="H63" connectionId="0">
    <xmlCellPr id="1" xr6:uid="{00000000-0010-0000-6D00-000001000000}" uniqueName="P1071545">
      <xmlPr mapId="2" xpath="/GFI-IZD-KI/IFP-KI_1000335/P1071545" xmlDataType="decimal"/>
    </xmlCellPr>
  </singleXmlCell>
  <singleXmlCell id="111" xr6:uid="{00000000-000C-0000-FFFF-FFFF6E000000}" r="I63" connectionId="0">
    <xmlCellPr id="1" xr6:uid="{00000000-0010-0000-6E00-000001000000}" uniqueName="P1071546">
      <xmlPr mapId="2" xpath="/GFI-IZD-KI/IFP-KI_1000335/P1071546" xmlDataType="decimal"/>
    </xmlCellPr>
  </singleXmlCell>
  <singleXmlCell id="112" xr6:uid="{00000000-000C-0000-FFFF-FFFF6F000000}" r="H65" connectionId="0">
    <xmlCellPr id="1" xr6:uid="{00000000-0010-0000-6F00-000001000000}" uniqueName="P1071547">
      <xmlPr mapId="2" xpath="/GFI-IZD-KI/IFP-KI_1000335/P1071547" xmlDataType="decimal"/>
    </xmlCellPr>
  </singleXmlCell>
  <singleXmlCell id="113" xr6:uid="{00000000-000C-0000-FFFF-FFFF70000000}" r="I65" connectionId="0">
    <xmlCellPr id="1" xr6:uid="{00000000-0010-0000-7000-000001000000}" uniqueName="P1071548">
      <xmlPr mapId="2" xpath="/GFI-IZD-KI/IFP-KI_1000335/P1071548" xmlDataType="decimal"/>
    </xmlCellPr>
  </singleXmlCell>
  <singleXmlCell id="114" xr6:uid="{00000000-000C-0000-FFFF-FFFF71000000}" r="H66" connectionId="0">
    <xmlCellPr id="1" xr6:uid="{00000000-0010-0000-7100-000001000000}" uniqueName="P1071549">
      <xmlPr mapId="2" xpath="/GFI-IZD-KI/IFP-KI_1000335/P1071549" xmlDataType="decimal"/>
    </xmlCellPr>
  </singleXmlCell>
  <singleXmlCell id="115" xr6:uid="{00000000-000C-0000-FFFF-FFFF72000000}" r="I66" connectionId="0">
    <xmlCellPr id="1" xr6:uid="{00000000-0010-0000-7200-000001000000}" uniqueName="P1071550">
      <xmlPr mapId="2" xpath="/GFI-IZD-KI/IFP-KI_1000335/P1071550" xmlDataType="decimal"/>
    </xmlCellPr>
  </singleXmlCell>
  <singleXmlCell id="116" xr6:uid="{00000000-000C-0000-FFFF-FFFF73000000}" r="H67" connectionId="0">
    <xmlCellPr id="1" xr6:uid="{00000000-0010-0000-7300-000001000000}" uniqueName="P1071551">
      <xmlPr mapId="2" xpath="/GFI-IZD-KI/IFP-KI_1000335/P1071551" xmlDataType="decimal"/>
    </xmlCellPr>
  </singleXmlCell>
  <singleXmlCell id="117" xr6:uid="{00000000-000C-0000-FFFF-FFFF74000000}" r="I67" connectionId="0">
    <xmlCellPr id="1" xr6:uid="{00000000-0010-0000-7400-000001000000}" uniqueName="P1071552">
      <xmlPr mapId="2" xpath="/GFI-IZD-KI/IFP-KI_1000335/P1071552" xmlDataType="decimal"/>
    </xmlCellPr>
  </singleXmlCell>
  <singleXmlCell id="118" xr6:uid="{00000000-000C-0000-FFFF-FFFF75000000}" r="H68" connectionId="0">
    <xmlCellPr id="1" xr6:uid="{00000000-0010-0000-7500-000001000000}" uniqueName="P1071553">
      <xmlPr mapId="2" xpath="/GFI-IZD-KI/IFP-KI_1000335/P1071553" xmlDataType="decimal"/>
    </xmlCellPr>
  </singleXmlCell>
  <singleXmlCell id="119" xr6:uid="{00000000-000C-0000-FFFF-FFFF76000000}" r="I68" connectionId="0">
    <xmlCellPr id="1" xr6:uid="{00000000-0010-0000-7600-000001000000}" uniqueName="P1071554">
      <xmlPr mapId="2" xpath="/GFI-IZD-KI/IFP-KI_1000335/P1071554" xmlDataType="decimal"/>
    </xmlCellPr>
  </singleXmlCell>
  <singleXmlCell id="120" xr6:uid="{00000000-000C-0000-FFFF-FFFF77000000}" r="H69" connectionId="0">
    <xmlCellPr id="1" xr6:uid="{00000000-0010-0000-7700-000001000000}" uniqueName="P1071555">
      <xmlPr mapId="2" xpath="/GFI-IZD-KI/IFP-KI_1000335/P1071555" xmlDataType="decimal"/>
    </xmlCellPr>
  </singleXmlCell>
  <singleXmlCell id="121" xr6:uid="{00000000-000C-0000-FFFF-FFFF78000000}" r="I69" connectionId="0">
    <xmlCellPr id="1" xr6:uid="{00000000-0010-0000-7800-000001000000}" uniqueName="P1071556">
      <xmlPr mapId="2" xpath="/GFI-IZD-KI/IFP-KI_1000335/P1071556" xmlDataType="decimal"/>
    </xmlCellPr>
  </singleXmlCell>
  <singleXmlCell id="122" xr6:uid="{00000000-000C-0000-FFFF-FFFF79000000}" r="H70" connectionId="0">
    <xmlCellPr id="1" xr6:uid="{00000000-0010-0000-7900-000001000000}" uniqueName="P1071557">
      <xmlPr mapId="2" xpath="/GFI-IZD-KI/IFP-KI_1000335/P1071557" xmlDataType="decimal"/>
    </xmlCellPr>
  </singleXmlCell>
  <singleXmlCell id="123" xr6:uid="{00000000-000C-0000-FFFF-FFFF7A000000}" r="I70" connectionId="0">
    <xmlCellPr id="1" xr6:uid="{00000000-0010-0000-7A00-000001000000}" uniqueName="P1071558">
      <xmlPr mapId="2" xpath="/GFI-IZD-KI/IFP-KI_1000335/P1071558" xmlDataType="decimal"/>
    </xmlCellPr>
  </singleXmlCell>
  <singleXmlCell id="124" xr6:uid="{00000000-000C-0000-FFFF-FFFF7B000000}" r="H71" connectionId="0">
    <xmlCellPr id="1" xr6:uid="{00000000-0010-0000-7B00-000001000000}" uniqueName="P1071559">
      <xmlPr mapId="2" xpath="/GFI-IZD-KI/IFP-KI_1000335/P1071559" xmlDataType="decimal"/>
    </xmlCellPr>
  </singleXmlCell>
  <singleXmlCell id="125" xr6:uid="{00000000-000C-0000-FFFF-FFFF7C000000}" r="I71" connectionId="0">
    <xmlCellPr id="1" xr6:uid="{00000000-0010-0000-7C00-000001000000}" uniqueName="P1071560">
      <xmlPr mapId="2" xpath="/GFI-IZD-KI/IFP-KI_1000335/P1071560" xmlDataType="decimal"/>
    </xmlCellPr>
  </singleXmlCell>
  <singleXmlCell id="126" xr6:uid="{00000000-000C-0000-FFFF-FFFF7D000000}" r="H72" connectionId="0">
    <xmlCellPr id="1" xr6:uid="{00000000-0010-0000-7D00-000001000000}" uniqueName="P1071561">
      <xmlPr mapId="2" xpath="/GFI-IZD-KI/IFP-KI_1000335/P1071561" xmlDataType="decimal"/>
    </xmlCellPr>
  </singleXmlCell>
  <singleXmlCell id="127" xr6:uid="{00000000-000C-0000-FFFF-FFFF7E000000}" r="I72" connectionId="0">
    <xmlCellPr id="1" xr6:uid="{00000000-0010-0000-7E00-000001000000}" uniqueName="P1071562">
      <xmlPr mapId="2" xpath="/GFI-IZD-KI/IFP-KI_1000335/P1071562" xmlDataType="decimal"/>
    </xmlCellPr>
  </singleXmlCell>
  <singleXmlCell id="128" xr6:uid="{00000000-000C-0000-FFFF-FFFF7F000000}" r="H73" connectionId="0">
    <xmlCellPr id="1" xr6:uid="{00000000-0010-0000-7F00-000001000000}" uniqueName="P1071563">
      <xmlPr mapId="2" xpath="/GFI-IZD-KI/IFP-KI_1000335/P1071563" xmlDataType="decimal"/>
    </xmlCellPr>
  </singleXmlCell>
  <singleXmlCell id="129" xr6:uid="{00000000-000C-0000-FFFF-FFFF80000000}" r="I73" connectionId="0">
    <xmlCellPr id="1" xr6:uid="{00000000-0010-0000-8000-000001000000}" uniqueName="P1071564">
      <xmlPr mapId="2" xpath="/GFI-IZD-KI/IFP-KI_1000335/P1071564" xmlDataType="decimal"/>
    </xmlCellPr>
  </singleXmlCell>
  <singleXmlCell id="130" xr6:uid="{00000000-000C-0000-FFFF-FFFF81000000}" r="H74" connectionId="0">
    <xmlCellPr id="1" xr6:uid="{00000000-0010-0000-8100-000001000000}" uniqueName="P1071565">
      <xmlPr mapId="2" xpath="/GFI-IZD-KI/IFP-KI_1000335/P1071565" xmlDataType="decimal"/>
    </xmlCellPr>
  </singleXmlCell>
  <singleXmlCell id="131" xr6:uid="{00000000-000C-0000-FFFF-FFFF82000000}" r="I74" connectionId="0">
    <xmlCellPr id="1" xr6:uid="{00000000-0010-0000-8200-000001000000}" uniqueName="P1071566">
      <xmlPr mapId="2" xpath="/GFI-IZD-KI/IFP-KI_1000335/P1071566" xmlDataType="decimal"/>
    </xmlCellPr>
  </singleXmlCell>
  <singleXmlCell id="132" xr6:uid="{00000000-000C-0000-FFFF-FFFF83000000}" r="H75" connectionId="0">
    <xmlCellPr id="1" xr6:uid="{00000000-0010-0000-8300-000001000000}" uniqueName="P1071567">
      <xmlPr mapId="2" xpath="/GFI-IZD-KI/IFP-KI_1000335/P1071567" xmlDataType="decimal"/>
    </xmlCellPr>
  </singleXmlCell>
  <singleXmlCell id="133" xr6:uid="{00000000-000C-0000-FFFF-FFFF84000000}" r="I75" connectionId="0">
    <xmlCellPr id="1" xr6:uid="{00000000-0010-0000-8400-000001000000}" uniqueName="P1071568">
      <xmlPr mapId="2" xpath="/GFI-IZD-KI/IFP-KI_1000335/P1071568" xmlDataType="decimal"/>
    </xmlCellPr>
  </singleXmlCell>
  <singleXmlCell id="134" xr6:uid="{00000000-000C-0000-FFFF-FFFF85000000}" r="H76" connectionId="0">
    <xmlCellPr id="1" xr6:uid="{00000000-0010-0000-8500-000001000000}" uniqueName="P1071569">
      <xmlPr mapId="2" xpath="/GFI-IZD-KI/IFP-KI_1000335/P1071569" xmlDataType="decimal"/>
    </xmlCellPr>
  </singleXmlCell>
  <singleXmlCell id="135" xr6:uid="{00000000-000C-0000-FFFF-FFFF86000000}" r="I76" connectionId="0">
    <xmlCellPr id="1" xr6:uid="{00000000-0010-0000-8600-000001000000}" uniqueName="P1071570">
      <xmlPr mapId="2" xpath="/GFI-IZD-KI/IFP-KI_1000335/P1071570" xmlDataType="decimal"/>
    </xmlCellPr>
  </singleXmlCell>
  <singleXmlCell id="136" xr6:uid="{00000000-000C-0000-FFFF-FFFF87000000}" r="H77" connectionId="0">
    <xmlCellPr id="1" xr6:uid="{00000000-0010-0000-8700-000001000000}" uniqueName="P1071571">
      <xmlPr mapId="2" xpath="/GFI-IZD-KI/IFP-KI_1000335/P1071571" xmlDataType="decimal"/>
    </xmlCellPr>
  </singleXmlCell>
  <singleXmlCell id="137" xr6:uid="{00000000-000C-0000-FFFF-FFFF88000000}" r="I77" connectionId="0">
    <xmlCellPr id="1" xr6:uid="{00000000-0010-0000-8800-000001000000}" uniqueName="P1071572">
      <xmlPr mapId="2" xpath="/GFI-IZD-KI/IFP-KI_1000335/P1071572" xmlDataType="decimal"/>
    </xmlCellPr>
  </singleXmlCell>
  <singleXmlCell id="138" xr6:uid="{00000000-000C-0000-FFFF-FFFF89000000}" r="H78" connectionId="0">
    <xmlCellPr id="1" xr6:uid="{00000000-0010-0000-8900-000001000000}" uniqueName="P1071573">
      <xmlPr mapId="2" xpath="/GFI-IZD-KI/IFP-KI_1000335/P1071573" xmlDataType="decimal"/>
    </xmlCellPr>
  </singleXmlCell>
  <singleXmlCell id="139" xr6:uid="{00000000-000C-0000-FFFF-FFFF8A000000}" r="I78" connectionId="0">
    <xmlCellPr id="1" xr6:uid="{00000000-0010-0000-8A00-000001000000}" uniqueName="P1071574">
      <xmlPr mapId="2" xpath="/G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0" xr6:uid="{00000000-000C-0000-FFFF-FFFF8B000000}" r="H7" connectionId="0">
    <xmlCellPr id="1" xr6:uid="{00000000-0010-0000-8B00-000001000000}" uniqueName="P1072581">
      <xmlPr mapId="2" xpath="/GFI-IZD-KI/ISD-KI_1000339/P1072581" xmlDataType="decimal"/>
    </xmlCellPr>
  </singleXmlCell>
  <singleXmlCell id="141" xr6:uid="{00000000-000C-0000-FFFF-FFFF8C000000}" r="I7" connectionId="0">
    <xmlCellPr id="1" xr6:uid="{00000000-0010-0000-8C00-000001000000}" uniqueName="P1072582">
      <xmlPr mapId="2" xpath="/GFI-IZD-KI/ISD-KI_1000339/P1072582" xmlDataType="decimal"/>
    </xmlCellPr>
  </singleXmlCell>
  <singleXmlCell id="142" xr6:uid="{00000000-000C-0000-FFFF-FFFF8D000000}" r="H8" connectionId="0">
    <xmlCellPr id="1" xr6:uid="{00000000-0010-0000-8D00-000001000000}" uniqueName="P1072583">
      <xmlPr mapId="2" xpath="/GFI-IZD-KI/ISD-KI_1000339/P1072583" xmlDataType="decimal"/>
    </xmlCellPr>
  </singleXmlCell>
  <singleXmlCell id="143" xr6:uid="{00000000-000C-0000-FFFF-FFFF8E000000}" r="I8" connectionId="0">
    <xmlCellPr id="1" xr6:uid="{00000000-0010-0000-8E00-000001000000}" uniqueName="P1072584">
      <xmlPr mapId="2" xpath="/GFI-IZD-KI/ISD-KI_1000339/P1072584" xmlDataType="decimal"/>
    </xmlCellPr>
  </singleXmlCell>
  <singleXmlCell id="144" xr6:uid="{00000000-000C-0000-FFFF-FFFF8F000000}" r="H9" connectionId="0">
    <xmlCellPr id="1" xr6:uid="{00000000-0010-0000-8F00-000001000000}" uniqueName="P1072585">
      <xmlPr mapId="2" xpath="/GFI-IZD-KI/ISD-KI_1000339/P1072585" xmlDataType="decimal"/>
    </xmlCellPr>
  </singleXmlCell>
  <singleXmlCell id="145" xr6:uid="{00000000-000C-0000-FFFF-FFFF90000000}" r="I9" connectionId="0">
    <xmlCellPr id="1" xr6:uid="{00000000-0010-0000-9000-000001000000}" uniqueName="P1072586">
      <xmlPr mapId="2" xpath="/GFI-IZD-KI/ISD-KI_1000339/P1072586" xmlDataType="decimal"/>
    </xmlCellPr>
  </singleXmlCell>
  <singleXmlCell id="146" xr6:uid="{00000000-000C-0000-FFFF-FFFF91000000}" r="H10" connectionId="0">
    <xmlCellPr id="1" xr6:uid="{00000000-0010-0000-9100-000001000000}" uniqueName="P1072587">
      <xmlPr mapId="2" xpath="/GFI-IZD-KI/ISD-KI_1000339/P1072587" xmlDataType="decimal"/>
    </xmlCellPr>
  </singleXmlCell>
  <singleXmlCell id="147" xr6:uid="{00000000-000C-0000-FFFF-FFFF92000000}" r="I10" connectionId="0">
    <xmlCellPr id="1" xr6:uid="{00000000-0010-0000-9200-000001000000}" uniqueName="P1072588">
      <xmlPr mapId="2" xpath="/GFI-IZD-KI/ISD-KI_1000339/P1072588" xmlDataType="decimal"/>
    </xmlCellPr>
  </singleXmlCell>
  <singleXmlCell id="148" xr6:uid="{00000000-000C-0000-FFFF-FFFF93000000}" r="H11" connectionId="0">
    <xmlCellPr id="1" xr6:uid="{00000000-0010-0000-9300-000001000000}" uniqueName="P1072589">
      <xmlPr mapId="2" xpath="/GFI-IZD-KI/ISD-KI_1000339/P1072589" xmlDataType="decimal"/>
    </xmlCellPr>
  </singleXmlCell>
  <singleXmlCell id="149" xr6:uid="{00000000-000C-0000-FFFF-FFFF94000000}" r="I11" connectionId="0">
    <xmlCellPr id="1" xr6:uid="{00000000-0010-0000-9400-000001000000}" uniqueName="P1072590">
      <xmlPr mapId="2" xpath="/GFI-IZD-KI/ISD-KI_1000339/P1072590" xmlDataType="decimal"/>
    </xmlCellPr>
  </singleXmlCell>
  <singleXmlCell id="150" xr6:uid="{00000000-000C-0000-FFFF-FFFF95000000}" r="H12" connectionId="0">
    <xmlCellPr id="1" xr6:uid="{00000000-0010-0000-9500-000001000000}" uniqueName="P1072591">
      <xmlPr mapId="2" xpath="/GFI-IZD-KI/ISD-KI_1000339/P1072591" xmlDataType="decimal"/>
    </xmlCellPr>
  </singleXmlCell>
  <singleXmlCell id="151" xr6:uid="{00000000-000C-0000-FFFF-FFFF96000000}" r="I12" connectionId="0">
    <xmlCellPr id="1" xr6:uid="{00000000-0010-0000-9600-000001000000}" uniqueName="P1072592">
      <xmlPr mapId="2" xpath="/GFI-IZD-KI/ISD-KI_1000339/P1072592" xmlDataType="decimal"/>
    </xmlCellPr>
  </singleXmlCell>
  <singleXmlCell id="152" xr6:uid="{00000000-000C-0000-FFFF-FFFF97000000}" r="H13" connectionId="0">
    <xmlCellPr id="1" xr6:uid="{00000000-0010-0000-9700-000001000000}" uniqueName="P1072593">
      <xmlPr mapId="2" xpath="/GFI-IZD-KI/ISD-KI_1000339/P1072593" xmlDataType="decimal"/>
    </xmlCellPr>
  </singleXmlCell>
  <singleXmlCell id="153" xr6:uid="{00000000-000C-0000-FFFF-FFFF98000000}" r="I13" connectionId="0">
    <xmlCellPr id="1" xr6:uid="{00000000-0010-0000-9800-000001000000}" uniqueName="P1072594">
      <xmlPr mapId="2" xpath="/GFI-IZD-KI/ISD-KI_1000339/P1072594" xmlDataType="decimal"/>
    </xmlCellPr>
  </singleXmlCell>
  <singleXmlCell id="154" xr6:uid="{00000000-000C-0000-FFFF-FFFF99000000}" r="H14" connectionId="0">
    <xmlCellPr id="1" xr6:uid="{00000000-0010-0000-9900-000001000000}" uniqueName="P1072595">
      <xmlPr mapId="2" xpath="/GFI-IZD-KI/ISD-KI_1000339/P1072595" xmlDataType="decimal"/>
    </xmlCellPr>
  </singleXmlCell>
  <singleXmlCell id="155" xr6:uid="{00000000-000C-0000-FFFF-FFFF9A000000}" r="I14" connectionId="0">
    <xmlCellPr id="1" xr6:uid="{00000000-0010-0000-9A00-000001000000}" uniqueName="P1072596">
      <xmlPr mapId="2" xpath="/GFI-IZD-KI/ISD-KI_1000339/P1072596" xmlDataType="decimal"/>
    </xmlCellPr>
  </singleXmlCell>
  <singleXmlCell id="156" xr6:uid="{00000000-000C-0000-FFFF-FFFF9B000000}" r="H15" connectionId="0">
    <xmlCellPr id="1" xr6:uid="{00000000-0010-0000-9B00-000001000000}" uniqueName="P1072597">
      <xmlPr mapId="2" xpath="/GFI-IZD-KI/ISD-KI_1000339/P1072597" xmlDataType="decimal"/>
    </xmlCellPr>
  </singleXmlCell>
  <singleXmlCell id="157" xr6:uid="{00000000-000C-0000-FFFF-FFFF9C000000}" r="I15" connectionId="0">
    <xmlCellPr id="1" xr6:uid="{00000000-0010-0000-9C00-000001000000}" uniqueName="P1072598">
      <xmlPr mapId="2" xpath="/GFI-IZD-KI/ISD-KI_1000339/P1072598" xmlDataType="decimal"/>
    </xmlCellPr>
  </singleXmlCell>
  <singleXmlCell id="158" xr6:uid="{00000000-000C-0000-FFFF-FFFF9D000000}" r="H16" connectionId="0">
    <xmlCellPr id="1" xr6:uid="{00000000-0010-0000-9D00-000001000000}" uniqueName="P1072599">
      <xmlPr mapId="2" xpath="/GFI-IZD-KI/ISD-KI_1000339/P1072599" xmlDataType="decimal"/>
    </xmlCellPr>
  </singleXmlCell>
  <singleXmlCell id="159" xr6:uid="{00000000-000C-0000-FFFF-FFFF9E000000}" r="I16" connectionId="0">
    <xmlCellPr id="1" xr6:uid="{00000000-0010-0000-9E00-000001000000}" uniqueName="P1072600">
      <xmlPr mapId="2" xpath="/GFI-IZD-KI/ISD-KI_1000339/P1072600" xmlDataType="decimal"/>
    </xmlCellPr>
  </singleXmlCell>
  <singleXmlCell id="160" xr6:uid="{00000000-000C-0000-FFFF-FFFF9F000000}" r="H17" connectionId="0">
    <xmlCellPr id="1" xr6:uid="{00000000-0010-0000-9F00-000001000000}" uniqueName="P1072601">
      <xmlPr mapId="2" xpath="/GFI-IZD-KI/ISD-KI_1000339/P1072601" xmlDataType="decimal"/>
    </xmlCellPr>
  </singleXmlCell>
  <singleXmlCell id="161" xr6:uid="{00000000-000C-0000-FFFF-FFFFA0000000}" r="I17" connectionId="0">
    <xmlCellPr id="1" xr6:uid="{00000000-0010-0000-A000-000001000000}" uniqueName="P1072602">
      <xmlPr mapId="2" xpath="/GFI-IZD-KI/ISD-KI_1000339/P1072602" xmlDataType="decimal"/>
    </xmlCellPr>
  </singleXmlCell>
  <singleXmlCell id="162" xr6:uid="{00000000-000C-0000-FFFF-FFFFA1000000}" r="H18" connectionId="0">
    <xmlCellPr id="1" xr6:uid="{00000000-0010-0000-A100-000001000000}" uniqueName="P1072603">
      <xmlPr mapId="2" xpath="/GFI-IZD-KI/ISD-KI_1000339/P1072603" xmlDataType="decimal"/>
    </xmlCellPr>
  </singleXmlCell>
  <singleXmlCell id="163" xr6:uid="{00000000-000C-0000-FFFF-FFFFA2000000}" r="I18" connectionId="0">
    <xmlCellPr id="1" xr6:uid="{00000000-0010-0000-A200-000001000000}" uniqueName="P1072604">
      <xmlPr mapId="2" xpath="/GFI-IZD-KI/ISD-KI_1000339/P1072604" xmlDataType="decimal"/>
    </xmlCellPr>
  </singleXmlCell>
  <singleXmlCell id="164" xr6:uid="{00000000-000C-0000-FFFF-FFFFA3000000}" r="H19" connectionId="0">
    <xmlCellPr id="1" xr6:uid="{00000000-0010-0000-A300-000001000000}" uniqueName="P1072605">
      <xmlPr mapId="2" xpath="/GFI-IZD-KI/ISD-KI_1000339/P1072605" xmlDataType="decimal"/>
    </xmlCellPr>
  </singleXmlCell>
  <singleXmlCell id="165" xr6:uid="{00000000-000C-0000-FFFF-FFFFA4000000}" r="I19" connectionId="0">
    <xmlCellPr id="1" xr6:uid="{00000000-0010-0000-A400-000001000000}" uniqueName="P1072606">
      <xmlPr mapId="2" xpath="/GFI-IZD-KI/ISD-KI_1000339/P1072606" xmlDataType="decimal"/>
    </xmlCellPr>
  </singleXmlCell>
  <singleXmlCell id="166" xr6:uid="{00000000-000C-0000-FFFF-FFFFA5000000}" r="H20" connectionId="0">
    <xmlCellPr id="1" xr6:uid="{00000000-0010-0000-A500-000001000000}" uniqueName="P1072607">
      <xmlPr mapId="2" xpath="/GFI-IZD-KI/ISD-KI_1000339/P1072607" xmlDataType="decimal"/>
    </xmlCellPr>
  </singleXmlCell>
  <singleXmlCell id="167" xr6:uid="{00000000-000C-0000-FFFF-FFFFA6000000}" r="I20" connectionId="0">
    <xmlCellPr id="1" xr6:uid="{00000000-0010-0000-A600-000001000000}" uniqueName="P1072608">
      <xmlPr mapId="2" xpath="/GFI-IZD-KI/ISD-KI_1000339/P1072608" xmlDataType="decimal"/>
    </xmlCellPr>
  </singleXmlCell>
  <singleXmlCell id="168" xr6:uid="{00000000-000C-0000-FFFF-FFFFA7000000}" r="H21" connectionId="0">
    <xmlCellPr id="1" xr6:uid="{00000000-0010-0000-A700-000001000000}" uniqueName="P1072609">
      <xmlPr mapId="2" xpath="/GFI-IZD-KI/ISD-KI_1000339/P1072609" xmlDataType="decimal"/>
    </xmlCellPr>
  </singleXmlCell>
  <singleXmlCell id="169" xr6:uid="{00000000-000C-0000-FFFF-FFFFA8000000}" r="I21" connectionId="0">
    <xmlCellPr id="1" xr6:uid="{00000000-0010-0000-A800-000001000000}" uniqueName="P1072610">
      <xmlPr mapId="2" xpath="/GFI-IZD-KI/ISD-KI_1000339/P1072610" xmlDataType="decimal"/>
    </xmlCellPr>
  </singleXmlCell>
  <singleXmlCell id="170" xr6:uid="{00000000-000C-0000-FFFF-FFFFA9000000}" r="H22" connectionId="0">
    <xmlCellPr id="1" xr6:uid="{00000000-0010-0000-A900-000001000000}" uniqueName="P1072611">
      <xmlPr mapId="2" xpath="/GFI-IZD-KI/ISD-KI_1000339/P1072611" xmlDataType="decimal"/>
    </xmlCellPr>
  </singleXmlCell>
  <singleXmlCell id="171" xr6:uid="{00000000-000C-0000-FFFF-FFFFAA000000}" r="I22" connectionId="0">
    <xmlCellPr id="1" xr6:uid="{00000000-0010-0000-AA00-000001000000}" uniqueName="P1072612">
      <xmlPr mapId="2" xpath="/GFI-IZD-KI/ISD-KI_1000339/P1072612" xmlDataType="decimal"/>
    </xmlCellPr>
  </singleXmlCell>
  <singleXmlCell id="172" xr6:uid="{00000000-000C-0000-FFFF-FFFFAB000000}" r="H23" connectionId="0">
    <xmlCellPr id="1" xr6:uid="{00000000-0010-0000-AB00-000001000000}" uniqueName="P1072613">
      <xmlPr mapId="2" xpath="/GFI-IZD-KI/ISD-KI_1000339/P1072613" xmlDataType="decimal"/>
    </xmlCellPr>
  </singleXmlCell>
  <singleXmlCell id="173" xr6:uid="{00000000-000C-0000-FFFF-FFFFAC000000}" r="I23" connectionId="0">
    <xmlCellPr id="1" xr6:uid="{00000000-0010-0000-AC00-000001000000}" uniqueName="P1072614">
      <xmlPr mapId="2" xpath="/GFI-IZD-KI/ISD-KI_1000339/P1072614" xmlDataType="decimal"/>
    </xmlCellPr>
  </singleXmlCell>
  <singleXmlCell id="174" xr6:uid="{00000000-000C-0000-FFFF-FFFFAD000000}" r="H24" connectionId="0">
    <xmlCellPr id="1" xr6:uid="{00000000-0010-0000-AD00-000001000000}" uniqueName="P1121612">
      <xmlPr mapId="2" xpath="/GFI-IZD-KI/ISD-KI_1000339/P1121612" xmlDataType="decimal"/>
    </xmlCellPr>
  </singleXmlCell>
  <singleXmlCell id="175" xr6:uid="{00000000-000C-0000-FFFF-FFFFAE000000}" r="I24" connectionId="0">
    <xmlCellPr id="1" xr6:uid="{00000000-0010-0000-AE00-000001000000}" uniqueName="P1121613">
      <xmlPr mapId="2" xpath="/GFI-IZD-KI/ISD-KI_1000339/P1121613" xmlDataType="decimal"/>
    </xmlCellPr>
  </singleXmlCell>
  <singleXmlCell id="176" xr6:uid="{00000000-000C-0000-FFFF-FFFFAF000000}" r="H25" connectionId="0">
    <xmlCellPr id="1" xr6:uid="{00000000-0010-0000-AF00-000001000000}" uniqueName="P1072615">
      <xmlPr mapId="2" xpath="/GFI-IZD-KI/ISD-KI_1000339/P1072615" xmlDataType="decimal"/>
    </xmlCellPr>
  </singleXmlCell>
  <singleXmlCell id="177" xr6:uid="{00000000-000C-0000-FFFF-FFFFB0000000}" r="I25" connectionId="0">
    <xmlCellPr id="1" xr6:uid="{00000000-0010-0000-B000-000001000000}" uniqueName="P1072616">
      <xmlPr mapId="2" xpath="/GFI-IZD-KI/ISD-KI_1000339/P1072616" xmlDataType="decimal"/>
    </xmlCellPr>
  </singleXmlCell>
  <singleXmlCell id="178" xr6:uid="{00000000-000C-0000-FFFF-FFFFB1000000}" r="H26" connectionId="0">
    <xmlCellPr id="1" xr6:uid="{00000000-0010-0000-B100-000001000000}" uniqueName="P1072617">
      <xmlPr mapId="2" xpath="/GFI-IZD-KI/ISD-KI_1000339/P1072617" xmlDataType="decimal"/>
    </xmlCellPr>
  </singleXmlCell>
  <singleXmlCell id="179" xr6:uid="{00000000-000C-0000-FFFF-FFFFB2000000}" r="I26" connectionId="0">
    <xmlCellPr id="1" xr6:uid="{00000000-0010-0000-B200-000001000000}" uniqueName="P1072618">
      <xmlPr mapId="2" xpath="/GFI-IZD-KI/ISD-KI_1000339/P1072618" xmlDataType="decimal"/>
    </xmlCellPr>
  </singleXmlCell>
  <singleXmlCell id="180" xr6:uid="{00000000-000C-0000-FFFF-FFFFB3000000}" r="H27" connectionId="0">
    <xmlCellPr id="1" xr6:uid="{00000000-0010-0000-B300-000001000000}" uniqueName="P1072619">
      <xmlPr mapId="2" xpath="/GFI-IZD-KI/ISD-KI_1000339/P1072619" xmlDataType="decimal"/>
    </xmlCellPr>
  </singleXmlCell>
  <singleXmlCell id="181" xr6:uid="{00000000-000C-0000-FFFF-FFFFB4000000}" r="I27" connectionId="0">
    <xmlCellPr id="1" xr6:uid="{00000000-0010-0000-B400-000001000000}" uniqueName="P1072620">
      <xmlPr mapId="2" xpath="/GFI-IZD-KI/ISD-KI_1000339/P1072620" xmlDataType="decimal"/>
    </xmlCellPr>
  </singleXmlCell>
  <singleXmlCell id="182" xr6:uid="{00000000-000C-0000-FFFF-FFFFB5000000}" r="H28" connectionId="0">
    <xmlCellPr id="1" xr6:uid="{00000000-0010-0000-B500-000001000000}" uniqueName="P1072621">
      <xmlPr mapId="2" xpath="/GFI-IZD-KI/ISD-KI_1000339/P1072621" xmlDataType="decimal"/>
    </xmlCellPr>
  </singleXmlCell>
  <singleXmlCell id="183" xr6:uid="{00000000-000C-0000-FFFF-FFFFB6000000}" r="I28" connectionId="0">
    <xmlCellPr id="1" xr6:uid="{00000000-0010-0000-B600-000001000000}" uniqueName="P1072622">
      <xmlPr mapId="2" xpath="/GFI-IZD-KI/ISD-KI_1000339/P1072622" xmlDataType="decimal"/>
    </xmlCellPr>
  </singleXmlCell>
  <singleXmlCell id="184" xr6:uid="{00000000-000C-0000-FFFF-FFFFB7000000}" r="H29" connectionId="0">
    <xmlCellPr id="1" xr6:uid="{00000000-0010-0000-B700-000001000000}" uniqueName="P1072623">
      <xmlPr mapId="2" xpath="/GFI-IZD-KI/ISD-KI_1000339/P1072623" xmlDataType="decimal"/>
    </xmlCellPr>
  </singleXmlCell>
  <singleXmlCell id="185" xr6:uid="{00000000-000C-0000-FFFF-FFFFB8000000}" r="I29" connectionId="0">
    <xmlCellPr id="1" xr6:uid="{00000000-0010-0000-B800-000001000000}" uniqueName="P1072624">
      <xmlPr mapId="2" xpath="/GFI-IZD-KI/ISD-KI_1000339/P1072624" xmlDataType="decimal"/>
    </xmlCellPr>
  </singleXmlCell>
  <singleXmlCell id="186" xr6:uid="{00000000-000C-0000-FFFF-FFFFB9000000}" r="H30" connectionId="0">
    <xmlCellPr id="1" xr6:uid="{00000000-0010-0000-B900-000001000000}" uniqueName="P1072625">
      <xmlPr mapId="2" xpath="/GFI-IZD-KI/ISD-KI_1000339/P1072625" xmlDataType="decimal"/>
    </xmlCellPr>
  </singleXmlCell>
  <singleXmlCell id="187" xr6:uid="{00000000-000C-0000-FFFF-FFFFBA000000}" r="I30" connectionId="0">
    <xmlCellPr id="1" xr6:uid="{00000000-0010-0000-BA00-000001000000}" uniqueName="P1072626">
      <xmlPr mapId="2" xpath="/GFI-IZD-KI/ISD-KI_1000339/P1072626" xmlDataType="decimal"/>
    </xmlCellPr>
  </singleXmlCell>
  <singleXmlCell id="188" xr6:uid="{00000000-000C-0000-FFFF-FFFFBB000000}" r="H31" connectionId="0">
    <xmlCellPr id="1" xr6:uid="{00000000-0010-0000-BB00-000001000000}" uniqueName="P1072627">
      <xmlPr mapId="2" xpath="/GFI-IZD-KI/ISD-KI_1000339/P1072627" xmlDataType="decimal"/>
    </xmlCellPr>
  </singleXmlCell>
  <singleXmlCell id="189" xr6:uid="{00000000-000C-0000-FFFF-FFFFBC000000}" r="I31" connectionId="0">
    <xmlCellPr id="1" xr6:uid="{00000000-0010-0000-BC00-000001000000}" uniqueName="P1072628">
      <xmlPr mapId="2" xpath="/GFI-IZD-KI/ISD-KI_1000339/P1072628" xmlDataType="decimal"/>
    </xmlCellPr>
  </singleXmlCell>
  <singleXmlCell id="190" xr6:uid="{00000000-000C-0000-FFFF-FFFFBD000000}" r="H32" connectionId="0">
    <xmlCellPr id="1" xr6:uid="{00000000-0010-0000-BD00-000001000000}" uniqueName="P1072629">
      <xmlPr mapId="2" xpath="/GFI-IZD-KI/ISD-KI_1000339/P1072629" xmlDataType="decimal"/>
    </xmlCellPr>
  </singleXmlCell>
  <singleXmlCell id="191" xr6:uid="{00000000-000C-0000-FFFF-FFFFBE000000}" r="I32" connectionId="0">
    <xmlCellPr id="1" xr6:uid="{00000000-0010-0000-BE00-000001000000}" uniqueName="P1072630">
      <xmlPr mapId="2" xpath="/GFI-IZD-KI/ISD-KI_1000339/P1072630" xmlDataType="decimal"/>
    </xmlCellPr>
  </singleXmlCell>
  <singleXmlCell id="192" xr6:uid="{00000000-000C-0000-FFFF-FFFFBF000000}" r="H33" connectionId="0">
    <xmlCellPr id="1" xr6:uid="{00000000-0010-0000-BF00-000001000000}" uniqueName="P1072631">
      <xmlPr mapId="2" xpath="/GFI-IZD-KI/ISD-KI_1000339/P1072631" xmlDataType="decimal"/>
    </xmlCellPr>
  </singleXmlCell>
  <singleXmlCell id="193" xr6:uid="{00000000-000C-0000-FFFF-FFFFC0000000}" r="I33" connectionId="0">
    <xmlCellPr id="1" xr6:uid="{00000000-0010-0000-C000-000001000000}" uniqueName="P1072632">
      <xmlPr mapId="2" xpath="/GFI-IZD-KI/ISD-KI_1000339/P1072632" xmlDataType="decimal"/>
    </xmlCellPr>
  </singleXmlCell>
  <singleXmlCell id="194" xr6:uid="{00000000-000C-0000-FFFF-FFFFC1000000}" r="H34" connectionId="0">
    <xmlCellPr id="1" xr6:uid="{00000000-0010-0000-C100-000001000000}" uniqueName="P1072633">
      <xmlPr mapId="2" xpath="/GFI-IZD-KI/ISD-KI_1000339/P1072633" xmlDataType="decimal"/>
    </xmlCellPr>
  </singleXmlCell>
  <singleXmlCell id="195" xr6:uid="{00000000-000C-0000-FFFF-FFFFC2000000}" r="I34" connectionId="0">
    <xmlCellPr id="1" xr6:uid="{00000000-0010-0000-C200-000001000000}" uniqueName="P1072634">
      <xmlPr mapId="2" xpath="/GFI-IZD-KI/ISD-KI_1000339/P1072634" xmlDataType="decimal"/>
    </xmlCellPr>
  </singleXmlCell>
  <singleXmlCell id="196" xr6:uid="{00000000-000C-0000-FFFF-FFFFC3000000}" r="H35" connectionId="0">
    <xmlCellPr id="1" xr6:uid="{00000000-0010-0000-C300-000001000000}" uniqueName="P1072635">
      <xmlPr mapId="2" xpath="/GFI-IZD-KI/ISD-KI_1000339/P1072635" xmlDataType="decimal"/>
    </xmlCellPr>
  </singleXmlCell>
  <singleXmlCell id="197" xr6:uid="{00000000-000C-0000-FFFF-FFFFC4000000}" r="I35" connectionId="0">
    <xmlCellPr id="1" xr6:uid="{00000000-0010-0000-C400-000001000000}" uniqueName="P1072636">
      <xmlPr mapId="2" xpath="/GFI-IZD-KI/ISD-KI_1000339/P1072636" xmlDataType="decimal"/>
    </xmlCellPr>
  </singleXmlCell>
  <singleXmlCell id="198" xr6:uid="{00000000-000C-0000-FFFF-FFFFC5000000}" r="H36" connectionId="0">
    <xmlCellPr id="1" xr6:uid="{00000000-0010-0000-C500-000001000000}" uniqueName="P1072637">
      <xmlPr mapId="2" xpath="/GFI-IZD-KI/ISD-KI_1000339/P1072637" xmlDataType="decimal"/>
    </xmlCellPr>
  </singleXmlCell>
  <singleXmlCell id="199" xr6:uid="{00000000-000C-0000-FFFF-FFFFC6000000}" r="I36" connectionId="0">
    <xmlCellPr id="1" xr6:uid="{00000000-0010-0000-C600-000001000000}" uniqueName="P1072638">
      <xmlPr mapId="2" xpath="/GFI-IZD-KI/ISD-KI_1000339/P1072638" xmlDataType="decimal"/>
    </xmlCellPr>
  </singleXmlCell>
  <singleXmlCell id="200" xr6:uid="{00000000-000C-0000-FFFF-FFFFC7000000}" r="H37" connectionId="0">
    <xmlCellPr id="1" xr6:uid="{00000000-0010-0000-C700-000001000000}" uniqueName="P1072639">
      <xmlPr mapId="2" xpath="/GFI-IZD-KI/ISD-KI_1000339/P1072639" xmlDataType="decimal"/>
    </xmlCellPr>
  </singleXmlCell>
  <singleXmlCell id="201" xr6:uid="{00000000-000C-0000-FFFF-FFFFC8000000}" r="I37" connectionId="0">
    <xmlCellPr id="1" xr6:uid="{00000000-0010-0000-C800-000001000000}" uniqueName="P1072640">
      <xmlPr mapId="2" xpath="/GFI-IZD-KI/ISD-KI_1000339/P1072640" xmlDataType="decimal"/>
    </xmlCellPr>
  </singleXmlCell>
  <singleXmlCell id="202" xr6:uid="{00000000-000C-0000-FFFF-FFFFC9000000}" r="H38" connectionId="0">
    <xmlCellPr id="1" xr6:uid="{00000000-0010-0000-C900-000001000000}" uniqueName="P1072641">
      <xmlPr mapId="2" xpath="/GFI-IZD-KI/ISD-KI_1000339/P1072641" xmlDataType="decimal"/>
    </xmlCellPr>
  </singleXmlCell>
  <singleXmlCell id="203" xr6:uid="{00000000-000C-0000-FFFF-FFFFCA000000}" r="I38" connectionId="0">
    <xmlCellPr id="1" xr6:uid="{00000000-0010-0000-CA00-000001000000}" uniqueName="P1072642">
      <xmlPr mapId="2" xpath="/GFI-IZD-KI/ISD-KI_1000339/P1072642" xmlDataType="decimal"/>
    </xmlCellPr>
  </singleXmlCell>
  <singleXmlCell id="204" xr6:uid="{00000000-000C-0000-FFFF-FFFFCB000000}" r="H39" connectionId="0">
    <xmlCellPr id="1" xr6:uid="{00000000-0010-0000-CB00-000001000000}" uniqueName="P1072643">
      <xmlPr mapId="2" xpath="/GFI-IZD-KI/ISD-KI_1000339/P1072643" xmlDataType="decimal"/>
    </xmlCellPr>
  </singleXmlCell>
  <singleXmlCell id="205" xr6:uid="{00000000-000C-0000-FFFF-FFFFCC000000}" r="I39" connectionId="0">
    <xmlCellPr id="1" xr6:uid="{00000000-0010-0000-CC00-000001000000}" uniqueName="P1072644">
      <xmlPr mapId="2" xpath="/GFI-IZD-KI/ISD-KI_1000339/P1072644" xmlDataType="decimal"/>
    </xmlCellPr>
  </singleXmlCell>
  <singleXmlCell id="206" xr6:uid="{00000000-000C-0000-FFFF-FFFFCD000000}" r="H40" connectionId="0">
    <xmlCellPr id="1" xr6:uid="{00000000-0010-0000-CD00-000001000000}" uniqueName="P1072645">
      <xmlPr mapId="2" xpath="/GFI-IZD-KI/ISD-KI_1000339/P1072645" xmlDataType="decimal"/>
    </xmlCellPr>
  </singleXmlCell>
  <singleXmlCell id="207" xr6:uid="{00000000-000C-0000-FFFF-FFFFCE000000}" r="I40" connectionId="0">
    <xmlCellPr id="1" xr6:uid="{00000000-0010-0000-CE00-000001000000}" uniqueName="P1072646">
      <xmlPr mapId="2" xpath="/GFI-IZD-KI/ISD-KI_1000339/P1072646" xmlDataType="decimal"/>
    </xmlCellPr>
  </singleXmlCell>
  <singleXmlCell id="208" xr6:uid="{00000000-000C-0000-FFFF-FFFFCF000000}" r="H41" connectionId="0">
    <xmlCellPr id="1" xr6:uid="{00000000-0010-0000-CF00-000001000000}" uniqueName="P1072647">
      <xmlPr mapId="2" xpath="/GFI-IZD-KI/ISD-KI_1000339/P1072647" xmlDataType="decimal"/>
    </xmlCellPr>
  </singleXmlCell>
  <singleXmlCell id="209" xr6:uid="{00000000-000C-0000-FFFF-FFFFD0000000}" r="I41" connectionId="0">
    <xmlCellPr id="1" xr6:uid="{00000000-0010-0000-D000-000001000000}" uniqueName="P1072648">
      <xmlPr mapId="2" xpath="/GFI-IZD-KI/ISD-KI_1000339/P1072648" xmlDataType="decimal"/>
    </xmlCellPr>
  </singleXmlCell>
  <singleXmlCell id="210" xr6:uid="{00000000-000C-0000-FFFF-FFFFD1000000}" r="H42" connectionId="0">
    <xmlCellPr id="1" xr6:uid="{00000000-0010-0000-D100-000001000000}" uniqueName="P1072649">
      <xmlPr mapId="2" xpath="/GFI-IZD-KI/ISD-KI_1000339/P1072649" xmlDataType="decimal"/>
    </xmlCellPr>
  </singleXmlCell>
  <singleXmlCell id="211" xr6:uid="{00000000-000C-0000-FFFF-FFFFD2000000}" r="I42" connectionId="0">
    <xmlCellPr id="1" xr6:uid="{00000000-0010-0000-D200-000001000000}" uniqueName="P1072650">
      <xmlPr mapId="2" xpath="/GFI-IZD-KI/ISD-KI_1000339/P1072650" xmlDataType="decimal"/>
    </xmlCellPr>
  </singleXmlCell>
  <singleXmlCell id="212" xr6:uid="{00000000-000C-0000-FFFF-FFFFD3000000}" r="H44" connectionId="0">
    <xmlCellPr id="1" xr6:uid="{00000000-0010-0000-D300-000001000000}" uniqueName="P1072651">
      <xmlPr mapId="2" xpath="/GFI-IZD-KI/ISD-KI_1000339/P1072651" xmlDataType="decimal"/>
    </xmlCellPr>
  </singleXmlCell>
  <singleXmlCell id="213" xr6:uid="{00000000-000C-0000-FFFF-FFFFD4000000}" r="I44" connectionId="0">
    <xmlCellPr id="1" xr6:uid="{00000000-0010-0000-D400-000001000000}" uniqueName="P1072652">
      <xmlPr mapId="2" xpath="/GFI-IZD-KI/ISD-KI_1000339/P1072652" xmlDataType="decimal"/>
    </xmlCellPr>
  </singleXmlCell>
  <singleXmlCell id="214" xr6:uid="{00000000-000C-0000-FFFF-FFFFD5000000}" r="H45" connectionId="0">
    <xmlCellPr id="1" xr6:uid="{00000000-0010-0000-D500-000001000000}" uniqueName="P1072653">
      <xmlPr mapId="2" xpath="/GFI-IZD-KI/ISD-KI_1000339/P1072653" xmlDataType="decimal"/>
    </xmlCellPr>
  </singleXmlCell>
  <singleXmlCell id="215" xr6:uid="{00000000-000C-0000-FFFF-FFFFD6000000}" r="I45" connectionId="0">
    <xmlCellPr id="1" xr6:uid="{00000000-0010-0000-D600-000001000000}" uniqueName="P1072654">
      <xmlPr mapId="2" xpath="/GFI-IZD-KI/ISD-KI_1000339/P1072654" xmlDataType="decimal"/>
    </xmlCellPr>
  </singleXmlCell>
  <singleXmlCell id="216" xr6:uid="{00000000-000C-0000-FFFF-FFFFD7000000}" r="H46" connectionId="0">
    <xmlCellPr id="1" xr6:uid="{00000000-0010-0000-D700-000001000000}" uniqueName="P1072655">
      <xmlPr mapId="2" xpath="/GFI-IZD-KI/ISD-KI_1000339/P1072655" xmlDataType="decimal"/>
    </xmlCellPr>
  </singleXmlCell>
  <singleXmlCell id="217" xr6:uid="{00000000-000C-0000-FFFF-FFFFD8000000}" r="I46" connectionId="0">
    <xmlCellPr id="1" xr6:uid="{00000000-0010-0000-D800-000001000000}" uniqueName="P1072656">
      <xmlPr mapId="2" xpath="/GFI-IZD-KI/ISD-KI_1000339/P1072656" xmlDataType="decimal"/>
    </xmlCellPr>
  </singleXmlCell>
  <singleXmlCell id="218" xr6:uid="{00000000-000C-0000-FFFF-FFFFD9000000}" r="H47" connectionId="0">
    <xmlCellPr id="1" xr6:uid="{00000000-0010-0000-D900-000001000000}" uniqueName="P1072657">
      <xmlPr mapId="2" xpath="/GFI-IZD-KI/ISD-KI_1000339/P1072657" xmlDataType="decimal"/>
    </xmlCellPr>
  </singleXmlCell>
  <singleXmlCell id="219" xr6:uid="{00000000-000C-0000-FFFF-FFFFDA000000}" r="I47" connectionId="0">
    <xmlCellPr id="1" xr6:uid="{00000000-0010-0000-DA00-000001000000}" uniqueName="P1072658">
      <xmlPr mapId="2" xpath="/GFI-IZD-KI/ISD-KI_1000339/P1072658" xmlDataType="decimal"/>
    </xmlCellPr>
  </singleXmlCell>
  <singleXmlCell id="220" xr6:uid="{00000000-000C-0000-FFFF-FFFFDB000000}" r="H48" connectionId="0">
    <xmlCellPr id="1" xr6:uid="{00000000-0010-0000-DB00-000001000000}" uniqueName="P1072659">
      <xmlPr mapId="2" xpath="/GFI-IZD-KI/ISD-KI_1000339/P1072659" xmlDataType="decimal"/>
    </xmlCellPr>
  </singleXmlCell>
  <singleXmlCell id="221" xr6:uid="{00000000-000C-0000-FFFF-FFFFDC000000}" r="I48" connectionId="0">
    <xmlCellPr id="1" xr6:uid="{00000000-0010-0000-DC00-000001000000}" uniqueName="P1072660">
      <xmlPr mapId="2" xpath="/GFI-IZD-KI/ISD-KI_1000339/P1072660" xmlDataType="decimal"/>
    </xmlCellPr>
  </singleXmlCell>
  <singleXmlCell id="222" xr6:uid="{00000000-000C-0000-FFFF-FFFFDD000000}" r="H49" connectionId="0">
    <xmlCellPr id="1" xr6:uid="{00000000-0010-0000-DD00-000001000000}" uniqueName="P1072661">
      <xmlPr mapId="2" xpath="/GFI-IZD-KI/ISD-KI_1000339/P1072661" xmlDataType="decimal"/>
    </xmlCellPr>
  </singleXmlCell>
  <singleXmlCell id="223" xr6:uid="{00000000-000C-0000-FFFF-FFFFDE000000}" r="I49" connectionId="0">
    <xmlCellPr id="1" xr6:uid="{00000000-0010-0000-DE00-000001000000}" uniqueName="P1072662">
      <xmlPr mapId="2" xpath="/GFI-IZD-KI/ISD-KI_1000339/P1072662" xmlDataType="decimal"/>
    </xmlCellPr>
  </singleXmlCell>
  <singleXmlCell id="224" xr6:uid="{00000000-000C-0000-FFFF-FFFFDF000000}" r="H50" connectionId="0">
    <xmlCellPr id="1" xr6:uid="{00000000-0010-0000-DF00-000001000000}" uniqueName="P1072663">
      <xmlPr mapId="2" xpath="/GFI-IZD-KI/ISD-KI_1000339/P1072663" xmlDataType="decimal"/>
    </xmlCellPr>
  </singleXmlCell>
  <singleXmlCell id="225" xr6:uid="{00000000-000C-0000-FFFF-FFFFE0000000}" r="I50" connectionId="0">
    <xmlCellPr id="1" xr6:uid="{00000000-0010-0000-E000-000001000000}" uniqueName="P1072664">
      <xmlPr mapId="2" xpath="/GFI-IZD-KI/ISD-KI_1000339/P1072664" xmlDataType="decimal"/>
    </xmlCellPr>
  </singleXmlCell>
  <singleXmlCell id="226" xr6:uid="{00000000-000C-0000-FFFF-FFFFE1000000}" r="H51" connectionId="0">
    <xmlCellPr id="1" xr6:uid="{00000000-0010-0000-E100-000001000000}" uniqueName="P1072665">
      <xmlPr mapId="2" xpath="/GFI-IZD-KI/ISD-KI_1000339/P1072665" xmlDataType="decimal"/>
    </xmlCellPr>
  </singleXmlCell>
  <singleXmlCell id="227" xr6:uid="{00000000-000C-0000-FFFF-FFFFE2000000}" r="I51" connectionId="0">
    <xmlCellPr id="1" xr6:uid="{00000000-0010-0000-E200-000001000000}" uniqueName="P1072666">
      <xmlPr mapId="2" xpath="/GFI-IZD-KI/ISD-KI_1000339/P1072666" xmlDataType="decimal"/>
    </xmlCellPr>
  </singleXmlCell>
  <singleXmlCell id="228" xr6:uid="{00000000-000C-0000-FFFF-FFFFE3000000}" r="H52" connectionId="0">
    <xmlCellPr id="1" xr6:uid="{00000000-0010-0000-E300-000001000000}" uniqueName="P1072667">
      <xmlPr mapId="2" xpath="/GFI-IZD-KI/ISD-KI_1000339/P1072667" xmlDataType="decimal"/>
    </xmlCellPr>
  </singleXmlCell>
  <singleXmlCell id="229" xr6:uid="{00000000-000C-0000-FFFF-FFFFE4000000}" r="I52" connectionId="0">
    <xmlCellPr id="1" xr6:uid="{00000000-0010-0000-E400-000001000000}" uniqueName="P1072668">
      <xmlPr mapId="2" xpath="/GFI-IZD-KI/ISD-KI_1000339/P1072668" xmlDataType="decimal"/>
    </xmlCellPr>
  </singleXmlCell>
  <singleXmlCell id="230" xr6:uid="{00000000-000C-0000-FFFF-FFFFE5000000}" r="H53" connectionId="0">
    <xmlCellPr id="1" xr6:uid="{00000000-0010-0000-E500-000001000000}" uniqueName="P1072669">
      <xmlPr mapId="2" xpath="/GFI-IZD-KI/ISD-KI_1000339/P1072669" xmlDataType="decimal"/>
    </xmlCellPr>
  </singleXmlCell>
  <singleXmlCell id="231" xr6:uid="{00000000-000C-0000-FFFF-FFFFE6000000}" r="I53" connectionId="0">
    <xmlCellPr id="1" xr6:uid="{00000000-0010-0000-E600-000001000000}" uniqueName="P1072670">
      <xmlPr mapId="2" xpath="/GFI-IZD-KI/ISD-KI_1000339/P1072670" xmlDataType="decimal"/>
    </xmlCellPr>
  </singleXmlCell>
  <singleXmlCell id="232" xr6:uid="{00000000-000C-0000-FFFF-FFFFE7000000}" r="H54" connectionId="0">
    <xmlCellPr id="1" xr6:uid="{00000000-0010-0000-E700-000001000000}" uniqueName="P1072671">
      <xmlPr mapId="2" xpath="/GFI-IZD-KI/ISD-KI_1000339/P1072671" xmlDataType="decimal"/>
    </xmlCellPr>
  </singleXmlCell>
  <singleXmlCell id="233" xr6:uid="{00000000-000C-0000-FFFF-FFFFE8000000}" r="I54" connectionId="0">
    <xmlCellPr id="1" xr6:uid="{00000000-0010-0000-E800-000001000000}" uniqueName="P1072672">
      <xmlPr mapId="2" xpath="/GFI-IZD-KI/ISD-KI_1000339/P1072672" xmlDataType="decimal"/>
    </xmlCellPr>
  </singleXmlCell>
  <singleXmlCell id="234" xr6:uid="{00000000-000C-0000-FFFF-FFFFE9000000}" r="H55" connectionId="0">
    <xmlCellPr id="1" xr6:uid="{00000000-0010-0000-E900-000001000000}" uniqueName="P1072673">
      <xmlPr mapId="2" xpath="/GFI-IZD-KI/ISD-KI_1000339/P1072673" xmlDataType="decimal"/>
    </xmlCellPr>
  </singleXmlCell>
  <singleXmlCell id="235" xr6:uid="{00000000-000C-0000-FFFF-FFFFEA000000}" r="I55" connectionId="0">
    <xmlCellPr id="1" xr6:uid="{00000000-0010-0000-EA00-000001000000}" uniqueName="P1072674">
      <xmlPr mapId="2" xpath="/GFI-IZD-KI/ISD-KI_1000339/P1072674" xmlDataType="decimal"/>
    </xmlCellPr>
  </singleXmlCell>
  <singleXmlCell id="236" xr6:uid="{00000000-000C-0000-FFFF-FFFFEB000000}" r="H56" connectionId="0">
    <xmlCellPr id="1" xr6:uid="{00000000-0010-0000-EB00-000001000000}" uniqueName="P1072675">
      <xmlPr mapId="2" xpath="/GFI-IZD-KI/ISD-KI_1000339/P1072675" xmlDataType="decimal"/>
    </xmlCellPr>
  </singleXmlCell>
  <singleXmlCell id="237" xr6:uid="{00000000-000C-0000-FFFF-FFFFEC000000}" r="I56" connectionId="0">
    <xmlCellPr id="1" xr6:uid="{00000000-0010-0000-EC00-000001000000}" uniqueName="P1072676">
      <xmlPr mapId="2" xpath="/GFI-IZD-KI/ISD-KI_1000339/P1072676" xmlDataType="decimal"/>
    </xmlCellPr>
  </singleXmlCell>
  <singleXmlCell id="238" xr6:uid="{00000000-000C-0000-FFFF-FFFFED000000}" r="H57" connectionId="0">
    <xmlCellPr id="1" xr6:uid="{00000000-0010-0000-ED00-000001000000}" uniqueName="P1072677">
      <xmlPr mapId="2" xpath="/GFI-IZD-KI/ISD-KI_1000339/P1072677" xmlDataType="decimal"/>
    </xmlCellPr>
  </singleXmlCell>
  <singleXmlCell id="239" xr6:uid="{00000000-000C-0000-FFFF-FFFFEE000000}" r="I57" connectionId="0">
    <xmlCellPr id="1" xr6:uid="{00000000-0010-0000-EE00-000001000000}" uniqueName="P1072678">
      <xmlPr mapId="2" xpath="/GFI-IZD-KI/ISD-KI_1000339/P1072678" xmlDataType="decimal"/>
    </xmlCellPr>
  </singleXmlCell>
  <singleXmlCell id="240" xr6:uid="{00000000-000C-0000-FFFF-FFFFEF000000}" r="H58" connectionId="0">
    <xmlCellPr id="1" xr6:uid="{00000000-0010-0000-EF00-000001000000}" uniqueName="P1072679">
      <xmlPr mapId="2" xpath="/GFI-IZD-KI/ISD-KI_1000339/P1072679" xmlDataType="decimal"/>
    </xmlCellPr>
  </singleXmlCell>
  <singleXmlCell id="241" xr6:uid="{00000000-000C-0000-FFFF-FFFFF0000000}" r="I58" connectionId="0">
    <xmlCellPr id="1" xr6:uid="{00000000-0010-0000-F000-000001000000}" uniqueName="P1072680">
      <xmlPr mapId="2" xpath="/GFI-IZD-KI/ISD-KI_1000339/P1072680" xmlDataType="decimal"/>
    </xmlCellPr>
  </singleXmlCell>
  <singleXmlCell id="242" xr6:uid="{00000000-000C-0000-FFFF-FFFFF1000000}" r="H59" connectionId="0">
    <xmlCellPr id="1" xr6:uid="{00000000-0010-0000-F100-000001000000}" uniqueName="P1072681">
      <xmlPr mapId="2" xpath="/GFI-IZD-KI/ISD-KI_1000339/P1072681" xmlDataType="decimal"/>
    </xmlCellPr>
  </singleXmlCell>
  <singleXmlCell id="243" xr6:uid="{00000000-000C-0000-FFFF-FFFFF2000000}" r="I59" connectionId="0">
    <xmlCellPr id="1" xr6:uid="{00000000-0010-0000-F200-000001000000}" uniqueName="P1072682">
      <xmlPr mapId="2" xpath="/GFI-IZD-KI/ISD-KI_1000339/P1072682" xmlDataType="decimal"/>
    </xmlCellPr>
  </singleXmlCell>
  <singleXmlCell id="244" xr6:uid="{00000000-000C-0000-FFFF-FFFFF3000000}" r="H60" connectionId="0">
    <xmlCellPr id="1" xr6:uid="{00000000-0010-0000-F300-000001000000}" uniqueName="P1072683">
      <xmlPr mapId="2" xpath="/GFI-IZD-KI/ISD-KI_1000339/P1072683" xmlDataType="decimal"/>
    </xmlCellPr>
  </singleXmlCell>
  <singleXmlCell id="245" xr6:uid="{00000000-000C-0000-FFFF-FFFFF4000000}" r="I60" connectionId="0">
    <xmlCellPr id="1" xr6:uid="{00000000-0010-0000-F400-000001000000}" uniqueName="P1072684">
      <xmlPr mapId="2" xpath="/GFI-IZD-KI/ISD-KI_1000339/P1072684" xmlDataType="decimal"/>
    </xmlCellPr>
  </singleXmlCell>
  <singleXmlCell id="246" xr6:uid="{00000000-000C-0000-FFFF-FFFFF5000000}" r="H61" connectionId="0">
    <xmlCellPr id="1" xr6:uid="{00000000-0010-0000-F500-000001000000}" uniqueName="P1072685">
      <xmlPr mapId="2" xpath="/GFI-IZD-KI/ISD-KI_1000339/P1072685" xmlDataType="decimal"/>
    </xmlCellPr>
  </singleXmlCell>
  <singleXmlCell id="247" xr6:uid="{00000000-000C-0000-FFFF-FFFFF6000000}" r="I61" connectionId="0">
    <xmlCellPr id="1" xr6:uid="{00000000-0010-0000-F600-000001000000}" uniqueName="P1072686">
      <xmlPr mapId="2" xpath="/GFI-IZD-KI/ISD-KI_1000339/P1072686" xmlDataType="decimal"/>
    </xmlCellPr>
  </singleXmlCell>
  <singleXmlCell id="248" xr6:uid="{00000000-000C-0000-FFFF-FFFFF7000000}" r="H62" connectionId="0">
    <xmlCellPr id="1" xr6:uid="{00000000-0010-0000-F700-000001000000}" uniqueName="P1072687">
      <xmlPr mapId="2" xpath="/GFI-IZD-KI/ISD-KI_1000339/P1072687" xmlDataType="decimal"/>
    </xmlCellPr>
  </singleXmlCell>
  <singleXmlCell id="249" xr6:uid="{00000000-000C-0000-FFFF-FFFFF8000000}" r="I62" connectionId="0">
    <xmlCellPr id="1" xr6:uid="{00000000-0010-0000-F800-000001000000}" uniqueName="P1072688">
      <xmlPr mapId="2" xpath="/GFI-IZD-KI/ISD-KI_1000339/P1072688" xmlDataType="decimal"/>
    </xmlCellPr>
  </singleXmlCell>
  <singleXmlCell id="250" xr6:uid="{00000000-000C-0000-FFFF-FFFFF9000000}" r="H63" connectionId="0">
    <xmlCellPr id="1" xr6:uid="{00000000-0010-0000-F900-000001000000}" uniqueName="P1072689">
      <xmlPr mapId="2" xpath="/GFI-IZD-KI/ISD-KI_1000339/P1072689" xmlDataType="decimal"/>
    </xmlCellPr>
  </singleXmlCell>
  <singleXmlCell id="251" xr6:uid="{00000000-000C-0000-FFFF-FFFFFA000000}" r="I63" connectionId="0">
    <xmlCellPr id="1" xr6:uid="{00000000-0010-0000-FA00-000001000000}" uniqueName="P1072690">
      <xmlPr mapId="2" xpath="/GFI-IZD-KI/ISD-KI_1000339/P1072690" xmlDataType="decimal"/>
    </xmlCellPr>
  </singleXmlCell>
  <singleXmlCell id="252" xr6:uid="{00000000-000C-0000-FFFF-FFFFFB000000}" r="H64" connectionId="0">
    <xmlCellPr id="1" xr6:uid="{00000000-0010-0000-FB00-000001000000}" uniqueName="P1072691">
      <xmlPr mapId="2" xpath="/GFI-IZD-KI/ISD-KI_1000339/P1072691" xmlDataType="decimal"/>
    </xmlCellPr>
  </singleXmlCell>
  <singleXmlCell id="253" xr6:uid="{00000000-000C-0000-FFFF-FFFFFC000000}" r="I64" connectionId="0">
    <xmlCellPr id="1" xr6:uid="{00000000-0010-0000-FC00-000001000000}" uniqueName="P1072692">
      <xmlPr mapId="2" xpath="/GFI-IZD-KI/ISD-KI_1000339/P1072692" xmlDataType="decimal"/>
    </xmlCellPr>
  </singleXmlCell>
  <singleXmlCell id="254" xr6:uid="{00000000-000C-0000-FFFF-FFFFFD000000}" r="H65" connectionId="0">
    <xmlCellPr id="1" xr6:uid="{00000000-0010-0000-FD00-000001000000}" uniqueName="P1072693">
      <xmlPr mapId="2" xpath="/GFI-IZD-KI/ISD-KI_1000339/P1072693" xmlDataType="decimal"/>
    </xmlCellPr>
  </singleXmlCell>
  <singleXmlCell id="255" xr6:uid="{00000000-000C-0000-FFFF-FFFFFE000000}" r="I65" connectionId="0">
    <xmlCellPr id="1" xr6:uid="{00000000-0010-0000-FE00-000001000000}" uniqueName="P1072694">
      <xmlPr mapId="2" xpath="/GFI-IZD-KI/ISD-KI_1000339/P1072694" xmlDataType="decimal"/>
    </xmlCellPr>
  </singleXmlCell>
  <singleXmlCell id="256" xr6:uid="{00000000-000C-0000-FFFF-FFFFFF000000}" r="H66" connectionId="0">
    <xmlCellPr id="1" xr6:uid="{00000000-0010-0000-FF00-000001000000}" uniqueName="P1072695">
      <xmlPr mapId="2" xpath="/GFI-IZD-KI/ISD-KI_1000339/P1072695" xmlDataType="decimal"/>
    </xmlCellPr>
  </singleXmlCell>
  <singleXmlCell id="257" xr6:uid="{00000000-000C-0000-FFFF-FFFF00010000}" r="I66" connectionId="0">
    <xmlCellPr id="1" xr6:uid="{00000000-0010-0000-0001-000001000000}" uniqueName="P1072696">
      <xmlPr mapId="2" xpath="/GFI-IZD-KI/ISD-KI_1000339/P1072696" xmlDataType="decimal"/>
    </xmlCellPr>
  </singleXmlCell>
  <singleXmlCell id="258" xr6:uid="{00000000-000C-0000-FFFF-FFFF01010000}" r="H67" connectionId="0">
    <xmlCellPr id="1" xr6:uid="{00000000-0010-0000-0101-000001000000}" uniqueName="P1072697">
      <xmlPr mapId="2" xpath="/GFI-IZD-KI/ISD-KI_1000339/P1072697" xmlDataType="decimal"/>
    </xmlCellPr>
  </singleXmlCell>
  <singleXmlCell id="259" xr6:uid="{00000000-000C-0000-FFFF-FFFF02010000}" r="I67" connectionId="0">
    <xmlCellPr id="1" xr6:uid="{00000000-0010-0000-0201-000001000000}" uniqueName="P1072698">
      <xmlPr mapId="2" xpath="/GFI-IZD-KI/ISD-KI_1000339/P1072698" xmlDataType="decimal"/>
    </xmlCellPr>
  </singleXmlCell>
  <singleXmlCell id="260" xr6:uid="{00000000-000C-0000-FFFF-FFFF03010000}" r="H68" connectionId="0">
    <xmlCellPr id="1" xr6:uid="{00000000-0010-0000-0301-000001000000}" uniqueName="P1072699">
      <xmlPr mapId="2" xpath="/GFI-IZD-KI/ISD-KI_1000339/P1072699" xmlDataType="decimal"/>
    </xmlCellPr>
  </singleXmlCell>
  <singleXmlCell id="261" xr6:uid="{00000000-000C-0000-FFFF-FFFF04010000}" r="I68" connectionId="0">
    <xmlCellPr id="1" xr6:uid="{00000000-0010-0000-0401-000001000000}" uniqueName="P1072700">
      <xmlPr mapId="2" xpath="/GFI-IZD-KI/ISD-KI_1000339/P1072700" xmlDataType="decimal"/>
    </xmlCellPr>
  </singleXmlCell>
  <singleXmlCell id="262" xr6:uid="{00000000-000C-0000-FFFF-FFFF05010000}" r="H69" connectionId="0">
    <xmlCellPr id="1" xr6:uid="{00000000-0010-0000-0501-000001000000}" uniqueName="P1072701">
      <xmlPr mapId="2" xpath="/GFI-IZD-KI/ISD-KI_1000339/P1072701" xmlDataType="decimal"/>
    </xmlCellPr>
  </singleXmlCell>
  <singleXmlCell id="263" xr6:uid="{00000000-000C-0000-FFFF-FFFF06010000}" r="I69" connectionId="0">
    <xmlCellPr id="1" xr6:uid="{00000000-0010-0000-0601-000001000000}" uniqueName="P1072702">
      <xmlPr mapId="2" xpath="/GFI-IZD-KI/ISD-KI_1000339/P107270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4" xr6:uid="{00000000-000C-0000-FFFF-FFFF07010000}" r="H8" connectionId="0">
    <xmlCellPr id="1" xr6:uid="{00000000-0010-0000-0701-000001000000}" uniqueName="P1071697">
      <xmlPr mapId="2" xpath="/GFI-IZD-KI/INT_1000337/P1071697" xmlDataType="decimal"/>
    </xmlCellPr>
  </singleXmlCell>
  <singleXmlCell id="265" xr6:uid="{00000000-000C-0000-FFFF-FFFF08010000}" r="I8" connectionId="0">
    <xmlCellPr id="1" xr6:uid="{00000000-0010-0000-0801-000001000000}" uniqueName="P1071698">
      <xmlPr mapId="2" xpath="/GFI-IZD-KI/INT_1000337/P1071698" xmlDataType="decimal"/>
    </xmlCellPr>
  </singleXmlCell>
  <singleXmlCell id="266" xr6:uid="{00000000-000C-0000-FFFF-FFFF09010000}" r="H9" connectionId="0">
    <xmlCellPr id="1" xr6:uid="{00000000-0010-0000-0901-000001000000}" uniqueName="P1071699">
      <xmlPr mapId="2" xpath="/GFI-IZD-KI/INT_1000337/P1071699" xmlDataType="decimal"/>
    </xmlCellPr>
  </singleXmlCell>
  <singleXmlCell id="267" xr6:uid="{00000000-000C-0000-FFFF-FFFF0A010000}" r="I9" connectionId="0">
    <xmlCellPr id="1" xr6:uid="{00000000-0010-0000-0A01-000001000000}" uniqueName="P1071700">
      <xmlPr mapId="2" xpath="/GFI-IZD-KI/INT_1000337/P1071700" xmlDataType="decimal"/>
    </xmlCellPr>
  </singleXmlCell>
  <singleXmlCell id="268" xr6:uid="{00000000-000C-0000-FFFF-FFFF0B010000}" r="H10" connectionId="0">
    <xmlCellPr id="1" xr6:uid="{00000000-0010-0000-0B01-000001000000}" uniqueName="P1071701">
      <xmlPr mapId="2" xpath="/GFI-IZD-KI/INT_1000337/P1071701" xmlDataType="decimal"/>
    </xmlCellPr>
  </singleXmlCell>
  <singleXmlCell id="269" xr6:uid="{00000000-000C-0000-FFFF-FFFF0C010000}" r="I10" connectionId="0">
    <xmlCellPr id="1" xr6:uid="{00000000-0010-0000-0C01-000001000000}" uniqueName="P1071702">
      <xmlPr mapId="2" xpath="/GFI-IZD-KI/INT_1000337/P1071702" xmlDataType="decimal"/>
    </xmlCellPr>
  </singleXmlCell>
  <singleXmlCell id="270" xr6:uid="{00000000-000C-0000-FFFF-FFFF0D010000}" r="H11" connectionId="0">
    <xmlCellPr id="1" xr6:uid="{00000000-0010-0000-0D01-000001000000}" uniqueName="P1071703">
      <xmlPr mapId="2" xpath="/GFI-IZD-KI/INT_1000337/P1071703" xmlDataType="decimal"/>
    </xmlCellPr>
  </singleXmlCell>
  <singleXmlCell id="271" xr6:uid="{00000000-000C-0000-FFFF-FFFF0E010000}" r="I11" connectionId="0">
    <xmlCellPr id="1" xr6:uid="{00000000-0010-0000-0E01-000001000000}" uniqueName="P1071704">
      <xmlPr mapId="2" xpath="/GFI-IZD-KI/INT_1000337/P1071704" xmlDataType="decimal"/>
    </xmlCellPr>
  </singleXmlCell>
  <singleXmlCell id="272" xr6:uid="{00000000-000C-0000-FFFF-FFFF0F010000}" r="H12" connectionId="0">
    <xmlCellPr id="1" xr6:uid="{00000000-0010-0000-0F01-000001000000}" uniqueName="P1071705">
      <xmlPr mapId="2" xpath="/GFI-IZD-KI/INT_1000337/P1071705" xmlDataType="decimal"/>
    </xmlCellPr>
  </singleXmlCell>
  <singleXmlCell id="273" xr6:uid="{00000000-000C-0000-FFFF-FFFF10010000}" r="I12" connectionId="0">
    <xmlCellPr id="1" xr6:uid="{00000000-0010-0000-1001-000001000000}" uniqueName="P1071706">
      <xmlPr mapId="2" xpath="/GFI-IZD-KI/INT_1000337/P1071706" xmlDataType="decimal"/>
    </xmlCellPr>
  </singleXmlCell>
  <singleXmlCell id="274" xr6:uid="{00000000-000C-0000-FFFF-FFFF11010000}" r="H13" connectionId="0">
    <xmlCellPr id="1" xr6:uid="{00000000-0010-0000-1101-000001000000}" uniqueName="P1071707">
      <xmlPr mapId="2" xpath="/GFI-IZD-KI/INT_1000337/P1071707" xmlDataType="decimal"/>
    </xmlCellPr>
  </singleXmlCell>
  <singleXmlCell id="275" xr6:uid="{00000000-000C-0000-FFFF-FFFF12010000}" r="I13" connectionId="0">
    <xmlCellPr id="1" xr6:uid="{00000000-0010-0000-1201-000001000000}" uniqueName="P1071708">
      <xmlPr mapId="2" xpath="/GFI-IZD-KI/INT_1000337/P1071708" xmlDataType="decimal"/>
    </xmlCellPr>
  </singleXmlCell>
  <singleXmlCell id="276" xr6:uid="{00000000-000C-0000-FFFF-FFFF13010000}" r="H14" connectionId="0">
    <xmlCellPr id="1" xr6:uid="{00000000-0010-0000-1301-000001000000}" uniqueName="P1071709">
      <xmlPr mapId="2" xpath="/GFI-IZD-KI/INT_1000337/P1071709" xmlDataType="decimal"/>
    </xmlCellPr>
  </singleXmlCell>
  <singleXmlCell id="277" xr6:uid="{00000000-000C-0000-FFFF-FFFF14010000}" r="I14" connectionId="0">
    <xmlCellPr id="1" xr6:uid="{00000000-0010-0000-1401-000001000000}" uniqueName="P1071710">
      <xmlPr mapId="2" xpath="/GFI-IZD-KI/INT_1000337/P1071710" xmlDataType="decimal"/>
    </xmlCellPr>
  </singleXmlCell>
  <singleXmlCell id="278" xr6:uid="{00000000-000C-0000-FFFF-FFFF15010000}" r="H15" connectionId="0">
    <xmlCellPr id="1" xr6:uid="{00000000-0010-0000-1501-000001000000}" uniqueName="P1071711">
      <xmlPr mapId="2" xpath="/GFI-IZD-KI/INT_1000337/P1071711" xmlDataType="decimal"/>
    </xmlCellPr>
  </singleXmlCell>
  <singleXmlCell id="279" xr6:uid="{00000000-000C-0000-FFFF-FFFF16010000}" r="I15" connectionId="0">
    <xmlCellPr id="1" xr6:uid="{00000000-0010-0000-1601-000001000000}" uniqueName="P1071712">
      <xmlPr mapId="2" xpath="/GFI-IZD-KI/INT_1000337/P1071712" xmlDataType="decimal"/>
    </xmlCellPr>
  </singleXmlCell>
  <singleXmlCell id="280" xr6:uid="{00000000-000C-0000-FFFF-FFFF17010000}" r="H17" connectionId="0">
    <xmlCellPr id="1" xr6:uid="{00000000-0010-0000-1701-000001000000}" uniqueName="P1071713">
      <xmlPr mapId="2" xpath="/GFI-IZD-KI/INT_1000337/P1071713" xmlDataType="decimal"/>
    </xmlCellPr>
  </singleXmlCell>
  <singleXmlCell id="281" xr6:uid="{00000000-000C-0000-FFFF-FFFF18010000}" r="I17" connectionId="0">
    <xmlCellPr id="1" xr6:uid="{00000000-0010-0000-1801-000001000000}" uniqueName="P1071714">
      <xmlPr mapId="2" xpath="/GFI-IZD-KI/INT_1000337/P1071714" xmlDataType="decimal"/>
    </xmlCellPr>
  </singleXmlCell>
  <singleXmlCell id="282" xr6:uid="{00000000-000C-0000-FFFF-FFFF19010000}" r="H19" connectionId="0">
    <xmlCellPr id="1" xr6:uid="{00000000-0010-0000-1901-000001000000}" uniqueName="P1071715">
      <xmlPr mapId="2" xpath="/GFI-IZD-KI/INT_1000337/P1071715" xmlDataType="decimal"/>
    </xmlCellPr>
  </singleXmlCell>
  <singleXmlCell id="283" xr6:uid="{00000000-000C-0000-FFFF-FFFF1A010000}" r="I19" connectionId="0">
    <xmlCellPr id="1" xr6:uid="{00000000-0010-0000-1A01-000001000000}" uniqueName="P1071716">
      <xmlPr mapId="2" xpath="/GFI-IZD-KI/INT_1000337/P1071716" xmlDataType="decimal"/>
    </xmlCellPr>
  </singleXmlCell>
  <singleXmlCell id="284" xr6:uid="{00000000-000C-0000-FFFF-FFFF1B010000}" r="H20" connectionId="0">
    <xmlCellPr id="1" xr6:uid="{00000000-0010-0000-1B01-000001000000}" uniqueName="P1071717">
      <xmlPr mapId="2" xpath="/GFI-IZD-KI/INT_1000337/P1071717" xmlDataType="decimal"/>
    </xmlCellPr>
  </singleXmlCell>
  <singleXmlCell id="285" xr6:uid="{00000000-000C-0000-FFFF-FFFF1C010000}" r="I20" connectionId="0">
    <xmlCellPr id="1" xr6:uid="{00000000-0010-0000-1C01-000001000000}" uniqueName="P1071718">
      <xmlPr mapId="2" xpath="/GFI-IZD-KI/INT_1000337/P1071718" xmlDataType="decimal"/>
    </xmlCellPr>
  </singleXmlCell>
  <singleXmlCell id="286" xr6:uid="{00000000-000C-0000-FFFF-FFFF1D010000}" r="H21" connectionId="0">
    <xmlCellPr id="1" xr6:uid="{00000000-0010-0000-1D01-000001000000}" uniqueName="P1071719">
      <xmlPr mapId="2" xpath="/GFI-IZD-KI/INT_1000337/P1071719" xmlDataType="decimal"/>
    </xmlCellPr>
  </singleXmlCell>
  <singleXmlCell id="287" xr6:uid="{00000000-000C-0000-FFFF-FFFF1E010000}" r="I21" connectionId="0">
    <xmlCellPr id="1" xr6:uid="{00000000-0010-0000-1E01-000001000000}" uniqueName="P1071720">
      <xmlPr mapId="2" xpath="/GFI-IZD-KI/INT_1000337/P1071720" xmlDataType="decimal"/>
    </xmlCellPr>
  </singleXmlCell>
  <singleXmlCell id="288" xr6:uid="{00000000-000C-0000-FFFF-FFFF1F010000}" r="H22" connectionId="0">
    <xmlCellPr id="1" xr6:uid="{00000000-0010-0000-1F01-000001000000}" uniqueName="P1071721">
      <xmlPr mapId="2" xpath="/GFI-IZD-KI/INT_1000337/P1071721" xmlDataType="decimal"/>
    </xmlCellPr>
  </singleXmlCell>
  <singleXmlCell id="289" xr6:uid="{00000000-000C-0000-FFFF-FFFF20010000}" r="I22" connectionId="0">
    <xmlCellPr id="1" xr6:uid="{00000000-0010-0000-2001-000001000000}" uniqueName="P1071722">
      <xmlPr mapId="2" xpath="/GFI-IZD-KI/INT_1000337/P1071722" xmlDataType="decimal"/>
    </xmlCellPr>
  </singleXmlCell>
  <singleXmlCell id="290" xr6:uid="{00000000-000C-0000-FFFF-FFFF21010000}" r="H23" connectionId="0">
    <xmlCellPr id="1" xr6:uid="{00000000-0010-0000-2101-000001000000}" uniqueName="P1071723">
      <xmlPr mapId="2" xpath="/GFI-IZD-KI/INT_1000337/P1071723" xmlDataType="decimal"/>
    </xmlCellPr>
  </singleXmlCell>
  <singleXmlCell id="291" xr6:uid="{00000000-000C-0000-FFFF-FFFF22010000}" r="I23" connectionId="0">
    <xmlCellPr id="1" xr6:uid="{00000000-0010-0000-2201-000001000000}" uniqueName="P1071724">
      <xmlPr mapId="2" xpath="/GFI-IZD-KI/INT_1000337/P1071724" xmlDataType="decimal"/>
    </xmlCellPr>
  </singleXmlCell>
  <singleXmlCell id="292" xr6:uid="{00000000-000C-0000-FFFF-FFFF23010000}" r="H25" connectionId="0">
    <xmlCellPr id="1" xr6:uid="{00000000-0010-0000-2301-000001000000}" uniqueName="P1071725">
      <xmlPr mapId="2" xpath="/GFI-IZD-KI/INT_1000337/P1071725" xmlDataType="decimal"/>
    </xmlCellPr>
  </singleXmlCell>
  <singleXmlCell id="293" xr6:uid="{00000000-000C-0000-FFFF-FFFF24010000}" r="I25" connectionId="0">
    <xmlCellPr id="1" xr6:uid="{00000000-0010-0000-2401-000001000000}" uniqueName="P1071726">
      <xmlPr mapId="2" xpath="/GFI-IZD-KI/INT_1000337/P1071726" xmlDataType="decimal"/>
    </xmlCellPr>
  </singleXmlCell>
  <singleXmlCell id="294" xr6:uid="{00000000-000C-0000-FFFF-FFFF25010000}" r="H26" connectionId="0">
    <xmlCellPr id="1" xr6:uid="{00000000-0010-0000-2501-000001000000}" uniqueName="P1071727">
      <xmlPr mapId="2" xpath="/GFI-IZD-KI/INT_1000337/P1071727" xmlDataType="decimal"/>
    </xmlCellPr>
  </singleXmlCell>
  <singleXmlCell id="295" xr6:uid="{00000000-000C-0000-FFFF-FFFF26010000}" r="I26" connectionId="0">
    <xmlCellPr id="1" xr6:uid="{00000000-0010-0000-2601-000001000000}" uniqueName="P1071728">
      <xmlPr mapId="2" xpath="/GFI-IZD-KI/INT_1000337/P1071728" xmlDataType="decimal"/>
    </xmlCellPr>
  </singleXmlCell>
  <singleXmlCell id="296" xr6:uid="{00000000-000C-0000-FFFF-FFFF27010000}" r="H27" connectionId="0">
    <xmlCellPr id="1" xr6:uid="{00000000-0010-0000-2701-000001000000}" uniqueName="P1071729">
      <xmlPr mapId="2" xpath="/GFI-IZD-KI/INT_1000337/P1071729" xmlDataType="decimal"/>
    </xmlCellPr>
  </singleXmlCell>
  <singleXmlCell id="297" xr6:uid="{00000000-000C-0000-FFFF-FFFF28010000}" r="I27" connectionId="0">
    <xmlCellPr id="1" xr6:uid="{00000000-0010-0000-2801-000001000000}" uniqueName="P1071730">
      <xmlPr mapId="2" xpath="/GFI-IZD-KI/INT_1000337/P1071730" xmlDataType="decimal"/>
    </xmlCellPr>
  </singleXmlCell>
  <singleXmlCell id="298" xr6:uid="{00000000-000C-0000-FFFF-FFFF29010000}" r="H28" connectionId="0">
    <xmlCellPr id="1" xr6:uid="{00000000-0010-0000-2901-000001000000}" uniqueName="P1071731">
      <xmlPr mapId="2" xpath="/GFI-IZD-KI/INT_1000337/P1071731" xmlDataType="decimal"/>
    </xmlCellPr>
  </singleXmlCell>
  <singleXmlCell id="299" xr6:uid="{00000000-000C-0000-FFFF-FFFF2A010000}" r="I28" connectionId="0">
    <xmlCellPr id="1" xr6:uid="{00000000-0010-0000-2A01-000001000000}" uniqueName="P1071732">
      <xmlPr mapId="2" xpath="/GFI-IZD-KI/INT_1000337/P1071732" xmlDataType="decimal"/>
    </xmlCellPr>
  </singleXmlCell>
  <singleXmlCell id="300" xr6:uid="{00000000-000C-0000-FFFF-FFFF2B010000}" r="H29" connectionId="0">
    <xmlCellPr id="1" xr6:uid="{00000000-0010-0000-2B01-000001000000}" uniqueName="P1071733">
      <xmlPr mapId="2" xpath="/GFI-IZD-KI/INT_1000337/P1071733" xmlDataType="decimal"/>
    </xmlCellPr>
  </singleXmlCell>
  <singleXmlCell id="301" xr6:uid="{00000000-000C-0000-FFFF-FFFF2C010000}" r="I29" connectionId="0">
    <xmlCellPr id="1" xr6:uid="{00000000-0010-0000-2C01-000001000000}" uniqueName="P1071734">
      <xmlPr mapId="2" xpath="/GFI-IZD-KI/INT_1000337/P1071734" xmlDataType="decimal"/>
    </xmlCellPr>
  </singleXmlCell>
  <singleXmlCell id="302" xr6:uid="{00000000-000C-0000-FFFF-FFFF2D010000}" r="H30" connectionId="0">
    <xmlCellPr id="1" xr6:uid="{00000000-0010-0000-2D01-000001000000}" uniqueName="P1071735">
      <xmlPr mapId="2" xpath="/GFI-IZD-KI/INT_1000337/P1071735" xmlDataType="decimal"/>
    </xmlCellPr>
  </singleXmlCell>
  <singleXmlCell id="303" xr6:uid="{00000000-000C-0000-FFFF-FFFF2E010000}" r="I30" connectionId="0">
    <xmlCellPr id="1" xr6:uid="{00000000-0010-0000-2E01-000001000000}" uniqueName="P1071736">
      <xmlPr mapId="2" xpath="/GFI-IZD-KI/INT_1000337/P1071736" xmlDataType="decimal"/>
    </xmlCellPr>
  </singleXmlCell>
  <singleXmlCell id="304" xr6:uid="{00000000-000C-0000-FFFF-FFFF2F010000}" r="H31" connectionId="0">
    <xmlCellPr id="1" xr6:uid="{00000000-0010-0000-2F01-000001000000}" uniqueName="P1071737">
      <xmlPr mapId="2" xpath="/GFI-IZD-KI/INT_1000337/P1071737" xmlDataType="decimal"/>
    </xmlCellPr>
  </singleXmlCell>
  <singleXmlCell id="305" xr6:uid="{00000000-000C-0000-FFFF-FFFF30010000}" r="I31" connectionId="0">
    <xmlCellPr id="1" xr6:uid="{00000000-0010-0000-3001-000001000000}" uniqueName="P1071738">
      <xmlPr mapId="2" xpath="/GFI-IZD-KI/INT_1000337/P1071738" xmlDataType="decimal"/>
    </xmlCellPr>
  </singleXmlCell>
  <singleXmlCell id="306" xr6:uid="{00000000-000C-0000-FFFF-FFFF31010000}" r="H32" connectionId="0">
    <xmlCellPr id="1" xr6:uid="{00000000-0010-0000-3101-000001000000}" uniqueName="P1071739">
      <xmlPr mapId="2" xpath="/GFI-IZD-KI/INT_1000337/P1071739" xmlDataType="decimal"/>
    </xmlCellPr>
  </singleXmlCell>
  <singleXmlCell id="307" xr6:uid="{00000000-000C-0000-FFFF-FFFF32010000}" r="I32" connectionId="0">
    <xmlCellPr id="1" xr6:uid="{00000000-0010-0000-3201-000001000000}" uniqueName="P1071740">
      <xmlPr mapId="2" xpath="/GFI-IZD-KI/INT_1000337/P1071740" xmlDataType="decimal"/>
    </xmlCellPr>
  </singleXmlCell>
  <singleXmlCell id="308" xr6:uid="{00000000-000C-0000-FFFF-FFFF33010000}" r="H33" connectionId="0">
    <xmlCellPr id="1" xr6:uid="{00000000-0010-0000-3301-000001000000}" uniqueName="P1071741">
      <xmlPr mapId="2" xpath="/GFI-IZD-KI/INT_1000337/P1071741" xmlDataType="decimal"/>
    </xmlCellPr>
  </singleXmlCell>
  <singleXmlCell id="309" xr6:uid="{00000000-000C-0000-FFFF-FFFF34010000}" r="I33" connectionId="0">
    <xmlCellPr id="1" xr6:uid="{00000000-0010-0000-3401-000001000000}" uniqueName="P1071742">
      <xmlPr mapId="2" xpath="/GFI-IZD-KI/INT_1000337/P1071742" xmlDataType="decimal"/>
    </xmlCellPr>
  </singleXmlCell>
  <singleXmlCell id="310" xr6:uid="{00000000-000C-0000-FFFF-FFFF35010000}" r="H34" connectionId="0">
    <xmlCellPr id="1" xr6:uid="{00000000-0010-0000-3501-000001000000}" uniqueName="P1071743">
      <xmlPr mapId="2" xpath="/GFI-IZD-KI/INT_1000337/P1071743" xmlDataType="decimal"/>
    </xmlCellPr>
  </singleXmlCell>
  <singleXmlCell id="311" xr6:uid="{00000000-000C-0000-FFFF-FFFF36010000}" r="I34" connectionId="0">
    <xmlCellPr id="1" xr6:uid="{00000000-0010-0000-3601-000001000000}" uniqueName="P1071744">
      <xmlPr mapId="2" xpath="/GFI-IZD-KI/INT_1000337/P1071744" xmlDataType="decimal"/>
    </xmlCellPr>
  </singleXmlCell>
  <singleXmlCell id="312" xr6:uid="{00000000-000C-0000-FFFF-FFFF37010000}" r="H35" connectionId="0">
    <xmlCellPr id="1" xr6:uid="{00000000-0010-0000-3701-000001000000}" uniqueName="P1071745">
      <xmlPr mapId="2" xpath="/GFI-IZD-KI/INT_1000337/P1071745" xmlDataType="decimal"/>
    </xmlCellPr>
  </singleXmlCell>
  <singleXmlCell id="313" xr6:uid="{00000000-000C-0000-FFFF-FFFF38010000}" r="I35" connectionId="0">
    <xmlCellPr id="1" xr6:uid="{00000000-0010-0000-3801-000001000000}" uniqueName="P1071746">
      <xmlPr mapId="2" xpath="/GFI-IZD-KI/INT_1000337/P1071746" xmlDataType="decimal"/>
    </xmlCellPr>
  </singleXmlCell>
  <singleXmlCell id="314" xr6:uid="{00000000-000C-0000-FFFF-FFFF39010000}" r="H36" connectionId="0">
    <xmlCellPr id="1" xr6:uid="{00000000-0010-0000-3901-000001000000}" uniqueName="P1071747">
      <xmlPr mapId="2" xpath="/GFI-IZD-KI/INT_1000337/P1071747" xmlDataType="decimal"/>
    </xmlCellPr>
  </singleXmlCell>
  <singleXmlCell id="315" xr6:uid="{00000000-000C-0000-FFFF-FFFF3A010000}" r="I36" connectionId="0">
    <xmlCellPr id="1" xr6:uid="{00000000-0010-0000-3A01-000001000000}" uniqueName="P1071748">
      <xmlPr mapId="2" xpath="/GFI-IZD-KI/INT_1000337/P1071748" xmlDataType="decimal"/>
    </xmlCellPr>
  </singleXmlCell>
  <singleXmlCell id="316" xr6:uid="{00000000-000C-0000-FFFF-FFFF3B010000}" r="H37" connectionId="0">
    <xmlCellPr id="1" xr6:uid="{00000000-0010-0000-3B01-000001000000}" uniqueName="P1071749">
      <xmlPr mapId="2" xpath="/GFI-IZD-KI/INT_1000337/P1071749" xmlDataType="decimal"/>
    </xmlCellPr>
  </singleXmlCell>
  <singleXmlCell id="317" xr6:uid="{00000000-000C-0000-FFFF-FFFF3C010000}" r="I37" connectionId="0">
    <xmlCellPr id="1" xr6:uid="{00000000-0010-0000-3C01-000001000000}" uniqueName="P1071750">
      <xmlPr mapId="2" xpath="/GFI-IZD-KI/INT_1000337/P1071750" xmlDataType="decimal"/>
    </xmlCellPr>
  </singleXmlCell>
  <singleXmlCell id="318" xr6:uid="{00000000-000C-0000-FFFF-FFFF3D010000}" r="H38" connectionId="0">
    <xmlCellPr id="1" xr6:uid="{00000000-0010-0000-3D01-000001000000}" uniqueName="P1071751">
      <xmlPr mapId="2" xpath="/GFI-IZD-KI/INT_1000337/P1071751" xmlDataType="decimal"/>
    </xmlCellPr>
  </singleXmlCell>
  <singleXmlCell id="319" xr6:uid="{00000000-000C-0000-FFFF-FFFF3E010000}" r="I38" connectionId="0">
    <xmlCellPr id="1" xr6:uid="{00000000-0010-0000-3E01-000001000000}" uniqueName="P1071752">
      <xmlPr mapId="2" xpath="/GFI-IZD-KI/INT_1000337/P1071752" xmlDataType="decimal"/>
    </xmlCellPr>
  </singleXmlCell>
  <singleXmlCell id="320" xr6:uid="{00000000-000C-0000-FFFF-FFFF3F010000}" r="H39" connectionId="0">
    <xmlCellPr id="1" xr6:uid="{00000000-0010-0000-3F01-000001000000}" uniqueName="P1071753">
      <xmlPr mapId="2" xpath="/GFI-IZD-KI/INT_1000337/P1071753" xmlDataType="decimal"/>
    </xmlCellPr>
  </singleXmlCell>
  <singleXmlCell id="321" xr6:uid="{00000000-000C-0000-FFFF-FFFF40010000}" r="I39" connectionId="0">
    <xmlCellPr id="1" xr6:uid="{00000000-0010-0000-4001-000001000000}" uniqueName="P1071754">
      <xmlPr mapId="2" xpath="/GFI-IZD-KI/INT_1000337/P1071754" xmlDataType="decimal"/>
    </xmlCellPr>
  </singleXmlCell>
  <singleXmlCell id="322" xr6:uid="{00000000-000C-0000-FFFF-FFFF41010000}" r="H40" connectionId="0">
    <xmlCellPr id="1" xr6:uid="{00000000-0010-0000-4101-000001000000}" uniqueName="P1071755">
      <xmlPr mapId="2" xpath="/GFI-IZD-KI/INT_1000337/P1071755" xmlDataType="decimal"/>
    </xmlCellPr>
  </singleXmlCell>
  <singleXmlCell id="323" xr6:uid="{00000000-000C-0000-FFFF-FFFF42010000}" r="I40" connectionId="0">
    <xmlCellPr id="1" xr6:uid="{00000000-0010-0000-4201-000001000000}" uniqueName="P1071756">
      <xmlPr mapId="2" xpath="/GFI-IZD-KI/INT_1000337/P1071756" xmlDataType="decimal"/>
    </xmlCellPr>
  </singleXmlCell>
  <singleXmlCell id="324" xr6:uid="{00000000-000C-0000-FFFF-FFFF43010000}" r="H41" connectionId="0">
    <xmlCellPr id="1" xr6:uid="{00000000-0010-0000-4301-000001000000}" uniqueName="P1071757">
      <xmlPr mapId="2" xpath="/GFI-IZD-KI/INT_1000337/P1071757" xmlDataType="decimal"/>
    </xmlCellPr>
  </singleXmlCell>
  <singleXmlCell id="325" xr6:uid="{00000000-000C-0000-FFFF-FFFF44010000}" r="I41" connectionId="0">
    <xmlCellPr id="1" xr6:uid="{00000000-0010-0000-4401-000001000000}" uniqueName="P1071758">
      <xmlPr mapId="2" xpath="/GFI-IZD-KI/INT_1000337/P1071758" xmlDataType="decimal"/>
    </xmlCellPr>
  </singleXmlCell>
  <singleXmlCell id="326" xr6:uid="{00000000-000C-0000-FFFF-FFFF45010000}" r="H42" connectionId="0">
    <xmlCellPr id="1" xr6:uid="{00000000-0010-0000-4501-000001000000}" uniqueName="P1071759">
      <xmlPr mapId="2" xpath="/GFI-IZD-KI/INT_1000337/P1071759" xmlDataType="decimal"/>
    </xmlCellPr>
  </singleXmlCell>
  <singleXmlCell id="327" xr6:uid="{00000000-000C-0000-FFFF-FFFF46010000}" r="I42" connectionId="0">
    <xmlCellPr id="1" xr6:uid="{00000000-0010-0000-4601-000001000000}" uniqueName="P1071760">
      <xmlPr mapId="2" xpath="/GFI-IZD-KI/INT_1000337/P1071760" xmlDataType="decimal"/>
    </xmlCellPr>
  </singleXmlCell>
  <singleXmlCell id="328" xr6:uid="{00000000-000C-0000-FFFF-FFFF47010000}" r="H43" connectionId="0">
    <xmlCellPr id="1" xr6:uid="{00000000-0010-0000-4701-000001000000}" uniqueName="P1071761">
      <xmlPr mapId="2" xpath="/GFI-IZD-KI/INT_1000337/P1071761" xmlDataType="decimal"/>
    </xmlCellPr>
  </singleXmlCell>
  <singleXmlCell id="329" xr6:uid="{00000000-000C-0000-FFFF-FFFF48010000}" r="I43" connectionId="0">
    <xmlCellPr id="1" xr6:uid="{00000000-0010-0000-4801-000001000000}" uniqueName="P1071762">
      <xmlPr mapId="2" xpath="/GFI-IZD-KI/INT_1000337/P1071762" xmlDataType="decimal"/>
    </xmlCellPr>
  </singleXmlCell>
  <singleXmlCell id="330" xr6:uid="{00000000-000C-0000-FFFF-FFFF49010000}" r="H44" connectionId="0">
    <xmlCellPr id="1" xr6:uid="{00000000-0010-0000-4901-000001000000}" uniqueName="P1071763">
      <xmlPr mapId="2" xpath="/GFI-IZD-KI/INT_1000337/P1071763" xmlDataType="decimal"/>
    </xmlCellPr>
  </singleXmlCell>
  <singleXmlCell id="331" xr6:uid="{00000000-000C-0000-FFFF-FFFF4A010000}" r="I44" connectionId="0">
    <xmlCellPr id="1" xr6:uid="{00000000-0010-0000-4A01-000001000000}" uniqueName="P1071764">
      <xmlPr mapId="2" xpath="/GFI-IZD-KI/INT_1000337/P1071764" xmlDataType="decimal"/>
    </xmlCellPr>
  </singleXmlCell>
  <singleXmlCell id="332" xr6:uid="{00000000-000C-0000-FFFF-FFFF4B010000}" r="H46" connectionId="0">
    <xmlCellPr id="1" xr6:uid="{00000000-0010-0000-4B01-000001000000}" uniqueName="P1071765">
      <xmlPr mapId="2" xpath="/GFI-IZD-KI/INT_1000337/P1071765" xmlDataType="decimal"/>
    </xmlCellPr>
  </singleXmlCell>
  <singleXmlCell id="333" xr6:uid="{00000000-000C-0000-FFFF-FFFF4C010000}" r="I46" connectionId="0">
    <xmlCellPr id="1" xr6:uid="{00000000-0010-0000-4C01-000001000000}" uniqueName="P1071766">
      <xmlPr mapId="2" xpath="/GFI-IZD-KI/INT_1000337/P1071766" xmlDataType="decimal"/>
    </xmlCellPr>
  </singleXmlCell>
  <singleXmlCell id="334" xr6:uid="{00000000-000C-0000-FFFF-FFFF4D010000}" r="H47" connectionId="0">
    <xmlCellPr id="1" xr6:uid="{00000000-0010-0000-4D01-000001000000}" uniqueName="P1071767">
      <xmlPr mapId="2" xpath="/GFI-IZD-KI/INT_1000337/P1071767" xmlDataType="decimal"/>
    </xmlCellPr>
  </singleXmlCell>
  <singleXmlCell id="335" xr6:uid="{00000000-000C-0000-FFFF-FFFF4E010000}" r="I47" connectionId="0">
    <xmlCellPr id="1" xr6:uid="{00000000-0010-0000-4E01-000001000000}" uniqueName="P1071768">
      <xmlPr mapId="2" xpath="/GFI-IZD-KI/INT_1000337/P1071768" xmlDataType="decimal"/>
    </xmlCellPr>
  </singleXmlCell>
  <singleXmlCell id="336" xr6:uid="{00000000-000C-0000-FFFF-FFFF4F010000}" r="H48" connectionId="0">
    <xmlCellPr id="1" xr6:uid="{00000000-0010-0000-4F01-000001000000}" uniqueName="P1071769">
      <xmlPr mapId="2" xpath="/GFI-IZD-KI/INT_1000337/P1071769" xmlDataType="decimal"/>
    </xmlCellPr>
  </singleXmlCell>
  <singleXmlCell id="337" xr6:uid="{00000000-000C-0000-FFFF-FFFF50010000}" r="I48" connectionId="0">
    <xmlCellPr id="1" xr6:uid="{00000000-0010-0000-5001-000001000000}" uniqueName="P1071770">
      <xmlPr mapId="2" xpath="/GFI-IZD-KI/INT_1000337/P1071770" xmlDataType="decimal"/>
    </xmlCellPr>
  </singleXmlCell>
  <singleXmlCell id="338" xr6:uid="{00000000-000C-0000-FFFF-FFFF51010000}" r="H49" connectionId="0">
    <xmlCellPr id="1" xr6:uid="{00000000-0010-0000-5101-000001000000}" uniqueName="P1071771">
      <xmlPr mapId="2" xpath="/GFI-IZD-KI/INT_1000337/P1071771" xmlDataType="decimal"/>
    </xmlCellPr>
  </singleXmlCell>
  <singleXmlCell id="339" xr6:uid="{00000000-000C-0000-FFFF-FFFF52010000}" r="I49" connectionId="0">
    <xmlCellPr id="1" xr6:uid="{00000000-0010-0000-5201-000001000000}" uniqueName="P1071772">
      <xmlPr mapId="2" xpath="/GFI-IZD-KI/INT_1000337/P1071772" xmlDataType="decimal"/>
    </xmlCellPr>
  </singleXmlCell>
  <singleXmlCell id="340" xr6:uid="{00000000-000C-0000-FFFF-FFFF53010000}" r="H50" connectionId="0">
    <xmlCellPr id="1" xr6:uid="{00000000-0010-0000-5301-000001000000}" uniqueName="P1071773">
      <xmlPr mapId="2" xpath="/GFI-IZD-KI/INT_1000337/P1071773" xmlDataType="decimal"/>
    </xmlCellPr>
  </singleXmlCell>
  <singleXmlCell id="341" xr6:uid="{00000000-000C-0000-FFFF-FFFF54010000}" r="I50" connectionId="0">
    <xmlCellPr id="1" xr6:uid="{00000000-0010-0000-5401-000001000000}" uniqueName="P1071774">
      <xmlPr mapId="2" xpath="/GFI-IZD-KI/INT_1000337/P1071774" xmlDataType="decimal"/>
    </xmlCellPr>
  </singleXmlCell>
  <singleXmlCell id="342" xr6:uid="{00000000-000C-0000-FFFF-FFFF55010000}" r="H51" connectionId="0">
    <xmlCellPr id="1" xr6:uid="{00000000-0010-0000-5501-000001000000}" uniqueName="P1071775">
      <xmlPr mapId="2" xpath="/GFI-IZD-KI/INT_1000337/P1071775" xmlDataType="decimal"/>
    </xmlCellPr>
  </singleXmlCell>
  <singleXmlCell id="343" xr6:uid="{00000000-000C-0000-FFFF-FFFF56010000}" r="I51" connectionId="0">
    <xmlCellPr id="1" xr6:uid="{00000000-0010-0000-5601-000001000000}" uniqueName="P1071776">
      <xmlPr mapId="2" xpath="/GFI-IZD-KI/INT_1000337/P1071776" xmlDataType="decimal"/>
    </xmlCellPr>
  </singleXmlCell>
  <singleXmlCell id="344" xr6:uid="{00000000-000C-0000-FFFF-FFFF57010000}" r="H53" connectionId="0">
    <xmlCellPr id="1" xr6:uid="{00000000-0010-0000-5701-000001000000}" uniqueName="P1071777">
      <xmlPr mapId="2" xpath="/GFI-IZD-KI/INT_1000337/P1071777" xmlDataType="decimal"/>
    </xmlCellPr>
  </singleXmlCell>
  <singleXmlCell id="345" xr6:uid="{00000000-000C-0000-FFFF-FFFF58010000}" r="I53" connectionId="0">
    <xmlCellPr id="1" xr6:uid="{00000000-0010-0000-5801-000001000000}" uniqueName="P1071778">
      <xmlPr mapId="2" xpath="/GFI-IZD-KI/INT_1000337/P1071778" xmlDataType="decimal"/>
    </xmlCellPr>
  </singleXmlCell>
  <singleXmlCell id="346" xr6:uid="{00000000-000C-0000-FFFF-FFFF59010000}" r="H54" connectionId="0">
    <xmlCellPr id="1" xr6:uid="{00000000-0010-0000-5901-000001000000}" uniqueName="P1071779">
      <xmlPr mapId="2" xpath="/GFI-IZD-KI/INT_1000337/P1071779" xmlDataType="decimal"/>
    </xmlCellPr>
  </singleXmlCell>
  <singleXmlCell id="347" xr6:uid="{00000000-000C-0000-FFFF-FFFF5A010000}" r="I54" connectionId="0">
    <xmlCellPr id="1" xr6:uid="{00000000-0010-0000-5A01-000001000000}" uniqueName="P1071780">
      <xmlPr mapId="2" xpath="/GFI-IZD-KI/INT_1000337/P1071780" xmlDataType="decimal"/>
    </xmlCellPr>
  </singleXmlCell>
  <singleXmlCell id="348" xr6:uid="{00000000-000C-0000-FFFF-FFFF5B010000}" r="H55" connectionId="0">
    <xmlCellPr id="1" xr6:uid="{00000000-0010-0000-5B01-000001000000}" uniqueName="P1071781">
      <xmlPr mapId="2" xpath="/GFI-IZD-KI/INT_1000337/P1071781" xmlDataType="decimal"/>
    </xmlCellPr>
  </singleXmlCell>
  <singleXmlCell id="349" xr6:uid="{00000000-000C-0000-FFFF-FFFF5C010000}" r="I55" connectionId="0">
    <xmlCellPr id="1" xr6:uid="{00000000-0010-0000-5C01-000001000000}" uniqueName="P1071782">
      <xmlPr mapId="2" xpath="/GFI-IZD-KI/INT_1000337/P1071782" xmlDataType="decimal"/>
    </xmlCellPr>
  </singleXmlCell>
  <singleXmlCell id="350" xr6:uid="{00000000-000C-0000-FFFF-FFFF5D010000}" r="H56" connectionId="0">
    <xmlCellPr id="1" xr6:uid="{00000000-0010-0000-5D01-000001000000}" uniqueName="P1071783">
      <xmlPr mapId="2" xpath="/GFI-IZD-KI/INT_1000337/P1071783" xmlDataType="decimal"/>
    </xmlCellPr>
  </singleXmlCell>
  <singleXmlCell id="351" xr6:uid="{00000000-000C-0000-FFFF-FFFF5E010000}" r="I56" connectionId="0">
    <xmlCellPr id="1" xr6:uid="{00000000-0010-0000-5E01-000001000000}" uniqueName="P1071784">
      <xmlPr mapId="2" xpath="/GFI-IZD-KI/INT_1000337/P1071784" xmlDataType="decimal"/>
    </xmlCellPr>
  </singleXmlCell>
  <singleXmlCell id="352" xr6:uid="{00000000-000C-0000-FFFF-FFFF5F010000}" r="H57" connectionId="0">
    <xmlCellPr id="1" xr6:uid="{00000000-0010-0000-5F01-000001000000}" uniqueName="P1071785">
      <xmlPr mapId="2" xpath="/GFI-IZD-KI/INT_1000337/P1071785" xmlDataType="decimal"/>
    </xmlCellPr>
  </singleXmlCell>
  <singleXmlCell id="353" xr6:uid="{00000000-000C-0000-FFFF-FFFF60010000}" r="I57" connectionId="0">
    <xmlCellPr id="1" xr6:uid="{00000000-0010-0000-6001-000001000000}" uniqueName="P1071786">
      <xmlPr mapId="2" xpath="/GFI-IZD-KI/INT_1000337/P1071786" xmlDataType="decimal"/>
    </xmlCellPr>
  </singleXmlCell>
  <singleXmlCell id="354" xr6:uid="{00000000-000C-0000-FFFF-FFFF61010000}" r="H58" connectionId="0">
    <xmlCellPr id="1" xr6:uid="{00000000-0010-0000-6101-000001000000}" uniqueName="P1071787">
      <xmlPr mapId="2" xpath="/GFI-IZD-KI/INT_1000337/P1071787" xmlDataType="decimal"/>
    </xmlCellPr>
  </singleXmlCell>
  <singleXmlCell id="355" xr6:uid="{00000000-000C-0000-FFFF-FFFF62010000}" r="I58" connectionId="0">
    <xmlCellPr id="1" xr6:uid="{00000000-0010-0000-6201-000001000000}" uniqueName="P1071788">
      <xmlPr mapId="2" xpath="/GFI-IZD-KI/INT_1000337/P1071788" xmlDataType="decimal"/>
    </xmlCellPr>
  </singleXmlCell>
  <singleXmlCell id="356" xr6:uid="{00000000-000C-0000-FFFF-FFFF63010000}" r="H59" connectionId="0">
    <xmlCellPr id="1" xr6:uid="{00000000-0010-0000-6301-000001000000}" uniqueName="P1071789">
      <xmlPr mapId="2" xpath="/GFI-IZD-KI/INT_1000337/P1071789" xmlDataType="decimal"/>
    </xmlCellPr>
  </singleXmlCell>
  <singleXmlCell id="357" xr6:uid="{00000000-000C-0000-FFFF-FFFF64010000}" r="I59" connectionId="0">
    <xmlCellPr id="1" xr6:uid="{00000000-0010-0000-6401-000001000000}" uniqueName="P1071790">
      <xmlPr mapId="2" xpath="/GFI-IZD-KI/INT_1000337/P1071790" xmlDataType="decimal"/>
    </xmlCellPr>
  </singleXmlCell>
  <singleXmlCell id="358" xr6:uid="{00000000-000C-0000-FFFF-FFFF65010000}" r="H60" connectionId="0">
    <xmlCellPr id="1" xr6:uid="{00000000-0010-0000-6501-000001000000}" uniqueName="P1071791">
      <xmlPr mapId="2" xpath="/GFI-IZD-KI/INT_1000337/P1071791" xmlDataType="decimal"/>
    </xmlCellPr>
  </singleXmlCell>
  <singleXmlCell id="359" xr6:uid="{00000000-000C-0000-FFFF-FFFF66010000}" r="I60" connectionId="0">
    <xmlCellPr id="1" xr6:uid="{00000000-0010-0000-6601-000001000000}" uniqueName="P1071792">
      <xmlPr mapId="2" xpath="/GFI-IZD-KI/INT_1000337/P1071792" xmlDataType="decimal"/>
    </xmlCellPr>
  </singleXmlCell>
  <singleXmlCell id="360" xr6:uid="{00000000-000C-0000-FFFF-FFFF67010000}" r="H61" connectionId="0">
    <xmlCellPr id="1" xr6:uid="{00000000-0010-0000-6701-000001000000}" uniqueName="P1071793">
      <xmlPr mapId="2" xpath="/GFI-IZD-KI/INT_1000337/P1071793" xmlDataType="decimal"/>
    </xmlCellPr>
  </singleXmlCell>
  <singleXmlCell id="361" xr6:uid="{00000000-000C-0000-FFFF-FFFF68010000}" r="I61" connectionId="0">
    <xmlCellPr id="1" xr6:uid="{00000000-0010-0000-6801-000001000000}" uniqueName="P1071794">
      <xmlPr mapId="2" xpath="/GFI-IZD-KI/INT_1000337/P1071794" xmlDataType="decimal"/>
    </xmlCellPr>
  </singleXmlCell>
  <singleXmlCell id="362" xr6:uid="{00000000-000C-0000-FFFF-FFFF69010000}" r="H62" connectionId="0">
    <xmlCellPr id="1" xr6:uid="{00000000-0010-0000-6901-000001000000}" uniqueName="P1071795">
      <xmlPr mapId="2" xpath="/GFI-IZD-KI/INT_1000337/P1071795" xmlDataType="decimal"/>
    </xmlCellPr>
  </singleXmlCell>
  <singleXmlCell id="363" xr6:uid="{00000000-000C-0000-FFFF-FFFF6A010000}" r="I62" connectionId="0">
    <xmlCellPr id="1" xr6:uid="{00000000-0010-0000-6A01-000001000000}" uniqueName="P1071796">
      <xmlPr mapId="2" xpath="/GFI-IZD-KI/INT_1000337/P1071796" xmlDataType="decimal"/>
    </xmlCellPr>
  </singleXmlCell>
  <singleXmlCell id="364" xr6:uid="{00000000-000C-0000-FFFF-FFFF6B010000}" r="H63" connectionId="0">
    <xmlCellPr id="1" xr6:uid="{00000000-0010-0000-6B01-000001000000}" uniqueName="P1071797">
      <xmlPr mapId="2" xpath="/GFI-IZD-KI/INT_1000337/P1071797" xmlDataType="decimal"/>
    </xmlCellPr>
  </singleXmlCell>
  <singleXmlCell id="365" xr6:uid="{00000000-000C-0000-FFFF-FFFF6C010000}" r="I63" connectionId="0">
    <xmlCellPr id="1" xr6:uid="{00000000-0010-0000-6C01-000001000000}" uniqueName="P1071798">
      <xmlPr mapId="2" xpath="/G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66" xr6:uid="{00000000-000C-0000-FFFF-FFFF6D010000}" r="E6" connectionId="0">
    <xmlCellPr id="1" xr6:uid="{00000000-0010-0000-6D01-000001000000}" uniqueName="P1071799">
      <xmlPr mapId="2" xpath="/GFI-IZD-KI/IPK-KI_1000338/P1071799" xmlDataType="decimal"/>
    </xmlCellPr>
  </singleXmlCell>
  <singleXmlCell id="367" xr6:uid="{00000000-000C-0000-FFFF-FFFF6E010000}" r="F6" connectionId="0">
    <xmlCellPr id="1" xr6:uid="{00000000-0010-0000-6E01-000001000000}" uniqueName="P1071800">
      <xmlPr mapId="2" xpath="/GFI-IZD-KI/IPK-KI_1000338/P1071800" xmlDataType="decimal"/>
    </xmlCellPr>
  </singleXmlCell>
  <singleXmlCell id="368" xr6:uid="{00000000-000C-0000-FFFF-FFFF6F010000}" r="G6" connectionId="0">
    <xmlCellPr id="1" xr6:uid="{00000000-0010-0000-6F01-000001000000}" uniqueName="P1071801">
      <xmlPr mapId="2" xpath="/GFI-IZD-KI/IPK-KI_1000338/P1071801" xmlDataType="decimal"/>
    </xmlCellPr>
  </singleXmlCell>
  <singleXmlCell id="369" xr6:uid="{00000000-000C-0000-FFFF-FFFF70010000}" r="H6" connectionId="0">
    <xmlCellPr id="1" xr6:uid="{00000000-0010-0000-7001-000001000000}" uniqueName="P1071802">
      <xmlPr mapId="2" xpath="/GFI-IZD-KI/IPK-KI_1000338/P1071802" xmlDataType="decimal"/>
    </xmlCellPr>
  </singleXmlCell>
  <singleXmlCell id="370" xr6:uid="{00000000-000C-0000-FFFF-FFFF71010000}" r="I6" connectionId="0">
    <xmlCellPr id="1" xr6:uid="{00000000-0010-0000-7101-000001000000}" uniqueName="P1071803">
      <xmlPr mapId="2" xpath="/GFI-IZD-KI/IPK-KI_1000338/P1071803" xmlDataType="decimal"/>
    </xmlCellPr>
  </singleXmlCell>
  <singleXmlCell id="371" xr6:uid="{00000000-000C-0000-FFFF-FFFF72010000}" r="J6" connectionId="0">
    <xmlCellPr id="1" xr6:uid="{00000000-0010-0000-7201-000001000000}" uniqueName="P1071804">
      <xmlPr mapId="2" xpath="/GFI-IZD-KI/IPK-KI_1000338/P1071804" xmlDataType="decimal"/>
    </xmlCellPr>
  </singleXmlCell>
  <singleXmlCell id="372" xr6:uid="{00000000-000C-0000-FFFF-FFFF73010000}" r="K6" connectionId="0">
    <xmlCellPr id="1" xr6:uid="{00000000-0010-0000-7301-000001000000}" uniqueName="P1071805">
      <xmlPr mapId="2" xpath="/GFI-IZD-KI/IPK-KI_1000338/P1071805" xmlDataType="decimal"/>
    </xmlCellPr>
  </singleXmlCell>
  <singleXmlCell id="373" xr6:uid="{00000000-000C-0000-FFFF-FFFF74010000}" r="L6" connectionId="0">
    <xmlCellPr id="1" xr6:uid="{00000000-0010-0000-7401-000001000000}" uniqueName="P1071806">
      <xmlPr mapId="2" xpath="/GFI-IZD-KI/IPK-KI_1000338/P1071806" xmlDataType="decimal"/>
    </xmlCellPr>
  </singleXmlCell>
  <singleXmlCell id="374" xr6:uid="{00000000-000C-0000-FFFF-FFFF75010000}" r="M6" connectionId="0">
    <xmlCellPr id="1" xr6:uid="{00000000-0010-0000-7501-000001000000}" uniqueName="P1071807">
      <xmlPr mapId="2" xpath="/GFI-IZD-KI/IPK-KI_1000338/P1071807" xmlDataType="decimal"/>
    </xmlCellPr>
  </singleXmlCell>
  <singleXmlCell id="375" xr6:uid="{00000000-000C-0000-FFFF-FFFF76010000}" r="N6" connectionId="0">
    <xmlCellPr id="1" xr6:uid="{00000000-0010-0000-7601-000001000000}" uniqueName="P1071808">
      <xmlPr mapId="2" xpath="/GFI-IZD-KI/IPK-KI_1000338/P1071808" xmlDataType="decimal"/>
    </xmlCellPr>
  </singleXmlCell>
  <singleXmlCell id="376" xr6:uid="{00000000-000C-0000-FFFF-FFFF77010000}" r="O6" connectionId="0">
    <xmlCellPr id="1" xr6:uid="{00000000-0010-0000-7701-000001000000}" uniqueName="P1071809">
      <xmlPr mapId="2" xpath="/GFI-IZD-KI/IPK-KI_1000338/P1071809" xmlDataType="decimal"/>
    </xmlCellPr>
  </singleXmlCell>
  <singleXmlCell id="377" xr6:uid="{00000000-000C-0000-FFFF-FFFF78010000}" r="P6" connectionId="0">
    <xmlCellPr id="1" xr6:uid="{00000000-0010-0000-7801-000001000000}" uniqueName="P1071810">
      <xmlPr mapId="2" xpath="/GFI-IZD-KI/IPK-KI_1000338/P1071810" xmlDataType="decimal"/>
    </xmlCellPr>
  </singleXmlCell>
  <singleXmlCell id="378" xr6:uid="{00000000-000C-0000-FFFF-FFFF79010000}" r="Q6" connectionId="0">
    <xmlCellPr id="1" xr6:uid="{00000000-0010-0000-7901-000001000000}" uniqueName="P1071811">
      <xmlPr mapId="2" xpath="/GFI-IZD-KI/IPK-KI_1000338/P1071811" xmlDataType="decimal"/>
    </xmlCellPr>
  </singleXmlCell>
  <singleXmlCell id="379" xr6:uid="{00000000-000C-0000-FFFF-FFFF7A010000}" r="R6" connectionId="0">
    <xmlCellPr id="1" xr6:uid="{00000000-0010-0000-7A01-000001000000}" uniqueName="P1071812">
      <xmlPr mapId="2" xpath="/GFI-IZD-KI/IPK-KI_1000338/P1071812" xmlDataType="decimal"/>
    </xmlCellPr>
  </singleXmlCell>
  <singleXmlCell id="380" xr6:uid="{00000000-000C-0000-FFFF-FFFF7B010000}" r="E7" connectionId="0">
    <xmlCellPr id="1" xr6:uid="{00000000-0010-0000-7B01-000001000000}" uniqueName="P1071813">
      <xmlPr mapId="2" xpath="/GFI-IZD-KI/IPK-KI_1000338/P1071813" xmlDataType="decimal"/>
    </xmlCellPr>
  </singleXmlCell>
  <singleXmlCell id="381" xr6:uid="{00000000-000C-0000-FFFF-FFFF7C010000}" r="F7" connectionId="0">
    <xmlCellPr id="1" xr6:uid="{00000000-0010-0000-7C01-000001000000}" uniqueName="P1071814">
      <xmlPr mapId="2" xpath="/GFI-IZD-KI/IPK-KI_1000338/P1071814" xmlDataType="decimal"/>
    </xmlCellPr>
  </singleXmlCell>
  <singleXmlCell id="382" xr6:uid="{00000000-000C-0000-FFFF-FFFF7D010000}" r="G7" connectionId="0">
    <xmlCellPr id="1" xr6:uid="{00000000-0010-0000-7D01-000001000000}" uniqueName="P1071815">
      <xmlPr mapId="2" xpath="/GFI-IZD-KI/IPK-KI_1000338/P1071815" xmlDataType="decimal"/>
    </xmlCellPr>
  </singleXmlCell>
  <singleXmlCell id="383" xr6:uid="{00000000-000C-0000-FFFF-FFFF7E010000}" r="H7" connectionId="0">
    <xmlCellPr id="1" xr6:uid="{00000000-0010-0000-7E01-000001000000}" uniqueName="P1071816">
      <xmlPr mapId="2" xpath="/GFI-IZD-KI/IPK-KI_1000338/P1071816" xmlDataType="decimal"/>
    </xmlCellPr>
  </singleXmlCell>
  <singleXmlCell id="384" xr6:uid="{00000000-000C-0000-FFFF-FFFF7F010000}" r="I7" connectionId="0">
    <xmlCellPr id="1" xr6:uid="{00000000-0010-0000-7F01-000001000000}" uniqueName="P1071817">
      <xmlPr mapId="2" xpath="/GFI-IZD-KI/IPK-KI_1000338/P1071817" xmlDataType="decimal"/>
    </xmlCellPr>
  </singleXmlCell>
  <singleXmlCell id="385" xr6:uid="{00000000-000C-0000-FFFF-FFFF80010000}" r="J7" connectionId="0">
    <xmlCellPr id="1" xr6:uid="{00000000-0010-0000-8001-000001000000}" uniqueName="P1071818">
      <xmlPr mapId="2" xpath="/GFI-IZD-KI/IPK-KI_1000338/P1071818" xmlDataType="decimal"/>
    </xmlCellPr>
  </singleXmlCell>
  <singleXmlCell id="386" xr6:uid="{00000000-000C-0000-FFFF-FFFF81010000}" r="K7" connectionId="0">
    <xmlCellPr id="1" xr6:uid="{00000000-0010-0000-8101-000001000000}" uniqueName="P1071819">
      <xmlPr mapId="2" xpath="/GFI-IZD-KI/IPK-KI_1000338/P1071819" xmlDataType="decimal"/>
    </xmlCellPr>
  </singleXmlCell>
  <singleXmlCell id="387" xr6:uid="{00000000-000C-0000-FFFF-FFFF82010000}" r="L7" connectionId="0">
    <xmlCellPr id="1" xr6:uid="{00000000-0010-0000-8201-000001000000}" uniqueName="P1071820">
      <xmlPr mapId="2" xpath="/GFI-IZD-KI/IPK-KI_1000338/P1071820" xmlDataType="decimal"/>
    </xmlCellPr>
  </singleXmlCell>
  <singleXmlCell id="388" xr6:uid="{00000000-000C-0000-FFFF-FFFF83010000}" r="M7" connectionId="0">
    <xmlCellPr id="1" xr6:uid="{00000000-0010-0000-8301-000001000000}" uniqueName="P1071821">
      <xmlPr mapId="2" xpath="/GFI-IZD-KI/IPK-KI_1000338/P1071821" xmlDataType="decimal"/>
    </xmlCellPr>
  </singleXmlCell>
  <singleXmlCell id="389" xr6:uid="{00000000-000C-0000-FFFF-FFFF84010000}" r="N7" connectionId="0">
    <xmlCellPr id="1" xr6:uid="{00000000-0010-0000-8401-000001000000}" uniqueName="P1071822">
      <xmlPr mapId="2" xpath="/GFI-IZD-KI/IPK-KI_1000338/P1071822" xmlDataType="decimal"/>
    </xmlCellPr>
  </singleXmlCell>
  <singleXmlCell id="390" xr6:uid="{00000000-000C-0000-FFFF-FFFF85010000}" r="O7" connectionId="0">
    <xmlCellPr id="1" xr6:uid="{00000000-0010-0000-8501-000001000000}" uniqueName="P1071823">
      <xmlPr mapId="2" xpath="/GFI-IZD-KI/IPK-KI_1000338/P1071823" xmlDataType="decimal"/>
    </xmlCellPr>
  </singleXmlCell>
  <singleXmlCell id="391" xr6:uid="{00000000-000C-0000-FFFF-FFFF86010000}" r="P7" connectionId="0">
    <xmlCellPr id="1" xr6:uid="{00000000-0010-0000-8601-000001000000}" uniqueName="P1071824">
      <xmlPr mapId="2" xpath="/GFI-IZD-KI/IPK-KI_1000338/P1071824" xmlDataType="decimal"/>
    </xmlCellPr>
  </singleXmlCell>
  <singleXmlCell id="392" xr6:uid="{00000000-000C-0000-FFFF-FFFF87010000}" r="Q7" connectionId="0">
    <xmlCellPr id="1" xr6:uid="{00000000-0010-0000-8701-000001000000}" uniqueName="P1071825">
      <xmlPr mapId="2" xpath="/GFI-IZD-KI/IPK-KI_1000338/P1071825" xmlDataType="decimal"/>
    </xmlCellPr>
  </singleXmlCell>
  <singleXmlCell id="393" xr6:uid="{00000000-000C-0000-FFFF-FFFF88010000}" r="R7" connectionId="0">
    <xmlCellPr id="1" xr6:uid="{00000000-0010-0000-8801-000001000000}" uniqueName="P1071826">
      <xmlPr mapId="2" xpath="/GFI-IZD-KI/IPK-KI_1000338/P1071826" xmlDataType="decimal"/>
    </xmlCellPr>
  </singleXmlCell>
  <singleXmlCell id="394" xr6:uid="{00000000-000C-0000-FFFF-FFFF89010000}" r="E8" connectionId="0">
    <xmlCellPr id="1" xr6:uid="{00000000-0010-0000-8901-000001000000}" uniqueName="P1071827">
      <xmlPr mapId="2" xpath="/GFI-IZD-KI/IPK-KI_1000338/P1071827" xmlDataType="decimal"/>
    </xmlCellPr>
  </singleXmlCell>
  <singleXmlCell id="395" xr6:uid="{00000000-000C-0000-FFFF-FFFF8A010000}" r="F8" connectionId="0">
    <xmlCellPr id="1" xr6:uid="{00000000-0010-0000-8A01-000001000000}" uniqueName="P1071828">
      <xmlPr mapId="2" xpath="/GFI-IZD-KI/IPK-KI_1000338/P1071828" xmlDataType="decimal"/>
    </xmlCellPr>
  </singleXmlCell>
  <singleXmlCell id="396" xr6:uid="{00000000-000C-0000-FFFF-FFFF8B010000}" r="G8" connectionId="0">
    <xmlCellPr id="1" xr6:uid="{00000000-0010-0000-8B01-000001000000}" uniqueName="P1071829">
      <xmlPr mapId="2" xpath="/GFI-IZD-KI/IPK-KI_1000338/P1071829" xmlDataType="decimal"/>
    </xmlCellPr>
  </singleXmlCell>
  <singleXmlCell id="397" xr6:uid="{00000000-000C-0000-FFFF-FFFF8C010000}" r="H8" connectionId="0">
    <xmlCellPr id="1" xr6:uid="{00000000-0010-0000-8C01-000001000000}" uniqueName="P1071830">
      <xmlPr mapId="2" xpath="/GFI-IZD-KI/IPK-KI_1000338/P1071830" xmlDataType="decimal"/>
    </xmlCellPr>
  </singleXmlCell>
  <singleXmlCell id="398" xr6:uid="{00000000-000C-0000-FFFF-FFFF8D010000}" r="I8" connectionId="0">
    <xmlCellPr id="1" xr6:uid="{00000000-0010-0000-8D01-000001000000}" uniqueName="P1071831">
      <xmlPr mapId="2" xpath="/GFI-IZD-KI/IPK-KI_1000338/P1071831" xmlDataType="decimal"/>
    </xmlCellPr>
  </singleXmlCell>
  <singleXmlCell id="399" xr6:uid="{00000000-000C-0000-FFFF-FFFF8E010000}" r="J8" connectionId="0">
    <xmlCellPr id="1" xr6:uid="{00000000-0010-0000-8E01-000001000000}" uniqueName="P1071832">
      <xmlPr mapId="2" xpath="/GFI-IZD-KI/IPK-KI_1000338/P1071832" xmlDataType="decimal"/>
    </xmlCellPr>
  </singleXmlCell>
  <singleXmlCell id="400" xr6:uid="{00000000-000C-0000-FFFF-FFFF8F010000}" r="K8" connectionId="0">
    <xmlCellPr id="1" xr6:uid="{00000000-0010-0000-8F01-000001000000}" uniqueName="P1071833">
      <xmlPr mapId="2" xpath="/GFI-IZD-KI/IPK-KI_1000338/P1071833" xmlDataType="decimal"/>
    </xmlCellPr>
  </singleXmlCell>
  <singleXmlCell id="401" xr6:uid="{00000000-000C-0000-FFFF-FFFF90010000}" r="L8" connectionId="0">
    <xmlCellPr id="1" xr6:uid="{00000000-0010-0000-9001-000001000000}" uniqueName="P1071834">
      <xmlPr mapId="2" xpath="/GFI-IZD-KI/IPK-KI_1000338/P1071834" xmlDataType="decimal"/>
    </xmlCellPr>
  </singleXmlCell>
  <singleXmlCell id="402" xr6:uid="{00000000-000C-0000-FFFF-FFFF91010000}" r="M8" connectionId="0">
    <xmlCellPr id="1" xr6:uid="{00000000-0010-0000-9101-000001000000}" uniqueName="P1071835">
      <xmlPr mapId="2" xpath="/GFI-IZD-KI/IPK-KI_1000338/P1071835" xmlDataType="decimal"/>
    </xmlCellPr>
  </singleXmlCell>
  <singleXmlCell id="403" xr6:uid="{00000000-000C-0000-FFFF-FFFF92010000}" r="N8" connectionId="0">
    <xmlCellPr id="1" xr6:uid="{00000000-0010-0000-9201-000001000000}" uniqueName="P1071836">
      <xmlPr mapId="2" xpath="/GFI-IZD-KI/IPK-KI_1000338/P1071836" xmlDataType="decimal"/>
    </xmlCellPr>
  </singleXmlCell>
  <singleXmlCell id="404" xr6:uid="{00000000-000C-0000-FFFF-FFFF93010000}" r="O8" connectionId="0">
    <xmlCellPr id="1" xr6:uid="{00000000-0010-0000-9301-000001000000}" uniqueName="P1071837">
      <xmlPr mapId="2" xpath="/GFI-IZD-KI/IPK-KI_1000338/P1071837" xmlDataType="decimal"/>
    </xmlCellPr>
  </singleXmlCell>
  <singleXmlCell id="405" xr6:uid="{00000000-000C-0000-FFFF-FFFF94010000}" r="P8" connectionId="0">
    <xmlCellPr id="1" xr6:uid="{00000000-0010-0000-9401-000001000000}" uniqueName="P1071838">
      <xmlPr mapId="2" xpath="/GFI-IZD-KI/IPK-KI_1000338/P1071838" xmlDataType="decimal"/>
    </xmlCellPr>
  </singleXmlCell>
  <singleXmlCell id="406" xr6:uid="{00000000-000C-0000-FFFF-FFFF95010000}" r="Q8" connectionId="0">
    <xmlCellPr id="1" xr6:uid="{00000000-0010-0000-9501-000001000000}" uniqueName="P1071839">
      <xmlPr mapId="2" xpath="/GFI-IZD-KI/IPK-KI_1000338/P1071839" xmlDataType="decimal"/>
    </xmlCellPr>
  </singleXmlCell>
  <singleXmlCell id="407" xr6:uid="{00000000-000C-0000-FFFF-FFFF96010000}" r="R8" connectionId="0">
    <xmlCellPr id="1" xr6:uid="{00000000-0010-0000-9601-000001000000}" uniqueName="P1071840">
      <xmlPr mapId="2" xpath="/GFI-IZD-KI/IPK-KI_1000338/P1071840" xmlDataType="decimal"/>
    </xmlCellPr>
  </singleXmlCell>
  <singleXmlCell id="408" xr6:uid="{00000000-000C-0000-FFFF-FFFF97010000}" r="E9" connectionId="0">
    <xmlCellPr id="1" xr6:uid="{00000000-0010-0000-9701-000001000000}" uniqueName="P1071841">
      <xmlPr mapId="2" xpath="/GFI-IZD-KI/IPK-KI_1000338/P1071841" xmlDataType="decimal"/>
    </xmlCellPr>
  </singleXmlCell>
  <singleXmlCell id="409" xr6:uid="{00000000-000C-0000-FFFF-FFFF98010000}" r="F9" connectionId="0">
    <xmlCellPr id="1" xr6:uid="{00000000-0010-0000-9801-000001000000}" uniqueName="P1071842">
      <xmlPr mapId="2" xpath="/GFI-IZD-KI/IPK-KI_1000338/P1071842" xmlDataType="decimal"/>
    </xmlCellPr>
  </singleXmlCell>
  <singleXmlCell id="410" xr6:uid="{00000000-000C-0000-FFFF-FFFF99010000}" r="G9" connectionId="0">
    <xmlCellPr id="1" xr6:uid="{00000000-0010-0000-9901-000001000000}" uniqueName="P1071843">
      <xmlPr mapId="2" xpath="/GFI-IZD-KI/IPK-KI_1000338/P1071843" xmlDataType="decimal"/>
    </xmlCellPr>
  </singleXmlCell>
  <singleXmlCell id="411" xr6:uid="{00000000-000C-0000-FFFF-FFFF9A010000}" r="H9" connectionId="0">
    <xmlCellPr id="1" xr6:uid="{00000000-0010-0000-9A01-000001000000}" uniqueName="P1071844">
      <xmlPr mapId="2" xpath="/GFI-IZD-KI/IPK-KI_1000338/P1071844" xmlDataType="decimal"/>
    </xmlCellPr>
  </singleXmlCell>
  <singleXmlCell id="412" xr6:uid="{00000000-000C-0000-FFFF-FFFF9B010000}" r="I9" connectionId="0">
    <xmlCellPr id="1" xr6:uid="{00000000-0010-0000-9B01-000001000000}" uniqueName="P1071845">
      <xmlPr mapId="2" xpath="/GFI-IZD-KI/IPK-KI_1000338/P1071845" xmlDataType="decimal"/>
    </xmlCellPr>
  </singleXmlCell>
  <singleXmlCell id="413" xr6:uid="{00000000-000C-0000-FFFF-FFFF9C010000}" r="J9" connectionId="0">
    <xmlCellPr id="1" xr6:uid="{00000000-0010-0000-9C01-000001000000}" uniqueName="P1071846">
      <xmlPr mapId="2" xpath="/GFI-IZD-KI/IPK-KI_1000338/P1071846" xmlDataType="decimal"/>
    </xmlCellPr>
  </singleXmlCell>
  <singleXmlCell id="414" xr6:uid="{00000000-000C-0000-FFFF-FFFF9D010000}" r="K9" connectionId="0">
    <xmlCellPr id="1" xr6:uid="{00000000-0010-0000-9D01-000001000000}" uniqueName="P1071847">
      <xmlPr mapId="2" xpath="/GFI-IZD-KI/IPK-KI_1000338/P1071847" xmlDataType="decimal"/>
    </xmlCellPr>
  </singleXmlCell>
  <singleXmlCell id="415" xr6:uid="{00000000-000C-0000-FFFF-FFFF9E010000}" r="L9" connectionId="0">
    <xmlCellPr id="1" xr6:uid="{00000000-0010-0000-9E01-000001000000}" uniqueName="P1071848">
      <xmlPr mapId="2" xpath="/GFI-IZD-KI/IPK-KI_1000338/P1071848" xmlDataType="decimal"/>
    </xmlCellPr>
  </singleXmlCell>
  <singleXmlCell id="416" xr6:uid="{00000000-000C-0000-FFFF-FFFF9F010000}" r="M9" connectionId="0">
    <xmlCellPr id="1" xr6:uid="{00000000-0010-0000-9F01-000001000000}" uniqueName="P1071849">
      <xmlPr mapId="2" xpath="/GFI-IZD-KI/IPK-KI_1000338/P1071849" xmlDataType="decimal"/>
    </xmlCellPr>
  </singleXmlCell>
  <singleXmlCell id="417" xr6:uid="{00000000-000C-0000-FFFF-FFFFA0010000}" r="N9" connectionId="0">
    <xmlCellPr id="1" xr6:uid="{00000000-0010-0000-A001-000001000000}" uniqueName="P1071850">
      <xmlPr mapId="2" xpath="/GFI-IZD-KI/IPK-KI_1000338/P1071850" xmlDataType="decimal"/>
    </xmlCellPr>
  </singleXmlCell>
  <singleXmlCell id="418" xr6:uid="{00000000-000C-0000-FFFF-FFFFA1010000}" r="O9" connectionId="0">
    <xmlCellPr id="1" xr6:uid="{00000000-0010-0000-A101-000001000000}" uniqueName="P1071851">
      <xmlPr mapId="2" xpath="/GFI-IZD-KI/IPK-KI_1000338/P1071851" xmlDataType="decimal"/>
    </xmlCellPr>
  </singleXmlCell>
  <singleXmlCell id="419" xr6:uid="{00000000-000C-0000-FFFF-FFFFA2010000}" r="P9" connectionId="0">
    <xmlCellPr id="1" xr6:uid="{00000000-0010-0000-A201-000001000000}" uniqueName="P1071852">
      <xmlPr mapId="2" xpath="/GFI-IZD-KI/IPK-KI_1000338/P1071852" xmlDataType="decimal"/>
    </xmlCellPr>
  </singleXmlCell>
  <singleXmlCell id="420" xr6:uid="{00000000-000C-0000-FFFF-FFFFA3010000}" r="Q9" connectionId="0">
    <xmlCellPr id="1" xr6:uid="{00000000-0010-0000-A301-000001000000}" uniqueName="P1071853">
      <xmlPr mapId="2" xpath="/GFI-IZD-KI/IPK-KI_1000338/P1071853" xmlDataType="decimal"/>
    </xmlCellPr>
  </singleXmlCell>
  <singleXmlCell id="421" xr6:uid="{00000000-000C-0000-FFFF-FFFFA4010000}" r="R9" connectionId="0">
    <xmlCellPr id="1" xr6:uid="{00000000-0010-0000-A401-000001000000}" uniqueName="P1071854">
      <xmlPr mapId="2" xpath="/GFI-IZD-KI/IPK-KI_1000338/P1071854" xmlDataType="decimal"/>
    </xmlCellPr>
  </singleXmlCell>
  <singleXmlCell id="422" xr6:uid="{00000000-000C-0000-FFFF-FFFFA5010000}" r="E10" connectionId="0">
    <xmlCellPr id="1" xr6:uid="{00000000-0010-0000-A501-000001000000}" uniqueName="P1071855">
      <xmlPr mapId="2" xpath="/GFI-IZD-KI/IPK-KI_1000338/P1071855" xmlDataType="decimal"/>
    </xmlCellPr>
  </singleXmlCell>
  <singleXmlCell id="423" xr6:uid="{00000000-000C-0000-FFFF-FFFFA6010000}" r="F10" connectionId="0">
    <xmlCellPr id="1" xr6:uid="{00000000-0010-0000-A601-000001000000}" uniqueName="P1071856">
      <xmlPr mapId="2" xpath="/GFI-IZD-KI/IPK-KI_1000338/P1071856" xmlDataType="decimal"/>
    </xmlCellPr>
  </singleXmlCell>
  <singleXmlCell id="424" xr6:uid="{00000000-000C-0000-FFFF-FFFFA7010000}" r="G10" connectionId="0">
    <xmlCellPr id="1" xr6:uid="{00000000-0010-0000-A701-000001000000}" uniqueName="P1071857">
      <xmlPr mapId="2" xpath="/GFI-IZD-KI/IPK-KI_1000338/P1071857" xmlDataType="decimal"/>
    </xmlCellPr>
  </singleXmlCell>
  <singleXmlCell id="425" xr6:uid="{00000000-000C-0000-FFFF-FFFFA8010000}" r="H10" connectionId="0">
    <xmlCellPr id="1" xr6:uid="{00000000-0010-0000-A801-000001000000}" uniqueName="P1071858">
      <xmlPr mapId="2" xpath="/GFI-IZD-KI/IPK-KI_1000338/P1071858" xmlDataType="decimal"/>
    </xmlCellPr>
  </singleXmlCell>
  <singleXmlCell id="426" xr6:uid="{00000000-000C-0000-FFFF-FFFFA9010000}" r="I10" connectionId="0">
    <xmlCellPr id="1" xr6:uid="{00000000-0010-0000-A901-000001000000}" uniqueName="P1071859">
      <xmlPr mapId="2" xpath="/GFI-IZD-KI/IPK-KI_1000338/P1071859" xmlDataType="decimal"/>
    </xmlCellPr>
  </singleXmlCell>
  <singleXmlCell id="427" xr6:uid="{00000000-000C-0000-FFFF-FFFFAA010000}" r="J10" connectionId="0">
    <xmlCellPr id="1" xr6:uid="{00000000-0010-0000-AA01-000001000000}" uniqueName="P1071860">
      <xmlPr mapId="2" xpath="/GFI-IZD-KI/IPK-KI_1000338/P1071860" xmlDataType="decimal"/>
    </xmlCellPr>
  </singleXmlCell>
  <singleXmlCell id="428" xr6:uid="{00000000-000C-0000-FFFF-FFFFAB010000}" r="K10" connectionId="0">
    <xmlCellPr id="1" xr6:uid="{00000000-0010-0000-AB01-000001000000}" uniqueName="P1071861">
      <xmlPr mapId="2" xpath="/GFI-IZD-KI/IPK-KI_1000338/P1071861" xmlDataType="decimal"/>
    </xmlCellPr>
  </singleXmlCell>
  <singleXmlCell id="429" xr6:uid="{00000000-000C-0000-FFFF-FFFFAC010000}" r="L10" connectionId="0">
    <xmlCellPr id="1" xr6:uid="{00000000-0010-0000-AC01-000001000000}" uniqueName="P1071862">
      <xmlPr mapId="2" xpath="/GFI-IZD-KI/IPK-KI_1000338/P1071862" xmlDataType="decimal"/>
    </xmlCellPr>
  </singleXmlCell>
  <singleXmlCell id="430" xr6:uid="{00000000-000C-0000-FFFF-FFFFAD010000}" r="M10" connectionId="0">
    <xmlCellPr id="1" xr6:uid="{00000000-0010-0000-AD01-000001000000}" uniqueName="P1071863">
      <xmlPr mapId="2" xpath="/GFI-IZD-KI/IPK-KI_1000338/P1071863" xmlDataType="decimal"/>
    </xmlCellPr>
  </singleXmlCell>
  <singleXmlCell id="431" xr6:uid="{00000000-000C-0000-FFFF-FFFFAE010000}" r="N10" connectionId="0">
    <xmlCellPr id="1" xr6:uid="{00000000-0010-0000-AE01-000001000000}" uniqueName="P1071864">
      <xmlPr mapId="2" xpath="/GFI-IZD-KI/IPK-KI_1000338/P1071864" xmlDataType="decimal"/>
    </xmlCellPr>
  </singleXmlCell>
  <singleXmlCell id="432" xr6:uid="{00000000-000C-0000-FFFF-FFFFAF010000}" r="O10" connectionId="0">
    <xmlCellPr id="1" xr6:uid="{00000000-0010-0000-AF01-000001000000}" uniqueName="P1071865">
      <xmlPr mapId="2" xpath="/GFI-IZD-KI/IPK-KI_1000338/P1071865" xmlDataType="decimal"/>
    </xmlCellPr>
  </singleXmlCell>
  <singleXmlCell id="433" xr6:uid="{00000000-000C-0000-FFFF-FFFFB0010000}" r="P10" connectionId="0">
    <xmlCellPr id="1" xr6:uid="{00000000-0010-0000-B001-000001000000}" uniqueName="P1071866">
      <xmlPr mapId="2" xpath="/GFI-IZD-KI/IPK-KI_1000338/P1071866" xmlDataType="decimal"/>
    </xmlCellPr>
  </singleXmlCell>
  <singleXmlCell id="434" xr6:uid="{00000000-000C-0000-FFFF-FFFFB1010000}" r="Q10" connectionId="0">
    <xmlCellPr id="1" xr6:uid="{00000000-0010-0000-B101-000001000000}" uniqueName="P1071867">
      <xmlPr mapId="2" xpath="/GFI-IZD-KI/IPK-KI_1000338/P1071867" xmlDataType="decimal"/>
    </xmlCellPr>
  </singleXmlCell>
  <singleXmlCell id="435" xr6:uid="{00000000-000C-0000-FFFF-FFFFB2010000}" r="R10" connectionId="0">
    <xmlCellPr id="1" xr6:uid="{00000000-0010-0000-B201-000001000000}" uniqueName="P1071868">
      <xmlPr mapId="2" xpath="/GFI-IZD-KI/IPK-KI_1000338/P1071868" xmlDataType="decimal"/>
    </xmlCellPr>
  </singleXmlCell>
  <singleXmlCell id="436" xr6:uid="{00000000-000C-0000-FFFF-FFFFB3010000}" r="E11" connectionId="0">
    <xmlCellPr id="1" xr6:uid="{00000000-0010-0000-B301-000001000000}" uniqueName="P1071869">
      <xmlPr mapId="2" xpath="/GFI-IZD-KI/IPK-KI_1000338/P1071869" xmlDataType="decimal"/>
    </xmlCellPr>
  </singleXmlCell>
  <singleXmlCell id="437" xr6:uid="{00000000-000C-0000-FFFF-FFFFB4010000}" r="F11" connectionId="0">
    <xmlCellPr id="1" xr6:uid="{00000000-0010-0000-B401-000001000000}" uniqueName="P1071870">
      <xmlPr mapId="2" xpath="/GFI-IZD-KI/IPK-KI_1000338/P1071870" xmlDataType="decimal"/>
    </xmlCellPr>
  </singleXmlCell>
  <singleXmlCell id="438" xr6:uid="{00000000-000C-0000-FFFF-FFFFB5010000}" r="G11" connectionId="0">
    <xmlCellPr id="1" xr6:uid="{00000000-0010-0000-B501-000001000000}" uniqueName="P1071871">
      <xmlPr mapId="2" xpath="/GFI-IZD-KI/IPK-KI_1000338/P1071871" xmlDataType="decimal"/>
    </xmlCellPr>
  </singleXmlCell>
  <singleXmlCell id="439" xr6:uid="{00000000-000C-0000-FFFF-FFFFB6010000}" r="H11" connectionId="0">
    <xmlCellPr id="1" xr6:uid="{00000000-0010-0000-B601-000001000000}" uniqueName="P1071872">
      <xmlPr mapId="2" xpath="/GFI-IZD-KI/IPK-KI_1000338/P1071872" xmlDataType="decimal"/>
    </xmlCellPr>
  </singleXmlCell>
  <singleXmlCell id="440" xr6:uid="{00000000-000C-0000-FFFF-FFFFB7010000}" r="I11" connectionId="0">
    <xmlCellPr id="1" xr6:uid="{00000000-0010-0000-B701-000001000000}" uniqueName="P1071873">
      <xmlPr mapId="2" xpath="/GFI-IZD-KI/IPK-KI_1000338/P1071873" xmlDataType="decimal"/>
    </xmlCellPr>
  </singleXmlCell>
  <singleXmlCell id="441" xr6:uid="{00000000-000C-0000-FFFF-FFFFB8010000}" r="J11" connectionId="0">
    <xmlCellPr id="1" xr6:uid="{00000000-0010-0000-B801-000001000000}" uniqueName="P1071874">
      <xmlPr mapId="2" xpath="/GFI-IZD-KI/IPK-KI_1000338/P1071874" xmlDataType="decimal"/>
    </xmlCellPr>
  </singleXmlCell>
  <singleXmlCell id="442" xr6:uid="{00000000-000C-0000-FFFF-FFFFB9010000}" r="K11" connectionId="0">
    <xmlCellPr id="1" xr6:uid="{00000000-0010-0000-B901-000001000000}" uniqueName="P1071875">
      <xmlPr mapId="2" xpath="/GFI-IZD-KI/IPK-KI_1000338/P1071875" xmlDataType="decimal"/>
    </xmlCellPr>
  </singleXmlCell>
  <singleXmlCell id="443" xr6:uid="{00000000-000C-0000-FFFF-FFFFBA010000}" r="L11" connectionId="0">
    <xmlCellPr id="1" xr6:uid="{00000000-0010-0000-BA01-000001000000}" uniqueName="P1071876">
      <xmlPr mapId="2" xpath="/GFI-IZD-KI/IPK-KI_1000338/P1071876" xmlDataType="decimal"/>
    </xmlCellPr>
  </singleXmlCell>
  <singleXmlCell id="444" xr6:uid="{00000000-000C-0000-FFFF-FFFFBB010000}" r="M11" connectionId="0">
    <xmlCellPr id="1" xr6:uid="{00000000-0010-0000-BB01-000001000000}" uniqueName="P1071877">
      <xmlPr mapId="2" xpath="/GFI-IZD-KI/IPK-KI_1000338/P1071877" xmlDataType="decimal"/>
    </xmlCellPr>
  </singleXmlCell>
  <singleXmlCell id="445" xr6:uid="{00000000-000C-0000-FFFF-FFFFBC010000}" r="N11" connectionId="0">
    <xmlCellPr id="1" xr6:uid="{00000000-0010-0000-BC01-000001000000}" uniqueName="P1071878">
      <xmlPr mapId="2" xpath="/GFI-IZD-KI/IPK-KI_1000338/P1071878" xmlDataType="decimal"/>
    </xmlCellPr>
  </singleXmlCell>
  <singleXmlCell id="446" xr6:uid="{00000000-000C-0000-FFFF-FFFFBD010000}" r="O11" connectionId="0">
    <xmlCellPr id="1" xr6:uid="{00000000-0010-0000-BD01-000001000000}" uniqueName="P1071879">
      <xmlPr mapId="2" xpath="/GFI-IZD-KI/IPK-KI_1000338/P1071879" xmlDataType="decimal"/>
    </xmlCellPr>
  </singleXmlCell>
  <singleXmlCell id="447" xr6:uid="{00000000-000C-0000-FFFF-FFFFBE010000}" r="P11" connectionId="0">
    <xmlCellPr id="1" xr6:uid="{00000000-0010-0000-BE01-000001000000}" uniqueName="P1071880">
      <xmlPr mapId="2" xpath="/GFI-IZD-KI/IPK-KI_1000338/P1071880" xmlDataType="decimal"/>
    </xmlCellPr>
  </singleXmlCell>
  <singleXmlCell id="448" xr6:uid="{00000000-000C-0000-FFFF-FFFFBF010000}" r="Q11" connectionId="0">
    <xmlCellPr id="1" xr6:uid="{00000000-0010-0000-BF01-000001000000}" uniqueName="P1071881">
      <xmlPr mapId="2" xpath="/GFI-IZD-KI/IPK-KI_1000338/P1071881" xmlDataType="decimal"/>
    </xmlCellPr>
  </singleXmlCell>
  <singleXmlCell id="449" xr6:uid="{00000000-000C-0000-FFFF-FFFFC0010000}" r="R11" connectionId="0">
    <xmlCellPr id="1" xr6:uid="{00000000-0010-0000-C001-000001000000}" uniqueName="P1071882">
      <xmlPr mapId="2" xpath="/GFI-IZD-KI/IPK-KI_1000338/P1071882" xmlDataType="decimal"/>
    </xmlCellPr>
  </singleXmlCell>
  <singleXmlCell id="450" xr6:uid="{00000000-000C-0000-FFFF-FFFFC1010000}" r="E12" connectionId="0">
    <xmlCellPr id="1" xr6:uid="{00000000-0010-0000-C101-000001000000}" uniqueName="P1071883">
      <xmlPr mapId="2" xpath="/GFI-IZD-KI/IPK-KI_1000338/P1071883" xmlDataType="decimal"/>
    </xmlCellPr>
  </singleXmlCell>
  <singleXmlCell id="451" xr6:uid="{00000000-000C-0000-FFFF-FFFFC2010000}" r="F12" connectionId="0">
    <xmlCellPr id="1" xr6:uid="{00000000-0010-0000-C201-000001000000}" uniqueName="P1071884">
      <xmlPr mapId="2" xpath="/GFI-IZD-KI/IPK-KI_1000338/P1071884" xmlDataType="decimal"/>
    </xmlCellPr>
  </singleXmlCell>
  <singleXmlCell id="452" xr6:uid="{00000000-000C-0000-FFFF-FFFFC3010000}" r="G12" connectionId="0">
    <xmlCellPr id="1" xr6:uid="{00000000-0010-0000-C301-000001000000}" uniqueName="P1071885">
      <xmlPr mapId="2" xpath="/GFI-IZD-KI/IPK-KI_1000338/P1071885" xmlDataType="decimal"/>
    </xmlCellPr>
  </singleXmlCell>
  <singleXmlCell id="453" xr6:uid="{00000000-000C-0000-FFFF-FFFFC4010000}" r="H12" connectionId="0">
    <xmlCellPr id="1" xr6:uid="{00000000-0010-0000-C401-000001000000}" uniqueName="P1071886">
      <xmlPr mapId="2" xpath="/GFI-IZD-KI/IPK-KI_1000338/P1071886" xmlDataType="decimal"/>
    </xmlCellPr>
  </singleXmlCell>
  <singleXmlCell id="454" xr6:uid="{00000000-000C-0000-FFFF-FFFFC5010000}" r="I12" connectionId="0">
    <xmlCellPr id="1" xr6:uid="{00000000-0010-0000-C501-000001000000}" uniqueName="P1071887">
      <xmlPr mapId="2" xpath="/GFI-IZD-KI/IPK-KI_1000338/P1071887" xmlDataType="decimal"/>
    </xmlCellPr>
  </singleXmlCell>
  <singleXmlCell id="455" xr6:uid="{00000000-000C-0000-FFFF-FFFFC6010000}" r="J12" connectionId="0">
    <xmlCellPr id="1" xr6:uid="{00000000-0010-0000-C601-000001000000}" uniqueName="P1071888">
      <xmlPr mapId="2" xpath="/GFI-IZD-KI/IPK-KI_1000338/P1071888" xmlDataType="decimal"/>
    </xmlCellPr>
  </singleXmlCell>
  <singleXmlCell id="456" xr6:uid="{00000000-000C-0000-FFFF-FFFFC7010000}" r="K12" connectionId="0">
    <xmlCellPr id="1" xr6:uid="{00000000-0010-0000-C701-000001000000}" uniqueName="P1071889">
      <xmlPr mapId="2" xpath="/GFI-IZD-KI/IPK-KI_1000338/P1071889" xmlDataType="decimal"/>
    </xmlCellPr>
  </singleXmlCell>
  <singleXmlCell id="457" xr6:uid="{00000000-000C-0000-FFFF-FFFFC8010000}" r="L12" connectionId="0">
    <xmlCellPr id="1" xr6:uid="{00000000-0010-0000-C801-000001000000}" uniqueName="P1071890">
      <xmlPr mapId="2" xpath="/GFI-IZD-KI/IPK-KI_1000338/P1071890" xmlDataType="decimal"/>
    </xmlCellPr>
  </singleXmlCell>
  <singleXmlCell id="458" xr6:uid="{00000000-000C-0000-FFFF-FFFFC9010000}" r="M12" connectionId="0">
    <xmlCellPr id="1" xr6:uid="{00000000-0010-0000-C901-000001000000}" uniqueName="P1071891">
      <xmlPr mapId="2" xpath="/GFI-IZD-KI/IPK-KI_1000338/P1071891" xmlDataType="decimal"/>
    </xmlCellPr>
  </singleXmlCell>
  <singleXmlCell id="459" xr6:uid="{00000000-000C-0000-FFFF-FFFFCA010000}" r="N12" connectionId="0">
    <xmlCellPr id="1" xr6:uid="{00000000-0010-0000-CA01-000001000000}" uniqueName="P1071892">
      <xmlPr mapId="2" xpath="/GFI-IZD-KI/IPK-KI_1000338/P1071892" xmlDataType="decimal"/>
    </xmlCellPr>
  </singleXmlCell>
  <singleXmlCell id="460" xr6:uid="{00000000-000C-0000-FFFF-FFFFCB010000}" r="O12" connectionId="0">
    <xmlCellPr id="1" xr6:uid="{00000000-0010-0000-CB01-000001000000}" uniqueName="P1071893">
      <xmlPr mapId="2" xpath="/GFI-IZD-KI/IPK-KI_1000338/P1071893" xmlDataType="decimal"/>
    </xmlCellPr>
  </singleXmlCell>
  <singleXmlCell id="461" xr6:uid="{00000000-000C-0000-FFFF-FFFFCC010000}" r="P12" connectionId="0">
    <xmlCellPr id="1" xr6:uid="{00000000-0010-0000-CC01-000001000000}" uniqueName="P1071894">
      <xmlPr mapId="2" xpath="/GFI-IZD-KI/IPK-KI_1000338/P1071894" xmlDataType="decimal"/>
    </xmlCellPr>
  </singleXmlCell>
  <singleXmlCell id="462" xr6:uid="{00000000-000C-0000-FFFF-FFFFCD010000}" r="Q12" connectionId="0">
    <xmlCellPr id="1" xr6:uid="{00000000-0010-0000-CD01-000001000000}" uniqueName="P1071895">
      <xmlPr mapId="2" xpath="/GFI-IZD-KI/IPK-KI_1000338/P1071895" xmlDataType="decimal"/>
    </xmlCellPr>
  </singleXmlCell>
  <singleXmlCell id="463" xr6:uid="{00000000-000C-0000-FFFF-FFFFCE010000}" r="R12" connectionId="0">
    <xmlCellPr id="1" xr6:uid="{00000000-0010-0000-CE01-000001000000}" uniqueName="P1071896">
      <xmlPr mapId="2" xpath="/GFI-IZD-KI/IPK-KI_1000338/P1071896" xmlDataType="decimal"/>
    </xmlCellPr>
  </singleXmlCell>
  <singleXmlCell id="464" xr6:uid="{00000000-000C-0000-FFFF-FFFFCF010000}" r="E13" connectionId="0">
    <xmlCellPr id="1" xr6:uid="{00000000-0010-0000-CF01-000001000000}" uniqueName="P1071897">
      <xmlPr mapId="2" xpath="/GFI-IZD-KI/IPK-KI_1000338/P1071897" xmlDataType="decimal"/>
    </xmlCellPr>
  </singleXmlCell>
  <singleXmlCell id="465" xr6:uid="{00000000-000C-0000-FFFF-FFFFD0010000}" r="F13" connectionId="0">
    <xmlCellPr id="1" xr6:uid="{00000000-0010-0000-D001-000001000000}" uniqueName="P1071898">
      <xmlPr mapId="2" xpath="/GFI-IZD-KI/IPK-KI_1000338/P1071898" xmlDataType="decimal"/>
    </xmlCellPr>
  </singleXmlCell>
  <singleXmlCell id="466" xr6:uid="{00000000-000C-0000-FFFF-FFFFD1010000}" r="G13" connectionId="0">
    <xmlCellPr id="1" xr6:uid="{00000000-0010-0000-D101-000001000000}" uniqueName="P1071899">
      <xmlPr mapId="2" xpath="/GFI-IZD-KI/IPK-KI_1000338/P1071899" xmlDataType="decimal"/>
    </xmlCellPr>
  </singleXmlCell>
  <singleXmlCell id="467" xr6:uid="{00000000-000C-0000-FFFF-FFFFD2010000}" r="H13" connectionId="0">
    <xmlCellPr id="1" xr6:uid="{00000000-0010-0000-D201-000001000000}" uniqueName="P1071900">
      <xmlPr mapId="2" xpath="/GFI-IZD-KI/IPK-KI_1000338/P1071900" xmlDataType="decimal"/>
    </xmlCellPr>
  </singleXmlCell>
  <singleXmlCell id="468" xr6:uid="{00000000-000C-0000-FFFF-FFFFD3010000}" r="I13" connectionId="0">
    <xmlCellPr id="1" xr6:uid="{00000000-0010-0000-D301-000001000000}" uniqueName="P1071901">
      <xmlPr mapId="2" xpath="/GFI-IZD-KI/IPK-KI_1000338/P1071901" xmlDataType="decimal"/>
    </xmlCellPr>
  </singleXmlCell>
  <singleXmlCell id="469" xr6:uid="{00000000-000C-0000-FFFF-FFFFD4010000}" r="J13" connectionId="0">
    <xmlCellPr id="1" xr6:uid="{00000000-0010-0000-D401-000001000000}" uniqueName="P1071902">
      <xmlPr mapId="2" xpath="/GFI-IZD-KI/IPK-KI_1000338/P1071902" xmlDataType="decimal"/>
    </xmlCellPr>
  </singleXmlCell>
  <singleXmlCell id="470" xr6:uid="{00000000-000C-0000-FFFF-FFFFD5010000}" r="K13" connectionId="0">
    <xmlCellPr id="1" xr6:uid="{00000000-0010-0000-D501-000001000000}" uniqueName="P1071903">
      <xmlPr mapId="2" xpath="/GFI-IZD-KI/IPK-KI_1000338/P1071903" xmlDataType="decimal"/>
    </xmlCellPr>
  </singleXmlCell>
  <singleXmlCell id="471" xr6:uid="{00000000-000C-0000-FFFF-FFFFD6010000}" r="L13" connectionId="0">
    <xmlCellPr id="1" xr6:uid="{00000000-0010-0000-D601-000001000000}" uniqueName="P1071904">
      <xmlPr mapId="2" xpath="/GFI-IZD-KI/IPK-KI_1000338/P1071904" xmlDataType="decimal"/>
    </xmlCellPr>
  </singleXmlCell>
  <singleXmlCell id="472" xr6:uid="{00000000-000C-0000-FFFF-FFFFD7010000}" r="M13" connectionId="0">
    <xmlCellPr id="1" xr6:uid="{00000000-0010-0000-D701-000001000000}" uniqueName="P1071905">
      <xmlPr mapId="2" xpath="/GFI-IZD-KI/IPK-KI_1000338/P1071905" xmlDataType="decimal"/>
    </xmlCellPr>
  </singleXmlCell>
  <singleXmlCell id="473" xr6:uid="{00000000-000C-0000-FFFF-FFFFD8010000}" r="N13" connectionId="0">
    <xmlCellPr id="1" xr6:uid="{00000000-0010-0000-D801-000001000000}" uniqueName="P1071906">
      <xmlPr mapId="2" xpath="/GFI-IZD-KI/IPK-KI_1000338/P1071906" xmlDataType="decimal"/>
    </xmlCellPr>
  </singleXmlCell>
  <singleXmlCell id="474" xr6:uid="{00000000-000C-0000-FFFF-FFFFD9010000}" r="O13" connectionId="0">
    <xmlCellPr id="1" xr6:uid="{00000000-0010-0000-D901-000001000000}" uniqueName="P1071907">
      <xmlPr mapId="2" xpath="/GFI-IZD-KI/IPK-KI_1000338/P1071907" xmlDataType="decimal"/>
    </xmlCellPr>
  </singleXmlCell>
  <singleXmlCell id="475" xr6:uid="{00000000-000C-0000-FFFF-FFFFDA010000}" r="P13" connectionId="0">
    <xmlCellPr id="1" xr6:uid="{00000000-0010-0000-DA01-000001000000}" uniqueName="P1071908">
      <xmlPr mapId="2" xpath="/GFI-IZD-KI/IPK-KI_1000338/P1071908" xmlDataType="decimal"/>
    </xmlCellPr>
  </singleXmlCell>
  <singleXmlCell id="476" xr6:uid="{00000000-000C-0000-FFFF-FFFFDB010000}" r="Q13" connectionId="0">
    <xmlCellPr id="1" xr6:uid="{00000000-0010-0000-DB01-000001000000}" uniqueName="P1071909">
      <xmlPr mapId="2" xpath="/GFI-IZD-KI/IPK-KI_1000338/P1071909" xmlDataType="decimal"/>
    </xmlCellPr>
  </singleXmlCell>
  <singleXmlCell id="477" xr6:uid="{00000000-000C-0000-FFFF-FFFFDC010000}" r="R13" connectionId="0">
    <xmlCellPr id="1" xr6:uid="{00000000-0010-0000-DC01-000001000000}" uniqueName="P1071910">
      <xmlPr mapId="2" xpath="/GFI-IZD-KI/IPK-KI_1000338/P1071910" xmlDataType="decimal"/>
    </xmlCellPr>
  </singleXmlCell>
  <singleXmlCell id="478" xr6:uid="{00000000-000C-0000-FFFF-FFFFDD010000}" r="E14" connectionId="0">
    <xmlCellPr id="1" xr6:uid="{00000000-0010-0000-DD01-000001000000}" uniqueName="P1071911">
      <xmlPr mapId="2" xpath="/GFI-IZD-KI/IPK-KI_1000338/P1071911" xmlDataType="decimal"/>
    </xmlCellPr>
  </singleXmlCell>
  <singleXmlCell id="479" xr6:uid="{00000000-000C-0000-FFFF-FFFFDE010000}" r="F14" connectionId="0">
    <xmlCellPr id="1" xr6:uid="{00000000-0010-0000-DE01-000001000000}" uniqueName="P1071912">
      <xmlPr mapId="2" xpath="/GFI-IZD-KI/IPK-KI_1000338/P1071912" xmlDataType="decimal"/>
    </xmlCellPr>
  </singleXmlCell>
  <singleXmlCell id="480" xr6:uid="{00000000-000C-0000-FFFF-FFFFDF010000}" r="G14" connectionId="0">
    <xmlCellPr id="1" xr6:uid="{00000000-0010-0000-DF01-000001000000}" uniqueName="P1071913">
      <xmlPr mapId="2" xpath="/GFI-IZD-KI/IPK-KI_1000338/P1071913" xmlDataType="decimal"/>
    </xmlCellPr>
  </singleXmlCell>
  <singleXmlCell id="481" xr6:uid="{00000000-000C-0000-FFFF-FFFFE0010000}" r="H14" connectionId="0">
    <xmlCellPr id="1" xr6:uid="{00000000-0010-0000-E001-000001000000}" uniqueName="P1071914">
      <xmlPr mapId="2" xpath="/GFI-IZD-KI/IPK-KI_1000338/P1071914" xmlDataType="decimal"/>
    </xmlCellPr>
  </singleXmlCell>
  <singleXmlCell id="482" xr6:uid="{00000000-000C-0000-FFFF-FFFFE1010000}" r="I14" connectionId="0">
    <xmlCellPr id="1" xr6:uid="{00000000-0010-0000-E101-000001000000}" uniqueName="P1071915">
      <xmlPr mapId="2" xpath="/GFI-IZD-KI/IPK-KI_1000338/P1071915" xmlDataType="decimal"/>
    </xmlCellPr>
  </singleXmlCell>
  <singleXmlCell id="483" xr6:uid="{00000000-000C-0000-FFFF-FFFFE2010000}" r="J14" connectionId="0">
    <xmlCellPr id="1" xr6:uid="{00000000-0010-0000-E201-000001000000}" uniqueName="P1071916">
      <xmlPr mapId="2" xpath="/GFI-IZD-KI/IPK-KI_1000338/P1071916" xmlDataType="decimal"/>
    </xmlCellPr>
  </singleXmlCell>
  <singleXmlCell id="484" xr6:uid="{00000000-000C-0000-FFFF-FFFFE3010000}" r="K14" connectionId="0">
    <xmlCellPr id="1" xr6:uid="{00000000-0010-0000-E301-000001000000}" uniqueName="P1071917">
      <xmlPr mapId="2" xpath="/GFI-IZD-KI/IPK-KI_1000338/P1071917" xmlDataType="decimal"/>
    </xmlCellPr>
  </singleXmlCell>
  <singleXmlCell id="485" xr6:uid="{00000000-000C-0000-FFFF-FFFFE4010000}" r="L14" connectionId="0">
    <xmlCellPr id="1" xr6:uid="{00000000-0010-0000-E401-000001000000}" uniqueName="P1071918">
      <xmlPr mapId="2" xpath="/GFI-IZD-KI/IPK-KI_1000338/P1071918" xmlDataType="decimal"/>
    </xmlCellPr>
  </singleXmlCell>
  <singleXmlCell id="486" xr6:uid="{00000000-000C-0000-FFFF-FFFFE5010000}" r="M14" connectionId="0">
    <xmlCellPr id="1" xr6:uid="{00000000-0010-0000-E501-000001000000}" uniqueName="P1071919">
      <xmlPr mapId="2" xpath="/GFI-IZD-KI/IPK-KI_1000338/P1071919" xmlDataType="decimal"/>
    </xmlCellPr>
  </singleXmlCell>
  <singleXmlCell id="487" xr6:uid="{00000000-000C-0000-FFFF-FFFFE6010000}" r="N14" connectionId="0">
    <xmlCellPr id="1" xr6:uid="{00000000-0010-0000-E601-000001000000}" uniqueName="P1071920">
      <xmlPr mapId="2" xpath="/GFI-IZD-KI/IPK-KI_1000338/P1071920" xmlDataType="decimal"/>
    </xmlCellPr>
  </singleXmlCell>
  <singleXmlCell id="488" xr6:uid="{00000000-000C-0000-FFFF-FFFFE7010000}" r="O14" connectionId="0">
    <xmlCellPr id="1" xr6:uid="{00000000-0010-0000-E701-000001000000}" uniqueName="P1071921">
      <xmlPr mapId="2" xpath="/GFI-IZD-KI/IPK-KI_1000338/P1071921" xmlDataType="decimal"/>
    </xmlCellPr>
  </singleXmlCell>
  <singleXmlCell id="489" xr6:uid="{00000000-000C-0000-FFFF-FFFFE8010000}" r="P14" connectionId="0">
    <xmlCellPr id="1" xr6:uid="{00000000-0010-0000-E801-000001000000}" uniqueName="P1071922">
      <xmlPr mapId="2" xpath="/GFI-IZD-KI/IPK-KI_1000338/P1071922" xmlDataType="decimal"/>
    </xmlCellPr>
  </singleXmlCell>
  <singleXmlCell id="490" xr6:uid="{00000000-000C-0000-FFFF-FFFFE9010000}" r="Q14" connectionId="0">
    <xmlCellPr id="1" xr6:uid="{00000000-0010-0000-E901-000001000000}" uniqueName="P1071923">
      <xmlPr mapId="2" xpath="/GFI-IZD-KI/IPK-KI_1000338/P1071923" xmlDataType="decimal"/>
    </xmlCellPr>
  </singleXmlCell>
  <singleXmlCell id="491" xr6:uid="{00000000-000C-0000-FFFF-FFFFEA010000}" r="R14" connectionId="0">
    <xmlCellPr id="1" xr6:uid="{00000000-0010-0000-EA01-000001000000}" uniqueName="P1071924">
      <xmlPr mapId="2" xpath="/GFI-IZD-KI/IPK-KI_1000338/P1071924" xmlDataType="decimal"/>
    </xmlCellPr>
  </singleXmlCell>
  <singleXmlCell id="492" xr6:uid="{00000000-000C-0000-FFFF-FFFFEB010000}" r="E15" connectionId="0">
    <xmlCellPr id="1" xr6:uid="{00000000-0010-0000-EB01-000001000000}" uniqueName="P1071925">
      <xmlPr mapId="2" xpath="/GFI-IZD-KI/IPK-KI_1000338/P1071925" xmlDataType="decimal"/>
    </xmlCellPr>
  </singleXmlCell>
  <singleXmlCell id="493" xr6:uid="{00000000-000C-0000-FFFF-FFFFEC010000}" r="F15" connectionId="0">
    <xmlCellPr id="1" xr6:uid="{00000000-0010-0000-EC01-000001000000}" uniqueName="P1071926">
      <xmlPr mapId="2" xpath="/GFI-IZD-KI/IPK-KI_1000338/P1071926" xmlDataType="decimal"/>
    </xmlCellPr>
  </singleXmlCell>
  <singleXmlCell id="494" xr6:uid="{00000000-000C-0000-FFFF-FFFFED010000}" r="G15" connectionId="0">
    <xmlCellPr id="1" xr6:uid="{00000000-0010-0000-ED01-000001000000}" uniqueName="P1071927">
      <xmlPr mapId="2" xpath="/GFI-IZD-KI/IPK-KI_1000338/P1071927" xmlDataType="decimal"/>
    </xmlCellPr>
  </singleXmlCell>
  <singleXmlCell id="495" xr6:uid="{00000000-000C-0000-FFFF-FFFFEE010000}" r="H15" connectionId="0">
    <xmlCellPr id="1" xr6:uid="{00000000-0010-0000-EE01-000001000000}" uniqueName="P1071928">
      <xmlPr mapId="2" xpath="/GFI-IZD-KI/IPK-KI_1000338/P1071928" xmlDataType="decimal"/>
    </xmlCellPr>
  </singleXmlCell>
  <singleXmlCell id="496" xr6:uid="{00000000-000C-0000-FFFF-FFFFEF010000}" r="I15" connectionId="0">
    <xmlCellPr id="1" xr6:uid="{00000000-0010-0000-EF01-000001000000}" uniqueName="P1071929">
      <xmlPr mapId="2" xpath="/GFI-IZD-KI/IPK-KI_1000338/P1071929" xmlDataType="decimal"/>
    </xmlCellPr>
  </singleXmlCell>
  <singleXmlCell id="497" xr6:uid="{00000000-000C-0000-FFFF-FFFFF0010000}" r="J15" connectionId="0">
    <xmlCellPr id="1" xr6:uid="{00000000-0010-0000-F001-000001000000}" uniqueName="P1071930">
      <xmlPr mapId="2" xpath="/GFI-IZD-KI/IPK-KI_1000338/P1071930" xmlDataType="decimal"/>
    </xmlCellPr>
  </singleXmlCell>
  <singleXmlCell id="498" xr6:uid="{00000000-000C-0000-FFFF-FFFFF1010000}" r="K15" connectionId="0">
    <xmlCellPr id="1" xr6:uid="{00000000-0010-0000-F101-000001000000}" uniqueName="P1071931">
      <xmlPr mapId="2" xpath="/GFI-IZD-KI/IPK-KI_1000338/P1071931" xmlDataType="decimal"/>
    </xmlCellPr>
  </singleXmlCell>
  <singleXmlCell id="499" xr6:uid="{00000000-000C-0000-FFFF-FFFFF2010000}" r="L15" connectionId="0">
    <xmlCellPr id="1" xr6:uid="{00000000-0010-0000-F201-000001000000}" uniqueName="P1071932">
      <xmlPr mapId="2" xpath="/GFI-IZD-KI/IPK-KI_1000338/P1071932" xmlDataType="decimal"/>
    </xmlCellPr>
  </singleXmlCell>
  <singleXmlCell id="500" xr6:uid="{00000000-000C-0000-FFFF-FFFFF3010000}" r="M15" connectionId="0">
    <xmlCellPr id="1" xr6:uid="{00000000-0010-0000-F301-000001000000}" uniqueName="P1071933">
      <xmlPr mapId="2" xpath="/GFI-IZD-KI/IPK-KI_1000338/P1071933" xmlDataType="decimal"/>
    </xmlCellPr>
  </singleXmlCell>
  <singleXmlCell id="501" xr6:uid="{00000000-000C-0000-FFFF-FFFFF4010000}" r="N15" connectionId="0">
    <xmlCellPr id="1" xr6:uid="{00000000-0010-0000-F401-000001000000}" uniqueName="P1071934">
      <xmlPr mapId="2" xpath="/GFI-IZD-KI/IPK-KI_1000338/P1071934" xmlDataType="decimal"/>
    </xmlCellPr>
  </singleXmlCell>
  <singleXmlCell id="502" xr6:uid="{00000000-000C-0000-FFFF-FFFFF5010000}" r="O15" connectionId="0">
    <xmlCellPr id="1" xr6:uid="{00000000-0010-0000-F501-000001000000}" uniqueName="P1071935">
      <xmlPr mapId="2" xpath="/GFI-IZD-KI/IPK-KI_1000338/P1071935" xmlDataType="decimal"/>
    </xmlCellPr>
  </singleXmlCell>
  <singleXmlCell id="503" xr6:uid="{00000000-000C-0000-FFFF-FFFFF6010000}" r="P15" connectionId="0">
    <xmlCellPr id="1" xr6:uid="{00000000-0010-0000-F601-000001000000}" uniqueName="P1071936">
      <xmlPr mapId="2" xpath="/GFI-IZD-KI/IPK-KI_1000338/P1071936" xmlDataType="decimal"/>
    </xmlCellPr>
  </singleXmlCell>
  <singleXmlCell id="504" xr6:uid="{00000000-000C-0000-FFFF-FFFFF7010000}" r="Q15" connectionId="0">
    <xmlCellPr id="1" xr6:uid="{00000000-0010-0000-F701-000001000000}" uniqueName="P1071937">
      <xmlPr mapId="2" xpath="/GFI-IZD-KI/IPK-KI_1000338/P1071937" xmlDataType="decimal"/>
    </xmlCellPr>
  </singleXmlCell>
  <singleXmlCell id="505" xr6:uid="{00000000-000C-0000-FFFF-FFFFF8010000}" r="R15" connectionId="0">
    <xmlCellPr id="1" xr6:uid="{00000000-0010-0000-F801-000001000000}" uniqueName="P1071938">
      <xmlPr mapId="2" xpath="/GFI-IZD-KI/IPK-KI_1000338/P1071938" xmlDataType="decimal"/>
    </xmlCellPr>
  </singleXmlCell>
  <singleXmlCell id="506" xr6:uid="{00000000-000C-0000-FFFF-FFFFF9010000}" r="E16" connectionId="0">
    <xmlCellPr id="1" xr6:uid="{00000000-0010-0000-F901-000001000000}" uniqueName="P1071939">
      <xmlPr mapId="2" xpath="/GFI-IZD-KI/IPK-KI_1000338/P1071939" xmlDataType="decimal"/>
    </xmlCellPr>
  </singleXmlCell>
  <singleXmlCell id="507" xr6:uid="{00000000-000C-0000-FFFF-FFFFFA010000}" r="F16" connectionId="0">
    <xmlCellPr id="1" xr6:uid="{00000000-0010-0000-FA01-000001000000}" uniqueName="P1071940">
      <xmlPr mapId="2" xpath="/GFI-IZD-KI/IPK-KI_1000338/P1071940" xmlDataType="decimal"/>
    </xmlCellPr>
  </singleXmlCell>
  <singleXmlCell id="508" xr6:uid="{00000000-000C-0000-FFFF-FFFFFB010000}" r="G16" connectionId="0">
    <xmlCellPr id="1" xr6:uid="{00000000-0010-0000-FB01-000001000000}" uniqueName="P1071941">
      <xmlPr mapId="2" xpath="/GFI-IZD-KI/IPK-KI_1000338/P1071941" xmlDataType="decimal"/>
    </xmlCellPr>
  </singleXmlCell>
  <singleXmlCell id="509" xr6:uid="{00000000-000C-0000-FFFF-FFFFFC010000}" r="H16" connectionId="0">
    <xmlCellPr id="1" xr6:uid="{00000000-0010-0000-FC01-000001000000}" uniqueName="P1071942">
      <xmlPr mapId="2" xpath="/GFI-IZD-KI/IPK-KI_1000338/P1071942" xmlDataType="decimal"/>
    </xmlCellPr>
  </singleXmlCell>
  <singleXmlCell id="510" xr6:uid="{00000000-000C-0000-FFFF-FFFFFD010000}" r="I16" connectionId="0">
    <xmlCellPr id="1" xr6:uid="{00000000-0010-0000-FD01-000001000000}" uniqueName="P1071943">
      <xmlPr mapId="2" xpath="/GFI-IZD-KI/IPK-KI_1000338/P1071943" xmlDataType="decimal"/>
    </xmlCellPr>
  </singleXmlCell>
  <singleXmlCell id="511" xr6:uid="{00000000-000C-0000-FFFF-FFFFFE010000}" r="J16" connectionId="0">
    <xmlCellPr id="1" xr6:uid="{00000000-0010-0000-FE01-000001000000}" uniqueName="P1071944">
      <xmlPr mapId="2" xpath="/GFI-IZD-KI/IPK-KI_1000338/P1071944" xmlDataType="decimal"/>
    </xmlCellPr>
  </singleXmlCell>
  <singleXmlCell id="512" xr6:uid="{00000000-000C-0000-FFFF-FFFFFF010000}" r="K16" connectionId="0">
    <xmlCellPr id="1" xr6:uid="{00000000-0010-0000-FF01-000001000000}" uniqueName="P1071945">
      <xmlPr mapId="2" xpath="/GFI-IZD-KI/IPK-KI_1000338/P1071945" xmlDataType="decimal"/>
    </xmlCellPr>
  </singleXmlCell>
  <singleXmlCell id="513" xr6:uid="{00000000-000C-0000-FFFF-FFFF00020000}" r="L16" connectionId="0">
    <xmlCellPr id="1" xr6:uid="{00000000-0010-0000-0002-000001000000}" uniqueName="P1071946">
      <xmlPr mapId="2" xpath="/GFI-IZD-KI/IPK-KI_1000338/P1071946" xmlDataType="decimal"/>
    </xmlCellPr>
  </singleXmlCell>
  <singleXmlCell id="514" xr6:uid="{00000000-000C-0000-FFFF-FFFF01020000}" r="M16" connectionId="0">
    <xmlCellPr id="1" xr6:uid="{00000000-0010-0000-0102-000001000000}" uniqueName="P1071947">
      <xmlPr mapId="2" xpath="/GFI-IZD-KI/IPK-KI_1000338/P1071947" xmlDataType="decimal"/>
    </xmlCellPr>
  </singleXmlCell>
  <singleXmlCell id="515" xr6:uid="{00000000-000C-0000-FFFF-FFFF02020000}" r="N16" connectionId="0">
    <xmlCellPr id="1" xr6:uid="{00000000-0010-0000-0202-000001000000}" uniqueName="P1071948">
      <xmlPr mapId="2" xpath="/GFI-IZD-KI/IPK-KI_1000338/P1071948" xmlDataType="decimal"/>
    </xmlCellPr>
  </singleXmlCell>
  <singleXmlCell id="516" xr6:uid="{00000000-000C-0000-FFFF-FFFF03020000}" r="O16" connectionId="0">
    <xmlCellPr id="1" xr6:uid="{00000000-0010-0000-0302-000001000000}" uniqueName="P1071949">
      <xmlPr mapId="2" xpath="/GFI-IZD-KI/IPK-KI_1000338/P1071949" xmlDataType="decimal"/>
    </xmlCellPr>
  </singleXmlCell>
  <singleXmlCell id="517" xr6:uid="{00000000-000C-0000-FFFF-FFFF04020000}" r="P16" connectionId="0">
    <xmlCellPr id="1" xr6:uid="{00000000-0010-0000-0402-000001000000}" uniqueName="P1071950">
      <xmlPr mapId="2" xpath="/GFI-IZD-KI/IPK-KI_1000338/P1071950" xmlDataType="decimal"/>
    </xmlCellPr>
  </singleXmlCell>
  <singleXmlCell id="518" xr6:uid="{00000000-000C-0000-FFFF-FFFF05020000}" r="Q16" connectionId="0">
    <xmlCellPr id="1" xr6:uid="{00000000-0010-0000-0502-000001000000}" uniqueName="P1071951">
      <xmlPr mapId="2" xpath="/GFI-IZD-KI/IPK-KI_1000338/P1071951" xmlDataType="decimal"/>
    </xmlCellPr>
  </singleXmlCell>
  <singleXmlCell id="519" xr6:uid="{00000000-000C-0000-FFFF-FFFF06020000}" r="R16" connectionId="0">
    <xmlCellPr id="1" xr6:uid="{00000000-0010-0000-0602-000001000000}" uniqueName="P1071952">
      <xmlPr mapId="2" xpath="/GFI-IZD-KI/IPK-KI_1000338/P1071952" xmlDataType="decimal"/>
    </xmlCellPr>
  </singleXmlCell>
  <singleXmlCell id="520" xr6:uid="{00000000-000C-0000-FFFF-FFFF07020000}" r="E17" connectionId="0">
    <xmlCellPr id="1" xr6:uid="{00000000-0010-0000-0702-000001000000}" uniqueName="P1071953">
      <xmlPr mapId="2" xpath="/GFI-IZD-KI/IPK-KI_1000338/P1071953" xmlDataType="decimal"/>
    </xmlCellPr>
  </singleXmlCell>
  <singleXmlCell id="521" xr6:uid="{00000000-000C-0000-FFFF-FFFF08020000}" r="F17" connectionId="0">
    <xmlCellPr id="1" xr6:uid="{00000000-0010-0000-0802-000001000000}" uniqueName="P1071954">
      <xmlPr mapId="2" xpath="/GFI-IZD-KI/IPK-KI_1000338/P1071954" xmlDataType="decimal"/>
    </xmlCellPr>
  </singleXmlCell>
  <singleXmlCell id="522" xr6:uid="{00000000-000C-0000-FFFF-FFFF09020000}" r="G17" connectionId="0">
    <xmlCellPr id="1" xr6:uid="{00000000-0010-0000-0902-000001000000}" uniqueName="P1071955">
      <xmlPr mapId="2" xpath="/GFI-IZD-KI/IPK-KI_1000338/P1071955" xmlDataType="decimal"/>
    </xmlCellPr>
  </singleXmlCell>
  <singleXmlCell id="523" xr6:uid="{00000000-000C-0000-FFFF-FFFF0A020000}" r="H17" connectionId="0">
    <xmlCellPr id="1" xr6:uid="{00000000-0010-0000-0A02-000001000000}" uniqueName="P1071956">
      <xmlPr mapId="2" xpath="/GFI-IZD-KI/IPK-KI_1000338/P1071956" xmlDataType="decimal"/>
    </xmlCellPr>
  </singleXmlCell>
  <singleXmlCell id="524" xr6:uid="{00000000-000C-0000-FFFF-FFFF0B020000}" r="I17" connectionId="0">
    <xmlCellPr id="1" xr6:uid="{00000000-0010-0000-0B02-000001000000}" uniqueName="P1071957">
      <xmlPr mapId="2" xpath="/GFI-IZD-KI/IPK-KI_1000338/P1071957" xmlDataType="decimal"/>
    </xmlCellPr>
  </singleXmlCell>
  <singleXmlCell id="525" xr6:uid="{00000000-000C-0000-FFFF-FFFF0C020000}" r="J17" connectionId="0">
    <xmlCellPr id="1" xr6:uid="{00000000-0010-0000-0C02-000001000000}" uniqueName="P1071958">
      <xmlPr mapId="2" xpath="/GFI-IZD-KI/IPK-KI_1000338/P1071958" xmlDataType="decimal"/>
    </xmlCellPr>
  </singleXmlCell>
  <singleXmlCell id="526" xr6:uid="{00000000-000C-0000-FFFF-FFFF0D020000}" r="K17" connectionId="0">
    <xmlCellPr id="1" xr6:uid="{00000000-0010-0000-0D02-000001000000}" uniqueName="P1071959">
      <xmlPr mapId="2" xpath="/GFI-IZD-KI/IPK-KI_1000338/P1071959" xmlDataType="decimal"/>
    </xmlCellPr>
  </singleXmlCell>
  <singleXmlCell id="527" xr6:uid="{00000000-000C-0000-FFFF-FFFF0E020000}" r="L17" connectionId="0">
    <xmlCellPr id="1" xr6:uid="{00000000-0010-0000-0E02-000001000000}" uniqueName="P1071960">
      <xmlPr mapId="2" xpath="/GFI-IZD-KI/IPK-KI_1000338/P1071960" xmlDataType="decimal"/>
    </xmlCellPr>
  </singleXmlCell>
  <singleXmlCell id="528" xr6:uid="{00000000-000C-0000-FFFF-FFFF0F020000}" r="M17" connectionId="0">
    <xmlCellPr id="1" xr6:uid="{00000000-0010-0000-0F02-000001000000}" uniqueName="P1071961">
      <xmlPr mapId="2" xpath="/GFI-IZD-KI/IPK-KI_1000338/P1071961" xmlDataType="decimal"/>
    </xmlCellPr>
  </singleXmlCell>
  <singleXmlCell id="529" xr6:uid="{00000000-000C-0000-FFFF-FFFF10020000}" r="N17" connectionId="0">
    <xmlCellPr id="1" xr6:uid="{00000000-0010-0000-1002-000001000000}" uniqueName="P1071962">
      <xmlPr mapId="2" xpath="/GFI-IZD-KI/IPK-KI_1000338/P1071962" xmlDataType="decimal"/>
    </xmlCellPr>
  </singleXmlCell>
  <singleXmlCell id="530" xr6:uid="{00000000-000C-0000-FFFF-FFFF11020000}" r="O17" connectionId="0">
    <xmlCellPr id="1" xr6:uid="{00000000-0010-0000-1102-000001000000}" uniqueName="P1071963">
      <xmlPr mapId="2" xpath="/GFI-IZD-KI/IPK-KI_1000338/P1071963" xmlDataType="decimal"/>
    </xmlCellPr>
  </singleXmlCell>
  <singleXmlCell id="531" xr6:uid="{00000000-000C-0000-FFFF-FFFF12020000}" r="P17" connectionId="0">
    <xmlCellPr id="1" xr6:uid="{00000000-0010-0000-1202-000001000000}" uniqueName="P1071964">
      <xmlPr mapId="2" xpath="/GFI-IZD-KI/IPK-KI_1000338/P1071964" xmlDataType="decimal"/>
    </xmlCellPr>
  </singleXmlCell>
  <singleXmlCell id="532" xr6:uid="{00000000-000C-0000-FFFF-FFFF13020000}" r="Q17" connectionId="0">
    <xmlCellPr id="1" xr6:uid="{00000000-0010-0000-1302-000001000000}" uniqueName="P1071965">
      <xmlPr mapId="2" xpath="/GFI-IZD-KI/IPK-KI_1000338/P1071965" xmlDataType="decimal"/>
    </xmlCellPr>
  </singleXmlCell>
  <singleXmlCell id="533" xr6:uid="{00000000-000C-0000-FFFF-FFFF14020000}" r="R17" connectionId="0">
    <xmlCellPr id="1" xr6:uid="{00000000-0010-0000-1402-000001000000}" uniqueName="P1071966">
      <xmlPr mapId="2" xpath="/GFI-IZD-KI/IPK-KI_1000338/P1071966" xmlDataType="decimal"/>
    </xmlCellPr>
  </singleXmlCell>
  <singleXmlCell id="534" xr6:uid="{00000000-000C-0000-FFFF-FFFF15020000}" r="E18" connectionId="0">
    <xmlCellPr id="1" xr6:uid="{00000000-0010-0000-1502-000001000000}" uniqueName="P1071967">
      <xmlPr mapId="2" xpath="/GFI-IZD-KI/IPK-KI_1000338/P1071967" xmlDataType="decimal"/>
    </xmlCellPr>
  </singleXmlCell>
  <singleXmlCell id="535" xr6:uid="{00000000-000C-0000-FFFF-FFFF16020000}" r="F18" connectionId="0">
    <xmlCellPr id="1" xr6:uid="{00000000-0010-0000-1602-000001000000}" uniqueName="P1071968">
      <xmlPr mapId="2" xpath="/GFI-IZD-KI/IPK-KI_1000338/P1071968" xmlDataType="decimal"/>
    </xmlCellPr>
  </singleXmlCell>
  <singleXmlCell id="536" xr6:uid="{00000000-000C-0000-FFFF-FFFF17020000}" r="G18" connectionId="0">
    <xmlCellPr id="1" xr6:uid="{00000000-0010-0000-1702-000001000000}" uniqueName="P1071969">
      <xmlPr mapId="2" xpath="/GFI-IZD-KI/IPK-KI_1000338/P1071969" xmlDataType="decimal"/>
    </xmlCellPr>
  </singleXmlCell>
  <singleXmlCell id="537" xr6:uid="{00000000-000C-0000-FFFF-FFFF18020000}" r="H18" connectionId="0">
    <xmlCellPr id="1" xr6:uid="{00000000-0010-0000-1802-000001000000}" uniqueName="P1071970">
      <xmlPr mapId="2" xpath="/GFI-IZD-KI/IPK-KI_1000338/P1071970" xmlDataType="decimal"/>
    </xmlCellPr>
  </singleXmlCell>
  <singleXmlCell id="538" xr6:uid="{00000000-000C-0000-FFFF-FFFF19020000}" r="I18" connectionId="0">
    <xmlCellPr id="1" xr6:uid="{00000000-0010-0000-1902-000001000000}" uniqueName="P1071971">
      <xmlPr mapId="2" xpath="/GFI-IZD-KI/IPK-KI_1000338/P1071971" xmlDataType="decimal"/>
    </xmlCellPr>
  </singleXmlCell>
  <singleXmlCell id="539" xr6:uid="{00000000-000C-0000-FFFF-FFFF1A020000}" r="J18" connectionId="0">
    <xmlCellPr id="1" xr6:uid="{00000000-0010-0000-1A02-000001000000}" uniqueName="P1071972">
      <xmlPr mapId="2" xpath="/GFI-IZD-KI/IPK-KI_1000338/P1071972" xmlDataType="decimal"/>
    </xmlCellPr>
  </singleXmlCell>
  <singleXmlCell id="540" xr6:uid="{00000000-000C-0000-FFFF-FFFF1B020000}" r="K18" connectionId="0">
    <xmlCellPr id="1" xr6:uid="{00000000-0010-0000-1B02-000001000000}" uniqueName="P1071973">
      <xmlPr mapId="2" xpath="/GFI-IZD-KI/IPK-KI_1000338/P1071973" xmlDataType="decimal"/>
    </xmlCellPr>
  </singleXmlCell>
  <singleXmlCell id="541" xr6:uid="{00000000-000C-0000-FFFF-FFFF1C020000}" r="L18" connectionId="0">
    <xmlCellPr id="1" xr6:uid="{00000000-0010-0000-1C02-000001000000}" uniqueName="P1071974">
      <xmlPr mapId="2" xpath="/GFI-IZD-KI/IPK-KI_1000338/P1071974" xmlDataType="decimal"/>
    </xmlCellPr>
  </singleXmlCell>
  <singleXmlCell id="542" xr6:uid="{00000000-000C-0000-FFFF-FFFF1D020000}" r="M18" connectionId="0">
    <xmlCellPr id="1" xr6:uid="{00000000-0010-0000-1D02-000001000000}" uniqueName="P1071975">
      <xmlPr mapId="2" xpath="/GFI-IZD-KI/IPK-KI_1000338/P1071975" xmlDataType="decimal"/>
    </xmlCellPr>
  </singleXmlCell>
  <singleXmlCell id="543" xr6:uid="{00000000-000C-0000-FFFF-FFFF1E020000}" r="N18" connectionId="0">
    <xmlCellPr id="1" xr6:uid="{00000000-0010-0000-1E02-000001000000}" uniqueName="P1071976">
      <xmlPr mapId="2" xpath="/GFI-IZD-KI/IPK-KI_1000338/P1071976" xmlDataType="decimal"/>
    </xmlCellPr>
  </singleXmlCell>
  <singleXmlCell id="544" xr6:uid="{00000000-000C-0000-FFFF-FFFF1F020000}" r="O18" connectionId="0">
    <xmlCellPr id="1" xr6:uid="{00000000-0010-0000-1F02-000001000000}" uniqueName="P1071977">
      <xmlPr mapId="2" xpath="/GFI-IZD-KI/IPK-KI_1000338/P1071977" xmlDataType="decimal"/>
    </xmlCellPr>
  </singleXmlCell>
  <singleXmlCell id="545" xr6:uid="{00000000-000C-0000-FFFF-FFFF20020000}" r="P18" connectionId="0">
    <xmlCellPr id="1" xr6:uid="{00000000-0010-0000-2002-000001000000}" uniqueName="P1071978">
      <xmlPr mapId="2" xpath="/GFI-IZD-KI/IPK-KI_1000338/P1071978" xmlDataType="decimal"/>
    </xmlCellPr>
  </singleXmlCell>
  <singleXmlCell id="546" xr6:uid="{00000000-000C-0000-FFFF-FFFF21020000}" r="Q18" connectionId="0">
    <xmlCellPr id="1" xr6:uid="{00000000-0010-0000-2102-000001000000}" uniqueName="P1071979">
      <xmlPr mapId="2" xpath="/GFI-IZD-KI/IPK-KI_1000338/P1071979" xmlDataType="decimal"/>
    </xmlCellPr>
  </singleXmlCell>
  <singleXmlCell id="547" xr6:uid="{00000000-000C-0000-FFFF-FFFF22020000}" r="R18" connectionId="0">
    <xmlCellPr id="1" xr6:uid="{00000000-0010-0000-2202-000001000000}" uniqueName="P1071980">
      <xmlPr mapId="2" xpath="/GFI-IZD-KI/IPK-KI_1000338/P1071980" xmlDataType="decimal"/>
    </xmlCellPr>
  </singleXmlCell>
  <singleXmlCell id="548" xr6:uid="{00000000-000C-0000-FFFF-FFFF23020000}" r="E19" connectionId="0">
    <xmlCellPr id="1" xr6:uid="{00000000-0010-0000-2302-000001000000}" uniqueName="P1071981">
      <xmlPr mapId="2" xpath="/GFI-IZD-KI/IPK-KI_1000338/P1071981" xmlDataType="decimal"/>
    </xmlCellPr>
  </singleXmlCell>
  <singleXmlCell id="549" xr6:uid="{00000000-000C-0000-FFFF-FFFF24020000}" r="F19" connectionId="0">
    <xmlCellPr id="1" xr6:uid="{00000000-0010-0000-2402-000001000000}" uniqueName="P1071982">
      <xmlPr mapId="2" xpath="/GFI-IZD-KI/IPK-KI_1000338/P1071982" xmlDataType="decimal"/>
    </xmlCellPr>
  </singleXmlCell>
  <singleXmlCell id="550" xr6:uid="{00000000-000C-0000-FFFF-FFFF25020000}" r="G19" connectionId="0">
    <xmlCellPr id="1" xr6:uid="{00000000-0010-0000-2502-000001000000}" uniqueName="P1071983">
      <xmlPr mapId="2" xpath="/GFI-IZD-KI/IPK-KI_1000338/P1071983" xmlDataType="decimal"/>
    </xmlCellPr>
  </singleXmlCell>
  <singleXmlCell id="551" xr6:uid="{00000000-000C-0000-FFFF-FFFF26020000}" r="H19" connectionId="0">
    <xmlCellPr id="1" xr6:uid="{00000000-0010-0000-2602-000001000000}" uniqueName="P1071984">
      <xmlPr mapId="2" xpath="/GFI-IZD-KI/IPK-KI_1000338/P1071984" xmlDataType="decimal"/>
    </xmlCellPr>
  </singleXmlCell>
  <singleXmlCell id="552" xr6:uid="{00000000-000C-0000-FFFF-FFFF27020000}" r="I19" connectionId="0">
    <xmlCellPr id="1" xr6:uid="{00000000-0010-0000-2702-000001000000}" uniqueName="P1071985">
      <xmlPr mapId="2" xpath="/GFI-IZD-KI/IPK-KI_1000338/P1071985" xmlDataType="decimal"/>
    </xmlCellPr>
  </singleXmlCell>
  <singleXmlCell id="553" xr6:uid="{00000000-000C-0000-FFFF-FFFF28020000}" r="J19" connectionId="0">
    <xmlCellPr id="1" xr6:uid="{00000000-0010-0000-2802-000001000000}" uniqueName="P1071986">
      <xmlPr mapId="2" xpath="/GFI-IZD-KI/IPK-KI_1000338/P1071986" xmlDataType="decimal"/>
    </xmlCellPr>
  </singleXmlCell>
  <singleXmlCell id="554" xr6:uid="{00000000-000C-0000-FFFF-FFFF29020000}" r="K19" connectionId="0">
    <xmlCellPr id="1" xr6:uid="{00000000-0010-0000-2902-000001000000}" uniqueName="P1071987">
      <xmlPr mapId="2" xpath="/GFI-IZD-KI/IPK-KI_1000338/P1071987" xmlDataType="decimal"/>
    </xmlCellPr>
  </singleXmlCell>
  <singleXmlCell id="555" xr6:uid="{00000000-000C-0000-FFFF-FFFF2A020000}" r="L19" connectionId="0">
    <xmlCellPr id="1" xr6:uid="{00000000-0010-0000-2A02-000001000000}" uniqueName="P1071988">
      <xmlPr mapId="2" xpath="/GFI-IZD-KI/IPK-KI_1000338/P1071988" xmlDataType="decimal"/>
    </xmlCellPr>
  </singleXmlCell>
  <singleXmlCell id="556" xr6:uid="{00000000-000C-0000-FFFF-FFFF2B020000}" r="M19" connectionId="0">
    <xmlCellPr id="1" xr6:uid="{00000000-0010-0000-2B02-000001000000}" uniqueName="P1071989">
      <xmlPr mapId="2" xpath="/GFI-IZD-KI/IPK-KI_1000338/P1071989" xmlDataType="decimal"/>
    </xmlCellPr>
  </singleXmlCell>
  <singleXmlCell id="557" xr6:uid="{00000000-000C-0000-FFFF-FFFF2C020000}" r="N19" connectionId="0">
    <xmlCellPr id="1" xr6:uid="{00000000-0010-0000-2C02-000001000000}" uniqueName="P1071990">
      <xmlPr mapId="2" xpath="/GFI-IZD-KI/IPK-KI_1000338/P1071990" xmlDataType="decimal"/>
    </xmlCellPr>
  </singleXmlCell>
  <singleXmlCell id="558" xr6:uid="{00000000-000C-0000-FFFF-FFFF2D020000}" r="O19" connectionId="0">
    <xmlCellPr id="1" xr6:uid="{00000000-0010-0000-2D02-000001000000}" uniqueName="P1071991">
      <xmlPr mapId="2" xpath="/GFI-IZD-KI/IPK-KI_1000338/P1071991" xmlDataType="decimal"/>
    </xmlCellPr>
  </singleXmlCell>
  <singleXmlCell id="559" xr6:uid="{00000000-000C-0000-FFFF-FFFF2E020000}" r="P19" connectionId="0">
    <xmlCellPr id="1" xr6:uid="{00000000-0010-0000-2E02-000001000000}" uniqueName="P1071992">
      <xmlPr mapId="2" xpath="/GFI-IZD-KI/IPK-KI_1000338/P1071992" xmlDataType="decimal"/>
    </xmlCellPr>
  </singleXmlCell>
  <singleXmlCell id="560" xr6:uid="{00000000-000C-0000-FFFF-FFFF2F020000}" r="Q19" connectionId="0">
    <xmlCellPr id="1" xr6:uid="{00000000-0010-0000-2F02-000001000000}" uniqueName="P1071993">
      <xmlPr mapId="2" xpath="/GFI-IZD-KI/IPK-KI_1000338/P1071993" xmlDataType="decimal"/>
    </xmlCellPr>
  </singleXmlCell>
  <singleXmlCell id="561" xr6:uid="{00000000-000C-0000-FFFF-FFFF30020000}" r="R19" connectionId="0">
    <xmlCellPr id="1" xr6:uid="{00000000-0010-0000-3002-000001000000}" uniqueName="P1071994">
      <xmlPr mapId="2" xpath="/GFI-IZD-KI/IPK-KI_1000338/P1071994" xmlDataType="decimal"/>
    </xmlCellPr>
  </singleXmlCell>
  <singleXmlCell id="562" xr6:uid="{00000000-000C-0000-FFFF-FFFF31020000}" r="E20" connectionId="0">
    <xmlCellPr id="1" xr6:uid="{00000000-0010-0000-3102-000001000000}" uniqueName="P1071995">
      <xmlPr mapId="2" xpath="/GFI-IZD-KI/IPK-KI_1000338/P1071995" xmlDataType="decimal"/>
    </xmlCellPr>
  </singleXmlCell>
  <singleXmlCell id="563" xr6:uid="{00000000-000C-0000-FFFF-FFFF32020000}" r="F20" connectionId="0">
    <xmlCellPr id="1" xr6:uid="{00000000-0010-0000-3202-000001000000}" uniqueName="P1071996">
      <xmlPr mapId="2" xpath="/GFI-IZD-KI/IPK-KI_1000338/P1071996" xmlDataType="decimal"/>
    </xmlCellPr>
  </singleXmlCell>
  <singleXmlCell id="564" xr6:uid="{00000000-000C-0000-FFFF-FFFF33020000}" r="G20" connectionId="0">
    <xmlCellPr id="1" xr6:uid="{00000000-0010-0000-3302-000001000000}" uniqueName="P1071997">
      <xmlPr mapId="2" xpath="/GFI-IZD-KI/IPK-KI_1000338/P1071997" xmlDataType="decimal"/>
    </xmlCellPr>
  </singleXmlCell>
  <singleXmlCell id="565" xr6:uid="{00000000-000C-0000-FFFF-FFFF34020000}" r="H20" connectionId="0">
    <xmlCellPr id="1" xr6:uid="{00000000-0010-0000-3402-000001000000}" uniqueName="P1071998">
      <xmlPr mapId="2" xpath="/GFI-IZD-KI/IPK-KI_1000338/P1071998" xmlDataType="decimal"/>
    </xmlCellPr>
  </singleXmlCell>
  <singleXmlCell id="566" xr6:uid="{00000000-000C-0000-FFFF-FFFF35020000}" r="I20" connectionId="0">
    <xmlCellPr id="1" xr6:uid="{00000000-0010-0000-3502-000001000000}" uniqueName="P1071999">
      <xmlPr mapId="2" xpath="/GFI-IZD-KI/IPK-KI_1000338/P1071999" xmlDataType="decimal"/>
    </xmlCellPr>
  </singleXmlCell>
  <singleXmlCell id="567" xr6:uid="{00000000-000C-0000-FFFF-FFFF36020000}" r="J20" connectionId="0">
    <xmlCellPr id="1" xr6:uid="{00000000-0010-0000-3602-000001000000}" uniqueName="P1072000">
      <xmlPr mapId="2" xpath="/GFI-IZD-KI/IPK-KI_1000338/P1072000" xmlDataType="decimal"/>
    </xmlCellPr>
  </singleXmlCell>
  <singleXmlCell id="568" xr6:uid="{00000000-000C-0000-FFFF-FFFF37020000}" r="K20" connectionId="0">
    <xmlCellPr id="1" xr6:uid="{00000000-0010-0000-3702-000001000000}" uniqueName="P1072001">
      <xmlPr mapId="2" xpath="/GFI-IZD-KI/IPK-KI_1000338/P1072001" xmlDataType="decimal"/>
    </xmlCellPr>
  </singleXmlCell>
  <singleXmlCell id="569" xr6:uid="{00000000-000C-0000-FFFF-FFFF38020000}" r="L20" connectionId="0">
    <xmlCellPr id="1" xr6:uid="{00000000-0010-0000-3802-000001000000}" uniqueName="P1072002">
      <xmlPr mapId="2" xpath="/GFI-IZD-KI/IPK-KI_1000338/P1072002" xmlDataType="decimal"/>
    </xmlCellPr>
  </singleXmlCell>
  <singleXmlCell id="570" xr6:uid="{00000000-000C-0000-FFFF-FFFF39020000}" r="M20" connectionId="0">
    <xmlCellPr id="1" xr6:uid="{00000000-0010-0000-3902-000001000000}" uniqueName="P1072003">
      <xmlPr mapId="2" xpath="/GFI-IZD-KI/IPK-KI_1000338/P1072003" xmlDataType="decimal"/>
    </xmlCellPr>
  </singleXmlCell>
  <singleXmlCell id="571" xr6:uid="{00000000-000C-0000-FFFF-FFFF3A020000}" r="N20" connectionId="0">
    <xmlCellPr id="1" xr6:uid="{00000000-0010-0000-3A02-000001000000}" uniqueName="P1072004">
      <xmlPr mapId="2" xpath="/GFI-IZD-KI/IPK-KI_1000338/P1072004" xmlDataType="decimal"/>
    </xmlCellPr>
  </singleXmlCell>
  <singleXmlCell id="572" xr6:uid="{00000000-000C-0000-FFFF-FFFF3B020000}" r="O20" connectionId="0">
    <xmlCellPr id="1" xr6:uid="{00000000-0010-0000-3B02-000001000000}" uniqueName="P1072005">
      <xmlPr mapId="2" xpath="/GFI-IZD-KI/IPK-KI_1000338/P1072005" xmlDataType="decimal"/>
    </xmlCellPr>
  </singleXmlCell>
  <singleXmlCell id="573" xr6:uid="{00000000-000C-0000-FFFF-FFFF3C020000}" r="P20" connectionId="0">
    <xmlCellPr id="1" xr6:uid="{00000000-0010-0000-3C02-000001000000}" uniqueName="P1072006">
      <xmlPr mapId="2" xpath="/GFI-IZD-KI/IPK-KI_1000338/P1072006" xmlDataType="decimal"/>
    </xmlCellPr>
  </singleXmlCell>
  <singleXmlCell id="574" xr6:uid="{00000000-000C-0000-FFFF-FFFF3D020000}" r="Q20" connectionId="0">
    <xmlCellPr id="1" xr6:uid="{00000000-0010-0000-3D02-000001000000}" uniqueName="P1072007">
      <xmlPr mapId="2" xpath="/GFI-IZD-KI/IPK-KI_1000338/P1072007" xmlDataType="decimal"/>
    </xmlCellPr>
  </singleXmlCell>
  <singleXmlCell id="575" xr6:uid="{00000000-000C-0000-FFFF-FFFF3E020000}" r="R20" connectionId="0">
    <xmlCellPr id="1" xr6:uid="{00000000-0010-0000-3E02-000001000000}" uniqueName="P1072008">
      <xmlPr mapId="2" xpath="/GFI-IZD-KI/IPK-KI_1000338/P1072008" xmlDataType="decimal"/>
    </xmlCellPr>
  </singleXmlCell>
  <singleXmlCell id="576" xr6:uid="{00000000-000C-0000-FFFF-FFFF3F020000}" r="E21" connectionId="0">
    <xmlCellPr id="1" xr6:uid="{00000000-0010-0000-3F02-000001000000}" uniqueName="P1072009">
      <xmlPr mapId="2" xpath="/GFI-IZD-KI/IPK-KI_1000338/P1072009" xmlDataType="decimal"/>
    </xmlCellPr>
  </singleXmlCell>
  <singleXmlCell id="577" xr6:uid="{00000000-000C-0000-FFFF-FFFF40020000}" r="F21" connectionId="0">
    <xmlCellPr id="1" xr6:uid="{00000000-0010-0000-4002-000001000000}" uniqueName="P1072010">
      <xmlPr mapId="2" xpath="/GFI-IZD-KI/IPK-KI_1000338/P1072010" xmlDataType="decimal"/>
    </xmlCellPr>
  </singleXmlCell>
  <singleXmlCell id="578" xr6:uid="{00000000-000C-0000-FFFF-FFFF41020000}" r="G21" connectionId="0">
    <xmlCellPr id="1" xr6:uid="{00000000-0010-0000-4102-000001000000}" uniqueName="P1072011">
      <xmlPr mapId="2" xpath="/GFI-IZD-KI/IPK-KI_1000338/P1072011" xmlDataType="decimal"/>
    </xmlCellPr>
  </singleXmlCell>
  <singleXmlCell id="579" xr6:uid="{00000000-000C-0000-FFFF-FFFF42020000}" r="H21" connectionId="0">
    <xmlCellPr id="1" xr6:uid="{00000000-0010-0000-4202-000001000000}" uniqueName="P1072012">
      <xmlPr mapId="2" xpath="/GFI-IZD-KI/IPK-KI_1000338/P1072012" xmlDataType="decimal"/>
    </xmlCellPr>
  </singleXmlCell>
  <singleXmlCell id="580" xr6:uid="{00000000-000C-0000-FFFF-FFFF43020000}" r="I21" connectionId="0">
    <xmlCellPr id="1" xr6:uid="{00000000-0010-0000-4302-000001000000}" uniqueName="P1072013">
      <xmlPr mapId="2" xpath="/GFI-IZD-KI/IPK-KI_1000338/P1072013" xmlDataType="decimal"/>
    </xmlCellPr>
  </singleXmlCell>
  <singleXmlCell id="581" xr6:uid="{00000000-000C-0000-FFFF-FFFF44020000}" r="J21" connectionId="0">
    <xmlCellPr id="1" xr6:uid="{00000000-0010-0000-4402-000001000000}" uniqueName="P1072014">
      <xmlPr mapId="2" xpath="/GFI-IZD-KI/IPK-KI_1000338/P1072014" xmlDataType="decimal"/>
    </xmlCellPr>
  </singleXmlCell>
  <singleXmlCell id="582" xr6:uid="{00000000-000C-0000-FFFF-FFFF45020000}" r="K21" connectionId="0">
    <xmlCellPr id="1" xr6:uid="{00000000-0010-0000-4502-000001000000}" uniqueName="P1072015">
      <xmlPr mapId="2" xpath="/GFI-IZD-KI/IPK-KI_1000338/P1072015" xmlDataType="decimal"/>
    </xmlCellPr>
  </singleXmlCell>
  <singleXmlCell id="583" xr6:uid="{00000000-000C-0000-FFFF-FFFF46020000}" r="L21" connectionId="0">
    <xmlCellPr id="1" xr6:uid="{00000000-0010-0000-4602-000001000000}" uniqueName="P1072016">
      <xmlPr mapId="2" xpath="/GFI-IZD-KI/IPK-KI_1000338/P1072016" xmlDataType="decimal"/>
    </xmlCellPr>
  </singleXmlCell>
  <singleXmlCell id="584" xr6:uid="{00000000-000C-0000-FFFF-FFFF47020000}" r="M21" connectionId="0">
    <xmlCellPr id="1" xr6:uid="{00000000-0010-0000-4702-000001000000}" uniqueName="P1072017">
      <xmlPr mapId="2" xpath="/GFI-IZD-KI/IPK-KI_1000338/P1072017" xmlDataType="decimal"/>
    </xmlCellPr>
  </singleXmlCell>
  <singleXmlCell id="585" xr6:uid="{00000000-000C-0000-FFFF-FFFF48020000}" r="N21" connectionId="0">
    <xmlCellPr id="1" xr6:uid="{00000000-0010-0000-4802-000001000000}" uniqueName="P1072018">
      <xmlPr mapId="2" xpath="/GFI-IZD-KI/IPK-KI_1000338/P1072018" xmlDataType="decimal"/>
    </xmlCellPr>
  </singleXmlCell>
  <singleXmlCell id="586" xr6:uid="{00000000-000C-0000-FFFF-FFFF49020000}" r="O21" connectionId="0">
    <xmlCellPr id="1" xr6:uid="{00000000-0010-0000-4902-000001000000}" uniqueName="P1072019">
      <xmlPr mapId="2" xpath="/GFI-IZD-KI/IPK-KI_1000338/P1072019" xmlDataType="decimal"/>
    </xmlCellPr>
  </singleXmlCell>
  <singleXmlCell id="587" xr6:uid="{00000000-000C-0000-FFFF-FFFF4A020000}" r="P21" connectionId="0">
    <xmlCellPr id="1" xr6:uid="{00000000-0010-0000-4A02-000001000000}" uniqueName="P1072020">
      <xmlPr mapId="2" xpath="/GFI-IZD-KI/IPK-KI_1000338/P1072020" xmlDataType="decimal"/>
    </xmlCellPr>
  </singleXmlCell>
  <singleXmlCell id="588" xr6:uid="{00000000-000C-0000-FFFF-FFFF4B020000}" r="Q21" connectionId="0">
    <xmlCellPr id="1" xr6:uid="{00000000-0010-0000-4B02-000001000000}" uniqueName="P1072021">
      <xmlPr mapId="2" xpath="/GFI-IZD-KI/IPK-KI_1000338/P1072021" xmlDataType="decimal"/>
    </xmlCellPr>
  </singleXmlCell>
  <singleXmlCell id="589" xr6:uid="{00000000-000C-0000-FFFF-FFFF4C020000}" r="R21" connectionId="0">
    <xmlCellPr id="1" xr6:uid="{00000000-0010-0000-4C02-000001000000}" uniqueName="P1072022">
      <xmlPr mapId="2" xpath="/GFI-IZD-KI/IPK-KI_1000338/P1072022" xmlDataType="decimal"/>
    </xmlCellPr>
  </singleXmlCell>
  <singleXmlCell id="590" xr6:uid="{00000000-000C-0000-FFFF-FFFF4D020000}" r="E22" connectionId="0">
    <xmlCellPr id="1" xr6:uid="{00000000-0010-0000-4D02-000001000000}" uniqueName="P1072023">
      <xmlPr mapId="2" xpath="/GFI-IZD-KI/IPK-KI_1000338/P1072023" xmlDataType="decimal"/>
    </xmlCellPr>
  </singleXmlCell>
  <singleXmlCell id="591" xr6:uid="{00000000-000C-0000-FFFF-FFFF4E020000}" r="F22" connectionId="0">
    <xmlCellPr id="1" xr6:uid="{00000000-0010-0000-4E02-000001000000}" uniqueName="P1072024">
      <xmlPr mapId="2" xpath="/GFI-IZD-KI/IPK-KI_1000338/P1072024" xmlDataType="decimal"/>
    </xmlCellPr>
  </singleXmlCell>
  <singleXmlCell id="592" xr6:uid="{00000000-000C-0000-FFFF-FFFF4F020000}" r="G22" connectionId="0">
    <xmlCellPr id="1" xr6:uid="{00000000-0010-0000-4F02-000001000000}" uniqueName="P1072025">
      <xmlPr mapId="2" xpath="/GFI-IZD-KI/IPK-KI_1000338/P1072025" xmlDataType="decimal"/>
    </xmlCellPr>
  </singleXmlCell>
  <singleXmlCell id="593" xr6:uid="{00000000-000C-0000-FFFF-FFFF50020000}" r="H22" connectionId="0">
    <xmlCellPr id="1" xr6:uid="{00000000-0010-0000-5002-000001000000}" uniqueName="P1072026">
      <xmlPr mapId="2" xpath="/GFI-IZD-KI/IPK-KI_1000338/P1072026" xmlDataType="decimal"/>
    </xmlCellPr>
  </singleXmlCell>
  <singleXmlCell id="594" xr6:uid="{00000000-000C-0000-FFFF-FFFF51020000}" r="I22" connectionId="0">
    <xmlCellPr id="1" xr6:uid="{00000000-0010-0000-5102-000001000000}" uniqueName="P1072027">
      <xmlPr mapId="2" xpath="/GFI-IZD-KI/IPK-KI_1000338/P1072027" xmlDataType="decimal"/>
    </xmlCellPr>
  </singleXmlCell>
  <singleXmlCell id="595" xr6:uid="{00000000-000C-0000-FFFF-FFFF52020000}" r="J22" connectionId="0">
    <xmlCellPr id="1" xr6:uid="{00000000-0010-0000-5202-000001000000}" uniqueName="P1072028">
      <xmlPr mapId="2" xpath="/GFI-IZD-KI/IPK-KI_1000338/P1072028" xmlDataType="decimal"/>
    </xmlCellPr>
  </singleXmlCell>
  <singleXmlCell id="596" xr6:uid="{00000000-000C-0000-FFFF-FFFF53020000}" r="K22" connectionId="0">
    <xmlCellPr id="1" xr6:uid="{00000000-0010-0000-5302-000001000000}" uniqueName="P1072029">
      <xmlPr mapId="2" xpath="/GFI-IZD-KI/IPK-KI_1000338/P1072029" xmlDataType="decimal"/>
    </xmlCellPr>
  </singleXmlCell>
  <singleXmlCell id="597" xr6:uid="{00000000-000C-0000-FFFF-FFFF54020000}" r="L22" connectionId="0">
    <xmlCellPr id="1" xr6:uid="{00000000-0010-0000-5402-000001000000}" uniqueName="P1072030">
      <xmlPr mapId="2" xpath="/GFI-IZD-KI/IPK-KI_1000338/P1072030" xmlDataType="decimal"/>
    </xmlCellPr>
  </singleXmlCell>
  <singleXmlCell id="598" xr6:uid="{00000000-000C-0000-FFFF-FFFF55020000}" r="M22" connectionId="0">
    <xmlCellPr id="1" xr6:uid="{00000000-0010-0000-5502-000001000000}" uniqueName="P1072031">
      <xmlPr mapId="2" xpath="/GFI-IZD-KI/IPK-KI_1000338/P1072031" xmlDataType="decimal"/>
    </xmlCellPr>
  </singleXmlCell>
  <singleXmlCell id="599" xr6:uid="{00000000-000C-0000-FFFF-FFFF56020000}" r="N22" connectionId="0">
    <xmlCellPr id="1" xr6:uid="{00000000-0010-0000-5602-000001000000}" uniqueName="P1072032">
      <xmlPr mapId="2" xpath="/GFI-IZD-KI/IPK-KI_1000338/P1072032" xmlDataType="decimal"/>
    </xmlCellPr>
  </singleXmlCell>
  <singleXmlCell id="600" xr6:uid="{00000000-000C-0000-FFFF-FFFF57020000}" r="O22" connectionId="0">
    <xmlCellPr id="1" xr6:uid="{00000000-0010-0000-5702-000001000000}" uniqueName="P1072033">
      <xmlPr mapId="2" xpath="/GFI-IZD-KI/IPK-KI_1000338/P1072033" xmlDataType="decimal"/>
    </xmlCellPr>
  </singleXmlCell>
  <singleXmlCell id="601" xr6:uid="{00000000-000C-0000-FFFF-FFFF58020000}" r="P22" connectionId="0">
    <xmlCellPr id="1" xr6:uid="{00000000-0010-0000-5802-000001000000}" uniqueName="P1072034">
      <xmlPr mapId="2" xpath="/GFI-IZD-KI/IPK-KI_1000338/P1072034" xmlDataType="decimal"/>
    </xmlCellPr>
  </singleXmlCell>
  <singleXmlCell id="602" xr6:uid="{00000000-000C-0000-FFFF-FFFF59020000}" r="Q22" connectionId="0">
    <xmlCellPr id="1" xr6:uid="{00000000-0010-0000-5902-000001000000}" uniqueName="P1072035">
      <xmlPr mapId="2" xpath="/GFI-IZD-KI/IPK-KI_1000338/P1072035" xmlDataType="decimal"/>
    </xmlCellPr>
  </singleXmlCell>
  <singleXmlCell id="603" xr6:uid="{00000000-000C-0000-FFFF-FFFF5A020000}" r="R22" connectionId="0">
    <xmlCellPr id="1" xr6:uid="{00000000-0010-0000-5A02-000001000000}" uniqueName="P1072036">
      <xmlPr mapId="2" xpath="/GFI-IZD-KI/IPK-KI_1000338/P1072036" xmlDataType="decimal"/>
    </xmlCellPr>
  </singleXmlCell>
  <singleXmlCell id="604" xr6:uid="{00000000-000C-0000-FFFF-FFFF5B020000}" r="E23" connectionId="0">
    <xmlCellPr id="1" xr6:uid="{00000000-0010-0000-5B02-000001000000}" uniqueName="P1072037">
      <xmlPr mapId="2" xpath="/GFI-IZD-KI/IPK-KI_1000338/P1072037" xmlDataType="decimal"/>
    </xmlCellPr>
  </singleXmlCell>
  <singleXmlCell id="605" xr6:uid="{00000000-000C-0000-FFFF-FFFF5C020000}" r="F23" connectionId="0">
    <xmlCellPr id="1" xr6:uid="{00000000-0010-0000-5C02-000001000000}" uniqueName="P1072038">
      <xmlPr mapId="2" xpath="/GFI-IZD-KI/IPK-KI_1000338/P1072038" xmlDataType="decimal"/>
    </xmlCellPr>
  </singleXmlCell>
  <singleXmlCell id="606" xr6:uid="{00000000-000C-0000-FFFF-FFFF5D020000}" r="G23" connectionId="0">
    <xmlCellPr id="1" xr6:uid="{00000000-0010-0000-5D02-000001000000}" uniqueName="P1072039">
      <xmlPr mapId="2" xpath="/GFI-IZD-KI/IPK-KI_1000338/P1072039" xmlDataType="decimal"/>
    </xmlCellPr>
  </singleXmlCell>
  <singleXmlCell id="607" xr6:uid="{00000000-000C-0000-FFFF-FFFF5E020000}" r="H23" connectionId="0">
    <xmlCellPr id="1" xr6:uid="{00000000-0010-0000-5E02-000001000000}" uniqueName="P1072040">
      <xmlPr mapId="2" xpath="/GFI-IZD-KI/IPK-KI_1000338/P1072040" xmlDataType="decimal"/>
    </xmlCellPr>
  </singleXmlCell>
  <singleXmlCell id="608" xr6:uid="{00000000-000C-0000-FFFF-FFFF5F020000}" r="I23" connectionId="0">
    <xmlCellPr id="1" xr6:uid="{00000000-0010-0000-5F02-000001000000}" uniqueName="P1072041">
      <xmlPr mapId="2" xpath="/GFI-IZD-KI/IPK-KI_1000338/P1072041" xmlDataType="decimal"/>
    </xmlCellPr>
  </singleXmlCell>
  <singleXmlCell id="609" xr6:uid="{00000000-000C-0000-FFFF-FFFF60020000}" r="J23" connectionId="0">
    <xmlCellPr id="1" xr6:uid="{00000000-0010-0000-6002-000001000000}" uniqueName="P1072042">
      <xmlPr mapId="2" xpath="/GFI-IZD-KI/IPK-KI_1000338/P1072042" xmlDataType="decimal"/>
    </xmlCellPr>
  </singleXmlCell>
  <singleXmlCell id="610" xr6:uid="{00000000-000C-0000-FFFF-FFFF61020000}" r="K23" connectionId="0">
    <xmlCellPr id="1" xr6:uid="{00000000-0010-0000-6102-000001000000}" uniqueName="P1072043">
      <xmlPr mapId="2" xpath="/GFI-IZD-KI/IPK-KI_1000338/P1072043" xmlDataType="decimal"/>
    </xmlCellPr>
  </singleXmlCell>
  <singleXmlCell id="611" xr6:uid="{00000000-000C-0000-FFFF-FFFF62020000}" r="L23" connectionId="0">
    <xmlCellPr id="1" xr6:uid="{00000000-0010-0000-6202-000001000000}" uniqueName="P1072044">
      <xmlPr mapId="2" xpath="/GFI-IZD-KI/IPK-KI_1000338/P1072044" xmlDataType="decimal"/>
    </xmlCellPr>
  </singleXmlCell>
  <singleXmlCell id="612" xr6:uid="{00000000-000C-0000-FFFF-FFFF63020000}" r="M23" connectionId="0">
    <xmlCellPr id="1" xr6:uid="{00000000-0010-0000-6302-000001000000}" uniqueName="P1072045">
      <xmlPr mapId="2" xpath="/GFI-IZD-KI/IPK-KI_1000338/P1072045" xmlDataType="decimal"/>
    </xmlCellPr>
  </singleXmlCell>
  <singleXmlCell id="613" xr6:uid="{00000000-000C-0000-FFFF-FFFF64020000}" r="N23" connectionId="0">
    <xmlCellPr id="1" xr6:uid="{00000000-0010-0000-6402-000001000000}" uniqueName="P1072046">
      <xmlPr mapId="2" xpath="/GFI-IZD-KI/IPK-KI_1000338/P1072046" xmlDataType="decimal"/>
    </xmlCellPr>
  </singleXmlCell>
  <singleXmlCell id="614" xr6:uid="{00000000-000C-0000-FFFF-FFFF65020000}" r="O23" connectionId="0">
    <xmlCellPr id="1" xr6:uid="{00000000-0010-0000-6502-000001000000}" uniqueName="P1072047">
      <xmlPr mapId="2" xpath="/GFI-IZD-KI/IPK-KI_1000338/P1072047" xmlDataType="decimal"/>
    </xmlCellPr>
  </singleXmlCell>
  <singleXmlCell id="615" xr6:uid="{00000000-000C-0000-FFFF-FFFF66020000}" r="P23" connectionId="0">
    <xmlCellPr id="1" xr6:uid="{00000000-0010-0000-6602-000001000000}" uniqueName="P1072048">
      <xmlPr mapId="2" xpath="/GFI-IZD-KI/IPK-KI_1000338/P1072048" xmlDataType="decimal"/>
    </xmlCellPr>
  </singleXmlCell>
  <singleXmlCell id="616" xr6:uid="{00000000-000C-0000-FFFF-FFFF67020000}" r="Q23" connectionId="0">
    <xmlCellPr id="1" xr6:uid="{00000000-0010-0000-6702-000001000000}" uniqueName="P1072049">
      <xmlPr mapId="2" xpath="/GFI-IZD-KI/IPK-KI_1000338/P1072049" xmlDataType="decimal"/>
    </xmlCellPr>
  </singleXmlCell>
  <singleXmlCell id="617" xr6:uid="{00000000-000C-0000-FFFF-FFFF68020000}" r="R23" connectionId="0">
    <xmlCellPr id="1" xr6:uid="{00000000-0010-0000-6802-000001000000}" uniqueName="P1072050">
      <xmlPr mapId="2" xpath="/GFI-IZD-KI/IPK-KI_1000338/P1072050" xmlDataType="decimal"/>
    </xmlCellPr>
  </singleXmlCell>
  <singleXmlCell id="618" xr6:uid="{00000000-000C-0000-FFFF-FFFF69020000}" r="E24" connectionId="0">
    <xmlCellPr id="1" xr6:uid="{00000000-0010-0000-6902-000001000000}" uniqueName="P1072051">
      <xmlPr mapId="2" xpath="/GFI-IZD-KI/IPK-KI_1000338/P1072051" xmlDataType="decimal"/>
    </xmlCellPr>
  </singleXmlCell>
  <singleXmlCell id="619" xr6:uid="{00000000-000C-0000-FFFF-FFFF6A020000}" r="F24" connectionId="0">
    <xmlCellPr id="1" xr6:uid="{00000000-0010-0000-6A02-000001000000}" uniqueName="P1072052">
      <xmlPr mapId="2" xpath="/GFI-IZD-KI/IPK-KI_1000338/P1072052" xmlDataType="decimal"/>
    </xmlCellPr>
  </singleXmlCell>
  <singleXmlCell id="620" xr6:uid="{00000000-000C-0000-FFFF-FFFF6B020000}" r="G24" connectionId="0">
    <xmlCellPr id="1" xr6:uid="{00000000-0010-0000-6B02-000001000000}" uniqueName="P1072053">
      <xmlPr mapId="2" xpath="/GFI-IZD-KI/IPK-KI_1000338/P1072053" xmlDataType="decimal"/>
    </xmlCellPr>
  </singleXmlCell>
  <singleXmlCell id="621" xr6:uid="{00000000-000C-0000-FFFF-FFFF6C020000}" r="H24" connectionId="0">
    <xmlCellPr id="1" xr6:uid="{00000000-0010-0000-6C02-000001000000}" uniqueName="P1072054">
      <xmlPr mapId="2" xpath="/GFI-IZD-KI/IPK-KI_1000338/P1072054" xmlDataType="decimal"/>
    </xmlCellPr>
  </singleXmlCell>
  <singleXmlCell id="622" xr6:uid="{00000000-000C-0000-FFFF-FFFF6D020000}" r="I24" connectionId="0">
    <xmlCellPr id="1" xr6:uid="{00000000-0010-0000-6D02-000001000000}" uniqueName="P1072055">
      <xmlPr mapId="2" xpath="/GFI-IZD-KI/IPK-KI_1000338/P1072055" xmlDataType="decimal"/>
    </xmlCellPr>
  </singleXmlCell>
  <singleXmlCell id="623" xr6:uid="{00000000-000C-0000-FFFF-FFFF6E020000}" r="J24" connectionId="0">
    <xmlCellPr id="1" xr6:uid="{00000000-0010-0000-6E02-000001000000}" uniqueName="P1072056">
      <xmlPr mapId="2" xpath="/GFI-IZD-KI/IPK-KI_1000338/P1072056" xmlDataType="decimal"/>
    </xmlCellPr>
  </singleXmlCell>
  <singleXmlCell id="624" xr6:uid="{00000000-000C-0000-FFFF-FFFF6F020000}" r="K24" connectionId="0">
    <xmlCellPr id="1" xr6:uid="{00000000-0010-0000-6F02-000001000000}" uniqueName="P1072057">
      <xmlPr mapId="2" xpath="/GFI-IZD-KI/IPK-KI_1000338/P1072057" xmlDataType="decimal"/>
    </xmlCellPr>
  </singleXmlCell>
  <singleXmlCell id="625" xr6:uid="{00000000-000C-0000-FFFF-FFFF70020000}" r="L24" connectionId="0">
    <xmlCellPr id="1" xr6:uid="{00000000-0010-0000-7002-000001000000}" uniqueName="P1072058">
      <xmlPr mapId="2" xpath="/GFI-IZD-KI/IPK-KI_1000338/P1072058" xmlDataType="decimal"/>
    </xmlCellPr>
  </singleXmlCell>
  <singleXmlCell id="626" xr6:uid="{00000000-000C-0000-FFFF-FFFF71020000}" r="M24" connectionId="0">
    <xmlCellPr id="1" xr6:uid="{00000000-0010-0000-7102-000001000000}" uniqueName="P1072059">
      <xmlPr mapId="2" xpath="/GFI-IZD-KI/IPK-KI_1000338/P1072059" xmlDataType="decimal"/>
    </xmlCellPr>
  </singleXmlCell>
  <singleXmlCell id="627" xr6:uid="{00000000-000C-0000-FFFF-FFFF72020000}" r="N24" connectionId="0">
    <xmlCellPr id="1" xr6:uid="{00000000-0010-0000-7202-000001000000}" uniqueName="P1072060">
      <xmlPr mapId="2" xpath="/GFI-IZD-KI/IPK-KI_1000338/P1072060" xmlDataType="decimal"/>
    </xmlCellPr>
  </singleXmlCell>
  <singleXmlCell id="628" xr6:uid="{00000000-000C-0000-FFFF-FFFF73020000}" r="O24" connectionId="0">
    <xmlCellPr id="1" xr6:uid="{00000000-0010-0000-7302-000001000000}" uniqueName="P1072061">
      <xmlPr mapId="2" xpath="/GFI-IZD-KI/IPK-KI_1000338/P1072061" xmlDataType="decimal"/>
    </xmlCellPr>
  </singleXmlCell>
  <singleXmlCell id="629" xr6:uid="{00000000-000C-0000-FFFF-FFFF74020000}" r="P24" connectionId="0">
    <xmlCellPr id="1" xr6:uid="{00000000-0010-0000-7402-000001000000}" uniqueName="P1072062">
      <xmlPr mapId="2" xpath="/GFI-IZD-KI/IPK-KI_1000338/P1072062" xmlDataType="decimal"/>
    </xmlCellPr>
  </singleXmlCell>
  <singleXmlCell id="630" xr6:uid="{00000000-000C-0000-FFFF-FFFF75020000}" r="Q24" connectionId="0">
    <xmlCellPr id="1" xr6:uid="{00000000-0010-0000-7502-000001000000}" uniqueName="P1072063">
      <xmlPr mapId="2" xpath="/GFI-IZD-KI/IPK-KI_1000338/P1072063" xmlDataType="decimal"/>
    </xmlCellPr>
  </singleXmlCell>
  <singleXmlCell id="631" xr6:uid="{00000000-000C-0000-FFFF-FFFF76020000}" r="R24" connectionId="0">
    <xmlCellPr id="1" xr6:uid="{00000000-0010-0000-7602-000001000000}" uniqueName="P1072064">
      <xmlPr mapId="2" xpath="/GFI-IZD-KI/IPK-KI_1000338/P1072064" xmlDataType="decimal"/>
    </xmlCellPr>
  </singleXmlCell>
  <singleXmlCell id="632" xr6:uid="{00000000-000C-0000-FFFF-FFFF77020000}" r="E25" connectionId="0">
    <xmlCellPr id="1" xr6:uid="{00000000-0010-0000-7702-000001000000}" uniqueName="P1072065">
      <xmlPr mapId="2" xpath="/GFI-IZD-KI/IPK-KI_1000338/P1072065" xmlDataType="decimal"/>
    </xmlCellPr>
  </singleXmlCell>
  <singleXmlCell id="633" xr6:uid="{00000000-000C-0000-FFFF-FFFF78020000}" r="F25" connectionId="0">
    <xmlCellPr id="1" xr6:uid="{00000000-0010-0000-7802-000001000000}" uniqueName="P1072066">
      <xmlPr mapId="2" xpath="/GFI-IZD-KI/IPK-KI_1000338/P1072066" xmlDataType="decimal"/>
    </xmlCellPr>
  </singleXmlCell>
  <singleXmlCell id="634" xr6:uid="{00000000-000C-0000-FFFF-FFFF79020000}" r="G25" connectionId="0">
    <xmlCellPr id="1" xr6:uid="{00000000-0010-0000-7902-000001000000}" uniqueName="P1072067">
      <xmlPr mapId="2" xpath="/GFI-IZD-KI/IPK-KI_1000338/P1072067" xmlDataType="decimal"/>
    </xmlCellPr>
  </singleXmlCell>
  <singleXmlCell id="635" xr6:uid="{00000000-000C-0000-FFFF-FFFF7A020000}" r="H25" connectionId="0">
    <xmlCellPr id="1" xr6:uid="{00000000-0010-0000-7A02-000001000000}" uniqueName="P1072068">
      <xmlPr mapId="2" xpath="/GFI-IZD-KI/IPK-KI_1000338/P1072068" xmlDataType="decimal"/>
    </xmlCellPr>
  </singleXmlCell>
  <singleXmlCell id="636" xr6:uid="{00000000-000C-0000-FFFF-FFFF7B020000}" r="I25" connectionId="0">
    <xmlCellPr id="1" xr6:uid="{00000000-0010-0000-7B02-000001000000}" uniqueName="P1072069">
      <xmlPr mapId="2" xpath="/GFI-IZD-KI/IPK-KI_1000338/P1072069" xmlDataType="decimal"/>
    </xmlCellPr>
  </singleXmlCell>
  <singleXmlCell id="637" xr6:uid="{00000000-000C-0000-FFFF-FFFF7C020000}" r="J25" connectionId="0">
    <xmlCellPr id="1" xr6:uid="{00000000-0010-0000-7C02-000001000000}" uniqueName="P1072070">
      <xmlPr mapId="2" xpath="/GFI-IZD-KI/IPK-KI_1000338/P1072070" xmlDataType="decimal"/>
    </xmlCellPr>
  </singleXmlCell>
  <singleXmlCell id="638" xr6:uid="{00000000-000C-0000-FFFF-FFFF7D020000}" r="K25" connectionId="0">
    <xmlCellPr id="1" xr6:uid="{00000000-0010-0000-7D02-000001000000}" uniqueName="P1072071">
      <xmlPr mapId="2" xpath="/GFI-IZD-KI/IPK-KI_1000338/P1072071" xmlDataType="decimal"/>
    </xmlCellPr>
  </singleXmlCell>
  <singleXmlCell id="639" xr6:uid="{00000000-000C-0000-FFFF-FFFF7E020000}" r="L25" connectionId="0">
    <xmlCellPr id="1" xr6:uid="{00000000-0010-0000-7E02-000001000000}" uniqueName="P1072072">
      <xmlPr mapId="2" xpath="/GFI-IZD-KI/IPK-KI_1000338/P1072072" xmlDataType="decimal"/>
    </xmlCellPr>
  </singleXmlCell>
  <singleXmlCell id="640" xr6:uid="{00000000-000C-0000-FFFF-FFFF7F020000}" r="M25" connectionId="0">
    <xmlCellPr id="1" xr6:uid="{00000000-0010-0000-7F02-000001000000}" uniqueName="P1072073">
      <xmlPr mapId="2" xpath="/GFI-IZD-KI/IPK-KI_1000338/P1072073" xmlDataType="decimal"/>
    </xmlCellPr>
  </singleXmlCell>
  <singleXmlCell id="641" xr6:uid="{00000000-000C-0000-FFFF-FFFF80020000}" r="N25" connectionId="0">
    <xmlCellPr id="1" xr6:uid="{00000000-0010-0000-8002-000001000000}" uniqueName="P1072074">
      <xmlPr mapId="2" xpath="/GFI-IZD-KI/IPK-KI_1000338/P1072074" xmlDataType="decimal"/>
    </xmlCellPr>
  </singleXmlCell>
  <singleXmlCell id="642" xr6:uid="{00000000-000C-0000-FFFF-FFFF81020000}" r="O25" connectionId="0">
    <xmlCellPr id="1" xr6:uid="{00000000-0010-0000-8102-000001000000}" uniqueName="P1072075">
      <xmlPr mapId="2" xpath="/GFI-IZD-KI/IPK-KI_1000338/P1072075" xmlDataType="decimal"/>
    </xmlCellPr>
  </singleXmlCell>
  <singleXmlCell id="643" xr6:uid="{00000000-000C-0000-FFFF-FFFF82020000}" r="P25" connectionId="0">
    <xmlCellPr id="1" xr6:uid="{00000000-0010-0000-8202-000001000000}" uniqueName="P1072076">
      <xmlPr mapId="2" xpath="/GFI-IZD-KI/IPK-KI_1000338/P1072076" xmlDataType="decimal"/>
    </xmlCellPr>
  </singleXmlCell>
  <singleXmlCell id="644" xr6:uid="{00000000-000C-0000-FFFF-FFFF83020000}" r="Q25" connectionId="0">
    <xmlCellPr id="1" xr6:uid="{00000000-0010-0000-8302-000001000000}" uniqueName="P1072077">
      <xmlPr mapId="2" xpath="/GFI-IZD-KI/IPK-KI_1000338/P1072077" xmlDataType="decimal"/>
    </xmlCellPr>
  </singleXmlCell>
  <singleXmlCell id="645" xr6:uid="{00000000-000C-0000-FFFF-FFFF84020000}" r="R25" connectionId="0">
    <xmlCellPr id="1" xr6:uid="{00000000-0010-0000-8402-000001000000}" uniqueName="P1072078">
      <xmlPr mapId="2" xpath="/GFI-IZD-KI/IPK-KI_1000338/P1072078" xmlDataType="decimal"/>
    </xmlCellPr>
  </singleXmlCell>
  <singleXmlCell id="646" xr6:uid="{00000000-000C-0000-FFFF-FFFF85020000}" r="E26" connectionId="0">
    <xmlCellPr id="1" xr6:uid="{00000000-0010-0000-8502-000001000000}" uniqueName="P1072079">
      <xmlPr mapId="2" xpath="/GFI-IZD-KI/IPK-KI_1000338/P1072079" xmlDataType="decimal"/>
    </xmlCellPr>
  </singleXmlCell>
  <singleXmlCell id="647" xr6:uid="{00000000-000C-0000-FFFF-FFFF86020000}" r="F26" connectionId="0">
    <xmlCellPr id="1" xr6:uid="{00000000-0010-0000-8602-000001000000}" uniqueName="P1072080">
      <xmlPr mapId="2" xpath="/GFI-IZD-KI/IPK-KI_1000338/P1072080" xmlDataType="decimal"/>
    </xmlCellPr>
  </singleXmlCell>
  <singleXmlCell id="648" xr6:uid="{00000000-000C-0000-FFFF-FFFF87020000}" r="G26" connectionId="0">
    <xmlCellPr id="1" xr6:uid="{00000000-0010-0000-8702-000001000000}" uniqueName="P1072081">
      <xmlPr mapId="2" xpath="/GFI-IZD-KI/IPK-KI_1000338/P1072081" xmlDataType="decimal"/>
    </xmlCellPr>
  </singleXmlCell>
  <singleXmlCell id="649" xr6:uid="{00000000-000C-0000-FFFF-FFFF88020000}" r="H26" connectionId="0">
    <xmlCellPr id="1" xr6:uid="{00000000-0010-0000-8802-000001000000}" uniqueName="P1072082">
      <xmlPr mapId="2" xpath="/GFI-IZD-KI/IPK-KI_1000338/P1072082" xmlDataType="decimal"/>
    </xmlCellPr>
  </singleXmlCell>
  <singleXmlCell id="650" xr6:uid="{00000000-000C-0000-FFFF-FFFF89020000}" r="I26" connectionId="0">
    <xmlCellPr id="1" xr6:uid="{00000000-0010-0000-8902-000001000000}" uniqueName="P1072083">
      <xmlPr mapId="2" xpath="/GFI-IZD-KI/IPK-KI_1000338/P1072083" xmlDataType="decimal"/>
    </xmlCellPr>
  </singleXmlCell>
  <singleXmlCell id="651" xr6:uid="{00000000-000C-0000-FFFF-FFFF8A020000}" r="J26" connectionId="0">
    <xmlCellPr id="1" xr6:uid="{00000000-0010-0000-8A02-000001000000}" uniqueName="P1072084">
      <xmlPr mapId="2" xpath="/GFI-IZD-KI/IPK-KI_1000338/P1072084" xmlDataType="decimal"/>
    </xmlCellPr>
  </singleXmlCell>
  <singleXmlCell id="652" xr6:uid="{00000000-000C-0000-FFFF-FFFF8B020000}" r="K26" connectionId="0">
    <xmlCellPr id="1" xr6:uid="{00000000-0010-0000-8B02-000001000000}" uniqueName="P1072085">
      <xmlPr mapId="2" xpath="/GFI-IZD-KI/IPK-KI_1000338/P1072085" xmlDataType="decimal"/>
    </xmlCellPr>
  </singleXmlCell>
  <singleXmlCell id="653" xr6:uid="{00000000-000C-0000-FFFF-FFFF8C020000}" r="L26" connectionId="0">
    <xmlCellPr id="1" xr6:uid="{00000000-0010-0000-8C02-000001000000}" uniqueName="P1072086">
      <xmlPr mapId="2" xpath="/GFI-IZD-KI/IPK-KI_1000338/P1072086" xmlDataType="decimal"/>
    </xmlCellPr>
  </singleXmlCell>
  <singleXmlCell id="654" xr6:uid="{00000000-000C-0000-FFFF-FFFF8D020000}" r="M26" connectionId="0">
    <xmlCellPr id="1" xr6:uid="{00000000-0010-0000-8D02-000001000000}" uniqueName="P1072087">
      <xmlPr mapId="2" xpath="/GFI-IZD-KI/IPK-KI_1000338/P1072087" xmlDataType="decimal"/>
    </xmlCellPr>
  </singleXmlCell>
  <singleXmlCell id="655" xr6:uid="{00000000-000C-0000-FFFF-FFFF8E020000}" r="N26" connectionId="0">
    <xmlCellPr id="1" xr6:uid="{00000000-0010-0000-8E02-000001000000}" uniqueName="P1072088">
      <xmlPr mapId="2" xpath="/GFI-IZD-KI/IPK-KI_1000338/P1072088" xmlDataType="decimal"/>
    </xmlCellPr>
  </singleXmlCell>
  <singleXmlCell id="656" xr6:uid="{00000000-000C-0000-FFFF-FFFF8F020000}" r="O26" connectionId="0">
    <xmlCellPr id="1" xr6:uid="{00000000-0010-0000-8F02-000001000000}" uniqueName="P1072089">
      <xmlPr mapId="2" xpath="/GFI-IZD-KI/IPK-KI_1000338/P1072089" xmlDataType="decimal"/>
    </xmlCellPr>
  </singleXmlCell>
  <singleXmlCell id="657" xr6:uid="{00000000-000C-0000-FFFF-FFFF90020000}" r="P26" connectionId="0">
    <xmlCellPr id="1" xr6:uid="{00000000-0010-0000-9002-000001000000}" uniqueName="P1072090">
      <xmlPr mapId="2" xpath="/GFI-IZD-KI/IPK-KI_1000338/P1072090" xmlDataType="decimal"/>
    </xmlCellPr>
  </singleXmlCell>
  <singleXmlCell id="658" xr6:uid="{00000000-000C-0000-FFFF-FFFF91020000}" r="Q26" connectionId="0">
    <xmlCellPr id="1" xr6:uid="{00000000-0010-0000-9102-000001000000}" uniqueName="P1072091">
      <xmlPr mapId="2" xpath="/GFI-IZD-KI/IPK-KI_1000338/P1072091" xmlDataType="decimal"/>
    </xmlCellPr>
  </singleXmlCell>
  <singleXmlCell id="659" xr6:uid="{00000000-000C-0000-FFFF-FFFF92020000}" r="R26" connectionId="0">
    <xmlCellPr id="1" xr6:uid="{00000000-0010-0000-9202-000001000000}" uniqueName="P1072092">
      <xmlPr mapId="2" xpath="/G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showGridLines="0" view="pageBreakPreview" zoomScaleNormal="100" zoomScaleSheetLayoutView="100" workbookViewId="0">
      <selection activeCell="M8" sqref="M8"/>
    </sheetView>
  </sheetViews>
  <sheetFormatPr defaultRowHeight="12.5" x14ac:dyDescent="0.25"/>
  <cols>
    <col min="7" max="7" width="9.81640625" customWidth="1"/>
    <col min="9" max="9" width="14.453125" customWidth="1"/>
  </cols>
  <sheetData>
    <row r="1" spans="1:10" ht="15.5" x14ac:dyDescent="0.3">
      <c r="A1" s="241"/>
      <c r="B1" s="242"/>
      <c r="C1" s="242"/>
      <c r="D1" s="19"/>
      <c r="E1" s="19"/>
      <c r="F1" s="19"/>
      <c r="G1" s="19"/>
      <c r="H1" s="19"/>
      <c r="I1" s="19"/>
      <c r="J1" s="20"/>
    </row>
    <row r="2" spans="1:10" ht="14.5" customHeight="1" x14ac:dyDescent="0.25">
      <c r="A2" s="243" t="s">
        <v>241</v>
      </c>
      <c r="B2" s="244"/>
      <c r="C2" s="244"/>
      <c r="D2" s="244"/>
      <c r="E2" s="244"/>
      <c r="F2" s="244"/>
      <c r="G2" s="244"/>
      <c r="H2" s="244"/>
      <c r="I2" s="244"/>
      <c r="J2" s="245"/>
    </row>
    <row r="3" spans="1:10" ht="14" x14ac:dyDescent="0.25">
      <c r="A3" s="76"/>
      <c r="B3" s="77"/>
      <c r="C3" s="77"/>
      <c r="D3" s="77"/>
      <c r="E3" s="77"/>
      <c r="F3" s="77"/>
      <c r="G3" s="77"/>
      <c r="H3" s="77"/>
      <c r="I3" s="77"/>
      <c r="J3" s="78"/>
    </row>
    <row r="4" spans="1:10" ht="33.65" customHeight="1" x14ac:dyDescent="0.25">
      <c r="A4" s="246" t="s">
        <v>226</v>
      </c>
      <c r="B4" s="247"/>
      <c r="C4" s="247"/>
      <c r="D4" s="247"/>
      <c r="E4" s="248">
        <v>43831</v>
      </c>
      <c r="F4" s="249"/>
      <c r="G4" s="69" t="s">
        <v>0</v>
      </c>
      <c r="H4" s="248">
        <v>44196</v>
      </c>
      <c r="I4" s="249"/>
      <c r="J4" s="21"/>
    </row>
    <row r="5" spans="1:10" s="81" customFormat="1" ht="10.25" customHeight="1" x14ac:dyDescent="0.35">
      <c r="A5" s="250"/>
      <c r="B5" s="251"/>
      <c r="C5" s="251"/>
      <c r="D5" s="251"/>
      <c r="E5" s="251"/>
      <c r="F5" s="251"/>
      <c r="G5" s="251"/>
      <c r="H5" s="251"/>
      <c r="I5" s="251"/>
      <c r="J5" s="252"/>
    </row>
    <row r="6" spans="1:10" ht="20.5" customHeight="1" x14ac:dyDescent="0.25">
      <c r="A6" s="79"/>
      <c r="B6" s="82" t="s">
        <v>247</v>
      </c>
      <c r="C6" s="80"/>
      <c r="D6" s="80"/>
      <c r="E6" s="93">
        <v>2020</v>
      </c>
      <c r="F6" s="83"/>
      <c r="G6" s="69"/>
      <c r="H6" s="83"/>
      <c r="I6" s="83"/>
      <c r="J6" s="30"/>
    </row>
    <row r="7" spans="1:10" s="85" customFormat="1" ht="11" customHeight="1" x14ac:dyDescent="0.25">
      <c r="A7" s="79"/>
      <c r="B7" s="80"/>
      <c r="C7" s="80"/>
      <c r="D7" s="80"/>
      <c r="E7" s="84"/>
      <c r="F7" s="84"/>
      <c r="G7" s="69"/>
      <c r="H7" s="84"/>
      <c r="I7" s="84"/>
      <c r="J7" s="30"/>
    </row>
    <row r="8" spans="1:10" ht="38" customHeight="1" x14ac:dyDescent="0.25">
      <c r="A8" s="254" t="s">
        <v>248</v>
      </c>
      <c r="B8" s="255"/>
      <c r="C8" s="255"/>
      <c r="D8" s="255"/>
      <c r="E8" s="255"/>
      <c r="F8" s="255"/>
      <c r="G8" s="255"/>
      <c r="H8" s="255"/>
      <c r="I8" s="255"/>
      <c r="J8" s="22"/>
    </row>
    <row r="9" spans="1:10" ht="14" x14ac:dyDescent="0.3">
      <c r="A9" s="23"/>
      <c r="B9" s="65"/>
      <c r="C9" s="65"/>
      <c r="D9" s="65"/>
      <c r="E9" s="253"/>
      <c r="F9" s="253"/>
      <c r="G9" s="184"/>
      <c r="H9" s="184"/>
      <c r="I9" s="72"/>
      <c r="J9" s="73"/>
    </row>
    <row r="10" spans="1:10" ht="26" customHeight="1" x14ac:dyDescent="0.3">
      <c r="A10" s="221" t="s">
        <v>227</v>
      </c>
      <c r="B10" s="222"/>
      <c r="C10" s="233" t="s">
        <v>278</v>
      </c>
      <c r="D10" s="234"/>
      <c r="E10" s="75"/>
      <c r="F10" s="256" t="s">
        <v>249</v>
      </c>
      <c r="G10" s="257"/>
      <c r="H10" s="217" t="s">
        <v>279</v>
      </c>
      <c r="I10" s="218"/>
      <c r="J10" s="24"/>
    </row>
    <row r="11" spans="1:10" ht="15.65" customHeight="1" x14ac:dyDescent="0.3">
      <c r="A11" s="23"/>
      <c r="B11" s="65"/>
      <c r="C11" s="65"/>
      <c r="D11" s="65"/>
      <c r="E11" s="240"/>
      <c r="F11" s="240"/>
      <c r="G11" s="240"/>
      <c r="H11" s="240"/>
      <c r="I11" s="74"/>
      <c r="J11" s="24"/>
    </row>
    <row r="12" spans="1:10" ht="21" customHeight="1" x14ac:dyDescent="0.3">
      <c r="A12" s="185" t="s">
        <v>242</v>
      </c>
      <c r="B12" s="222"/>
      <c r="C12" s="233" t="s">
        <v>280</v>
      </c>
      <c r="D12" s="234"/>
      <c r="E12" s="239"/>
      <c r="F12" s="240"/>
      <c r="G12" s="240"/>
      <c r="H12" s="240"/>
      <c r="I12" s="74"/>
      <c r="J12" s="24"/>
    </row>
    <row r="13" spans="1:10" ht="11" customHeight="1" x14ac:dyDescent="0.3">
      <c r="A13" s="75"/>
      <c r="B13" s="74"/>
      <c r="C13" s="65"/>
      <c r="D13" s="65"/>
      <c r="E13" s="184"/>
      <c r="F13" s="184"/>
      <c r="G13" s="184"/>
      <c r="H13" s="184"/>
      <c r="I13" s="65"/>
      <c r="J13" s="25"/>
    </row>
    <row r="14" spans="1:10" ht="23" customHeight="1" x14ac:dyDescent="0.25">
      <c r="A14" s="185" t="s">
        <v>228</v>
      </c>
      <c r="B14" s="232"/>
      <c r="C14" s="233" t="s">
        <v>281</v>
      </c>
      <c r="D14" s="234"/>
      <c r="E14" s="238"/>
      <c r="F14" s="229"/>
      <c r="G14" s="66" t="s">
        <v>250</v>
      </c>
      <c r="H14" s="217" t="s">
        <v>282</v>
      </c>
      <c r="I14" s="218"/>
      <c r="J14" s="71"/>
    </row>
    <row r="15" spans="1:10" ht="14.5" customHeight="1" x14ac:dyDescent="0.3">
      <c r="A15" s="75"/>
      <c r="B15" s="74"/>
      <c r="C15" s="65"/>
      <c r="D15" s="65"/>
      <c r="E15" s="184"/>
      <c r="F15" s="184"/>
      <c r="G15" s="184"/>
      <c r="H15" s="184"/>
      <c r="I15" s="65"/>
      <c r="J15" s="25"/>
    </row>
    <row r="16" spans="1:10" ht="13.25" customHeight="1" x14ac:dyDescent="0.25">
      <c r="A16" s="185" t="s">
        <v>251</v>
      </c>
      <c r="B16" s="232"/>
      <c r="C16" s="233" t="s">
        <v>283</v>
      </c>
      <c r="D16" s="234"/>
      <c r="E16" s="70"/>
      <c r="F16" s="70"/>
      <c r="G16" s="70"/>
      <c r="H16" s="70"/>
      <c r="I16" s="70"/>
      <c r="J16" s="71"/>
    </row>
    <row r="17" spans="1:10" ht="14.5" customHeight="1" x14ac:dyDescent="0.25">
      <c r="A17" s="235"/>
      <c r="B17" s="236"/>
      <c r="C17" s="236"/>
      <c r="D17" s="236"/>
      <c r="E17" s="236"/>
      <c r="F17" s="236"/>
      <c r="G17" s="236"/>
      <c r="H17" s="236"/>
      <c r="I17" s="236"/>
      <c r="J17" s="237"/>
    </row>
    <row r="18" spans="1:10" x14ac:dyDescent="0.25">
      <c r="A18" s="221" t="s">
        <v>229</v>
      </c>
      <c r="B18" s="222"/>
      <c r="C18" s="208" t="s">
        <v>284</v>
      </c>
      <c r="D18" s="209"/>
      <c r="E18" s="209"/>
      <c r="F18" s="209"/>
      <c r="G18" s="209"/>
      <c r="H18" s="209"/>
      <c r="I18" s="209"/>
      <c r="J18" s="210"/>
    </row>
    <row r="19" spans="1:10" ht="14" x14ac:dyDescent="0.3">
      <c r="A19" s="23"/>
      <c r="B19" s="65"/>
      <c r="C19" s="67"/>
      <c r="D19" s="65"/>
      <c r="E19" s="184"/>
      <c r="F19" s="184"/>
      <c r="G19" s="184"/>
      <c r="H19" s="184"/>
      <c r="I19" s="65"/>
      <c r="J19" s="25"/>
    </row>
    <row r="20" spans="1:10" ht="14" x14ac:dyDescent="0.3">
      <c r="A20" s="221" t="s">
        <v>230</v>
      </c>
      <c r="B20" s="222"/>
      <c r="C20" s="217" t="s">
        <v>285</v>
      </c>
      <c r="D20" s="218"/>
      <c r="E20" s="184"/>
      <c r="F20" s="184"/>
      <c r="G20" s="208" t="s">
        <v>393</v>
      </c>
      <c r="H20" s="209"/>
      <c r="I20" s="209"/>
      <c r="J20" s="210"/>
    </row>
    <row r="21" spans="1:10" ht="14" x14ac:dyDescent="0.3">
      <c r="A21" s="23"/>
      <c r="B21" s="65"/>
      <c r="C21" s="65"/>
      <c r="D21" s="65"/>
      <c r="E21" s="184"/>
      <c r="F21" s="184"/>
      <c r="G21" s="184"/>
      <c r="H21" s="184"/>
      <c r="I21" s="65"/>
      <c r="J21" s="25"/>
    </row>
    <row r="22" spans="1:10" x14ac:dyDescent="0.25">
      <c r="A22" s="221" t="s">
        <v>231</v>
      </c>
      <c r="B22" s="222"/>
      <c r="C22" s="208" t="s">
        <v>286</v>
      </c>
      <c r="D22" s="209"/>
      <c r="E22" s="209"/>
      <c r="F22" s="209"/>
      <c r="G22" s="209"/>
      <c r="H22" s="209"/>
      <c r="I22" s="209"/>
      <c r="J22" s="210"/>
    </row>
    <row r="23" spans="1:10" ht="14" x14ac:dyDescent="0.3">
      <c r="A23" s="23"/>
      <c r="B23" s="65"/>
      <c r="C23" s="65"/>
      <c r="D23" s="65"/>
      <c r="E23" s="184"/>
      <c r="F23" s="184"/>
      <c r="G23" s="184"/>
      <c r="H23" s="184"/>
      <c r="I23" s="65"/>
      <c r="J23" s="25"/>
    </row>
    <row r="24" spans="1:10" ht="14" x14ac:dyDescent="0.3">
      <c r="A24" s="221" t="s">
        <v>232</v>
      </c>
      <c r="B24" s="222"/>
      <c r="C24" s="223" t="s">
        <v>287</v>
      </c>
      <c r="D24" s="224"/>
      <c r="E24" s="224"/>
      <c r="F24" s="224"/>
      <c r="G24" s="224"/>
      <c r="H24" s="224"/>
      <c r="I24" s="224"/>
      <c r="J24" s="225"/>
    </row>
    <row r="25" spans="1:10" ht="14" x14ac:dyDescent="0.3">
      <c r="A25" s="23"/>
      <c r="B25" s="65"/>
      <c r="C25" s="67"/>
      <c r="D25" s="65"/>
      <c r="E25" s="184"/>
      <c r="F25" s="184"/>
      <c r="G25" s="184"/>
      <c r="H25" s="184"/>
      <c r="I25" s="65"/>
      <c r="J25" s="25"/>
    </row>
    <row r="26" spans="1:10" ht="14" x14ac:dyDescent="0.3">
      <c r="A26" s="221" t="s">
        <v>233</v>
      </c>
      <c r="B26" s="222"/>
      <c r="C26" s="223" t="s">
        <v>288</v>
      </c>
      <c r="D26" s="224"/>
      <c r="E26" s="224"/>
      <c r="F26" s="224"/>
      <c r="G26" s="224"/>
      <c r="H26" s="224"/>
      <c r="I26" s="224"/>
      <c r="J26" s="225"/>
    </row>
    <row r="27" spans="1:10" ht="14" customHeight="1" x14ac:dyDescent="0.3">
      <c r="A27" s="23"/>
      <c r="B27" s="65"/>
      <c r="C27" s="67"/>
      <c r="D27" s="65"/>
      <c r="E27" s="184"/>
      <c r="F27" s="184"/>
      <c r="G27" s="184"/>
      <c r="H27" s="184"/>
      <c r="I27" s="65"/>
      <c r="J27" s="25"/>
    </row>
    <row r="28" spans="1:10" ht="23" customHeight="1" x14ac:dyDescent="0.25">
      <c r="A28" s="185" t="s">
        <v>243</v>
      </c>
      <c r="B28" s="222"/>
      <c r="C28" s="34">
        <v>1326</v>
      </c>
      <c r="D28" s="26"/>
      <c r="E28" s="192"/>
      <c r="F28" s="192"/>
      <c r="G28" s="192"/>
      <c r="H28" s="192"/>
      <c r="I28" s="226"/>
      <c r="J28" s="227"/>
    </row>
    <row r="29" spans="1:10" ht="14" x14ac:dyDescent="0.3">
      <c r="A29" s="23"/>
      <c r="B29" s="65"/>
      <c r="C29" s="65"/>
      <c r="D29" s="65"/>
      <c r="E29" s="184"/>
      <c r="F29" s="184"/>
      <c r="G29" s="184"/>
      <c r="H29" s="184"/>
      <c r="I29" s="65"/>
      <c r="J29" s="25"/>
    </row>
    <row r="30" spans="1:10" ht="14.5" x14ac:dyDescent="0.3">
      <c r="A30" s="221" t="s">
        <v>234</v>
      </c>
      <c r="B30" s="222"/>
      <c r="C30" s="94" t="s">
        <v>254</v>
      </c>
      <c r="D30" s="228" t="s">
        <v>252</v>
      </c>
      <c r="E30" s="196"/>
      <c r="F30" s="196"/>
      <c r="G30" s="196"/>
      <c r="H30" s="86" t="s">
        <v>253</v>
      </c>
      <c r="I30" s="87" t="s">
        <v>254</v>
      </c>
      <c r="J30" s="88"/>
    </row>
    <row r="31" spans="1:10" ht="13" x14ac:dyDescent="0.25">
      <c r="A31" s="221"/>
      <c r="B31" s="222"/>
      <c r="C31" s="27"/>
      <c r="D31" s="69"/>
      <c r="E31" s="229"/>
      <c r="F31" s="229"/>
      <c r="G31" s="229"/>
      <c r="H31" s="229"/>
      <c r="I31" s="230"/>
      <c r="J31" s="231"/>
    </row>
    <row r="32" spans="1:10" ht="13" x14ac:dyDescent="0.25">
      <c r="A32" s="221" t="s">
        <v>244</v>
      </c>
      <c r="B32" s="222"/>
      <c r="C32" s="34" t="s">
        <v>257</v>
      </c>
      <c r="D32" s="228" t="s">
        <v>255</v>
      </c>
      <c r="E32" s="196"/>
      <c r="F32" s="196"/>
      <c r="G32" s="196"/>
      <c r="H32" s="89" t="s">
        <v>256</v>
      </c>
      <c r="I32" s="90" t="s">
        <v>257</v>
      </c>
      <c r="J32" s="91"/>
    </row>
    <row r="33" spans="1:10" ht="14" x14ac:dyDescent="0.3">
      <c r="A33" s="23"/>
      <c r="B33" s="65"/>
      <c r="C33" s="65"/>
      <c r="D33" s="65"/>
      <c r="E33" s="184"/>
      <c r="F33" s="184"/>
      <c r="G33" s="184"/>
      <c r="H33" s="184"/>
      <c r="I33" s="65"/>
      <c r="J33" s="25"/>
    </row>
    <row r="34" spans="1:10" x14ac:dyDescent="0.25">
      <c r="A34" s="228" t="s">
        <v>245</v>
      </c>
      <c r="B34" s="196"/>
      <c r="C34" s="196"/>
      <c r="D34" s="196"/>
      <c r="E34" s="196" t="s">
        <v>235</v>
      </c>
      <c r="F34" s="196"/>
      <c r="G34" s="196"/>
      <c r="H34" s="196"/>
      <c r="I34" s="196"/>
      <c r="J34" s="28" t="s">
        <v>236</v>
      </c>
    </row>
    <row r="35" spans="1:10" ht="14" x14ac:dyDescent="0.3">
      <c r="A35" s="23"/>
      <c r="B35" s="65"/>
      <c r="C35" s="65"/>
      <c r="D35" s="65"/>
      <c r="E35" s="184"/>
      <c r="F35" s="184"/>
      <c r="G35" s="184"/>
      <c r="H35" s="184"/>
      <c r="I35" s="65"/>
      <c r="J35" s="73"/>
    </row>
    <row r="36" spans="1:10" x14ac:dyDescent="0.25">
      <c r="A36" s="219" t="s">
        <v>387</v>
      </c>
      <c r="B36" s="220"/>
      <c r="C36" s="220"/>
      <c r="D36" s="220"/>
      <c r="E36" s="198" t="s">
        <v>388</v>
      </c>
      <c r="F36" s="199"/>
      <c r="G36" s="199"/>
      <c r="H36" s="199"/>
      <c r="I36" s="200"/>
      <c r="J36" s="183" t="s">
        <v>389</v>
      </c>
    </row>
    <row r="37" spans="1:10" ht="14" x14ac:dyDescent="0.3">
      <c r="A37" s="23"/>
      <c r="B37" s="65"/>
      <c r="C37" s="67"/>
      <c r="D37" s="201"/>
      <c r="E37" s="201"/>
      <c r="F37" s="201"/>
      <c r="G37" s="201"/>
      <c r="H37" s="201"/>
      <c r="I37" s="201"/>
      <c r="J37" s="25"/>
    </row>
    <row r="38" spans="1:10" x14ac:dyDescent="0.25">
      <c r="A38" s="202" t="s">
        <v>390</v>
      </c>
      <c r="B38" s="203"/>
      <c r="C38" s="203"/>
      <c r="D38" s="204"/>
      <c r="E38" s="198" t="s">
        <v>391</v>
      </c>
      <c r="F38" s="199"/>
      <c r="G38" s="199"/>
      <c r="H38" s="199"/>
      <c r="I38" s="200"/>
      <c r="J38" s="183" t="s">
        <v>392</v>
      </c>
    </row>
    <row r="39" spans="1:10" ht="14" x14ac:dyDescent="0.3">
      <c r="A39" s="23"/>
      <c r="B39" s="65"/>
      <c r="C39" s="67"/>
      <c r="D39" s="68"/>
      <c r="E39" s="201"/>
      <c r="F39" s="201"/>
      <c r="G39" s="201"/>
      <c r="H39" s="201"/>
      <c r="I39" s="74"/>
      <c r="J39" s="25"/>
    </row>
    <row r="40" spans="1:10" x14ac:dyDescent="0.25">
      <c r="A40" s="205"/>
      <c r="B40" s="206"/>
      <c r="C40" s="206"/>
      <c r="D40" s="207"/>
      <c r="E40" s="205"/>
      <c r="F40" s="206"/>
      <c r="G40" s="206"/>
      <c r="H40" s="206"/>
      <c r="I40" s="207"/>
      <c r="J40" s="34"/>
    </row>
    <row r="41" spans="1:10" ht="14" x14ac:dyDescent="0.3">
      <c r="A41" s="23"/>
      <c r="B41" s="65"/>
      <c r="C41" s="67"/>
      <c r="D41" s="68"/>
      <c r="E41" s="201"/>
      <c r="F41" s="201"/>
      <c r="G41" s="201"/>
      <c r="H41" s="201"/>
      <c r="I41" s="74"/>
      <c r="J41" s="25"/>
    </row>
    <row r="42" spans="1:10" x14ac:dyDescent="0.25">
      <c r="A42" s="205"/>
      <c r="B42" s="206"/>
      <c r="C42" s="206"/>
      <c r="D42" s="207"/>
      <c r="E42" s="205"/>
      <c r="F42" s="206"/>
      <c r="G42" s="206"/>
      <c r="H42" s="206"/>
      <c r="I42" s="207"/>
      <c r="J42" s="34"/>
    </row>
    <row r="43" spans="1:10" ht="14" x14ac:dyDescent="0.3">
      <c r="A43" s="29"/>
      <c r="B43" s="67"/>
      <c r="C43" s="212"/>
      <c r="D43" s="212"/>
      <c r="E43" s="184"/>
      <c r="F43" s="184"/>
      <c r="G43" s="212"/>
      <c r="H43" s="212"/>
      <c r="I43" s="212"/>
      <c r="J43" s="25"/>
    </row>
    <row r="44" spans="1:10" x14ac:dyDescent="0.25">
      <c r="A44" s="205"/>
      <c r="B44" s="206"/>
      <c r="C44" s="206"/>
      <c r="D44" s="207"/>
      <c r="E44" s="205"/>
      <c r="F44" s="206"/>
      <c r="G44" s="206"/>
      <c r="H44" s="206"/>
      <c r="I44" s="207"/>
      <c r="J44" s="34"/>
    </row>
    <row r="45" spans="1:10" ht="14" x14ac:dyDescent="0.3">
      <c r="A45" s="29"/>
      <c r="B45" s="67"/>
      <c r="C45" s="67"/>
      <c r="D45" s="65"/>
      <c r="E45" s="211"/>
      <c r="F45" s="211"/>
      <c r="G45" s="212"/>
      <c r="H45" s="212"/>
      <c r="I45" s="65"/>
      <c r="J45" s="25"/>
    </row>
    <row r="46" spans="1:10" x14ac:dyDescent="0.25">
      <c r="A46" s="205"/>
      <c r="B46" s="206"/>
      <c r="C46" s="206"/>
      <c r="D46" s="207"/>
      <c r="E46" s="205"/>
      <c r="F46" s="206"/>
      <c r="G46" s="206"/>
      <c r="H46" s="206"/>
      <c r="I46" s="207"/>
      <c r="J46" s="34"/>
    </row>
    <row r="47" spans="1:10" ht="14" x14ac:dyDescent="0.3">
      <c r="A47" s="29"/>
      <c r="B47" s="67"/>
      <c r="C47" s="67"/>
      <c r="D47" s="65"/>
      <c r="E47" s="184"/>
      <c r="F47" s="184"/>
      <c r="G47" s="212"/>
      <c r="H47" s="212"/>
      <c r="I47" s="65"/>
      <c r="J47" s="92" t="s">
        <v>258</v>
      </c>
    </row>
    <row r="48" spans="1:10" ht="14" x14ac:dyDescent="0.3">
      <c r="A48" s="29"/>
      <c r="B48" s="67"/>
      <c r="C48" s="67"/>
      <c r="D48" s="65"/>
      <c r="E48" s="184"/>
      <c r="F48" s="184"/>
      <c r="G48" s="212"/>
      <c r="H48" s="212"/>
      <c r="I48" s="65"/>
      <c r="J48" s="92" t="s">
        <v>259</v>
      </c>
    </row>
    <row r="49" spans="1:10" ht="23.25" customHeight="1" x14ac:dyDescent="0.25">
      <c r="A49" s="215" t="s">
        <v>237</v>
      </c>
      <c r="B49" s="216"/>
      <c r="C49" s="217" t="s">
        <v>289</v>
      </c>
      <c r="D49" s="218"/>
      <c r="E49" s="213" t="s">
        <v>260</v>
      </c>
      <c r="F49" s="214"/>
      <c r="G49" s="208"/>
      <c r="H49" s="209"/>
      <c r="I49" s="209"/>
      <c r="J49" s="210"/>
    </row>
    <row r="50" spans="1:10" ht="14" x14ac:dyDescent="0.3">
      <c r="A50" s="29"/>
      <c r="B50" s="67"/>
      <c r="C50" s="212"/>
      <c r="D50" s="212"/>
      <c r="E50" s="184"/>
      <c r="F50" s="184"/>
      <c r="G50" s="190" t="s">
        <v>261</v>
      </c>
      <c r="H50" s="190"/>
      <c r="I50" s="190"/>
      <c r="J50" s="30"/>
    </row>
    <row r="51" spans="1:10" ht="14" customHeight="1" x14ac:dyDescent="0.25">
      <c r="A51" s="185" t="s">
        <v>238</v>
      </c>
      <c r="B51" s="186"/>
      <c r="C51" s="208" t="s">
        <v>290</v>
      </c>
      <c r="D51" s="209"/>
      <c r="E51" s="209"/>
      <c r="F51" s="209"/>
      <c r="G51" s="209"/>
      <c r="H51" s="209"/>
      <c r="I51" s="209"/>
      <c r="J51" s="210"/>
    </row>
    <row r="52" spans="1:10" ht="14" x14ac:dyDescent="0.3">
      <c r="A52" s="23"/>
      <c r="B52" s="65"/>
      <c r="C52" s="192" t="s">
        <v>239</v>
      </c>
      <c r="D52" s="192"/>
      <c r="E52" s="192"/>
      <c r="F52" s="192"/>
      <c r="G52" s="192"/>
      <c r="H52" s="192"/>
      <c r="I52" s="192"/>
      <c r="J52" s="25"/>
    </row>
    <row r="53" spans="1:10" ht="14" x14ac:dyDescent="0.3">
      <c r="A53" s="185" t="s">
        <v>240</v>
      </c>
      <c r="B53" s="186"/>
      <c r="C53" s="193" t="s">
        <v>292</v>
      </c>
      <c r="D53" s="194"/>
      <c r="E53" s="195"/>
      <c r="F53" s="184"/>
      <c r="G53" s="184"/>
      <c r="H53" s="196"/>
      <c r="I53" s="196"/>
      <c r="J53" s="197"/>
    </row>
    <row r="54" spans="1:10" ht="14" x14ac:dyDescent="0.3">
      <c r="A54" s="23"/>
      <c r="B54" s="65"/>
      <c r="C54" s="67"/>
      <c r="D54" s="65"/>
      <c r="E54" s="184"/>
      <c r="F54" s="184"/>
      <c r="G54" s="184"/>
      <c r="H54" s="184"/>
      <c r="I54" s="65"/>
      <c r="J54" s="25"/>
    </row>
    <row r="55" spans="1:10" ht="14.5" customHeight="1" x14ac:dyDescent="0.25">
      <c r="A55" s="185" t="s">
        <v>232</v>
      </c>
      <c r="B55" s="186"/>
      <c r="C55" s="187" t="s">
        <v>291</v>
      </c>
      <c r="D55" s="188"/>
      <c r="E55" s="188"/>
      <c r="F55" s="188"/>
      <c r="G55" s="188"/>
      <c r="H55" s="188"/>
      <c r="I55" s="188"/>
      <c r="J55" s="189"/>
    </row>
    <row r="56" spans="1:10" ht="14" x14ac:dyDescent="0.3">
      <c r="A56" s="23"/>
      <c r="B56" s="65"/>
      <c r="C56" s="65"/>
      <c r="D56" s="65"/>
      <c r="E56" s="184"/>
      <c r="F56" s="184"/>
      <c r="G56" s="184"/>
      <c r="H56" s="184"/>
      <c r="I56" s="65"/>
      <c r="J56" s="25"/>
    </row>
    <row r="57" spans="1:10" ht="14" x14ac:dyDescent="0.25">
      <c r="A57" s="185" t="s">
        <v>262</v>
      </c>
      <c r="B57" s="186"/>
      <c r="C57" s="187" t="s">
        <v>293</v>
      </c>
      <c r="D57" s="188"/>
      <c r="E57" s="188"/>
      <c r="F57" s="188"/>
      <c r="G57" s="188"/>
      <c r="H57" s="188"/>
      <c r="I57" s="188"/>
      <c r="J57" s="189"/>
    </row>
    <row r="58" spans="1:10" ht="14.5" customHeight="1" x14ac:dyDescent="0.3">
      <c r="A58" s="23"/>
      <c r="B58" s="65"/>
      <c r="C58" s="190" t="s">
        <v>263</v>
      </c>
      <c r="D58" s="190"/>
      <c r="E58" s="190"/>
      <c r="F58" s="190"/>
      <c r="G58" s="65"/>
      <c r="H58" s="65"/>
      <c r="I58" s="65"/>
      <c r="J58" s="25"/>
    </row>
    <row r="59" spans="1:10" ht="14" x14ac:dyDescent="0.25">
      <c r="A59" s="185" t="s">
        <v>264</v>
      </c>
      <c r="B59" s="186"/>
      <c r="C59" s="187" t="s">
        <v>294</v>
      </c>
      <c r="D59" s="188"/>
      <c r="E59" s="188"/>
      <c r="F59" s="188"/>
      <c r="G59" s="188"/>
      <c r="H59" s="188"/>
      <c r="I59" s="188"/>
      <c r="J59" s="189"/>
    </row>
    <row r="60" spans="1:10" ht="14.5" customHeight="1" x14ac:dyDescent="0.25">
      <c r="A60" s="31"/>
      <c r="B60" s="32"/>
      <c r="C60" s="191" t="s">
        <v>265</v>
      </c>
      <c r="D60" s="191"/>
      <c r="E60" s="191"/>
      <c r="F60" s="191"/>
      <c r="G60" s="191"/>
      <c r="H60" s="32"/>
      <c r="I60" s="32"/>
      <c r="J60" s="33"/>
    </row>
    <row r="67" ht="27" customHeight="1" x14ac:dyDescent="0.25"/>
    <row r="71" ht="38.5" customHeight="1" x14ac:dyDescent="0.25"/>
  </sheetData>
  <sheetProtection algorithmName="SHA-512" hashValue="N5Pt9SbgjePjCaVp4PCwr0Ocbibxb4IQFy8553Cvvrl/wrH7fLl5hwhSJIUzyvba8ktSJPEgAxAdN18fo/8o1g==" saltValue="vbVzp9br8z+NF8Njy753nw==" spinCount="100000" sheet="1" formatCells="0" insertRows="0"/>
  <mergeCells count="124">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A16:B16"/>
    <mergeCell ref="C16:D16"/>
    <mergeCell ref="A17:J17"/>
    <mergeCell ref="A18:B18"/>
    <mergeCell ref="C18:J18"/>
    <mergeCell ref="E19:F19"/>
    <mergeCell ref="G19:H19"/>
    <mergeCell ref="A20:B20"/>
    <mergeCell ref="C20:D20"/>
    <mergeCell ref="G20:J20"/>
    <mergeCell ref="E25:F25"/>
    <mergeCell ref="G25:H25"/>
    <mergeCell ref="E23:F23"/>
    <mergeCell ref="G23:H23"/>
    <mergeCell ref="A22:B22"/>
    <mergeCell ref="C22:J22"/>
    <mergeCell ref="A24:B24"/>
    <mergeCell ref="C24:J24"/>
    <mergeCell ref="E20:F20"/>
    <mergeCell ref="E21:F21"/>
    <mergeCell ref="G21:H21"/>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G50:I50"/>
    <mergeCell ref="E36:I36"/>
    <mergeCell ref="D37:I37"/>
    <mergeCell ref="A38:D38"/>
    <mergeCell ref="E38:I38"/>
    <mergeCell ref="E39:F39"/>
    <mergeCell ref="G39:H39"/>
    <mergeCell ref="A40:D40"/>
    <mergeCell ref="E40:I40"/>
    <mergeCell ref="E41:F41"/>
    <mergeCell ref="G41:H41"/>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tabSelected="1" view="pageBreakPreview" topLeftCell="A9" zoomScale="110" zoomScaleNormal="100" workbookViewId="0">
      <selection activeCell="I39" sqref="A39:I39"/>
    </sheetView>
  </sheetViews>
  <sheetFormatPr defaultColWidth="8.81640625" defaultRowHeight="12.5" x14ac:dyDescent="0.25"/>
  <cols>
    <col min="1" max="5" width="8.81640625" style="15"/>
    <col min="6" max="6" width="14.81640625" style="15" customWidth="1"/>
    <col min="7" max="7" width="8.81640625" style="15"/>
    <col min="8" max="8" width="9.81640625" style="35" customWidth="1"/>
    <col min="9" max="9" width="10.1796875" style="35" customWidth="1"/>
    <col min="10" max="16384" width="8.81640625" style="15"/>
  </cols>
  <sheetData>
    <row r="1" spans="1:9" x14ac:dyDescent="0.25">
      <c r="A1" s="267" t="s">
        <v>1</v>
      </c>
      <c r="B1" s="268"/>
      <c r="C1" s="268"/>
      <c r="D1" s="268"/>
      <c r="E1" s="268"/>
      <c r="F1" s="268"/>
      <c r="G1" s="268"/>
      <c r="H1" s="268"/>
    </row>
    <row r="2" spans="1:9" x14ac:dyDescent="0.25">
      <c r="A2" s="269" t="s">
        <v>295</v>
      </c>
      <c r="B2" s="270"/>
      <c r="C2" s="270"/>
      <c r="D2" s="270"/>
      <c r="E2" s="270"/>
      <c r="F2" s="270"/>
      <c r="G2" s="270"/>
      <c r="H2" s="270"/>
    </row>
    <row r="3" spans="1:9" x14ac:dyDescent="0.25">
      <c r="A3" s="280" t="s">
        <v>12</v>
      </c>
      <c r="B3" s="281"/>
      <c r="C3" s="281"/>
      <c r="D3" s="281"/>
      <c r="E3" s="281"/>
      <c r="F3" s="281"/>
      <c r="G3" s="281"/>
      <c r="H3" s="281"/>
      <c r="I3" s="282"/>
    </row>
    <row r="4" spans="1:9" x14ac:dyDescent="0.25">
      <c r="A4" s="277" t="s">
        <v>296</v>
      </c>
      <c r="B4" s="278"/>
      <c r="C4" s="278"/>
      <c r="D4" s="278"/>
      <c r="E4" s="278"/>
      <c r="F4" s="278"/>
      <c r="G4" s="278"/>
      <c r="H4" s="278"/>
      <c r="I4" s="279"/>
    </row>
    <row r="5" spans="1:9" ht="42.5" thickBot="1" x14ac:dyDescent="0.3">
      <c r="A5" s="274" t="s">
        <v>2</v>
      </c>
      <c r="B5" s="275"/>
      <c r="C5" s="275"/>
      <c r="D5" s="275"/>
      <c r="E5" s="275"/>
      <c r="F5" s="276"/>
      <c r="G5" s="16" t="s">
        <v>4</v>
      </c>
      <c r="H5" s="36" t="s">
        <v>220</v>
      </c>
      <c r="I5" s="37" t="s">
        <v>219</v>
      </c>
    </row>
    <row r="6" spans="1:9" x14ac:dyDescent="0.25">
      <c r="A6" s="271">
        <v>1</v>
      </c>
      <c r="B6" s="272"/>
      <c r="C6" s="272"/>
      <c r="D6" s="272"/>
      <c r="E6" s="272"/>
      <c r="F6" s="273"/>
      <c r="G6" s="17">
        <v>2</v>
      </c>
      <c r="H6" s="18">
        <v>3</v>
      </c>
      <c r="I6" s="18">
        <v>4</v>
      </c>
    </row>
    <row r="7" spans="1:9" x14ac:dyDescent="0.25">
      <c r="A7" s="260"/>
      <c r="B7" s="260"/>
      <c r="C7" s="260"/>
      <c r="D7" s="260"/>
      <c r="E7" s="260"/>
      <c r="F7" s="260"/>
      <c r="G7" s="260"/>
      <c r="H7" s="260"/>
      <c r="I7" s="261"/>
    </row>
    <row r="8" spans="1:9" x14ac:dyDescent="0.25">
      <c r="A8" s="262" t="s">
        <v>14</v>
      </c>
      <c r="B8" s="263"/>
      <c r="C8" s="263"/>
      <c r="D8" s="263"/>
      <c r="E8" s="263"/>
      <c r="F8" s="263"/>
      <c r="G8" s="263"/>
      <c r="H8" s="263"/>
      <c r="I8" s="263"/>
    </row>
    <row r="9" spans="1:9" ht="28.5" customHeight="1" x14ac:dyDescent="0.25">
      <c r="A9" s="264" t="s">
        <v>22</v>
      </c>
      <c r="B9" s="264"/>
      <c r="C9" s="264"/>
      <c r="D9" s="264"/>
      <c r="E9" s="264"/>
      <c r="F9" s="264"/>
      <c r="G9" s="7">
        <v>1</v>
      </c>
      <c r="H9" s="55">
        <f>H10+H11+H12</f>
        <v>2772782193</v>
      </c>
      <c r="I9" s="55">
        <f>I10+I11+I12</f>
        <v>3662500484</v>
      </c>
    </row>
    <row r="10" spans="1:9" x14ac:dyDescent="0.25">
      <c r="A10" s="265" t="s">
        <v>23</v>
      </c>
      <c r="B10" s="265"/>
      <c r="C10" s="265"/>
      <c r="D10" s="265"/>
      <c r="E10" s="265"/>
      <c r="F10" s="265"/>
      <c r="G10" s="6">
        <v>2</v>
      </c>
      <c r="H10" s="62">
        <v>961912026</v>
      </c>
      <c r="I10" s="97">
        <v>900072987</v>
      </c>
    </row>
    <row r="11" spans="1:9" x14ac:dyDescent="0.25">
      <c r="A11" s="265" t="s">
        <v>24</v>
      </c>
      <c r="B11" s="265"/>
      <c r="C11" s="265"/>
      <c r="D11" s="265"/>
      <c r="E11" s="265"/>
      <c r="F11" s="265"/>
      <c r="G11" s="6">
        <v>3</v>
      </c>
      <c r="H11" s="62">
        <v>1014563142</v>
      </c>
      <c r="I11" s="97">
        <v>2224401393</v>
      </c>
    </row>
    <row r="12" spans="1:9" x14ac:dyDescent="0.25">
      <c r="A12" s="258" t="s">
        <v>25</v>
      </c>
      <c r="B12" s="258"/>
      <c r="C12" s="258"/>
      <c r="D12" s="258"/>
      <c r="E12" s="258"/>
      <c r="F12" s="258"/>
      <c r="G12" s="6">
        <v>4</v>
      </c>
      <c r="H12" s="62">
        <v>796307025</v>
      </c>
      <c r="I12" s="97">
        <v>538026104</v>
      </c>
    </row>
    <row r="13" spans="1:9" x14ac:dyDescent="0.25">
      <c r="A13" s="266" t="s">
        <v>26</v>
      </c>
      <c r="B13" s="266"/>
      <c r="C13" s="266"/>
      <c r="D13" s="266"/>
      <c r="E13" s="266"/>
      <c r="F13" s="266"/>
      <c r="G13" s="7">
        <v>5</v>
      </c>
      <c r="H13" s="55">
        <f>H14+H15+H16+H17</f>
        <v>612871552</v>
      </c>
      <c r="I13" s="55">
        <f>I14+I15+I16+I17</f>
        <v>719257423</v>
      </c>
    </row>
    <row r="14" spans="1:9" x14ac:dyDescent="0.25">
      <c r="A14" s="259" t="s">
        <v>27</v>
      </c>
      <c r="B14" s="259"/>
      <c r="C14" s="259"/>
      <c r="D14" s="259"/>
      <c r="E14" s="259"/>
      <c r="F14" s="259"/>
      <c r="G14" s="6">
        <v>6</v>
      </c>
      <c r="H14" s="97">
        <v>852203</v>
      </c>
      <c r="I14" s="97">
        <v>0</v>
      </c>
    </row>
    <row r="15" spans="1:9" x14ac:dyDescent="0.25">
      <c r="A15" s="259" t="s">
        <v>28</v>
      </c>
      <c r="B15" s="259"/>
      <c r="C15" s="259"/>
      <c r="D15" s="259"/>
      <c r="E15" s="259"/>
      <c r="F15" s="259"/>
      <c r="G15" s="6">
        <v>7</v>
      </c>
      <c r="H15" s="97">
        <v>96079539</v>
      </c>
      <c r="I15" s="97">
        <v>95340654</v>
      </c>
    </row>
    <row r="16" spans="1:9" x14ac:dyDescent="0.25">
      <c r="A16" s="259" t="s">
        <v>29</v>
      </c>
      <c r="B16" s="259"/>
      <c r="C16" s="259"/>
      <c r="D16" s="259"/>
      <c r="E16" s="259"/>
      <c r="F16" s="259"/>
      <c r="G16" s="6">
        <v>8</v>
      </c>
      <c r="H16" s="97">
        <v>515939810</v>
      </c>
      <c r="I16" s="97">
        <v>623916769</v>
      </c>
    </row>
    <row r="17" spans="1:9" x14ac:dyDescent="0.25">
      <c r="A17" s="259" t="s">
        <v>30</v>
      </c>
      <c r="B17" s="259"/>
      <c r="C17" s="259"/>
      <c r="D17" s="259"/>
      <c r="E17" s="259"/>
      <c r="F17" s="259"/>
      <c r="G17" s="6">
        <v>9</v>
      </c>
      <c r="H17" s="97">
        <v>0</v>
      </c>
      <c r="I17" s="97">
        <v>0</v>
      </c>
    </row>
    <row r="18" spans="1:9" ht="26" customHeight="1" x14ac:dyDescent="0.25">
      <c r="A18" s="266" t="s">
        <v>31</v>
      </c>
      <c r="B18" s="266"/>
      <c r="C18" s="266"/>
      <c r="D18" s="266"/>
      <c r="E18" s="266"/>
      <c r="F18" s="266"/>
      <c r="G18" s="7">
        <v>10</v>
      </c>
      <c r="H18" s="55">
        <f>H19+H20+H21</f>
        <v>21199086</v>
      </c>
      <c r="I18" s="55">
        <f>I19+I20+I21</f>
        <v>38865901</v>
      </c>
    </row>
    <row r="19" spans="1:9" x14ac:dyDescent="0.25">
      <c r="A19" s="259" t="s">
        <v>28</v>
      </c>
      <c r="B19" s="259"/>
      <c r="C19" s="259"/>
      <c r="D19" s="259"/>
      <c r="E19" s="259"/>
      <c r="F19" s="259"/>
      <c r="G19" s="6">
        <v>11</v>
      </c>
      <c r="H19" s="97">
        <v>0</v>
      </c>
      <c r="I19" s="97">
        <v>20000000</v>
      </c>
    </row>
    <row r="20" spans="1:9" x14ac:dyDescent="0.25">
      <c r="A20" s="259" t="s">
        <v>29</v>
      </c>
      <c r="B20" s="259"/>
      <c r="C20" s="259"/>
      <c r="D20" s="259"/>
      <c r="E20" s="259"/>
      <c r="F20" s="259"/>
      <c r="G20" s="6">
        <v>12</v>
      </c>
      <c r="H20" s="97">
        <v>0</v>
      </c>
      <c r="I20" s="97">
        <v>0</v>
      </c>
    </row>
    <row r="21" spans="1:9" x14ac:dyDescent="0.25">
      <c r="A21" s="259" t="s">
        <v>30</v>
      </c>
      <c r="B21" s="259"/>
      <c r="C21" s="259"/>
      <c r="D21" s="259"/>
      <c r="E21" s="259"/>
      <c r="F21" s="259"/>
      <c r="G21" s="6">
        <v>13</v>
      </c>
      <c r="H21" s="97">
        <v>21199086</v>
      </c>
      <c r="I21" s="97">
        <v>18865901</v>
      </c>
    </row>
    <row r="22" spans="1:9" x14ac:dyDescent="0.25">
      <c r="A22" s="266" t="s">
        <v>32</v>
      </c>
      <c r="B22" s="266"/>
      <c r="C22" s="266"/>
      <c r="D22" s="266"/>
      <c r="E22" s="266"/>
      <c r="F22" s="266"/>
      <c r="G22" s="7">
        <v>14</v>
      </c>
      <c r="H22" s="55">
        <f>H23+H24</f>
        <v>0</v>
      </c>
      <c r="I22" s="55">
        <f>I23+I24</f>
        <v>0</v>
      </c>
    </row>
    <row r="23" spans="1:9" x14ac:dyDescent="0.25">
      <c r="A23" s="259" t="s">
        <v>29</v>
      </c>
      <c r="B23" s="259"/>
      <c r="C23" s="259"/>
      <c r="D23" s="259"/>
      <c r="E23" s="259"/>
      <c r="F23" s="259"/>
      <c r="G23" s="6">
        <v>15</v>
      </c>
      <c r="H23" s="97">
        <v>0</v>
      </c>
      <c r="I23" s="97">
        <v>0</v>
      </c>
    </row>
    <row r="24" spans="1:9" x14ac:dyDescent="0.25">
      <c r="A24" s="259" t="s">
        <v>30</v>
      </c>
      <c r="B24" s="259"/>
      <c r="C24" s="259"/>
      <c r="D24" s="259"/>
      <c r="E24" s="259"/>
      <c r="F24" s="259"/>
      <c r="G24" s="6">
        <v>16</v>
      </c>
      <c r="H24" s="97">
        <v>0</v>
      </c>
      <c r="I24" s="97">
        <v>0</v>
      </c>
    </row>
    <row r="25" spans="1:9" ht="26" customHeight="1" x14ac:dyDescent="0.25">
      <c r="A25" s="266" t="s">
        <v>33</v>
      </c>
      <c r="B25" s="266"/>
      <c r="C25" s="266"/>
      <c r="D25" s="266"/>
      <c r="E25" s="266"/>
      <c r="F25" s="266"/>
      <c r="G25" s="7">
        <v>17</v>
      </c>
      <c r="H25" s="55">
        <f>H26+H27+H28</f>
        <v>4640197866</v>
      </c>
      <c r="I25" s="55">
        <f>I26+I27+I28</f>
        <v>4158015469</v>
      </c>
    </row>
    <row r="26" spans="1:9" x14ac:dyDescent="0.25">
      <c r="A26" s="259" t="s">
        <v>28</v>
      </c>
      <c r="B26" s="259"/>
      <c r="C26" s="259"/>
      <c r="D26" s="259"/>
      <c r="E26" s="259"/>
      <c r="F26" s="259"/>
      <c r="G26" s="6">
        <v>18</v>
      </c>
      <c r="H26" s="97">
        <v>57269384</v>
      </c>
      <c r="I26" s="97">
        <v>49027711</v>
      </c>
    </row>
    <row r="27" spans="1:9" x14ac:dyDescent="0.25">
      <c r="A27" s="259" t="s">
        <v>29</v>
      </c>
      <c r="B27" s="259"/>
      <c r="C27" s="259"/>
      <c r="D27" s="259"/>
      <c r="E27" s="259"/>
      <c r="F27" s="259"/>
      <c r="G27" s="6">
        <v>19</v>
      </c>
      <c r="H27" s="97">
        <v>4582928482</v>
      </c>
      <c r="I27" s="97">
        <v>4108987758</v>
      </c>
    </row>
    <row r="28" spans="1:9" x14ac:dyDescent="0.25">
      <c r="A28" s="259" t="s">
        <v>30</v>
      </c>
      <c r="B28" s="259"/>
      <c r="C28" s="259"/>
      <c r="D28" s="259"/>
      <c r="E28" s="259"/>
      <c r="F28" s="259"/>
      <c r="G28" s="6">
        <v>20</v>
      </c>
      <c r="H28" s="97">
        <v>0</v>
      </c>
      <c r="I28" s="97">
        <v>0</v>
      </c>
    </row>
    <row r="29" spans="1:9" x14ac:dyDescent="0.25">
      <c r="A29" s="266" t="s">
        <v>34</v>
      </c>
      <c r="B29" s="266"/>
      <c r="C29" s="266"/>
      <c r="D29" s="266"/>
      <c r="E29" s="266"/>
      <c r="F29" s="266"/>
      <c r="G29" s="7">
        <v>21</v>
      </c>
      <c r="H29" s="55">
        <f>H30+H31</f>
        <v>15213145060</v>
      </c>
      <c r="I29" s="55">
        <f>I30+I31</f>
        <v>16413935375</v>
      </c>
    </row>
    <row r="30" spans="1:9" x14ac:dyDescent="0.25">
      <c r="A30" s="259" t="s">
        <v>29</v>
      </c>
      <c r="B30" s="259"/>
      <c r="C30" s="259"/>
      <c r="D30" s="259"/>
      <c r="E30" s="259"/>
      <c r="F30" s="259"/>
      <c r="G30" s="6">
        <v>22</v>
      </c>
      <c r="H30" s="97">
        <v>4305695</v>
      </c>
      <c r="I30" s="97">
        <v>1978784</v>
      </c>
    </row>
    <row r="31" spans="1:9" x14ac:dyDescent="0.25">
      <c r="A31" s="259" t="s">
        <v>30</v>
      </c>
      <c r="B31" s="259"/>
      <c r="C31" s="259"/>
      <c r="D31" s="259"/>
      <c r="E31" s="259"/>
      <c r="F31" s="259"/>
      <c r="G31" s="6">
        <v>23</v>
      </c>
      <c r="H31" s="97">
        <v>15208839365</v>
      </c>
      <c r="I31" s="97">
        <v>16411956591</v>
      </c>
    </row>
    <row r="32" spans="1:9" x14ac:dyDescent="0.25">
      <c r="A32" s="259" t="s">
        <v>35</v>
      </c>
      <c r="B32" s="259"/>
      <c r="C32" s="259"/>
      <c r="D32" s="259"/>
      <c r="E32" s="259"/>
      <c r="F32" s="259"/>
      <c r="G32" s="6">
        <v>24</v>
      </c>
      <c r="H32" s="97">
        <v>0</v>
      </c>
      <c r="I32" s="97">
        <v>0</v>
      </c>
    </row>
    <row r="33" spans="1:9" ht="29" customHeight="1" x14ac:dyDescent="0.25">
      <c r="A33" s="259" t="s">
        <v>36</v>
      </c>
      <c r="B33" s="259"/>
      <c r="C33" s="259"/>
      <c r="D33" s="259"/>
      <c r="E33" s="259"/>
      <c r="F33" s="259"/>
      <c r="G33" s="6">
        <v>25</v>
      </c>
      <c r="H33" s="97">
        <v>0</v>
      </c>
      <c r="I33" s="97">
        <v>0</v>
      </c>
    </row>
    <row r="34" spans="1:9" x14ac:dyDescent="0.25">
      <c r="A34" s="259" t="s">
        <v>37</v>
      </c>
      <c r="B34" s="259"/>
      <c r="C34" s="259"/>
      <c r="D34" s="259"/>
      <c r="E34" s="259"/>
      <c r="F34" s="259"/>
      <c r="G34" s="6">
        <v>26</v>
      </c>
      <c r="H34" s="97">
        <v>0</v>
      </c>
      <c r="I34" s="97">
        <v>43</v>
      </c>
    </row>
    <row r="35" spans="1:9" x14ac:dyDescent="0.25">
      <c r="A35" s="259" t="s">
        <v>38</v>
      </c>
      <c r="B35" s="259"/>
      <c r="C35" s="259"/>
      <c r="D35" s="259"/>
      <c r="E35" s="259"/>
      <c r="F35" s="259"/>
      <c r="G35" s="6">
        <v>27</v>
      </c>
      <c r="H35" s="97">
        <v>324499245</v>
      </c>
      <c r="I35" s="97">
        <v>326574638</v>
      </c>
    </row>
    <row r="36" spans="1:9" x14ac:dyDescent="0.25">
      <c r="A36" s="259" t="s">
        <v>39</v>
      </c>
      <c r="B36" s="259"/>
      <c r="C36" s="259"/>
      <c r="D36" s="259"/>
      <c r="E36" s="259"/>
      <c r="F36" s="259"/>
      <c r="G36" s="6">
        <v>28</v>
      </c>
      <c r="H36" s="97">
        <v>110071915</v>
      </c>
      <c r="I36" s="97">
        <v>91824941</v>
      </c>
    </row>
    <row r="37" spans="1:9" x14ac:dyDescent="0.25">
      <c r="A37" s="259" t="s">
        <v>40</v>
      </c>
      <c r="B37" s="259"/>
      <c r="C37" s="259"/>
      <c r="D37" s="259"/>
      <c r="E37" s="259"/>
      <c r="F37" s="259"/>
      <c r="G37" s="6">
        <v>29</v>
      </c>
      <c r="H37" s="97">
        <v>6453295</v>
      </c>
      <c r="I37" s="97">
        <v>2797956</v>
      </c>
    </row>
    <row r="38" spans="1:9" x14ac:dyDescent="0.25">
      <c r="A38" s="259" t="s">
        <v>41</v>
      </c>
      <c r="B38" s="259"/>
      <c r="C38" s="259"/>
      <c r="D38" s="259"/>
      <c r="E38" s="259"/>
      <c r="F38" s="259"/>
      <c r="G38" s="6">
        <v>30</v>
      </c>
      <c r="H38" s="97">
        <v>52180680</v>
      </c>
      <c r="I38" s="97">
        <v>49114278</v>
      </c>
    </row>
    <row r="39" spans="1:9" ht="27.65" customHeight="1" x14ac:dyDescent="0.25">
      <c r="A39" s="259" t="s">
        <v>42</v>
      </c>
      <c r="B39" s="259"/>
      <c r="C39" s="259"/>
      <c r="D39" s="259"/>
      <c r="E39" s="259"/>
      <c r="F39" s="259"/>
      <c r="G39" s="6">
        <v>31</v>
      </c>
      <c r="H39" s="97">
        <v>20000000</v>
      </c>
      <c r="I39" s="97">
        <v>0</v>
      </c>
    </row>
    <row r="40" spans="1:9" x14ac:dyDescent="0.25">
      <c r="A40" s="285" t="s">
        <v>43</v>
      </c>
      <c r="B40" s="285"/>
      <c r="C40" s="285"/>
      <c r="D40" s="285"/>
      <c r="E40" s="285"/>
      <c r="F40" s="285"/>
      <c r="G40" s="7">
        <v>32</v>
      </c>
      <c r="H40" s="54">
        <f>H9+H13+H18+H22+H25+H29+H32+H33+H34+H35+H36+H37+H38+H39</f>
        <v>23773400892</v>
      </c>
      <c r="I40" s="54">
        <f>I9+I13+I18+I22+I25+I29+I32+I33+I34+I35+I36+I37+I38+I39</f>
        <v>25462886508</v>
      </c>
    </row>
    <row r="41" spans="1:9" x14ac:dyDescent="0.25">
      <c r="A41" s="262" t="s">
        <v>15</v>
      </c>
      <c r="B41" s="263"/>
      <c r="C41" s="263"/>
      <c r="D41" s="263"/>
      <c r="E41" s="263"/>
      <c r="F41" s="263"/>
      <c r="G41" s="263"/>
      <c r="H41" s="263"/>
      <c r="I41" s="263"/>
    </row>
    <row r="42" spans="1:9" x14ac:dyDescent="0.25">
      <c r="A42" s="266" t="s">
        <v>44</v>
      </c>
      <c r="B42" s="284"/>
      <c r="C42" s="284"/>
      <c r="D42" s="284"/>
      <c r="E42" s="284"/>
      <c r="F42" s="284"/>
      <c r="G42" s="7">
        <v>33</v>
      </c>
      <c r="H42" s="55">
        <f>H43+H44+H45+H46+H47</f>
        <v>863025</v>
      </c>
      <c r="I42" s="55">
        <f>I43+I44+I45+I46+I47</f>
        <v>21172</v>
      </c>
    </row>
    <row r="43" spans="1:9" x14ac:dyDescent="0.25">
      <c r="A43" s="259" t="s">
        <v>45</v>
      </c>
      <c r="B43" s="259"/>
      <c r="C43" s="259"/>
      <c r="D43" s="259"/>
      <c r="E43" s="259"/>
      <c r="F43" s="259"/>
      <c r="G43" s="6">
        <v>34</v>
      </c>
      <c r="H43" s="97">
        <v>863025</v>
      </c>
      <c r="I43" s="97">
        <v>21172</v>
      </c>
    </row>
    <row r="44" spans="1:9" x14ac:dyDescent="0.25">
      <c r="A44" s="259" t="s">
        <v>46</v>
      </c>
      <c r="B44" s="259"/>
      <c r="C44" s="259"/>
      <c r="D44" s="259"/>
      <c r="E44" s="259"/>
      <c r="F44" s="259"/>
      <c r="G44" s="6">
        <v>35</v>
      </c>
      <c r="H44" s="97">
        <v>0</v>
      </c>
      <c r="I44" s="97">
        <v>0</v>
      </c>
    </row>
    <row r="45" spans="1:9" x14ac:dyDescent="0.25">
      <c r="A45" s="259" t="s">
        <v>47</v>
      </c>
      <c r="B45" s="259"/>
      <c r="C45" s="259"/>
      <c r="D45" s="259"/>
      <c r="E45" s="259"/>
      <c r="F45" s="259"/>
      <c r="G45" s="6">
        <v>36</v>
      </c>
      <c r="H45" s="97">
        <v>0</v>
      </c>
      <c r="I45" s="97">
        <v>0</v>
      </c>
    </row>
    <row r="46" spans="1:9" x14ac:dyDescent="0.25">
      <c r="A46" s="259" t="s">
        <v>48</v>
      </c>
      <c r="B46" s="259"/>
      <c r="C46" s="259"/>
      <c r="D46" s="259"/>
      <c r="E46" s="259"/>
      <c r="F46" s="259"/>
      <c r="G46" s="6">
        <v>37</v>
      </c>
      <c r="H46" s="97">
        <v>0</v>
      </c>
      <c r="I46" s="97">
        <v>0</v>
      </c>
    </row>
    <row r="47" spans="1:9" x14ac:dyDescent="0.25">
      <c r="A47" s="259" t="s">
        <v>49</v>
      </c>
      <c r="B47" s="259"/>
      <c r="C47" s="259"/>
      <c r="D47" s="259"/>
      <c r="E47" s="259"/>
      <c r="F47" s="259"/>
      <c r="G47" s="6">
        <v>38</v>
      </c>
      <c r="H47" s="97">
        <v>0</v>
      </c>
      <c r="I47" s="97">
        <v>0</v>
      </c>
    </row>
    <row r="48" spans="1:9" ht="27.65" customHeight="1" x14ac:dyDescent="0.25">
      <c r="A48" s="266" t="s">
        <v>50</v>
      </c>
      <c r="B48" s="284"/>
      <c r="C48" s="284"/>
      <c r="D48" s="284"/>
      <c r="E48" s="284"/>
      <c r="F48" s="284"/>
      <c r="G48" s="7">
        <v>39</v>
      </c>
      <c r="H48" s="55">
        <f>H49+H50+H51</f>
        <v>0</v>
      </c>
      <c r="I48" s="55">
        <f>I49+I50+I51</f>
        <v>0</v>
      </c>
    </row>
    <row r="49" spans="1:9" x14ac:dyDescent="0.25">
      <c r="A49" s="259" t="s">
        <v>47</v>
      </c>
      <c r="B49" s="259"/>
      <c r="C49" s="259"/>
      <c r="D49" s="259"/>
      <c r="E49" s="259"/>
      <c r="F49" s="259"/>
      <c r="G49" s="6">
        <v>40</v>
      </c>
      <c r="H49" s="97">
        <v>0</v>
      </c>
      <c r="I49" s="97">
        <v>0</v>
      </c>
    </row>
    <row r="50" spans="1:9" x14ac:dyDescent="0.25">
      <c r="A50" s="259" t="s">
        <v>48</v>
      </c>
      <c r="B50" s="259"/>
      <c r="C50" s="259"/>
      <c r="D50" s="259"/>
      <c r="E50" s="259"/>
      <c r="F50" s="259"/>
      <c r="G50" s="6">
        <v>41</v>
      </c>
      <c r="H50" s="97">
        <v>0</v>
      </c>
      <c r="I50" s="97">
        <v>0</v>
      </c>
    </row>
    <row r="51" spans="1:9" x14ac:dyDescent="0.25">
      <c r="A51" s="259" t="s">
        <v>49</v>
      </c>
      <c r="B51" s="259"/>
      <c r="C51" s="259"/>
      <c r="D51" s="259"/>
      <c r="E51" s="259"/>
      <c r="F51" s="259"/>
      <c r="G51" s="6">
        <v>42</v>
      </c>
      <c r="H51" s="97">
        <v>0</v>
      </c>
      <c r="I51" s="97">
        <v>0</v>
      </c>
    </row>
    <row r="52" spans="1:9" x14ac:dyDescent="0.25">
      <c r="A52" s="266" t="s">
        <v>51</v>
      </c>
      <c r="B52" s="284"/>
      <c r="C52" s="284"/>
      <c r="D52" s="284"/>
      <c r="E52" s="284"/>
      <c r="F52" s="284"/>
      <c r="G52" s="7">
        <v>43</v>
      </c>
      <c r="H52" s="55">
        <f>H53+H54+H55</f>
        <v>21048705186</v>
      </c>
      <c r="I52" s="55">
        <f>I53+I54+I55</f>
        <v>22680817227</v>
      </c>
    </row>
    <row r="53" spans="1:9" x14ac:dyDescent="0.25">
      <c r="A53" s="259" t="s">
        <v>47</v>
      </c>
      <c r="B53" s="259"/>
      <c r="C53" s="259"/>
      <c r="D53" s="259"/>
      <c r="E53" s="259"/>
      <c r="F53" s="259"/>
      <c r="G53" s="6">
        <v>44</v>
      </c>
      <c r="H53" s="97">
        <v>20936228925</v>
      </c>
      <c r="I53" s="97">
        <v>22561546458</v>
      </c>
    </row>
    <row r="54" spans="1:9" x14ac:dyDescent="0.25">
      <c r="A54" s="259" t="s">
        <v>48</v>
      </c>
      <c r="B54" s="259"/>
      <c r="C54" s="259"/>
      <c r="D54" s="259"/>
      <c r="E54" s="259"/>
      <c r="F54" s="259"/>
      <c r="G54" s="6">
        <v>45</v>
      </c>
      <c r="H54" s="97">
        <v>0</v>
      </c>
      <c r="I54" s="97">
        <v>0</v>
      </c>
    </row>
    <row r="55" spans="1:9" x14ac:dyDescent="0.25">
      <c r="A55" s="259" t="s">
        <v>49</v>
      </c>
      <c r="B55" s="259"/>
      <c r="C55" s="259"/>
      <c r="D55" s="259"/>
      <c r="E55" s="259"/>
      <c r="F55" s="259"/>
      <c r="G55" s="6">
        <v>46</v>
      </c>
      <c r="H55" s="97">
        <v>112476261</v>
      </c>
      <c r="I55" s="97">
        <v>119270769</v>
      </c>
    </row>
    <row r="56" spans="1:9" x14ac:dyDescent="0.25">
      <c r="A56" s="259" t="s">
        <v>52</v>
      </c>
      <c r="B56" s="259"/>
      <c r="C56" s="259"/>
      <c r="D56" s="259"/>
      <c r="E56" s="259"/>
      <c r="F56" s="259"/>
      <c r="G56" s="6">
        <v>47</v>
      </c>
      <c r="H56" s="97">
        <v>0</v>
      </c>
      <c r="I56" s="97">
        <v>0</v>
      </c>
    </row>
    <row r="57" spans="1:9" ht="24" customHeight="1" x14ac:dyDescent="0.25">
      <c r="A57" s="283" t="s">
        <v>53</v>
      </c>
      <c r="B57" s="283"/>
      <c r="C57" s="283"/>
      <c r="D57" s="283"/>
      <c r="E57" s="283"/>
      <c r="F57" s="283"/>
      <c r="G57" s="6">
        <v>48</v>
      </c>
      <c r="H57" s="97">
        <v>0</v>
      </c>
      <c r="I57" s="97">
        <v>0</v>
      </c>
    </row>
    <row r="58" spans="1:9" x14ac:dyDescent="0.25">
      <c r="A58" s="283" t="s">
        <v>54</v>
      </c>
      <c r="B58" s="283"/>
      <c r="C58" s="283"/>
      <c r="D58" s="283"/>
      <c r="E58" s="283"/>
      <c r="F58" s="283"/>
      <c r="G58" s="6">
        <v>49</v>
      </c>
      <c r="H58" s="97">
        <v>196063323</v>
      </c>
      <c r="I58" s="97">
        <v>125688739</v>
      </c>
    </row>
    <row r="59" spans="1:9" x14ac:dyDescent="0.25">
      <c r="A59" s="283" t="s">
        <v>55</v>
      </c>
      <c r="B59" s="259"/>
      <c r="C59" s="259"/>
      <c r="D59" s="259"/>
      <c r="E59" s="259"/>
      <c r="F59" s="259"/>
      <c r="G59" s="6">
        <v>50</v>
      </c>
      <c r="H59" s="97">
        <v>1728314</v>
      </c>
      <c r="I59" s="97">
        <v>25697310</v>
      </c>
    </row>
    <row r="60" spans="1:9" x14ac:dyDescent="0.25">
      <c r="A60" s="283" t="s">
        <v>56</v>
      </c>
      <c r="B60" s="283"/>
      <c r="C60" s="283"/>
      <c r="D60" s="283"/>
      <c r="E60" s="283"/>
      <c r="F60" s="283"/>
      <c r="G60" s="6">
        <v>51</v>
      </c>
      <c r="H60" s="97">
        <v>0</v>
      </c>
      <c r="I60" s="97">
        <v>0</v>
      </c>
    </row>
    <row r="61" spans="1:9" x14ac:dyDescent="0.25">
      <c r="A61" s="283" t="s">
        <v>57</v>
      </c>
      <c r="B61" s="283"/>
      <c r="C61" s="283"/>
      <c r="D61" s="283"/>
      <c r="E61" s="283"/>
      <c r="F61" s="283"/>
      <c r="G61" s="6">
        <v>52</v>
      </c>
      <c r="H61" s="97">
        <v>149349151</v>
      </c>
      <c r="I61" s="97">
        <v>151759203</v>
      </c>
    </row>
    <row r="62" spans="1:9" ht="31.25" customHeight="1" x14ac:dyDescent="0.25">
      <c r="A62" s="283" t="s">
        <v>58</v>
      </c>
      <c r="B62" s="283"/>
      <c r="C62" s="283"/>
      <c r="D62" s="283"/>
      <c r="E62" s="283"/>
      <c r="F62" s="283"/>
      <c r="G62" s="6">
        <v>53</v>
      </c>
      <c r="H62" s="97">
        <v>0</v>
      </c>
      <c r="I62" s="97">
        <v>0</v>
      </c>
    </row>
    <row r="63" spans="1:9" x14ac:dyDescent="0.25">
      <c r="A63" s="285" t="s">
        <v>59</v>
      </c>
      <c r="B63" s="286"/>
      <c r="C63" s="286"/>
      <c r="D63" s="286"/>
      <c r="E63" s="286"/>
      <c r="F63" s="286"/>
      <c r="G63" s="7">
        <v>54</v>
      </c>
      <c r="H63" s="54">
        <f>H42+H48+H52+H56+H57+H58+H59+H60+H61+H62</f>
        <v>21396708999</v>
      </c>
      <c r="I63" s="54">
        <f>I42+I48+I52+I56+I57+I58+I59+I60+I61+I62</f>
        <v>22983983651</v>
      </c>
    </row>
    <row r="64" spans="1:9" x14ac:dyDescent="0.25">
      <c r="A64" s="287" t="s">
        <v>16</v>
      </c>
      <c r="B64" s="288"/>
      <c r="C64" s="288"/>
      <c r="D64" s="288"/>
      <c r="E64" s="288"/>
      <c r="F64" s="288"/>
      <c r="G64" s="288"/>
      <c r="H64" s="288"/>
      <c r="I64" s="288"/>
    </row>
    <row r="65" spans="1:9" x14ac:dyDescent="0.25">
      <c r="A65" s="259" t="s">
        <v>60</v>
      </c>
      <c r="B65" s="259"/>
      <c r="C65" s="259"/>
      <c r="D65" s="259"/>
      <c r="E65" s="259"/>
      <c r="F65" s="259"/>
      <c r="G65" s="6">
        <v>55</v>
      </c>
      <c r="H65" s="62">
        <v>1214775000</v>
      </c>
      <c r="I65" s="62">
        <v>1214775000</v>
      </c>
    </row>
    <row r="66" spans="1:9" x14ac:dyDescent="0.25">
      <c r="A66" s="259" t="s">
        <v>61</v>
      </c>
      <c r="B66" s="259"/>
      <c r="C66" s="259"/>
      <c r="D66" s="259"/>
      <c r="E66" s="259"/>
      <c r="F66" s="259"/>
      <c r="G66" s="6">
        <v>56</v>
      </c>
      <c r="H66" s="62">
        <v>0</v>
      </c>
      <c r="I66" s="62">
        <v>0</v>
      </c>
    </row>
    <row r="67" spans="1:9" x14ac:dyDescent="0.25">
      <c r="A67" s="259" t="s">
        <v>62</v>
      </c>
      <c r="B67" s="259"/>
      <c r="C67" s="259"/>
      <c r="D67" s="259"/>
      <c r="E67" s="259"/>
      <c r="F67" s="259"/>
      <c r="G67" s="6">
        <v>57</v>
      </c>
      <c r="H67" s="62">
        <v>0</v>
      </c>
      <c r="I67" s="62">
        <v>0</v>
      </c>
    </row>
    <row r="68" spans="1:9" x14ac:dyDescent="0.25">
      <c r="A68" s="259" t="s">
        <v>63</v>
      </c>
      <c r="B68" s="259"/>
      <c r="C68" s="259"/>
      <c r="D68" s="259"/>
      <c r="E68" s="259"/>
      <c r="F68" s="259"/>
      <c r="G68" s="6">
        <v>58</v>
      </c>
      <c r="H68" s="62">
        <v>0</v>
      </c>
      <c r="I68" s="62">
        <v>0</v>
      </c>
    </row>
    <row r="69" spans="1:9" x14ac:dyDescent="0.25">
      <c r="A69" s="259" t="s">
        <v>64</v>
      </c>
      <c r="B69" s="259"/>
      <c r="C69" s="259"/>
      <c r="D69" s="259"/>
      <c r="E69" s="259"/>
      <c r="F69" s="259"/>
      <c r="G69" s="6">
        <v>59</v>
      </c>
      <c r="H69" s="62">
        <v>319404893</v>
      </c>
      <c r="I69" s="62">
        <v>264974555</v>
      </c>
    </row>
    <row r="70" spans="1:9" x14ac:dyDescent="0.25">
      <c r="A70" s="259" t="s">
        <v>65</v>
      </c>
      <c r="B70" s="259"/>
      <c r="C70" s="259"/>
      <c r="D70" s="259"/>
      <c r="E70" s="259"/>
      <c r="F70" s="259"/>
      <c r="G70" s="6">
        <v>60</v>
      </c>
      <c r="H70" s="62">
        <v>156511227</v>
      </c>
      <c r="I70" s="62">
        <v>204798039</v>
      </c>
    </row>
    <row r="71" spans="1:9" x14ac:dyDescent="0.25">
      <c r="A71" s="259" t="s">
        <v>66</v>
      </c>
      <c r="B71" s="259"/>
      <c r="C71" s="259"/>
      <c r="D71" s="259"/>
      <c r="E71" s="259"/>
      <c r="F71" s="259"/>
      <c r="G71" s="6">
        <v>61</v>
      </c>
      <c r="H71" s="62">
        <v>0</v>
      </c>
      <c r="I71" s="62">
        <v>0</v>
      </c>
    </row>
    <row r="72" spans="1:9" x14ac:dyDescent="0.25">
      <c r="A72" s="259" t="s">
        <v>67</v>
      </c>
      <c r="B72" s="259"/>
      <c r="C72" s="259"/>
      <c r="D72" s="259"/>
      <c r="E72" s="259"/>
      <c r="F72" s="259"/>
      <c r="G72" s="6">
        <v>62</v>
      </c>
      <c r="H72" s="62">
        <v>539561769</v>
      </c>
      <c r="I72" s="62">
        <v>611448069</v>
      </c>
    </row>
    <row r="73" spans="1:9" x14ac:dyDescent="0.25">
      <c r="A73" s="259" t="s">
        <v>68</v>
      </c>
      <c r="B73" s="259"/>
      <c r="C73" s="259"/>
      <c r="D73" s="259"/>
      <c r="E73" s="259"/>
      <c r="F73" s="259"/>
      <c r="G73" s="6">
        <v>63</v>
      </c>
      <c r="H73" s="62">
        <v>-477000</v>
      </c>
      <c r="I73" s="62">
        <v>-477000</v>
      </c>
    </row>
    <row r="74" spans="1:9" x14ac:dyDescent="0.25">
      <c r="A74" s="259" t="s">
        <v>69</v>
      </c>
      <c r="B74" s="259"/>
      <c r="C74" s="259"/>
      <c r="D74" s="259"/>
      <c r="E74" s="259"/>
      <c r="F74" s="259"/>
      <c r="G74" s="6">
        <v>64</v>
      </c>
      <c r="H74" s="62">
        <v>146916005</v>
      </c>
      <c r="I74" s="62">
        <v>183384194</v>
      </c>
    </row>
    <row r="75" spans="1:9" x14ac:dyDescent="0.25">
      <c r="A75" s="259" t="s">
        <v>70</v>
      </c>
      <c r="B75" s="259"/>
      <c r="C75" s="259"/>
      <c r="D75" s="259"/>
      <c r="E75" s="259"/>
      <c r="F75" s="259"/>
      <c r="G75" s="6">
        <v>65</v>
      </c>
      <c r="H75" s="62">
        <v>0</v>
      </c>
      <c r="I75" s="62">
        <v>0</v>
      </c>
    </row>
    <row r="76" spans="1:9" x14ac:dyDescent="0.25">
      <c r="A76" s="259" t="s">
        <v>71</v>
      </c>
      <c r="B76" s="259"/>
      <c r="C76" s="259"/>
      <c r="D76" s="259"/>
      <c r="E76" s="259"/>
      <c r="F76" s="259"/>
      <c r="G76" s="6">
        <v>66</v>
      </c>
      <c r="H76" s="62">
        <v>0</v>
      </c>
      <c r="I76" s="62">
        <v>0</v>
      </c>
    </row>
    <row r="77" spans="1:9" x14ac:dyDescent="0.25">
      <c r="A77" s="285" t="s">
        <v>72</v>
      </c>
      <c r="B77" s="285"/>
      <c r="C77" s="285"/>
      <c r="D77" s="285"/>
      <c r="E77" s="285"/>
      <c r="F77" s="285"/>
      <c r="G77" s="7">
        <v>67</v>
      </c>
      <c r="H77" s="54">
        <f>H65+H66+H67+H68+H69+H70+H71+H72+H73+H74+H75+H76</f>
        <v>2376691894</v>
      </c>
      <c r="I77" s="54">
        <f>I65+I66+I67+I68+I69+I70+I71+I72+I73+I74+I75+I76</f>
        <v>2478902857</v>
      </c>
    </row>
    <row r="78" spans="1:9" x14ac:dyDescent="0.25">
      <c r="A78" s="285" t="s">
        <v>73</v>
      </c>
      <c r="B78" s="286"/>
      <c r="C78" s="286"/>
      <c r="D78" s="286"/>
      <c r="E78" s="286"/>
      <c r="F78" s="286"/>
      <c r="G78" s="7">
        <v>68</v>
      </c>
      <c r="H78" s="54">
        <f>H63+H77</f>
        <v>23773400893</v>
      </c>
      <c r="I78" s="54">
        <f>I63+I77</f>
        <v>25462886508</v>
      </c>
    </row>
  </sheetData>
  <sheetProtection algorithmName="SHA-512" hashValue="I0E1UsfXfQZSvsw8HuL4r/PuUP3cy0HdLMBu+r6KMrRNgekj4EEuzVX2FBvQrya3kXBv2lToHQHwEPr5w8KtbA==" saltValue="41ZrK0Ie8BX7OQlWAZjHCw==" spinCount="100000"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9"/>
  <sheetViews>
    <sheetView zoomScaleNormal="100" zoomScaleSheetLayoutView="110" workbookViewId="0">
      <selection activeCell="H56" sqref="H56"/>
    </sheetView>
  </sheetViews>
  <sheetFormatPr defaultRowHeight="12.5" x14ac:dyDescent="0.25"/>
  <cols>
    <col min="1" max="7" width="9.1796875" style="11"/>
    <col min="8" max="8" width="11.81640625" style="38" customWidth="1"/>
    <col min="9" max="9" width="14.54296875" style="38" customWidth="1"/>
    <col min="10" max="10" width="23.1796875" style="11" customWidth="1"/>
    <col min="11" max="260" width="9.1796875" style="11"/>
    <col min="261" max="261" width="9.81640625" style="11" bestFit="1" customWidth="1"/>
    <col min="262" max="262" width="11.81640625" style="11" bestFit="1" customWidth="1"/>
    <col min="263" max="516" width="9.1796875" style="11"/>
    <col min="517" max="517" width="9.81640625" style="11" bestFit="1" customWidth="1"/>
    <col min="518" max="518" width="11.81640625" style="11" bestFit="1" customWidth="1"/>
    <col min="519" max="772" width="9.1796875" style="11"/>
    <col min="773" max="773" width="9.81640625" style="11" bestFit="1" customWidth="1"/>
    <col min="774" max="774" width="11.81640625" style="11" bestFit="1" customWidth="1"/>
    <col min="775" max="1028" width="9.1796875" style="11"/>
    <col min="1029" max="1029" width="9.81640625" style="11" bestFit="1" customWidth="1"/>
    <col min="1030" max="1030" width="11.81640625" style="11" bestFit="1" customWidth="1"/>
    <col min="1031" max="1284" width="9.1796875" style="11"/>
    <col min="1285" max="1285" width="9.81640625" style="11" bestFit="1" customWidth="1"/>
    <col min="1286" max="1286" width="11.81640625" style="11" bestFit="1" customWidth="1"/>
    <col min="1287" max="1540" width="9.1796875" style="11"/>
    <col min="1541" max="1541" width="9.81640625" style="11" bestFit="1" customWidth="1"/>
    <col min="1542" max="1542" width="11.81640625" style="11" bestFit="1" customWidth="1"/>
    <col min="1543" max="1796" width="9.1796875" style="11"/>
    <col min="1797" max="1797" width="9.81640625" style="11" bestFit="1" customWidth="1"/>
    <col min="1798" max="1798" width="11.81640625" style="11" bestFit="1" customWidth="1"/>
    <col min="1799" max="2052" width="9.1796875" style="11"/>
    <col min="2053" max="2053" width="9.81640625" style="11" bestFit="1" customWidth="1"/>
    <col min="2054" max="2054" width="11.81640625" style="11" bestFit="1" customWidth="1"/>
    <col min="2055" max="2308" width="9.1796875" style="11"/>
    <col min="2309" max="2309" width="9.81640625" style="11" bestFit="1" customWidth="1"/>
    <col min="2310" max="2310" width="11.81640625" style="11" bestFit="1" customWidth="1"/>
    <col min="2311" max="2564" width="9.1796875" style="11"/>
    <col min="2565" max="2565" width="9.81640625" style="11" bestFit="1" customWidth="1"/>
    <col min="2566" max="2566" width="11.81640625" style="11" bestFit="1" customWidth="1"/>
    <col min="2567" max="2820" width="9.1796875" style="11"/>
    <col min="2821" max="2821" width="9.81640625" style="11" bestFit="1" customWidth="1"/>
    <col min="2822" max="2822" width="11.81640625" style="11" bestFit="1" customWidth="1"/>
    <col min="2823" max="3076" width="9.1796875" style="11"/>
    <col min="3077" max="3077" width="9.81640625" style="11" bestFit="1" customWidth="1"/>
    <col min="3078" max="3078" width="11.81640625" style="11" bestFit="1" customWidth="1"/>
    <col min="3079" max="3332" width="9.1796875" style="11"/>
    <col min="3333" max="3333" width="9.81640625" style="11" bestFit="1" customWidth="1"/>
    <col min="3334" max="3334" width="11.81640625" style="11" bestFit="1" customWidth="1"/>
    <col min="3335" max="3588" width="9.1796875" style="11"/>
    <col min="3589" max="3589" width="9.81640625" style="11" bestFit="1" customWidth="1"/>
    <col min="3590" max="3590" width="11.81640625" style="11" bestFit="1" customWidth="1"/>
    <col min="3591" max="3844" width="9.1796875" style="11"/>
    <col min="3845" max="3845" width="9.81640625" style="11" bestFit="1" customWidth="1"/>
    <col min="3846" max="3846" width="11.81640625" style="11" bestFit="1" customWidth="1"/>
    <col min="3847" max="4100" width="9.1796875" style="11"/>
    <col min="4101" max="4101" width="9.81640625" style="11" bestFit="1" customWidth="1"/>
    <col min="4102" max="4102" width="11.81640625" style="11" bestFit="1" customWidth="1"/>
    <col min="4103" max="4356" width="9.1796875" style="11"/>
    <col min="4357" max="4357" width="9.81640625" style="11" bestFit="1" customWidth="1"/>
    <col min="4358" max="4358" width="11.81640625" style="11" bestFit="1" customWidth="1"/>
    <col min="4359" max="4612" width="9.1796875" style="11"/>
    <col min="4613" max="4613" width="9.81640625" style="11" bestFit="1" customWidth="1"/>
    <col min="4614" max="4614" width="11.81640625" style="11" bestFit="1" customWidth="1"/>
    <col min="4615" max="4868" width="9.1796875" style="11"/>
    <col min="4869" max="4869" width="9.81640625" style="11" bestFit="1" customWidth="1"/>
    <col min="4870" max="4870" width="11.81640625" style="11" bestFit="1" customWidth="1"/>
    <col min="4871" max="5124" width="9.1796875" style="11"/>
    <col min="5125" max="5125" width="9.81640625" style="11" bestFit="1" customWidth="1"/>
    <col min="5126" max="5126" width="11.81640625" style="11" bestFit="1" customWidth="1"/>
    <col min="5127" max="5380" width="9.1796875" style="11"/>
    <col min="5381" max="5381" width="9.81640625" style="11" bestFit="1" customWidth="1"/>
    <col min="5382" max="5382" width="11.81640625" style="11" bestFit="1" customWidth="1"/>
    <col min="5383" max="5636" width="9.1796875" style="11"/>
    <col min="5637" max="5637" width="9.81640625" style="11" bestFit="1" customWidth="1"/>
    <col min="5638" max="5638" width="11.81640625" style="11" bestFit="1" customWidth="1"/>
    <col min="5639" max="5892" width="9.1796875" style="11"/>
    <col min="5893" max="5893" width="9.81640625" style="11" bestFit="1" customWidth="1"/>
    <col min="5894" max="5894" width="11.81640625" style="11" bestFit="1" customWidth="1"/>
    <col min="5895" max="6148" width="9.1796875" style="11"/>
    <col min="6149" max="6149" width="9.81640625" style="11" bestFit="1" customWidth="1"/>
    <col min="6150" max="6150" width="11.81640625" style="11" bestFit="1" customWidth="1"/>
    <col min="6151" max="6404" width="9.1796875" style="11"/>
    <col min="6405" max="6405" width="9.81640625" style="11" bestFit="1" customWidth="1"/>
    <col min="6406" max="6406" width="11.81640625" style="11" bestFit="1" customWidth="1"/>
    <col min="6407" max="6660" width="9.1796875" style="11"/>
    <col min="6661" max="6661" width="9.81640625" style="11" bestFit="1" customWidth="1"/>
    <col min="6662" max="6662" width="11.81640625" style="11" bestFit="1" customWidth="1"/>
    <col min="6663" max="6916" width="9.1796875" style="11"/>
    <col min="6917" max="6917" width="9.81640625" style="11" bestFit="1" customWidth="1"/>
    <col min="6918" max="6918" width="11.81640625" style="11" bestFit="1" customWidth="1"/>
    <col min="6919" max="7172" width="9.1796875" style="11"/>
    <col min="7173" max="7173" width="9.81640625" style="11" bestFit="1" customWidth="1"/>
    <col min="7174" max="7174" width="11.81640625" style="11" bestFit="1" customWidth="1"/>
    <col min="7175" max="7428" width="9.1796875" style="11"/>
    <col min="7429" max="7429" width="9.81640625" style="11" bestFit="1" customWidth="1"/>
    <col min="7430" max="7430" width="11.81640625" style="11" bestFit="1" customWidth="1"/>
    <col min="7431" max="7684" width="9.1796875" style="11"/>
    <col min="7685" max="7685" width="9.81640625" style="11" bestFit="1" customWidth="1"/>
    <col min="7686" max="7686" width="11.81640625" style="11" bestFit="1" customWidth="1"/>
    <col min="7687" max="7940" width="9.1796875" style="11"/>
    <col min="7941" max="7941" width="9.81640625" style="11" bestFit="1" customWidth="1"/>
    <col min="7942" max="7942" width="11.81640625" style="11" bestFit="1" customWidth="1"/>
    <col min="7943" max="8196" width="9.1796875" style="11"/>
    <col min="8197" max="8197" width="9.81640625" style="11" bestFit="1" customWidth="1"/>
    <col min="8198" max="8198" width="11.81640625" style="11" bestFit="1" customWidth="1"/>
    <col min="8199" max="8452" width="9.1796875" style="11"/>
    <col min="8453" max="8453" width="9.81640625" style="11" bestFit="1" customWidth="1"/>
    <col min="8454" max="8454" width="11.81640625" style="11" bestFit="1" customWidth="1"/>
    <col min="8455" max="8708" width="9.1796875" style="11"/>
    <col min="8709" max="8709" width="9.81640625" style="11" bestFit="1" customWidth="1"/>
    <col min="8710" max="8710" width="11.81640625" style="11" bestFit="1" customWidth="1"/>
    <col min="8711" max="8964" width="9.1796875" style="11"/>
    <col min="8965" max="8965" width="9.81640625" style="11" bestFit="1" customWidth="1"/>
    <col min="8966" max="8966" width="11.81640625" style="11" bestFit="1" customWidth="1"/>
    <col min="8967" max="9220" width="9.1796875" style="11"/>
    <col min="9221" max="9221" width="9.81640625" style="11" bestFit="1" customWidth="1"/>
    <col min="9222" max="9222" width="11.81640625" style="11" bestFit="1" customWidth="1"/>
    <col min="9223" max="9476" width="9.1796875" style="11"/>
    <col min="9477" max="9477" width="9.81640625" style="11" bestFit="1" customWidth="1"/>
    <col min="9478" max="9478" width="11.81640625" style="11" bestFit="1" customWidth="1"/>
    <col min="9479" max="9732" width="9.1796875" style="11"/>
    <col min="9733" max="9733" width="9.81640625" style="11" bestFit="1" customWidth="1"/>
    <col min="9734" max="9734" width="11.81640625" style="11" bestFit="1" customWidth="1"/>
    <col min="9735" max="9988" width="9.1796875" style="11"/>
    <col min="9989" max="9989" width="9.81640625" style="11" bestFit="1" customWidth="1"/>
    <col min="9990" max="9990" width="11.81640625" style="11" bestFit="1" customWidth="1"/>
    <col min="9991" max="10244" width="9.1796875" style="11"/>
    <col min="10245" max="10245" width="9.81640625" style="11" bestFit="1" customWidth="1"/>
    <col min="10246" max="10246" width="11.81640625" style="11" bestFit="1" customWidth="1"/>
    <col min="10247" max="10500" width="9.1796875" style="11"/>
    <col min="10501" max="10501" width="9.81640625" style="11" bestFit="1" customWidth="1"/>
    <col min="10502" max="10502" width="11.81640625" style="11" bestFit="1" customWidth="1"/>
    <col min="10503" max="10756" width="9.1796875" style="11"/>
    <col min="10757" max="10757" width="9.81640625" style="11" bestFit="1" customWidth="1"/>
    <col min="10758" max="10758" width="11.81640625" style="11" bestFit="1" customWidth="1"/>
    <col min="10759" max="11012" width="9.1796875" style="11"/>
    <col min="11013" max="11013" width="9.81640625" style="11" bestFit="1" customWidth="1"/>
    <col min="11014" max="11014" width="11.81640625" style="11" bestFit="1" customWidth="1"/>
    <col min="11015" max="11268" width="9.1796875" style="11"/>
    <col min="11269" max="11269" width="9.81640625" style="11" bestFit="1" customWidth="1"/>
    <col min="11270" max="11270" width="11.81640625" style="11" bestFit="1" customWidth="1"/>
    <col min="11271" max="11524" width="9.1796875" style="11"/>
    <col min="11525" max="11525" width="9.81640625" style="11" bestFit="1" customWidth="1"/>
    <col min="11526" max="11526" width="11.81640625" style="11" bestFit="1" customWidth="1"/>
    <col min="11527" max="11780" width="9.1796875" style="11"/>
    <col min="11781" max="11781" width="9.81640625" style="11" bestFit="1" customWidth="1"/>
    <col min="11782" max="11782" width="11.81640625" style="11" bestFit="1" customWidth="1"/>
    <col min="11783" max="12036" width="9.1796875" style="11"/>
    <col min="12037" max="12037" width="9.81640625" style="11" bestFit="1" customWidth="1"/>
    <col min="12038" max="12038" width="11.81640625" style="11" bestFit="1" customWidth="1"/>
    <col min="12039" max="12292" width="9.1796875" style="11"/>
    <col min="12293" max="12293" width="9.81640625" style="11" bestFit="1" customWidth="1"/>
    <col min="12294" max="12294" width="11.81640625" style="11" bestFit="1" customWidth="1"/>
    <col min="12295" max="12548" width="9.1796875" style="11"/>
    <col min="12549" max="12549" width="9.81640625" style="11" bestFit="1" customWidth="1"/>
    <col min="12550" max="12550" width="11.81640625" style="11" bestFit="1" customWidth="1"/>
    <col min="12551" max="12804" width="9.1796875" style="11"/>
    <col min="12805" max="12805" width="9.81640625" style="11" bestFit="1" customWidth="1"/>
    <col min="12806" max="12806" width="11.81640625" style="11" bestFit="1" customWidth="1"/>
    <col min="12807" max="13060" width="9.1796875" style="11"/>
    <col min="13061" max="13061" width="9.81640625" style="11" bestFit="1" customWidth="1"/>
    <col min="13062" max="13062" width="11.81640625" style="11" bestFit="1" customWidth="1"/>
    <col min="13063" max="13316" width="9.1796875" style="11"/>
    <col min="13317" max="13317" width="9.81640625" style="11" bestFit="1" customWidth="1"/>
    <col min="13318" max="13318" width="11.81640625" style="11" bestFit="1" customWidth="1"/>
    <col min="13319" max="13572" width="9.1796875" style="11"/>
    <col min="13573" max="13573" width="9.81640625" style="11" bestFit="1" customWidth="1"/>
    <col min="13574" max="13574" width="11.81640625" style="11" bestFit="1" customWidth="1"/>
    <col min="13575" max="13828" width="9.1796875" style="11"/>
    <col min="13829" max="13829" width="9.81640625" style="11" bestFit="1" customWidth="1"/>
    <col min="13830" max="13830" width="11.81640625" style="11" bestFit="1" customWidth="1"/>
    <col min="13831" max="14084" width="9.1796875" style="11"/>
    <col min="14085" max="14085" width="9.81640625" style="11" bestFit="1" customWidth="1"/>
    <col min="14086" max="14086" width="11.81640625" style="11" bestFit="1" customWidth="1"/>
    <col min="14087" max="14340" width="9.1796875" style="11"/>
    <col min="14341" max="14341" width="9.81640625" style="11" bestFit="1" customWidth="1"/>
    <col min="14342" max="14342" width="11.81640625" style="11" bestFit="1" customWidth="1"/>
    <col min="14343" max="14596" width="9.1796875" style="11"/>
    <col min="14597" max="14597" width="9.81640625" style="11" bestFit="1" customWidth="1"/>
    <col min="14598" max="14598" width="11.81640625" style="11" bestFit="1" customWidth="1"/>
    <col min="14599" max="14852" width="9.1796875" style="11"/>
    <col min="14853" max="14853" width="9.81640625" style="11" bestFit="1" customWidth="1"/>
    <col min="14854" max="14854" width="11.81640625" style="11" bestFit="1" customWidth="1"/>
    <col min="14855" max="15108" width="9.1796875" style="11"/>
    <col min="15109" max="15109" width="9.81640625" style="11" bestFit="1" customWidth="1"/>
    <col min="15110" max="15110" width="11.81640625" style="11" bestFit="1" customWidth="1"/>
    <col min="15111" max="15364" width="9.1796875" style="11"/>
    <col min="15365" max="15365" width="9.81640625" style="11" bestFit="1" customWidth="1"/>
    <col min="15366" max="15366" width="11.81640625" style="11" bestFit="1" customWidth="1"/>
    <col min="15367" max="15620" width="9.1796875" style="11"/>
    <col min="15621" max="15621" width="9.81640625" style="11" bestFit="1" customWidth="1"/>
    <col min="15622" max="15622" width="11.81640625" style="11" bestFit="1" customWidth="1"/>
    <col min="15623" max="15876" width="9.1796875" style="11"/>
    <col min="15877" max="15877" width="9.81640625" style="11" bestFit="1" customWidth="1"/>
    <col min="15878" max="15878" width="11.81640625" style="11" bestFit="1" customWidth="1"/>
    <col min="15879" max="16132" width="9.1796875" style="11"/>
    <col min="16133" max="16133" width="9.81640625" style="11" bestFit="1" customWidth="1"/>
    <col min="16134" max="16134" width="11.81640625" style="11" bestFit="1" customWidth="1"/>
    <col min="16135" max="16384" width="9.1796875" style="11"/>
  </cols>
  <sheetData>
    <row r="1" spans="1:9" x14ac:dyDescent="0.25">
      <c r="A1" s="296" t="s">
        <v>5</v>
      </c>
      <c r="B1" s="268"/>
      <c r="C1" s="268"/>
      <c r="D1" s="268"/>
      <c r="E1" s="268"/>
      <c r="F1" s="268"/>
      <c r="G1" s="268"/>
      <c r="H1" s="268"/>
    </row>
    <row r="2" spans="1:9" x14ac:dyDescent="0.25">
      <c r="A2" s="295" t="s">
        <v>297</v>
      </c>
      <c r="B2" s="270"/>
      <c r="C2" s="270"/>
      <c r="D2" s="270"/>
      <c r="E2" s="270"/>
      <c r="F2" s="270"/>
      <c r="G2" s="270"/>
      <c r="H2" s="270"/>
    </row>
    <row r="3" spans="1:9" x14ac:dyDescent="0.25">
      <c r="A3" s="297" t="s">
        <v>12</v>
      </c>
      <c r="B3" s="282"/>
      <c r="C3" s="282"/>
      <c r="D3" s="282"/>
      <c r="E3" s="282"/>
      <c r="F3" s="282"/>
      <c r="G3" s="282"/>
      <c r="H3" s="282"/>
      <c r="I3" s="282"/>
    </row>
    <row r="4" spans="1:9" x14ac:dyDescent="0.25">
      <c r="A4" s="303" t="s">
        <v>296</v>
      </c>
      <c r="B4" s="279"/>
      <c r="C4" s="279"/>
      <c r="D4" s="279"/>
      <c r="E4" s="279"/>
      <c r="F4" s="279"/>
      <c r="G4" s="279"/>
      <c r="H4" s="279"/>
      <c r="I4" s="279"/>
    </row>
    <row r="5" spans="1:9" ht="31.5" x14ac:dyDescent="0.25">
      <c r="A5" s="298" t="s">
        <v>2</v>
      </c>
      <c r="B5" s="299"/>
      <c r="C5" s="299"/>
      <c r="D5" s="299"/>
      <c r="E5" s="299"/>
      <c r="F5" s="300"/>
      <c r="G5" s="12" t="s">
        <v>6</v>
      </c>
      <c r="H5" s="59" t="s">
        <v>221</v>
      </c>
      <c r="I5" s="39" t="s">
        <v>219</v>
      </c>
    </row>
    <row r="6" spans="1:9" x14ac:dyDescent="0.25">
      <c r="A6" s="301">
        <v>1</v>
      </c>
      <c r="B6" s="302"/>
      <c r="C6" s="302"/>
      <c r="D6" s="302"/>
      <c r="E6" s="302"/>
      <c r="F6" s="302"/>
      <c r="G6" s="13">
        <v>2</v>
      </c>
      <c r="H6" s="14">
        <v>3</v>
      </c>
      <c r="I6" s="14">
        <v>4</v>
      </c>
    </row>
    <row r="7" spans="1:9" x14ac:dyDescent="0.25">
      <c r="A7" s="289" t="s">
        <v>75</v>
      </c>
      <c r="B7" s="289"/>
      <c r="C7" s="289"/>
      <c r="D7" s="289"/>
      <c r="E7" s="289"/>
      <c r="F7" s="289"/>
      <c r="G7" s="6">
        <v>1</v>
      </c>
      <c r="H7" s="40">
        <v>622605735</v>
      </c>
      <c r="I7" s="40">
        <v>588820078</v>
      </c>
    </row>
    <row r="8" spans="1:9" x14ac:dyDescent="0.25">
      <c r="A8" s="289" t="s">
        <v>74</v>
      </c>
      <c r="B8" s="289"/>
      <c r="C8" s="289"/>
      <c r="D8" s="289"/>
      <c r="E8" s="289"/>
      <c r="F8" s="289"/>
      <c r="G8" s="6">
        <v>2</v>
      </c>
      <c r="H8" s="40">
        <v>77148529</v>
      </c>
      <c r="I8" s="40">
        <v>51590120</v>
      </c>
    </row>
    <row r="9" spans="1:9" x14ac:dyDescent="0.25">
      <c r="A9" s="289" t="s">
        <v>76</v>
      </c>
      <c r="B9" s="289"/>
      <c r="C9" s="289"/>
      <c r="D9" s="289"/>
      <c r="E9" s="289"/>
      <c r="F9" s="289"/>
      <c r="G9" s="6">
        <v>3</v>
      </c>
      <c r="H9" s="40">
        <v>0</v>
      </c>
      <c r="I9" s="40">
        <v>0</v>
      </c>
    </row>
    <row r="10" spans="1:9" x14ac:dyDescent="0.25">
      <c r="A10" s="289" t="s">
        <v>77</v>
      </c>
      <c r="B10" s="289"/>
      <c r="C10" s="289"/>
      <c r="D10" s="289"/>
      <c r="E10" s="289"/>
      <c r="F10" s="289"/>
      <c r="G10" s="6">
        <v>4</v>
      </c>
      <c r="H10" s="40">
        <v>3645670</v>
      </c>
      <c r="I10" s="40">
        <v>3292513</v>
      </c>
    </row>
    <row r="11" spans="1:9" x14ac:dyDescent="0.25">
      <c r="A11" s="289" t="s">
        <v>78</v>
      </c>
      <c r="B11" s="289"/>
      <c r="C11" s="289"/>
      <c r="D11" s="289"/>
      <c r="E11" s="289"/>
      <c r="F11" s="289"/>
      <c r="G11" s="6">
        <v>5</v>
      </c>
      <c r="H11" s="40">
        <v>539380118</v>
      </c>
      <c r="I11" s="40">
        <v>459757903</v>
      </c>
    </row>
    <row r="12" spans="1:9" ht="12.65" customHeight="1" x14ac:dyDescent="0.25">
      <c r="A12" s="289" t="s">
        <v>79</v>
      </c>
      <c r="B12" s="289"/>
      <c r="C12" s="289"/>
      <c r="D12" s="289"/>
      <c r="E12" s="289"/>
      <c r="F12" s="289"/>
      <c r="G12" s="6">
        <v>6</v>
      </c>
      <c r="H12" s="40">
        <v>325301350</v>
      </c>
      <c r="I12" s="40">
        <v>273899127</v>
      </c>
    </row>
    <row r="13" spans="1:9" ht="35.5" customHeight="1" x14ac:dyDescent="0.25">
      <c r="A13" s="289" t="s">
        <v>80</v>
      </c>
      <c r="B13" s="289"/>
      <c r="C13" s="289"/>
      <c r="D13" s="289"/>
      <c r="E13" s="289"/>
      <c r="F13" s="289"/>
      <c r="G13" s="6">
        <v>7</v>
      </c>
      <c r="H13" s="40">
        <v>5158277</v>
      </c>
      <c r="I13" s="40">
        <v>35035565</v>
      </c>
    </row>
    <row r="14" spans="1:9" ht="29" customHeight="1" x14ac:dyDescent="0.25">
      <c r="A14" s="289" t="s">
        <v>81</v>
      </c>
      <c r="B14" s="289"/>
      <c r="C14" s="289"/>
      <c r="D14" s="289"/>
      <c r="E14" s="289"/>
      <c r="F14" s="289"/>
      <c r="G14" s="6">
        <v>8</v>
      </c>
      <c r="H14" s="40">
        <v>98471145</v>
      </c>
      <c r="I14" s="40">
        <v>47068263</v>
      </c>
    </row>
    <row r="15" spans="1:9" ht="29" customHeight="1" x14ac:dyDescent="0.25">
      <c r="A15" s="289" t="s">
        <v>82</v>
      </c>
      <c r="B15" s="289"/>
      <c r="C15" s="289"/>
      <c r="D15" s="289"/>
      <c r="E15" s="289"/>
      <c r="F15" s="289"/>
      <c r="G15" s="6">
        <v>9</v>
      </c>
      <c r="H15" s="40">
        <v>813430</v>
      </c>
      <c r="I15" s="40">
        <v>-571077</v>
      </c>
    </row>
    <row r="16" spans="1:9" ht="29" customHeight="1" x14ac:dyDescent="0.25">
      <c r="A16" s="289" t="s">
        <v>83</v>
      </c>
      <c r="B16" s="289"/>
      <c r="C16" s="289"/>
      <c r="D16" s="289"/>
      <c r="E16" s="289"/>
      <c r="F16" s="289"/>
      <c r="G16" s="6">
        <v>10</v>
      </c>
      <c r="H16" s="40">
        <v>0</v>
      </c>
      <c r="I16" s="40">
        <v>0</v>
      </c>
    </row>
    <row r="17" spans="1:9" x14ac:dyDescent="0.25">
      <c r="A17" s="289" t="s">
        <v>84</v>
      </c>
      <c r="B17" s="289"/>
      <c r="C17" s="289"/>
      <c r="D17" s="289"/>
      <c r="E17" s="289"/>
      <c r="F17" s="289"/>
      <c r="G17" s="6">
        <v>11</v>
      </c>
      <c r="H17" s="40">
        <v>0</v>
      </c>
      <c r="I17" s="40">
        <v>0</v>
      </c>
    </row>
    <row r="18" spans="1:9" x14ac:dyDescent="0.25">
      <c r="A18" s="289" t="s">
        <v>85</v>
      </c>
      <c r="B18" s="289"/>
      <c r="C18" s="289"/>
      <c r="D18" s="289"/>
      <c r="E18" s="289"/>
      <c r="F18" s="289"/>
      <c r="G18" s="6">
        <v>12</v>
      </c>
      <c r="H18" s="40">
        <v>-3343723</v>
      </c>
      <c r="I18" s="40">
        <v>-8624819</v>
      </c>
    </row>
    <row r="19" spans="1:9" x14ac:dyDescent="0.25">
      <c r="A19" s="289" t="s">
        <v>86</v>
      </c>
      <c r="B19" s="289"/>
      <c r="C19" s="289"/>
      <c r="D19" s="289"/>
      <c r="E19" s="289"/>
      <c r="F19" s="289"/>
      <c r="G19" s="6">
        <v>13</v>
      </c>
      <c r="H19" s="40">
        <v>0</v>
      </c>
      <c r="I19" s="40">
        <v>0</v>
      </c>
    </row>
    <row r="20" spans="1:9" x14ac:dyDescent="0.25">
      <c r="A20" s="289" t="s">
        <v>87</v>
      </c>
      <c r="B20" s="289"/>
      <c r="C20" s="289"/>
      <c r="D20" s="289"/>
      <c r="E20" s="289"/>
      <c r="F20" s="289"/>
      <c r="G20" s="6">
        <v>14</v>
      </c>
      <c r="H20" s="40">
        <v>27500749</v>
      </c>
      <c r="I20" s="40">
        <v>13725920</v>
      </c>
    </row>
    <row r="21" spans="1:9" x14ac:dyDescent="0.25">
      <c r="A21" s="289" t="s">
        <v>88</v>
      </c>
      <c r="B21" s="289"/>
      <c r="C21" s="289"/>
      <c r="D21" s="289"/>
      <c r="E21" s="289"/>
      <c r="F21" s="289"/>
      <c r="G21" s="6">
        <v>15</v>
      </c>
      <c r="H21" s="40">
        <v>12381264</v>
      </c>
      <c r="I21" s="40">
        <v>14000990</v>
      </c>
    </row>
    <row r="22" spans="1:9" ht="25.25" customHeight="1" x14ac:dyDescent="0.25">
      <c r="A22" s="285" t="s">
        <v>89</v>
      </c>
      <c r="B22" s="285"/>
      <c r="C22" s="285"/>
      <c r="D22" s="285"/>
      <c r="E22" s="285"/>
      <c r="F22" s="285"/>
      <c r="G22" s="7">
        <v>16</v>
      </c>
      <c r="H22" s="41">
        <f>H7-H8-H9+H10+H11-H12+H13+H14+H15+H16+H17+H18+H19+H20-H21</f>
        <v>879400258</v>
      </c>
      <c r="I22" s="41">
        <f>I7-I8-I9+I10+I11-I12+I13+I14+I15+I16+I17+I18+I19+I20-I21</f>
        <v>799014109</v>
      </c>
    </row>
    <row r="23" spans="1:9" x14ac:dyDescent="0.25">
      <c r="A23" s="289" t="s">
        <v>90</v>
      </c>
      <c r="B23" s="289"/>
      <c r="C23" s="289"/>
      <c r="D23" s="289"/>
      <c r="E23" s="289"/>
      <c r="F23" s="289"/>
      <c r="G23" s="6">
        <v>17</v>
      </c>
      <c r="H23" s="40">
        <v>421317403</v>
      </c>
      <c r="I23" s="40">
        <v>391864512</v>
      </c>
    </row>
    <row r="24" spans="1:9" ht="24" customHeight="1" x14ac:dyDescent="0.25">
      <c r="A24" s="289" t="s">
        <v>266</v>
      </c>
      <c r="B24" s="289"/>
      <c r="C24" s="289"/>
      <c r="D24" s="289"/>
      <c r="E24" s="289"/>
      <c r="F24" s="289"/>
      <c r="G24" s="6">
        <v>18</v>
      </c>
      <c r="H24" s="40">
        <v>36789659</v>
      </c>
      <c r="I24" s="40">
        <v>42002367</v>
      </c>
    </row>
    <row r="25" spans="1:9" x14ac:dyDescent="0.25">
      <c r="A25" s="289" t="s">
        <v>91</v>
      </c>
      <c r="B25" s="289"/>
      <c r="C25" s="289"/>
      <c r="D25" s="289"/>
      <c r="E25" s="289"/>
      <c r="F25" s="289"/>
      <c r="G25" s="6">
        <v>19</v>
      </c>
      <c r="H25" s="40">
        <v>77695369</v>
      </c>
      <c r="I25" s="40">
        <v>76278177</v>
      </c>
    </row>
    <row r="26" spans="1:9" x14ac:dyDescent="0.25">
      <c r="A26" s="289" t="s">
        <v>92</v>
      </c>
      <c r="B26" s="289"/>
      <c r="C26" s="289"/>
      <c r="D26" s="289"/>
      <c r="E26" s="289"/>
      <c r="F26" s="289"/>
      <c r="G26" s="6">
        <v>20</v>
      </c>
      <c r="H26" s="40">
        <v>-15756307</v>
      </c>
      <c r="I26" s="40">
        <v>-3386347</v>
      </c>
    </row>
    <row r="27" spans="1:9" x14ac:dyDescent="0.25">
      <c r="A27" s="289" t="s">
        <v>93</v>
      </c>
      <c r="B27" s="289"/>
      <c r="C27" s="289"/>
      <c r="D27" s="289"/>
      <c r="E27" s="289"/>
      <c r="F27" s="289"/>
      <c r="G27" s="6">
        <v>21</v>
      </c>
      <c r="H27" s="40">
        <v>81806092</v>
      </c>
      <c r="I27" s="40">
        <v>-61671217</v>
      </c>
    </row>
    <row r="28" spans="1:9" ht="35.25" customHeight="1" x14ac:dyDescent="0.25">
      <c r="A28" s="289" t="s">
        <v>94</v>
      </c>
      <c r="B28" s="289"/>
      <c r="C28" s="289"/>
      <c r="D28" s="289"/>
      <c r="E28" s="289"/>
      <c r="F28" s="289"/>
      <c r="G28" s="6">
        <v>22</v>
      </c>
      <c r="H28" s="40">
        <v>135541506</v>
      </c>
      <c r="I28" s="40">
        <v>109876155</v>
      </c>
    </row>
    <row r="29" spans="1:9" ht="26.5" customHeight="1" x14ac:dyDescent="0.25">
      <c r="A29" s="289" t="s">
        <v>95</v>
      </c>
      <c r="B29" s="289"/>
      <c r="C29" s="289"/>
      <c r="D29" s="289"/>
      <c r="E29" s="289"/>
      <c r="F29" s="289"/>
      <c r="G29" s="6">
        <v>23</v>
      </c>
      <c r="H29" s="40">
        <v>0</v>
      </c>
      <c r="I29" s="40">
        <v>0</v>
      </c>
    </row>
    <row r="30" spans="1:9" ht="26.5" customHeight="1" x14ac:dyDescent="0.25">
      <c r="A30" s="289" t="s">
        <v>96</v>
      </c>
      <c r="B30" s="289"/>
      <c r="C30" s="289"/>
      <c r="D30" s="289"/>
      <c r="E30" s="289"/>
      <c r="F30" s="289"/>
      <c r="G30" s="6">
        <v>24</v>
      </c>
      <c r="H30" s="40">
        <v>11816090</v>
      </c>
      <c r="I30" s="40">
        <v>8711610</v>
      </c>
    </row>
    <row r="31" spans="1:9" ht="14.5" customHeight="1" x14ac:dyDescent="0.25">
      <c r="A31" s="289" t="s">
        <v>97</v>
      </c>
      <c r="B31" s="289"/>
      <c r="C31" s="289"/>
      <c r="D31" s="289"/>
      <c r="E31" s="289"/>
      <c r="F31" s="289"/>
      <c r="G31" s="6">
        <v>25</v>
      </c>
      <c r="H31" s="40">
        <v>0</v>
      </c>
      <c r="I31" s="40">
        <v>0</v>
      </c>
    </row>
    <row r="32" spans="1:9" ht="21" customHeight="1" x14ac:dyDescent="0.25">
      <c r="A32" s="289" t="s">
        <v>98</v>
      </c>
      <c r="B32" s="289"/>
      <c r="C32" s="289"/>
      <c r="D32" s="289"/>
      <c r="E32" s="289"/>
      <c r="F32" s="289"/>
      <c r="G32" s="6">
        <v>26</v>
      </c>
      <c r="H32" s="40">
        <v>0</v>
      </c>
      <c r="I32" s="40">
        <v>0</v>
      </c>
    </row>
    <row r="33" spans="1:10" ht="21" customHeight="1" x14ac:dyDescent="0.25">
      <c r="A33" s="289" t="s">
        <v>99</v>
      </c>
      <c r="B33" s="289"/>
      <c r="C33" s="289"/>
      <c r="D33" s="289"/>
      <c r="E33" s="289"/>
      <c r="F33" s="289"/>
      <c r="G33" s="6">
        <v>27</v>
      </c>
      <c r="H33" s="40">
        <v>0</v>
      </c>
      <c r="I33" s="40">
        <v>0</v>
      </c>
    </row>
    <row r="34" spans="1:10" ht="21" customHeight="1" x14ac:dyDescent="0.25">
      <c r="A34" s="286" t="s">
        <v>267</v>
      </c>
      <c r="B34" s="286"/>
      <c r="C34" s="286"/>
      <c r="D34" s="286"/>
      <c r="E34" s="286"/>
      <c r="F34" s="286"/>
      <c r="G34" s="7">
        <v>28</v>
      </c>
      <c r="H34" s="41">
        <f>H22-H23-H24+H26-H25-H27-H28-H29-H30+H31+H32+H33</f>
        <v>98677832</v>
      </c>
      <c r="I34" s="41">
        <f>I22-I23-I24+I26-I25-I27-I28-I29-I30+I31+I32+I33</f>
        <v>228566158</v>
      </c>
    </row>
    <row r="35" spans="1:10" ht="21" customHeight="1" x14ac:dyDescent="0.25">
      <c r="A35" s="289" t="s">
        <v>100</v>
      </c>
      <c r="B35" s="289"/>
      <c r="C35" s="289"/>
      <c r="D35" s="289"/>
      <c r="E35" s="289"/>
      <c r="F35" s="289"/>
      <c r="G35" s="6">
        <v>29</v>
      </c>
      <c r="H35" s="40">
        <v>-48238174</v>
      </c>
      <c r="I35" s="40">
        <v>45181964</v>
      </c>
    </row>
    <row r="36" spans="1:10" ht="21" customHeight="1" x14ac:dyDescent="0.25">
      <c r="A36" s="286" t="s">
        <v>268</v>
      </c>
      <c r="B36" s="286"/>
      <c r="C36" s="286"/>
      <c r="D36" s="286"/>
      <c r="E36" s="286"/>
      <c r="F36" s="286"/>
      <c r="G36" s="7">
        <v>30</v>
      </c>
      <c r="H36" s="41">
        <f>H34-H35</f>
        <v>146916006</v>
      </c>
      <c r="I36" s="41">
        <f>I34-I35</f>
        <v>183384194</v>
      </c>
    </row>
    <row r="37" spans="1:10" ht="21" customHeight="1" x14ac:dyDescent="0.25">
      <c r="A37" s="286" t="s">
        <v>269</v>
      </c>
      <c r="B37" s="286"/>
      <c r="C37" s="286"/>
      <c r="D37" s="286"/>
      <c r="E37" s="286"/>
      <c r="F37" s="286"/>
      <c r="G37" s="7">
        <v>31</v>
      </c>
      <c r="H37" s="41">
        <f>H38-H39</f>
        <v>0</v>
      </c>
      <c r="I37" s="41">
        <f>I38-I39</f>
        <v>0</v>
      </c>
    </row>
    <row r="38" spans="1:10" x14ac:dyDescent="0.25">
      <c r="A38" s="289" t="s">
        <v>101</v>
      </c>
      <c r="B38" s="289"/>
      <c r="C38" s="289"/>
      <c r="D38" s="289"/>
      <c r="E38" s="289"/>
      <c r="F38" s="289"/>
      <c r="G38" s="6">
        <v>32</v>
      </c>
      <c r="H38" s="40">
        <v>0</v>
      </c>
      <c r="I38" s="40">
        <v>0</v>
      </c>
    </row>
    <row r="39" spans="1:10" ht="23" customHeight="1" x14ac:dyDescent="0.25">
      <c r="A39" s="289" t="s">
        <v>102</v>
      </c>
      <c r="B39" s="289"/>
      <c r="C39" s="289"/>
      <c r="D39" s="289"/>
      <c r="E39" s="289"/>
      <c r="F39" s="289"/>
      <c r="G39" s="6">
        <v>33</v>
      </c>
      <c r="H39" s="40">
        <v>0</v>
      </c>
      <c r="I39" s="40">
        <v>0</v>
      </c>
    </row>
    <row r="40" spans="1:10" x14ac:dyDescent="0.25">
      <c r="A40" s="286" t="s">
        <v>270</v>
      </c>
      <c r="B40" s="286"/>
      <c r="C40" s="286"/>
      <c r="D40" s="286"/>
      <c r="E40" s="286"/>
      <c r="F40" s="286"/>
      <c r="G40" s="7">
        <v>34</v>
      </c>
      <c r="H40" s="41">
        <f>H36+H37</f>
        <v>146916006</v>
      </c>
      <c r="I40" s="41">
        <f>I36+I37</f>
        <v>183384194</v>
      </c>
    </row>
    <row r="41" spans="1:10" x14ac:dyDescent="0.25">
      <c r="A41" s="289" t="s">
        <v>103</v>
      </c>
      <c r="B41" s="289"/>
      <c r="C41" s="289"/>
      <c r="D41" s="289"/>
      <c r="E41" s="289"/>
      <c r="F41" s="289"/>
      <c r="G41" s="6">
        <v>35</v>
      </c>
      <c r="H41" s="40">
        <v>0</v>
      </c>
      <c r="I41" s="40">
        <v>0</v>
      </c>
    </row>
    <row r="42" spans="1:10" x14ac:dyDescent="0.25">
      <c r="A42" s="289" t="s">
        <v>104</v>
      </c>
      <c r="B42" s="289"/>
      <c r="C42" s="289"/>
      <c r="D42" s="289"/>
      <c r="E42" s="289"/>
      <c r="F42" s="289"/>
      <c r="G42" s="6">
        <v>36</v>
      </c>
      <c r="H42" s="40">
        <v>146916006</v>
      </c>
      <c r="I42" s="40">
        <v>183384194</v>
      </c>
    </row>
    <row r="43" spans="1:10" x14ac:dyDescent="0.25">
      <c r="A43" s="290" t="s">
        <v>17</v>
      </c>
      <c r="B43" s="291"/>
      <c r="C43" s="291"/>
      <c r="D43" s="291"/>
      <c r="E43" s="291"/>
      <c r="F43" s="291"/>
      <c r="G43" s="292"/>
      <c r="H43" s="292"/>
      <c r="I43" s="292"/>
      <c r="J43" s="4"/>
    </row>
    <row r="44" spans="1:10" x14ac:dyDescent="0.25">
      <c r="A44" s="294" t="s">
        <v>105</v>
      </c>
      <c r="B44" s="294"/>
      <c r="C44" s="294"/>
      <c r="D44" s="294"/>
      <c r="E44" s="294"/>
      <c r="F44" s="294"/>
      <c r="G44" s="6">
        <v>37</v>
      </c>
      <c r="H44" s="42">
        <f>H40</f>
        <v>146916006</v>
      </c>
      <c r="I44" s="42">
        <f>I40</f>
        <v>183384194</v>
      </c>
    </row>
    <row r="45" spans="1:10" x14ac:dyDescent="0.25">
      <c r="A45" s="285" t="s">
        <v>274</v>
      </c>
      <c r="B45" s="285"/>
      <c r="C45" s="285"/>
      <c r="D45" s="285"/>
      <c r="E45" s="285"/>
      <c r="F45" s="285"/>
      <c r="G45" s="7">
        <v>38</v>
      </c>
      <c r="H45" s="41">
        <f>H46+H58</f>
        <v>214050212</v>
      </c>
      <c r="I45" s="41">
        <f>I46+I58</f>
        <v>-82538216</v>
      </c>
    </row>
    <row r="46" spans="1:10" ht="21.65" customHeight="1" x14ac:dyDescent="0.25">
      <c r="A46" s="266" t="s">
        <v>271</v>
      </c>
      <c r="B46" s="266"/>
      <c r="C46" s="266"/>
      <c r="D46" s="266"/>
      <c r="E46" s="266"/>
      <c r="F46" s="266"/>
      <c r="G46" s="7">
        <v>39</v>
      </c>
      <c r="H46" s="41">
        <f>SUM(H47:H53)+H56+H57</f>
        <v>-59646</v>
      </c>
      <c r="I46" s="41">
        <f>SUM(I47:I53)+I56+I57</f>
        <v>-4199151</v>
      </c>
    </row>
    <row r="47" spans="1:10" x14ac:dyDescent="0.25">
      <c r="A47" s="293" t="s">
        <v>106</v>
      </c>
      <c r="B47" s="293"/>
      <c r="C47" s="293"/>
      <c r="D47" s="293"/>
      <c r="E47" s="293"/>
      <c r="F47" s="293"/>
      <c r="G47" s="6">
        <v>40</v>
      </c>
      <c r="H47" s="95">
        <v>-72739</v>
      </c>
      <c r="I47" s="95">
        <v>-7533354</v>
      </c>
    </row>
    <row r="48" spans="1:10" x14ac:dyDescent="0.25">
      <c r="A48" s="293" t="s">
        <v>107</v>
      </c>
      <c r="B48" s="293"/>
      <c r="C48" s="293"/>
      <c r="D48" s="293"/>
      <c r="E48" s="293"/>
      <c r="F48" s="293"/>
      <c r="G48" s="6">
        <v>41</v>
      </c>
      <c r="H48" s="95">
        <v>0</v>
      </c>
      <c r="I48" s="95">
        <v>0</v>
      </c>
    </row>
    <row r="49" spans="1:9" ht="23.5" customHeight="1" x14ac:dyDescent="0.25">
      <c r="A49" s="293" t="s">
        <v>108</v>
      </c>
      <c r="B49" s="293"/>
      <c r="C49" s="293"/>
      <c r="D49" s="293"/>
      <c r="E49" s="293"/>
      <c r="F49" s="293"/>
      <c r="G49" s="6">
        <v>42</v>
      </c>
      <c r="H49" s="95">
        <v>0</v>
      </c>
      <c r="I49" s="95">
        <v>1825625</v>
      </c>
    </row>
    <row r="50" spans="1:9" x14ac:dyDescent="0.25">
      <c r="A50" s="293" t="s">
        <v>109</v>
      </c>
      <c r="B50" s="293"/>
      <c r="C50" s="293"/>
      <c r="D50" s="293"/>
      <c r="E50" s="293"/>
      <c r="F50" s="293"/>
      <c r="G50" s="6">
        <v>43</v>
      </c>
      <c r="H50" s="95">
        <v>0</v>
      </c>
      <c r="I50" s="95">
        <v>0</v>
      </c>
    </row>
    <row r="51" spans="1:9" ht="21" customHeight="1" x14ac:dyDescent="0.25">
      <c r="A51" s="293" t="s">
        <v>110</v>
      </c>
      <c r="B51" s="293"/>
      <c r="C51" s="293"/>
      <c r="D51" s="293"/>
      <c r="E51" s="293"/>
      <c r="F51" s="293"/>
      <c r="G51" s="6">
        <v>44</v>
      </c>
      <c r="H51" s="95">
        <v>0</v>
      </c>
      <c r="I51" s="95">
        <v>0</v>
      </c>
    </row>
    <row r="52" spans="1:9" ht="27.65" customHeight="1" x14ac:dyDescent="0.25">
      <c r="A52" s="293" t="s">
        <v>111</v>
      </c>
      <c r="B52" s="293"/>
      <c r="C52" s="293"/>
      <c r="D52" s="293"/>
      <c r="E52" s="293"/>
      <c r="F52" s="293"/>
      <c r="G52" s="6">
        <v>45</v>
      </c>
      <c r="H52" s="95">
        <v>0</v>
      </c>
      <c r="I52" s="95">
        <v>0</v>
      </c>
    </row>
    <row r="53" spans="1:9" x14ac:dyDescent="0.25">
      <c r="A53" s="259" t="s">
        <v>112</v>
      </c>
      <c r="B53" s="259"/>
      <c r="C53" s="259"/>
      <c r="D53" s="259"/>
      <c r="E53" s="259"/>
      <c r="F53" s="259"/>
      <c r="G53" s="6">
        <v>46</v>
      </c>
      <c r="H53" s="95">
        <v>0</v>
      </c>
      <c r="I53" s="95">
        <v>0</v>
      </c>
    </row>
    <row r="54" spans="1:9" ht="33" customHeight="1" x14ac:dyDescent="0.25">
      <c r="A54" s="259" t="s">
        <v>275</v>
      </c>
      <c r="B54" s="259"/>
      <c r="C54" s="259"/>
      <c r="D54" s="259"/>
      <c r="E54" s="259"/>
      <c r="F54" s="259"/>
      <c r="G54" s="6">
        <v>467</v>
      </c>
      <c r="H54" s="95">
        <v>0</v>
      </c>
      <c r="I54" s="95">
        <v>0</v>
      </c>
    </row>
    <row r="55" spans="1:9" ht="28.5" customHeight="1" x14ac:dyDescent="0.25">
      <c r="A55" s="259" t="s">
        <v>276</v>
      </c>
      <c r="B55" s="259"/>
      <c r="C55" s="259"/>
      <c r="D55" s="259"/>
      <c r="E55" s="259"/>
      <c r="F55" s="259"/>
      <c r="G55" s="6">
        <v>48</v>
      </c>
      <c r="H55" s="95">
        <v>0</v>
      </c>
      <c r="I55" s="95">
        <v>0</v>
      </c>
    </row>
    <row r="56" spans="1:9" ht="39" customHeight="1" x14ac:dyDescent="0.25">
      <c r="A56" s="259" t="s">
        <v>277</v>
      </c>
      <c r="B56" s="259"/>
      <c r="C56" s="259"/>
      <c r="D56" s="259"/>
      <c r="E56" s="259"/>
      <c r="F56" s="259"/>
      <c r="G56" s="6">
        <v>49</v>
      </c>
      <c r="H56" s="95">
        <v>0</v>
      </c>
      <c r="I56" s="95">
        <v>0</v>
      </c>
    </row>
    <row r="57" spans="1:9" ht="24" customHeight="1" x14ac:dyDescent="0.25">
      <c r="A57" s="259" t="s">
        <v>225</v>
      </c>
      <c r="B57" s="259"/>
      <c r="C57" s="259"/>
      <c r="D57" s="259"/>
      <c r="E57" s="259"/>
      <c r="F57" s="259"/>
      <c r="G57" s="6">
        <v>50</v>
      </c>
      <c r="H57" s="95">
        <v>13093</v>
      </c>
      <c r="I57" s="95">
        <v>1508578</v>
      </c>
    </row>
    <row r="58" spans="1:9" ht="25.25" customHeight="1" x14ac:dyDescent="0.25">
      <c r="A58" s="266" t="s">
        <v>272</v>
      </c>
      <c r="B58" s="266"/>
      <c r="C58" s="266"/>
      <c r="D58" s="266"/>
      <c r="E58" s="266"/>
      <c r="F58" s="266"/>
      <c r="G58" s="7">
        <v>51</v>
      </c>
      <c r="H58" s="41">
        <f>SUM(H59:H66)</f>
        <v>214109858</v>
      </c>
      <c r="I58" s="41">
        <f>SUM(I59:I66)</f>
        <v>-78339065</v>
      </c>
    </row>
    <row r="59" spans="1:9" ht="12.75" customHeight="1" x14ac:dyDescent="0.25">
      <c r="A59" s="259" t="s">
        <v>113</v>
      </c>
      <c r="B59" s="259"/>
      <c r="C59" s="259"/>
      <c r="D59" s="259"/>
      <c r="E59" s="259"/>
      <c r="F59" s="259"/>
      <c r="G59" s="6">
        <v>52</v>
      </c>
      <c r="H59" s="95">
        <v>0</v>
      </c>
      <c r="I59" s="95">
        <v>0</v>
      </c>
    </row>
    <row r="60" spans="1:9" ht="12.75" customHeight="1" x14ac:dyDescent="0.25">
      <c r="A60" s="259" t="s">
        <v>114</v>
      </c>
      <c r="B60" s="259"/>
      <c r="C60" s="259"/>
      <c r="D60" s="259"/>
      <c r="E60" s="259"/>
      <c r="F60" s="259"/>
      <c r="G60" s="6">
        <v>53</v>
      </c>
      <c r="H60" s="95">
        <v>0</v>
      </c>
      <c r="I60" s="95">
        <v>0</v>
      </c>
    </row>
    <row r="61" spans="1:9" ht="12.75" customHeight="1" x14ac:dyDescent="0.25">
      <c r="A61" s="259" t="s">
        <v>115</v>
      </c>
      <c r="B61" s="259"/>
      <c r="C61" s="259"/>
      <c r="D61" s="259"/>
      <c r="E61" s="259"/>
      <c r="F61" s="259"/>
      <c r="G61" s="6">
        <v>54</v>
      </c>
      <c r="H61" s="95">
        <v>0</v>
      </c>
      <c r="I61" s="95">
        <v>0</v>
      </c>
    </row>
    <row r="62" spans="1:9" ht="12.75" customHeight="1" x14ac:dyDescent="0.25">
      <c r="A62" s="259" t="s">
        <v>116</v>
      </c>
      <c r="B62" s="259"/>
      <c r="C62" s="259"/>
      <c r="D62" s="259"/>
      <c r="E62" s="259"/>
      <c r="F62" s="259"/>
      <c r="G62" s="6">
        <v>55</v>
      </c>
      <c r="H62" s="95">
        <v>0</v>
      </c>
      <c r="I62" s="95">
        <v>0</v>
      </c>
    </row>
    <row r="63" spans="1:9" ht="25.5" customHeight="1" x14ac:dyDescent="0.25">
      <c r="A63" s="259" t="s">
        <v>117</v>
      </c>
      <c r="B63" s="259"/>
      <c r="C63" s="259"/>
      <c r="D63" s="259"/>
      <c r="E63" s="259"/>
      <c r="F63" s="259"/>
      <c r="G63" s="6">
        <v>56</v>
      </c>
      <c r="H63" s="95">
        <v>262780744</v>
      </c>
      <c r="I63" s="95">
        <v>-95463311</v>
      </c>
    </row>
    <row r="64" spans="1:9" ht="12.75" customHeight="1" x14ac:dyDescent="0.25">
      <c r="A64" s="259" t="s">
        <v>109</v>
      </c>
      <c r="B64" s="259"/>
      <c r="C64" s="259"/>
      <c r="D64" s="259"/>
      <c r="E64" s="259"/>
      <c r="F64" s="259"/>
      <c r="G64" s="6">
        <v>57</v>
      </c>
      <c r="H64" s="95">
        <v>0</v>
      </c>
      <c r="I64" s="95">
        <v>0</v>
      </c>
    </row>
    <row r="65" spans="1:9" ht="21.65" customHeight="1" x14ac:dyDescent="0.25">
      <c r="A65" s="259" t="s">
        <v>118</v>
      </c>
      <c r="B65" s="259"/>
      <c r="C65" s="259"/>
      <c r="D65" s="259"/>
      <c r="E65" s="259"/>
      <c r="F65" s="259"/>
      <c r="G65" s="6">
        <v>58</v>
      </c>
      <c r="H65" s="95">
        <v>0</v>
      </c>
      <c r="I65" s="95">
        <v>0</v>
      </c>
    </row>
    <row r="66" spans="1:9" ht="23" customHeight="1" x14ac:dyDescent="0.25">
      <c r="A66" s="259" t="s">
        <v>119</v>
      </c>
      <c r="B66" s="259"/>
      <c r="C66" s="259"/>
      <c r="D66" s="259"/>
      <c r="E66" s="259"/>
      <c r="F66" s="259"/>
      <c r="G66" s="6">
        <v>59</v>
      </c>
      <c r="H66" s="95">
        <v>-48670886</v>
      </c>
      <c r="I66" s="95">
        <v>17124246</v>
      </c>
    </row>
    <row r="67" spans="1:9" ht="12.75" customHeight="1" x14ac:dyDescent="0.25">
      <c r="A67" s="266" t="s">
        <v>273</v>
      </c>
      <c r="B67" s="266"/>
      <c r="C67" s="266"/>
      <c r="D67" s="266"/>
      <c r="E67" s="266"/>
      <c r="F67" s="266"/>
      <c r="G67" s="7">
        <v>60</v>
      </c>
      <c r="H67" s="43">
        <f>H44+H45</f>
        <v>360966218</v>
      </c>
      <c r="I67" s="43">
        <f>I44+I45</f>
        <v>100845978</v>
      </c>
    </row>
    <row r="68" spans="1:9" ht="12.75" customHeight="1" x14ac:dyDescent="0.25">
      <c r="A68" s="283" t="s">
        <v>120</v>
      </c>
      <c r="B68" s="283"/>
      <c r="C68" s="283"/>
      <c r="D68" s="283"/>
      <c r="E68" s="283"/>
      <c r="F68" s="283"/>
      <c r="G68" s="6">
        <v>61</v>
      </c>
      <c r="H68" s="40">
        <v>0</v>
      </c>
      <c r="I68" s="40">
        <v>0</v>
      </c>
    </row>
    <row r="69" spans="1:9" x14ac:dyDescent="0.25">
      <c r="A69" s="294" t="s">
        <v>121</v>
      </c>
      <c r="B69" s="294"/>
      <c r="C69" s="294"/>
      <c r="D69" s="294"/>
      <c r="E69" s="294"/>
      <c r="F69" s="294"/>
      <c r="G69" s="6">
        <v>62</v>
      </c>
      <c r="H69" s="95">
        <v>360966218</v>
      </c>
      <c r="I69" s="96">
        <v>100845978</v>
      </c>
    </row>
  </sheetData>
  <sheetProtection algorithmName="SHA-512" hashValue="iZVaub/nTtY87/jwEC7W68gBB7CKKWo7mXZh5+K8G1XYYNb4xckZ7vEIWUPyW1OuyuBgFfk2em2G80MVtDw9RA==" saltValue="hIqhwX7olDYy/5lS5zotrQ==" spinCount="100000" sheet="1" objects="1" scenarios="1"/>
  <mergeCells count="69">
    <mergeCell ref="A2:H2"/>
    <mergeCell ref="A1:H1"/>
    <mergeCell ref="A58:F58"/>
    <mergeCell ref="A59:F59"/>
    <mergeCell ref="A60:F60"/>
    <mergeCell ref="A3:I3"/>
    <mergeCell ref="A5:F5"/>
    <mergeCell ref="A6:F6"/>
    <mergeCell ref="A52:F52"/>
    <mergeCell ref="A53:F53"/>
    <mergeCell ref="A54:F54"/>
    <mergeCell ref="A56:F56"/>
    <mergeCell ref="A57:F57"/>
    <mergeCell ref="A4:I4"/>
    <mergeCell ref="A18:F18"/>
    <mergeCell ref="A19:F19"/>
    <mergeCell ref="A34:F34"/>
    <mergeCell ref="A13:F13"/>
    <mergeCell ref="A14:F14"/>
    <mergeCell ref="A15:F15"/>
    <mergeCell ref="A16:F16"/>
    <mergeCell ref="A17:F17"/>
    <mergeCell ref="A31:F31"/>
    <mergeCell ref="A23:F23"/>
    <mergeCell ref="A25:F25"/>
    <mergeCell ref="A32:F32"/>
    <mergeCell ref="A33:F33"/>
    <mergeCell ref="A24:F24"/>
    <mergeCell ref="A69:F69"/>
    <mergeCell ref="A36:F36"/>
    <mergeCell ref="A37:F37"/>
    <mergeCell ref="A38:F38"/>
    <mergeCell ref="A68:F68"/>
    <mergeCell ref="A63:F63"/>
    <mergeCell ref="A64:F64"/>
    <mergeCell ref="A65:F65"/>
    <mergeCell ref="A66:F66"/>
    <mergeCell ref="A67:F67"/>
    <mergeCell ref="A55:F55"/>
    <mergeCell ref="A62:F62"/>
    <mergeCell ref="A39:F39"/>
    <mergeCell ref="A61:F61"/>
    <mergeCell ref="A50:F50"/>
    <mergeCell ref="A51:F51"/>
    <mergeCell ref="A47:F47"/>
    <mergeCell ref="A48:F48"/>
    <mergeCell ref="A49:F49"/>
    <mergeCell ref="A44:F44"/>
    <mergeCell ref="A45:F45"/>
    <mergeCell ref="A46:F46"/>
    <mergeCell ref="A43:I43"/>
    <mergeCell ref="A42:F42"/>
    <mergeCell ref="A41:F41"/>
    <mergeCell ref="A40:F40"/>
    <mergeCell ref="A35:F35"/>
    <mergeCell ref="A12:F12"/>
    <mergeCell ref="A21:F21"/>
    <mergeCell ref="A30:F30"/>
    <mergeCell ref="A7:F7"/>
    <mergeCell ref="A8:F8"/>
    <mergeCell ref="A9:F9"/>
    <mergeCell ref="A10:F10"/>
    <mergeCell ref="A11:F11"/>
    <mergeCell ref="A22:F22"/>
    <mergeCell ref="A26:F26"/>
    <mergeCell ref="A27:F27"/>
    <mergeCell ref="A28:F28"/>
    <mergeCell ref="A29:F29"/>
    <mergeCell ref="A20:F20"/>
  </mergeCells>
  <dataValidations count="8">
    <dataValidation type="whole" operator="greaterThanOrEqual" allowBlank="1" showInputMessage="1" showErrorMessage="1" errorTitle="Pogrešan unos" error="Mogu se unijeti samo cjelobrojne pozitivne vrijednosti." sqref="JA65382:JB65416 SW65382:SX65416 ACS65382:ACT65416 AMO65382:AMP65416 AWK65382:AWL65416 BGG65382:BGH65416 BQC65382:BQD65416 BZY65382:BZZ65416 CJU65382:CJV65416 CTQ65382:CTR65416 DDM65382:DDN65416 DNI65382:DNJ65416 DXE65382:DXF65416 EHA65382:EHB65416 EQW65382:EQX65416 FAS65382:FAT65416 FKO65382:FKP65416 FUK65382:FUL65416 GEG65382:GEH65416 GOC65382:GOD65416 GXY65382:GXZ65416 HHU65382:HHV65416 HRQ65382:HRR65416 IBM65382:IBN65416 ILI65382:ILJ65416 IVE65382:IVF65416 JFA65382:JFB65416 JOW65382:JOX65416 JYS65382:JYT65416 KIO65382:KIP65416 KSK65382:KSL65416 LCG65382:LCH65416 LMC65382:LMD65416 LVY65382:LVZ65416 MFU65382:MFV65416 MPQ65382:MPR65416 MZM65382:MZN65416 NJI65382:NJJ65416 NTE65382:NTF65416 ODA65382:ODB65416 OMW65382:OMX65416 OWS65382:OWT65416 PGO65382:PGP65416 PQK65382:PQL65416 QAG65382:QAH65416 QKC65382:QKD65416 QTY65382:QTZ65416 RDU65382:RDV65416 RNQ65382:RNR65416 RXM65382:RXN65416 SHI65382:SHJ65416 SRE65382:SRF65416 TBA65382:TBB65416 TKW65382:TKX65416 TUS65382:TUT65416 UEO65382:UEP65416 UOK65382:UOL65416 UYG65382:UYH65416 VIC65382:VID65416 VRY65382:VRZ65416 WBU65382:WBV65416 WLQ65382:WLR65416 WVM65382:WVN65416 JA130918:JB130952 SW130918:SX130952 ACS130918:ACT130952 AMO130918:AMP130952 AWK130918:AWL130952 BGG130918:BGH130952 BQC130918:BQD130952 BZY130918:BZZ130952 CJU130918:CJV130952 CTQ130918:CTR130952 DDM130918:DDN130952 DNI130918:DNJ130952 DXE130918:DXF130952 EHA130918:EHB130952 EQW130918:EQX130952 FAS130918:FAT130952 FKO130918:FKP130952 FUK130918:FUL130952 GEG130918:GEH130952 GOC130918:GOD130952 GXY130918:GXZ130952 HHU130918:HHV130952 HRQ130918:HRR130952 IBM130918:IBN130952 ILI130918:ILJ130952 IVE130918:IVF130952 JFA130918:JFB130952 JOW130918:JOX130952 JYS130918:JYT130952 KIO130918:KIP130952 KSK130918:KSL130952 LCG130918:LCH130952 LMC130918:LMD130952 LVY130918:LVZ130952 MFU130918:MFV130952 MPQ130918:MPR130952 MZM130918:MZN130952 NJI130918:NJJ130952 NTE130918:NTF130952 ODA130918:ODB130952 OMW130918:OMX130952 OWS130918:OWT130952 PGO130918:PGP130952 PQK130918:PQL130952 QAG130918:QAH130952 QKC130918:QKD130952 QTY130918:QTZ130952 RDU130918:RDV130952 RNQ130918:RNR130952 RXM130918:RXN130952 SHI130918:SHJ130952 SRE130918:SRF130952 TBA130918:TBB130952 TKW130918:TKX130952 TUS130918:TUT130952 UEO130918:UEP130952 UOK130918:UOL130952 UYG130918:UYH130952 VIC130918:VID130952 VRY130918:VRZ130952 WBU130918:WBV130952 WLQ130918:WLR130952 WVM130918:WVN130952 JA196454:JB196488 SW196454:SX196488 ACS196454:ACT196488 AMO196454:AMP196488 AWK196454:AWL196488 BGG196454:BGH196488 BQC196454:BQD196488 BZY196454:BZZ196488 CJU196454:CJV196488 CTQ196454:CTR196488 DDM196454:DDN196488 DNI196454:DNJ196488 DXE196454:DXF196488 EHA196454:EHB196488 EQW196454:EQX196488 FAS196454:FAT196488 FKO196454:FKP196488 FUK196454:FUL196488 GEG196454:GEH196488 GOC196454:GOD196488 GXY196454:GXZ196488 HHU196454:HHV196488 HRQ196454:HRR196488 IBM196454:IBN196488 ILI196454:ILJ196488 IVE196454:IVF196488 JFA196454:JFB196488 JOW196454:JOX196488 JYS196454:JYT196488 KIO196454:KIP196488 KSK196454:KSL196488 LCG196454:LCH196488 LMC196454:LMD196488 LVY196454:LVZ196488 MFU196454:MFV196488 MPQ196454:MPR196488 MZM196454:MZN196488 NJI196454:NJJ196488 NTE196454:NTF196488 ODA196454:ODB196488 OMW196454:OMX196488 OWS196454:OWT196488 PGO196454:PGP196488 PQK196454:PQL196488 QAG196454:QAH196488 QKC196454:QKD196488 QTY196454:QTZ196488 RDU196454:RDV196488 RNQ196454:RNR196488 RXM196454:RXN196488 SHI196454:SHJ196488 SRE196454:SRF196488 TBA196454:TBB196488 TKW196454:TKX196488 TUS196454:TUT196488 UEO196454:UEP196488 UOK196454:UOL196488 UYG196454:UYH196488 VIC196454:VID196488 VRY196454:VRZ196488 WBU196454:WBV196488 WLQ196454:WLR196488 WVM196454:WVN196488 JA261990:JB262024 SW261990:SX262024 ACS261990:ACT262024 AMO261990:AMP262024 AWK261990:AWL262024 BGG261990:BGH262024 BQC261990:BQD262024 BZY261990:BZZ262024 CJU261990:CJV262024 CTQ261990:CTR262024 DDM261990:DDN262024 DNI261990:DNJ262024 DXE261990:DXF262024 EHA261990:EHB262024 EQW261990:EQX262024 FAS261990:FAT262024 FKO261990:FKP262024 FUK261990:FUL262024 GEG261990:GEH262024 GOC261990:GOD262024 GXY261990:GXZ262024 HHU261990:HHV262024 HRQ261990:HRR262024 IBM261990:IBN262024 ILI261990:ILJ262024 IVE261990:IVF262024 JFA261990:JFB262024 JOW261990:JOX262024 JYS261990:JYT262024 KIO261990:KIP262024 KSK261990:KSL262024 LCG261990:LCH262024 LMC261990:LMD262024 LVY261990:LVZ262024 MFU261990:MFV262024 MPQ261990:MPR262024 MZM261990:MZN262024 NJI261990:NJJ262024 NTE261990:NTF262024 ODA261990:ODB262024 OMW261990:OMX262024 OWS261990:OWT262024 PGO261990:PGP262024 PQK261990:PQL262024 QAG261990:QAH262024 QKC261990:QKD262024 QTY261990:QTZ262024 RDU261990:RDV262024 RNQ261990:RNR262024 RXM261990:RXN262024 SHI261990:SHJ262024 SRE261990:SRF262024 TBA261990:TBB262024 TKW261990:TKX262024 TUS261990:TUT262024 UEO261990:UEP262024 UOK261990:UOL262024 UYG261990:UYH262024 VIC261990:VID262024 VRY261990:VRZ262024 WBU261990:WBV262024 WLQ261990:WLR262024 WVM261990:WVN262024 JA327526:JB327560 SW327526:SX327560 ACS327526:ACT327560 AMO327526:AMP327560 AWK327526:AWL327560 BGG327526:BGH327560 BQC327526:BQD327560 BZY327526:BZZ327560 CJU327526:CJV327560 CTQ327526:CTR327560 DDM327526:DDN327560 DNI327526:DNJ327560 DXE327526:DXF327560 EHA327526:EHB327560 EQW327526:EQX327560 FAS327526:FAT327560 FKO327526:FKP327560 FUK327526:FUL327560 GEG327526:GEH327560 GOC327526:GOD327560 GXY327526:GXZ327560 HHU327526:HHV327560 HRQ327526:HRR327560 IBM327526:IBN327560 ILI327526:ILJ327560 IVE327526:IVF327560 JFA327526:JFB327560 JOW327526:JOX327560 JYS327526:JYT327560 KIO327526:KIP327560 KSK327526:KSL327560 LCG327526:LCH327560 LMC327526:LMD327560 LVY327526:LVZ327560 MFU327526:MFV327560 MPQ327526:MPR327560 MZM327526:MZN327560 NJI327526:NJJ327560 NTE327526:NTF327560 ODA327526:ODB327560 OMW327526:OMX327560 OWS327526:OWT327560 PGO327526:PGP327560 PQK327526:PQL327560 QAG327526:QAH327560 QKC327526:QKD327560 QTY327526:QTZ327560 RDU327526:RDV327560 RNQ327526:RNR327560 RXM327526:RXN327560 SHI327526:SHJ327560 SRE327526:SRF327560 TBA327526:TBB327560 TKW327526:TKX327560 TUS327526:TUT327560 UEO327526:UEP327560 UOK327526:UOL327560 UYG327526:UYH327560 VIC327526:VID327560 VRY327526:VRZ327560 WBU327526:WBV327560 WLQ327526:WLR327560 WVM327526:WVN327560 JA393062:JB393096 SW393062:SX393096 ACS393062:ACT393096 AMO393062:AMP393096 AWK393062:AWL393096 BGG393062:BGH393096 BQC393062:BQD393096 BZY393062:BZZ393096 CJU393062:CJV393096 CTQ393062:CTR393096 DDM393062:DDN393096 DNI393062:DNJ393096 DXE393062:DXF393096 EHA393062:EHB393096 EQW393062:EQX393096 FAS393062:FAT393096 FKO393062:FKP393096 FUK393062:FUL393096 GEG393062:GEH393096 GOC393062:GOD393096 GXY393062:GXZ393096 HHU393062:HHV393096 HRQ393062:HRR393096 IBM393062:IBN393096 ILI393062:ILJ393096 IVE393062:IVF393096 JFA393062:JFB393096 JOW393062:JOX393096 JYS393062:JYT393096 KIO393062:KIP393096 KSK393062:KSL393096 LCG393062:LCH393096 LMC393062:LMD393096 LVY393062:LVZ393096 MFU393062:MFV393096 MPQ393062:MPR393096 MZM393062:MZN393096 NJI393062:NJJ393096 NTE393062:NTF393096 ODA393062:ODB393096 OMW393062:OMX393096 OWS393062:OWT393096 PGO393062:PGP393096 PQK393062:PQL393096 QAG393062:QAH393096 QKC393062:QKD393096 QTY393062:QTZ393096 RDU393062:RDV393096 RNQ393062:RNR393096 RXM393062:RXN393096 SHI393062:SHJ393096 SRE393062:SRF393096 TBA393062:TBB393096 TKW393062:TKX393096 TUS393062:TUT393096 UEO393062:UEP393096 UOK393062:UOL393096 UYG393062:UYH393096 VIC393062:VID393096 VRY393062:VRZ393096 WBU393062:WBV393096 WLQ393062:WLR393096 WVM393062:WVN393096 JA458598:JB458632 SW458598:SX458632 ACS458598:ACT458632 AMO458598:AMP458632 AWK458598:AWL458632 BGG458598:BGH458632 BQC458598:BQD458632 BZY458598:BZZ458632 CJU458598:CJV458632 CTQ458598:CTR458632 DDM458598:DDN458632 DNI458598:DNJ458632 DXE458598:DXF458632 EHA458598:EHB458632 EQW458598:EQX458632 FAS458598:FAT458632 FKO458598:FKP458632 FUK458598:FUL458632 GEG458598:GEH458632 GOC458598:GOD458632 GXY458598:GXZ458632 HHU458598:HHV458632 HRQ458598:HRR458632 IBM458598:IBN458632 ILI458598:ILJ458632 IVE458598:IVF458632 JFA458598:JFB458632 JOW458598:JOX458632 JYS458598:JYT458632 KIO458598:KIP458632 KSK458598:KSL458632 LCG458598:LCH458632 LMC458598:LMD458632 LVY458598:LVZ458632 MFU458598:MFV458632 MPQ458598:MPR458632 MZM458598:MZN458632 NJI458598:NJJ458632 NTE458598:NTF458632 ODA458598:ODB458632 OMW458598:OMX458632 OWS458598:OWT458632 PGO458598:PGP458632 PQK458598:PQL458632 QAG458598:QAH458632 QKC458598:QKD458632 QTY458598:QTZ458632 RDU458598:RDV458632 RNQ458598:RNR458632 RXM458598:RXN458632 SHI458598:SHJ458632 SRE458598:SRF458632 TBA458598:TBB458632 TKW458598:TKX458632 TUS458598:TUT458632 UEO458598:UEP458632 UOK458598:UOL458632 UYG458598:UYH458632 VIC458598:VID458632 VRY458598:VRZ458632 WBU458598:WBV458632 WLQ458598:WLR458632 WVM458598:WVN458632 JA524134:JB524168 SW524134:SX524168 ACS524134:ACT524168 AMO524134:AMP524168 AWK524134:AWL524168 BGG524134:BGH524168 BQC524134:BQD524168 BZY524134:BZZ524168 CJU524134:CJV524168 CTQ524134:CTR524168 DDM524134:DDN524168 DNI524134:DNJ524168 DXE524134:DXF524168 EHA524134:EHB524168 EQW524134:EQX524168 FAS524134:FAT524168 FKO524134:FKP524168 FUK524134:FUL524168 GEG524134:GEH524168 GOC524134:GOD524168 GXY524134:GXZ524168 HHU524134:HHV524168 HRQ524134:HRR524168 IBM524134:IBN524168 ILI524134:ILJ524168 IVE524134:IVF524168 JFA524134:JFB524168 JOW524134:JOX524168 JYS524134:JYT524168 KIO524134:KIP524168 KSK524134:KSL524168 LCG524134:LCH524168 LMC524134:LMD524168 LVY524134:LVZ524168 MFU524134:MFV524168 MPQ524134:MPR524168 MZM524134:MZN524168 NJI524134:NJJ524168 NTE524134:NTF524168 ODA524134:ODB524168 OMW524134:OMX524168 OWS524134:OWT524168 PGO524134:PGP524168 PQK524134:PQL524168 QAG524134:QAH524168 QKC524134:QKD524168 QTY524134:QTZ524168 RDU524134:RDV524168 RNQ524134:RNR524168 RXM524134:RXN524168 SHI524134:SHJ524168 SRE524134:SRF524168 TBA524134:TBB524168 TKW524134:TKX524168 TUS524134:TUT524168 UEO524134:UEP524168 UOK524134:UOL524168 UYG524134:UYH524168 VIC524134:VID524168 VRY524134:VRZ524168 WBU524134:WBV524168 WLQ524134:WLR524168 WVM524134:WVN524168 JA589670:JB589704 SW589670:SX589704 ACS589670:ACT589704 AMO589670:AMP589704 AWK589670:AWL589704 BGG589670:BGH589704 BQC589670:BQD589704 BZY589670:BZZ589704 CJU589670:CJV589704 CTQ589670:CTR589704 DDM589670:DDN589704 DNI589670:DNJ589704 DXE589670:DXF589704 EHA589670:EHB589704 EQW589670:EQX589704 FAS589670:FAT589704 FKO589670:FKP589704 FUK589670:FUL589704 GEG589670:GEH589704 GOC589670:GOD589704 GXY589670:GXZ589704 HHU589670:HHV589704 HRQ589670:HRR589704 IBM589670:IBN589704 ILI589670:ILJ589704 IVE589670:IVF589704 JFA589670:JFB589704 JOW589670:JOX589704 JYS589670:JYT589704 KIO589670:KIP589704 KSK589670:KSL589704 LCG589670:LCH589704 LMC589670:LMD589704 LVY589670:LVZ589704 MFU589670:MFV589704 MPQ589670:MPR589704 MZM589670:MZN589704 NJI589670:NJJ589704 NTE589670:NTF589704 ODA589670:ODB589704 OMW589670:OMX589704 OWS589670:OWT589704 PGO589670:PGP589704 PQK589670:PQL589704 QAG589670:QAH589704 QKC589670:QKD589704 QTY589670:QTZ589704 RDU589670:RDV589704 RNQ589670:RNR589704 RXM589670:RXN589704 SHI589670:SHJ589704 SRE589670:SRF589704 TBA589670:TBB589704 TKW589670:TKX589704 TUS589670:TUT589704 UEO589670:UEP589704 UOK589670:UOL589704 UYG589670:UYH589704 VIC589670:VID589704 VRY589670:VRZ589704 WBU589670:WBV589704 WLQ589670:WLR589704 WVM589670:WVN589704 JA655206:JB655240 SW655206:SX655240 ACS655206:ACT655240 AMO655206:AMP655240 AWK655206:AWL655240 BGG655206:BGH655240 BQC655206:BQD655240 BZY655206:BZZ655240 CJU655206:CJV655240 CTQ655206:CTR655240 DDM655206:DDN655240 DNI655206:DNJ655240 DXE655206:DXF655240 EHA655206:EHB655240 EQW655206:EQX655240 FAS655206:FAT655240 FKO655206:FKP655240 FUK655206:FUL655240 GEG655206:GEH655240 GOC655206:GOD655240 GXY655206:GXZ655240 HHU655206:HHV655240 HRQ655206:HRR655240 IBM655206:IBN655240 ILI655206:ILJ655240 IVE655206:IVF655240 JFA655206:JFB655240 JOW655206:JOX655240 JYS655206:JYT655240 KIO655206:KIP655240 KSK655206:KSL655240 LCG655206:LCH655240 LMC655206:LMD655240 LVY655206:LVZ655240 MFU655206:MFV655240 MPQ655206:MPR655240 MZM655206:MZN655240 NJI655206:NJJ655240 NTE655206:NTF655240 ODA655206:ODB655240 OMW655206:OMX655240 OWS655206:OWT655240 PGO655206:PGP655240 PQK655206:PQL655240 QAG655206:QAH655240 QKC655206:QKD655240 QTY655206:QTZ655240 RDU655206:RDV655240 RNQ655206:RNR655240 RXM655206:RXN655240 SHI655206:SHJ655240 SRE655206:SRF655240 TBA655206:TBB655240 TKW655206:TKX655240 TUS655206:TUT655240 UEO655206:UEP655240 UOK655206:UOL655240 UYG655206:UYH655240 VIC655206:VID655240 VRY655206:VRZ655240 WBU655206:WBV655240 WLQ655206:WLR655240 WVM655206:WVN655240 JA720742:JB720776 SW720742:SX720776 ACS720742:ACT720776 AMO720742:AMP720776 AWK720742:AWL720776 BGG720742:BGH720776 BQC720742:BQD720776 BZY720742:BZZ720776 CJU720742:CJV720776 CTQ720742:CTR720776 DDM720742:DDN720776 DNI720742:DNJ720776 DXE720742:DXF720776 EHA720742:EHB720776 EQW720742:EQX720776 FAS720742:FAT720776 FKO720742:FKP720776 FUK720742:FUL720776 GEG720742:GEH720776 GOC720742:GOD720776 GXY720742:GXZ720776 HHU720742:HHV720776 HRQ720742:HRR720776 IBM720742:IBN720776 ILI720742:ILJ720776 IVE720742:IVF720776 JFA720742:JFB720776 JOW720742:JOX720776 JYS720742:JYT720776 KIO720742:KIP720776 KSK720742:KSL720776 LCG720742:LCH720776 LMC720742:LMD720776 LVY720742:LVZ720776 MFU720742:MFV720776 MPQ720742:MPR720776 MZM720742:MZN720776 NJI720742:NJJ720776 NTE720742:NTF720776 ODA720742:ODB720776 OMW720742:OMX720776 OWS720742:OWT720776 PGO720742:PGP720776 PQK720742:PQL720776 QAG720742:QAH720776 QKC720742:QKD720776 QTY720742:QTZ720776 RDU720742:RDV720776 RNQ720742:RNR720776 RXM720742:RXN720776 SHI720742:SHJ720776 SRE720742:SRF720776 TBA720742:TBB720776 TKW720742:TKX720776 TUS720742:TUT720776 UEO720742:UEP720776 UOK720742:UOL720776 UYG720742:UYH720776 VIC720742:VID720776 VRY720742:VRZ720776 WBU720742:WBV720776 WLQ720742:WLR720776 WVM720742:WVN720776 JA786278:JB786312 SW786278:SX786312 ACS786278:ACT786312 AMO786278:AMP786312 AWK786278:AWL786312 BGG786278:BGH786312 BQC786278:BQD786312 BZY786278:BZZ786312 CJU786278:CJV786312 CTQ786278:CTR786312 DDM786278:DDN786312 DNI786278:DNJ786312 DXE786278:DXF786312 EHA786278:EHB786312 EQW786278:EQX786312 FAS786278:FAT786312 FKO786278:FKP786312 FUK786278:FUL786312 GEG786278:GEH786312 GOC786278:GOD786312 GXY786278:GXZ786312 HHU786278:HHV786312 HRQ786278:HRR786312 IBM786278:IBN786312 ILI786278:ILJ786312 IVE786278:IVF786312 JFA786278:JFB786312 JOW786278:JOX786312 JYS786278:JYT786312 KIO786278:KIP786312 KSK786278:KSL786312 LCG786278:LCH786312 LMC786278:LMD786312 LVY786278:LVZ786312 MFU786278:MFV786312 MPQ786278:MPR786312 MZM786278:MZN786312 NJI786278:NJJ786312 NTE786278:NTF786312 ODA786278:ODB786312 OMW786278:OMX786312 OWS786278:OWT786312 PGO786278:PGP786312 PQK786278:PQL786312 QAG786278:QAH786312 QKC786278:QKD786312 QTY786278:QTZ786312 RDU786278:RDV786312 RNQ786278:RNR786312 RXM786278:RXN786312 SHI786278:SHJ786312 SRE786278:SRF786312 TBA786278:TBB786312 TKW786278:TKX786312 TUS786278:TUT786312 UEO786278:UEP786312 UOK786278:UOL786312 UYG786278:UYH786312 VIC786278:VID786312 VRY786278:VRZ786312 WBU786278:WBV786312 WLQ786278:WLR786312 WVM786278:WVN786312 JA851814:JB851848 SW851814:SX851848 ACS851814:ACT851848 AMO851814:AMP851848 AWK851814:AWL851848 BGG851814:BGH851848 BQC851814:BQD851848 BZY851814:BZZ851848 CJU851814:CJV851848 CTQ851814:CTR851848 DDM851814:DDN851848 DNI851814:DNJ851848 DXE851814:DXF851848 EHA851814:EHB851848 EQW851814:EQX851848 FAS851814:FAT851848 FKO851814:FKP851848 FUK851814:FUL851848 GEG851814:GEH851848 GOC851814:GOD851848 GXY851814:GXZ851848 HHU851814:HHV851848 HRQ851814:HRR851848 IBM851814:IBN851848 ILI851814:ILJ851848 IVE851814:IVF851848 JFA851814:JFB851848 JOW851814:JOX851848 JYS851814:JYT851848 KIO851814:KIP851848 KSK851814:KSL851848 LCG851814:LCH851848 LMC851814:LMD851848 LVY851814:LVZ851848 MFU851814:MFV851848 MPQ851814:MPR851848 MZM851814:MZN851848 NJI851814:NJJ851848 NTE851814:NTF851848 ODA851814:ODB851848 OMW851814:OMX851848 OWS851814:OWT851848 PGO851814:PGP851848 PQK851814:PQL851848 QAG851814:QAH851848 QKC851814:QKD851848 QTY851814:QTZ851848 RDU851814:RDV851848 RNQ851814:RNR851848 RXM851814:RXN851848 SHI851814:SHJ851848 SRE851814:SRF851848 TBA851814:TBB851848 TKW851814:TKX851848 TUS851814:TUT851848 UEO851814:UEP851848 UOK851814:UOL851848 UYG851814:UYH851848 VIC851814:VID851848 VRY851814:VRZ851848 WBU851814:WBV851848 WLQ851814:WLR851848 WVM851814:WVN851848 JA917350:JB917384 SW917350:SX917384 ACS917350:ACT917384 AMO917350:AMP917384 AWK917350:AWL917384 BGG917350:BGH917384 BQC917350:BQD917384 BZY917350:BZZ917384 CJU917350:CJV917384 CTQ917350:CTR917384 DDM917350:DDN917384 DNI917350:DNJ917384 DXE917350:DXF917384 EHA917350:EHB917384 EQW917350:EQX917384 FAS917350:FAT917384 FKO917350:FKP917384 FUK917350:FUL917384 GEG917350:GEH917384 GOC917350:GOD917384 GXY917350:GXZ917384 HHU917350:HHV917384 HRQ917350:HRR917384 IBM917350:IBN917384 ILI917350:ILJ917384 IVE917350:IVF917384 JFA917350:JFB917384 JOW917350:JOX917384 JYS917350:JYT917384 KIO917350:KIP917384 KSK917350:KSL917384 LCG917350:LCH917384 LMC917350:LMD917384 LVY917350:LVZ917384 MFU917350:MFV917384 MPQ917350:MPR917384 MZM917350:MZN917384 NJI917350:NJJ917384 NTE917350:NTF917384 ODA917350:ODB917384 OMW917350:OMX917384 OWS917350:OWT917384 PGO917350:PGP917384 PQK917350:PQL917384 QAG917350:QAH917384 QKC917350:QKD917384 QTY917350:QTZ917384 RDU917350:RDV917384 RNQ917350:RNR917384 RXM917350:RXN917384 SHI917350:SHJ917384 SRE917350:SRF917384 TBA917350:TBB917384 TKW917350:TKX917384 TUS917350:TUT917384 UEO917350:UEP917384 UOK917350:UOL917384 UYG917350:UYH917384 VIC917350:VID917384 VRY917350:VRZ917384 WBU917350:WBV917384 WLQ917350:WLR917384 WVM917350:WVN917384 JA982886:JB982920 SW982886:SX982920 ACS982886:ACT982920 AMO982886:AMP982920 AWK982886:AWL982920 BGG982886:BGH982920 BQC982886:BQD982920 BZY982886:BZZ982920 CJU982886:CJV982920 CTQ982886:CTR982920 DDM982886:DDN982920 DNI982886:DNJ982920 DXE982886:DXF982920 EHA982886:EHB982920 EQW982886:EQX982920 FAS982886:FAT982920 FKO982886:FKP982920 FUK982886:FUL982920 GEG982886:GEH982920 GOC982886:GOD982920 GXY982886:GXZ982920 HHU982886:HHV982920 HRQ982886:HRR982920 IBM982886:IBN982920 ILI982886:ILJ982920 IVE982886:IVF982920 JFA982886:JFB982920 JOW982886:JOX982920 JYS982886:JYT982920 KIO982886:KIP982920 KSK982886:KSL982920 LCG982886:LCH982920 LMC982886:LMD982920 LVY982886:LVZ982920 MFU982886:MFV982920 MPQ982886:MPR982920 MZM982886:MZN982920 NJI982886:NJJ982920 NTE982886:NTF982920 ODA982886:ODB982920 OMW982886:OMX982920 OWS982886:OWT982920 PGO982886:PGP982920 PQK982886:PQL982920 QAG982886:QAH982920 QKC982886:QKD982920 QTY982886:QTZ982920 RDU982886:RDV982920 RNQ982886:RNR982920 RXM982886:RXN982920 SHI982886:SHJ982920 SRE982886:SRF982920 TBA982886:TBB982920 TKW982886:TKX982920 TUS982886:TUT982920 UEO982886:UEP982920 UOK982886:UOL982920 UYG982886:UYH982920 VIC982886:VID982920 VRY982886:VRZ982920 WBU982886:WBV982920 WLQ982886:WLR982920 WVM982886:WVN982920 JA65418:JB65420 SW65418:SX65420 ACS65418:ACT65420 AMO65418:AMP65420 AWK65418:AWL65420 BGG65418:BGH65420 BQC65418:BQD65420 BZY65418:BZZ65420 CJU65418:CJV65420 CTQ65418:CTR65420 DDM65418:DDN65420 DNI65418:DNJ65420 DXE65418:DXF65420 EHA65418:EHB65420 EQW65418:EQX65420 FAS65418:FAT65420 FKO65418:FKP65420 FUK65418:FUL65420 GEG65418:GEH65420 GOC65418:GOD65420 GXY65418:GXZ65420 HHU65418:HHV65420 HRQ65418:HRR65420 IBM65418:IBN65420 ILI65418:ILJ65420 IVE65418:IVF65420 JFA65418:JFB65420 JOW65418:JOX65420 JYS65418:JYT65420 KIO65418:KIP65420 KSK65418:KSL65420 LCG65418:LCH65420 LMC65418:LMD65420 LVY65418:LVZ65420 MFU65418:MFV65420 MPQ65418:MPR65420 MZM65418:MZN65420 NJI65418:NJJ65420 NTE65418:NTF65420 ODA65418:ODB65420 OMW65418:OMX65420 OWS65418:OWT65420 PGO65418:PGP65420 PQK65418:PQL65420 QAG65418:QAH65420 QKC65418:QKD65420 QTY65418:QTZ65420 RDU65418:RDV65420 RNQ65418:RNR65420 RXM65418:RXN65420 SHI65418:SHJ65420 SRE65418:SRF65420 TBA65418:TBB65420 TKW65418:TKX65420 TUS65418:TUT65420 UEO65418:UEP65420 UOK65418:UOL65420 UYG65418:UYH65420 VIC65418:VID65420 VRY65418:VRZ65420 WBU65418:WBV65420 WLQ65418:WLR65420 WVM65418:WVN65420 JA130954:JB130956 SW130954:SX130956 ACS130954:ACT130956 AMO130954:AMP130956 AWK130954:AWL130956 BGG130954:BGH130956 BQC130954:BQD130956 BZY130954:BZZ130956 CJU130954:CJV130956 CTQ130954:CTR130956 DDM130954:DDN130956 DNI130954:DNJ130956 DXE130954:DXF130956 EHA130954:EHB130956 EQW130954:EQX130956 FAS130954:FAT130956 FKO130954:FKP130956 FUK130954:FUL130956 GEG130954:GEH130956 GOC130954:GOD130956 GXY130954:GXZ130956 HHU130954:HHV130956 HRQ130954:HRR130956 IBM130954:IBN130956 ILI130954:ILJ130956 IVE130954:IVF130956 JFA130954:JFB130956 JOW130954:JOX130956 JYS130954:JYT130956 KIO130954:KIP130956 KSK130954:KSL130956 LCG130954:LCH130956 LMC130954:LMD130956 LVY130954:LVZ130956 MFU130954:MFV130956 MPQ130954:MPR130956 MZM130954:MZN130956 NJI130954:NJJ130956 NTE130954:NTF130956 ODA130954:ODB130956 OMW130954:OMX130956 OWS130954:OWT130956 PGO130954:PGP130956 PQK130954:PQL130956 QAG130954:QAH130956 QKC130954:QKD130956 QTY130954:QTZ130956 RDU130954:RDV130956 RNQ130954:RNR130956 RXM130954:RXN130956 SHI130954:SHJ130956 SRE130954:SRF130956 TBA130954:TBB130956 TKW130954:TKX130956 TUS130954:TUT130956 UEO130954:UEP130956 UOK130954:UOL130956 UYG130954:UYH130956 VIC130954:VID130956 VRY130954:VRZ130956 WBU130954:WBV130956 WLQ130954:WLR130956 WVM130954:WVN130956 JA196490:JB196492 SW196490:SX196492 ACS196490:ACT196492 AMO196490:AMP196492 AWK196490:AWL196492 BGG196490:BGH196492 BQC196490:BQD196492 BZY196490:BZZ196492 CJU196490:CJV196492 CTQ196490:CTR196492 DDM196490:DDN196492 DNI196490:DNJ196492 DXE196490:DXF196492 EHA196490:EHB196492 EQW196490:EQX196492 FAS196490:FAT196492 FKO196490:FKP196492 FUK196490:FUL196492 GEG196490:GEH196492 GOC196490:GOD196492 GXY196490:GXZ196492 HHU196490:HHV196492 HRQ196490:HRR196492 IBM196490:IBN196492 ILI196490:ILJ196492 IVE196490:IVF196492 JFA196490:JFB196492 JOW196490:JOX196492 JYS196490:JYT196492 KIO196490:KIP196492 KSK196490:KSL196492 LCG196490:LCH196492 LMC196490:LMD196492 LVY196490:LVZ196492 MFU196490:MFV196492 MPQ196490:MPR196492 MZM196490:MZN196492 NJI196490:NJJ196492 NTE196490:NTF196492 ODA196490:ODB196492 OMW196490:OMX196492 OWS196490:OWT196492 PGO196490:PGP196492 PQK196490:PQL196492 QAG196490:QAH196492 QKC196490:QKD196492 QTY196490:QTZ196492 RDU196490:RDV196492 RNQ196490:RNR196492 RXM196490:RXN196492 SHI196490:SHJ196492 SRE196490:SRF196492 TBA196490:TBB196492 TKW196490:TKX196492 TUS196490:TUT196492 UEO196490:UEP196492 UOK196490:UOL196492 UYG196490:UYH196492 VIC196490:VID196492 VRY196490:VRZ196492 WBU196490:WBV196492 WLQ196490:WLR196492 WVM196490:WVN196492 JA262026:JB262028 SW262026:SX262028 ACS262026:ACT262028 AMO262026:AMP262028 AWK262026:AWL262028 BGG262026:BGH262028 BQC262026:BQD262028 BZY262026:BZZ262028 CJU262026:CJV262028 CTQ262026:CTR262028 DDM262026:DDN262028 DNI262026:DNJ262028 DXE262026:DXF262028 EHA262026:EHB262028 EQW262026:EQX262028 FAS262026:FAT262028 FKO262026:FKP262028 FUK262026:FUL262028 GEG262026:GEH262028 GOC262026:GOD262028 GXY262026:GXZ262028 HHU262026:HHV262028 HRQ262026:HRR262028 IBM262026:IBN262028 ILI262026:ILJ262028 IVE262026:IVF262028 JFA262026:JFB262028 JOW262026:JOX262028 JYS262026:JYT262028 KIO262026:KIP262028 KSK262026:KSL262028 LCG262026:LCH262028 LMC262026:LMD262028 LVY262026:LVZ262028 MFU262026:MFV262028 MPQ262026:MPR262028 MZM262026:MZN262028 NJI262026:NJJ262028 NTE262026:NTF262028 ODA262026:ODB262028 OMW262026:OMX262028 OWS262026:OWT262028 PGO262026:PGP262028 PQK262026:PQL262028 QAG262026:QAH262028 QKC262026:QKD262028 QTY262026:QTZ262028 RDU262026:RDV262028 RNQ262026:RNR262028 RXM262026:RXN262028 SHI262026:SHJ262028 SRE262026:SRF262028 TBA262026:TBB262028 TKW262026:TKX262028 TUS262026:TUT262028 UEO262026:UEP262028 UOK262026:UOL262028 UYG262026:UYH262028 VIC262026:VID262028 VRY262026:VRZ262028 WBU262026:WBV262028 WLQ262026:WLR262028 WVM262026:WVN262028 JA327562:JB327564 SW327562:SX327564 ACS327562:ACT327564 AMO327562:AMP327564 AWK327562:AWL327564 BGG327562:BGH327564 BQC327562:BQD327564 BZY327562:BZZ327564 CJU327562:CJV327564 CTQ327562:CTR327564 DDM327562:DDN327564 DNI327562:DNJ327564 DXE327562:DXF327564 EHA327562:EHB327564 EQW327562:EQX327564 FAS327562:FAT327564 FKO327562:FKP327564 FUK327562:FUL327564 GEG327562:GEH327564 GOC327562:GOD327564 GXY327562:GXZ327564 HHU327562:HHV327564 HRQ327562:HRR327564 IBM327562:IBN327564 ILI327562:ILJ327564 IVE327562:IVF327564 JFA327562:JFB327564 JOW327562:JOX327564 JYS327562:JYT327564 KIO327562:KIP327564 KSK327562:KSL327564 LCG327562:LCH327564 LMC327562:LMD327564 LVY327562:LVZ327564 MFU327562:MFV327564 MPQ327562:MPR327564 MZM327562:MZN327564 NJI327562:NJJ327564 NTE327562:NTF327564 ODA327562:ODB327564 OMW327562:OMX327564 OWS327562:OWT327564 PGO327562:PGP327564 PQK327562:PQL327564 QAG327562:QAH327564 QKC327562:QKD327564 QTY327562:QTZ327564 RDU327562:RDV327564 RNQ327562:RNR327564 RXM327562:RXN327564 SHI327562:SHJ327564 SRE327562:SRF327564 TBA327562:TBB327564 TKW327562:TKX327564 TUS327562:TUT327564 UEO327562:UEP327564 UOK327562:UOL327564 UYG327562:UYH327564 VIC327562:VID327564 VRY327562:VRZ327564 WBU327562:WBV327564 WLQ327562:WLR327564 WVM327562:WVN327564 JA393098:JB393100 SW393098:SX393100 ACS393098:ACT393100 AMO393098:AMP393100 AWK393098:AWL393100 BGG393098:BGH393100 BQC393098:BQD393100 BZY393098:BZZ393100 CJU393098:CJV393100 CTQ393098:CTR393100 DDM393098:DDN393100 DNI393098:DNJ393100 DXE393098:DXF393100 EHA393098:EHB393100 EQW393098:EQX393100 FAS393098:FAT393100 FKO393098:FKP393100 FUK393098:FUL393100 GEG393098:GEH393100 GOC393098:GOD393100 GXY393098:GXZ393100 HHU393098:HHV393100 HRQ393098:HRR393100 IBM393098:IBN393100 ILI393098:ILJ393100 IVE393098:IVF393100 JFA393098:JFB393100 JOW393098:JOX393100 JYS393098:JYT393100 KIO393098:KIP393100 KSK393098:KSL393100 LCG393098:LCH393100 LMC393098:LMD393100 LVY393098:LVZ393100 MFU393098:MFV393100 MPQ393098:MPR393100 MZM393098:MZN393100 NJI393098:NJJ393100 NTE393098:NTF393100 ODA393098:ODB393100 OMW393098:OMX393100 OWS393098:OWT393100 PGO393098:PGP393100 PQK393098:PQL393100 QAG393098:QAH393100 QKC393098:QKD393100 QTY393098:QTZ393100 RDU393098:RDV393100 RNQ393098:RNR393100 RXM393098:RXN393100 SHI393098:SHJ393100 SRE393098:SRF393100 TBA393098:TBB393100 TKW393098:TKX393100 TUS393098:TUT393100 UEO393098:UEP393100 UOK393098:UOL393100 UYG393098:UYH393100 VIC393098:VID393100 VRY393098:VRZ393100 WBU393098:WBV393100 WLQ393098:WLR393100 WVM393098:WVN393100 JA458634:JB458636 SW458634:SX458636 ACS458634:ACT458636 AMO458634:AMP458636 AWK458634:AWL458636 BGG458634:BGH458636 BQC458634:BQD458636 BZY458634:BZZ458636 CJU458634:CJV458636 CTQ458634:CTR458636 DDM458634:DDN458636 DNI458634:DNJ458636 DXE458634:DXF458636 EHA458634:EHB458636 EQW458634:EQX458636 FAS458634:FAT458636 FKO458634:FKP458636 FUK458634:FUL458636 GEG458634:GEH458636 GOC458634:GOD458636 GXY458634:GXZ458636 HHU458634:HHV458636 HRQ458634:HRR458636 IBM458634:IBN458636 ILI458634:ILJ458636 IVE458634:IVF458636 JFA458634:JFB458636 JOW458634:JOX458636 JYS458634:JYT458636 KIO458634:KIP458636 KSK458634:KSL458636 LCG458634:LCH458636 LMC458634:LMD458636 LVY458634:LVZ458636 MFU458634:MFV458636 MPQ458634:MPR458636 MZM458634:MZN458636 NJI458634:NJJ458636 NTE458634:NTF458636 ODA458634:ODB458636 OMW458634:OMX458636 OWS458634:OWT458636 PGO458634:PGP458636 PQK458634:PQL458636 QAG458634:QAH458636 QKC458634:QKD458636 QTY458634:QTZ458636 RDU458634:RDV458636 RNQ458634:RNR458636 RXM458634:RXN458636 SHI458634:SHJ458636 SRE458634:SRF458636 TBA458634:TBB458636 TKW458634:TKX458636 TUS458634:TUT458636 UEO458634:UEP458636 UOK458634:UOL458636 UYG458634:UYH458636 VIC458634:VID458636 VRY458634:VRZ458636 WBU458634:WBV458636 WLQ458634:WLR458636 WVM458634:WVN458636 JA524170:JB524172 SW524170:SX524172 ACS524170:ACT524172 AMO524170:AMP524172 AWK524170:AWL524172 BGG524170:BGH524172 BQC524170:BQD524172 BZY524170:BZZ524172 CJU524170:CJV524172 CTQ524170:CTR524172 DDM524170:DDN524172 DNI524170:DNJ524172 DXE524170:DXF524172 EHA524170:EHB524172 EQW524170:EQX524172 FAS524170:FAT524172 FKO524170:FKP524172 FUK524170:FUL524172 GEG524170:GEH524172 GOC524170:GOD524172 GXY524170:GXZ524172 HHU524170:HHV524172 HRQ524170:HRR524172 IBM524170:IBN524172 ILI524170:ILJ524172 IVE524170:IVF524172 JFA524170:JFB524172 JOW524170:JOX524172 JYS524170:JYT524172 KIO524170:KIP524172 KSK524170:KSL524172 LCG524170:LCH524172 LMC524170:LMD524172 LVY524170:LVZ524172 MFU524170:MFV524172 MPQ524170:MPR524172 MZM524170:MZN524172 NJI524170:NJJ524172 NTE524170:NTF524172 ODA524170:ODB524172 OMW524170:OMX524172 OWS524170:OWT524172 PGO524170:PGP524172 PQK524170:PQL524172 QAG524170:QAH524172 QKC524170:QKD524172 QTY524170:QTZ524172 RDU524170:RDV524172 RNQ524170:RNR524172 RXM524170:RXN524172 SHI524170:SHJ524172 SRE524170:SRF524172 TBA524170:TBB524172 TKW524170:TKX524172 TUS524170:TUT524172 UEO524170:UEP524172 UOK524170:UOL524172 UYG524170:UYH524172 VIC524170:VID524172 VRY524170:VRZ524172 WBU524170:WBV524172 WLQ524170:WLR524172 WVM524170:WVN524172 JA589706:JB589708 SW589706:SX589708 ACS589706:ACT589708 AMO589706:AMP589708 AWK589706:AWL589708 BGG589706:BGH589708 BQC589706:BQD589708 BZY589706:BZZ589708 CJU589706:CJV589708 CTQ589706:CTR589708 DDM589706:DDN589708 DNI589706:DNJ589708 DXE589706:DXF589708 EHA589706:EHB589708 EQW589706:EQX589708 FAS589706:FAT589708 FKO589706:FKP589708 FUK589706:FUL589708 GEG589706:GEH589708 GOC589706:GOD589708 GXY589706:GXZ589708 HHU589706:HHV589708 HRQ589706:HRR589708 IBM589706:IBN589708 ILI589706:ILJ589708 IVE589706:IVF589708 JFA589706:JFB589708 JOW589706:JOX589708 JYS589706:JYT589708 KIO589706:KIP589708 KSK589706:KSL589708 LCG589706:LCH589708 LMC589706:LMD589708 LVY589706:LVZ589708 MFU589706:MFV589708 MPQ589706:MPR589708 MZM589706:MZN589708 NJI589706:NJJ589708 NTE589706:NTF589708 ODA589706:ODB589708 OMW589706:OMX589708 OWS589706:OWT589708 PGO589706:PGP589708 PQK589706:PQL589708 QAG589706:QAH589708 QKC589706:QKD589708 QTY589706:QTZ589708 RDU589706:RDV589708 RNQ589706:RNR589708 RXM589706:RXN589708 SHI589706:SHJ589708 SRE589706:SRF589708 TBA589706:TBB589708 TKW589706:TKX589708 TUS589706:TUT589708 UEO589706:UEP589708 UOK589706:UOL589708 UYG589706:UYH589708 VIC589706:VID589708 VRY589706:VRZ589708 WBU589706:WBV589708 WLQ589706:WLR589708 WVM589706:WVN589708 JA655242:JB655244 SW655242:SX655244 ACS655242:ACT655244 AMO655242:AMP655244 AWK655242:AWL655244 BGG655242:BGH655244 BQC655242:BQD655244 BZY655242:BZZ655244 CJU655242:CJV655244 CTQ655242:CTR655244 DDM655242:DDN655244 DNI655242:DNJ655244 DXE655242:DXF655244 EHA655242:EHB655244 EQW655242:EQX655244 FAS655242:FAT655244 FKO655242:FKP655244 FUK655242:FUL655244 GEG655242:GEH655244 GOC655242:GOD655244 GXY655242:GXZ655244 HHU655242:HHV655244 HRQ655242:HRR655244 IBM655242:IBN655244 ILI655242:ILJ655244 IVE655242:IVF655244 JFA655242:JFB655244 JOW655242:JOX655244 JYS655242:JYT655244 KIO655242:KIP655244 KSK655242:KSL655244 LCG655242:LCH655244 LMC655242:LMD655244 LVY655242:LVZ655244 MFU655242:MFV655244 MPQ655242:MPR655244 MZM655242:MZN655244 NJI655242:NJJ655244 NTE655242:NTF655244 ODA655242:ODB655244 OMW655242:OMX655244 OWS655242:OWT655244 PGO655242:PGP655244 PQK655242:PQL655244 QAG655242:QAH655244 QKC655242:QKD655244 QTY655242:QTZ655244 RDU655242:RDV655244 RNQ655242:RNR655244 RXM655242:RXN655244 SHI655242:SHJ655244 SRE655242:SRF655244 TBA655242:TBB655244 TKW655242:TKX655244 TUS655242:TUT655244 UEO655242:UEP655244 UOK655242:UOL655244 UYG655242:UYH655244 VIC655242:VID655244 VRY655242:VRZ655244 WBU655242:WBV655244 WLQ655242:WLR655244 WVM655242:WVN655244 JA720778:JB720780 SW720778:SX720780 ACS720778:ACT720780 AMO720778:AMP720780 AWK720778:AWL720780 BGG720778:BGH720780 BQC720778:BQD720780 BZY720778:BZZ720780 CJU720778:CJV720780 CTQ720778:CTR720780 DDM720778:DDN720780 DNI720778:DNJ720780 DXE720778:DXF720780 EHA720778:EHB720780 EQW720778:EQX720780 FAS720778:FAT720780 FKO720778:FKP720780 FUK720778:FUL720780 GEG720778:GEH720780 GOC720778:GOD720780 GXY720778:GXZ720780 HHU720778:HHV720780 HRQ720778:HRR720780 IBM720778:IBN720780 ILI720778:ILJ720780 IVE720778:IVF720780 JFA720778:JFB720780 JOW720778:JOX720780 JYS720778:JYT720780 KIO720778:KIP720780 KSK720778:KSL720780 LCG720778:LCH720780 LMC720778:LMD720780 LVY720778:LVZ720780 MFU720778:MFV720780 MPQ720778:MPR720780 MZM720778:MZN720780 NJI720778:NJJ720780 NTE720778:NTF720780 ODA720778:ODB720780 OMW720778:OMX720780 OWS720778:OWT720780 PGO720778:PGP720780 PQK720778:PQL720780 QAG720778:QAH720780 QKC720778:QKD720780 QTY720778:QTZ720780 RDU720778:RDV720780 RNQ720778:RNR720780 RXM720778:RXN720780 SHI720778:SHJ720780 SRE720778:SRF720780 TBA720778:TBB720780 TKW720778:TKX720780 TUS720778:TUT720780 UEO720778:UEP720780 UOK720778:UOL720780 UYG720778:UYH720780 VIC720778:VID720780 VRY720778:VRZ720780 WBU720778:WBV720780 WLQ720778:WLR720780 WVM720778:WVN720780 JA786314:JB786316 SW786314:SX786316 ACS786314:ACT786316 AMO786314:AMP786316 AWK786314:AWL786316 BGG786314:BGH786316 BQC786314:BQD786316 BZY786314:BZZ786316 CJU786314:CJV786316 CTQ786314:CTR786316 DDM786314:DDN786316 DNI786314:DNJ786316 DXE786314:DXF786316 EHA786314:EHB786316 EQW786314:EQX786316 FAS786314:FAT786316 FKO786314:FKP786316 FUK786314:FUL786316 GEG786314:GEH786316 GOC786314:GOD786316 GXY786314:GXZ786316 HHU786314:HHV786316 HRQ786314:HRR786316 IBM786314:IBN786316 ILI786314:ILJ786316 IVE786314:IVF786316 JFA786314:JFB786316 JOW786314:JOX786316 JYS786314:JYT786316 KIO786314:KIP786316 KSK786314:KSL786316 LCG786314:LCH786316 LMC786314:LMD786316 LVY786314:LVZ786316 MFU786314:MFV786316 MPQ786314:MPR786316 MZM786314:MZN786316 NJI786314:NJJ786316 NTE786314:NTF786316 ODA786314:ODB786316 OMW786314:OMX786316 OWS786314:OWT786316 PGO786314:PGP786316 PQK786314:PQL786316 QAG786314:QAH786316 QKC786314:QKD786316 QTY786314:QTZ786316 RDU786314:RDV786316 RNQ786314:RNR786316 RXM786314:RXN786316 SHI786314:SHJ786316 SRE786314:SRF786316 TBA786314:TBB786316 TKW786314:TKX786316 TUS786314:TUT786316 UEO786314:UEP786316 UOK786314:UOL786316 UYG786314:UYH786316 VIC786314:VID786316 VRY786314:VRZ786316 WBU786314:WBV786316 WLQ786314:WLR786316 WVM786314:WVN786316 JA851850:JB851852 SW851850:SX851852 ACS851850:ACT851852 AMO851850:AMP851852 AWK851850:AWL851852 BGG851850:BGH851852 BQC851850:BQD851852 BZY851850:BZZ851852 CJU851850:CJV851852 CTQ851850:CTR851852 DDM851850:DDN851852 DNI851850:DNJ851852 DXE851850:DXF851852 EHA851850:EHB851852 EQW851850:EQX851852 FAS851850:FAT851852 FKO851850:FKP851852 FUK851850:FUL851852 GEG851850:GEH851852 GOC851850:GOD851852 GXY851850:GXZ851852 HHU851850:HHV851852 HRQ851850:HRR851852 IBM851850:IBN851852 ILI851850:ILJ851852 IVE851850:IVF851852 JFA851850:JFB851852 JOW851850:JOX851852 JYS851850:JYT851852 KIO851850:KIP851852 KSK851850:KSL851852 LCG851850:LCH851852 LMC851850:LMD851852 LVY851850:LVZ851852 MFU851850:MFV851852 MPQ851850:MPR851852 MZM851850:MZN851852 NJI851850:NJJ851852 NTE851850:NTF851852 ODA851850:ODB851852 OMW851850:OMX851852 OWS851850:OWT851852 PGO851850:PGP851852 PQK851850:PQL851852 QAG851850:QAH851852 QKC851850:QKD851852 QTY851850:QTZ851852 RDU851850:RDV851852 RNQ851850:RNR851852 RXM851850:RXN851852 SHI851850:SHJ851852 SRE851850:SRF851852 TBA851850:TBB851852 TKW851850:TKX851852 TUS851850:TUT851852 UEO851850:UEP851852 UOK851850:UOL851852 UYG851850:UYH851852 VIC851850:VID851852 VRY851850:VRZ851852 WBU851850:WBV851852 WLQ851850:WLR851852 WVM851850:WVN851852 JA917386:JB917388 SW917386:SX917388 ACS917386:ACT917388 AMO917386:AMP917388 AWK917386:AWL917388 BGG917386:BGH917388 BQC917386:BQD917388 BZY917386:BZZ917388 CJU917386:CJV917388 CTQ917386:CTR917388 DDM917386:DDN917388 DNI917386:DNJ917388 DXE917386:DXF917388 EHA917386:EHB917388 EQW917386:EQX917388 FAS917386:FAT917388 FKO917386:FKP917388 FUK917386:FUL917388 GEG917386:GEH917388 GOC917386:GOD917388 GXY917386:GXZ917388 HHU917386:HHV917388 HRQ917386:HRR917388 IBM917386:IBN917388 ILI917386:ILJ917388 IVE917386:IVF917388 JFA917386:JFB917388 JOW917386:JOX917388 JYS917386:JYT917388 KIO917386:KIP917388 KSK917386:KSL917388 LCG917386:LCH917388 LMC917386:LMD917388 LVY917386:LVZ917388 MFU917386:MFV917388 MPQ917386:MPR917388 MZM917386:MZN917388 NJI917386:NJJ917388 NTE917386:NTF917388 ODA917386:ODB917388 OMW917386:OMX917388 OWS917386:OWT917388 PGO917386:PGP917388 PQK917386:PQL917388 QAG917386:QAH917388 QKC917386:QKD917388 QTY917386:QTZ917388 RDU917386:RDV917388 RNQ917386:RNR917388 RXM917386:RXN917388 SHI917386:SHJ917388 SRE917386:SRF917388 TBA917386:TBB917388 TKW917386:TKX917388 TUS917386:TUT917388 UEO917386:UEP917388 UOK917386:UOL917388 UYG917386:UYH917388 VIC917386:VID917388 VRY917386:VRZ917388 WBU917386:WBV917388 WLQ917386:WLR917388 WVM917386:WVN917388 JA982922:JB982924 SW982922:SX982924 ACS982922:ACT982924 AMO982922:AMP982924 AWK982922:AWL982924 BGG982922:BGH982924 BQC982922:BQD982924 BZY982922:BZZ982924 CJU982922:CJV982924 CTQ982922:CTR982924 DDM982922:DDN982924 DNI982922:DNJ982924 DXE982922:DXF982924 EHA982922:EHB982924 EQW982922:EQX982924 FAS982922:FAT982924 FKO982922:FKP982924 FUK982922:FUL982924 GEG982922:GEH982924 GOC982922:GOD982924 GXY982922:GXZ982924 HHU982922:HHV982924 HRQ982922:HRR982924 IBM982922:IBN982924 ILI982922:ILJ982924 IVE982922:IVF982924 JFA982922:JFB982924 JOW982922:JOX982924 JYS982922:JYT982924 KIO982922:KIP982924 KSK982922:KSL982924 LCG982922:LCH982924 LMC982922:LMD982924 LVY982922:LVZ982924 MFU982922:MFV982924 MPQ982922:MPR982924 MZM982922:MZN982924 NJI982922:NJJ982924 NTE982922:NTF982924 ODA982922:ODB982924 OMW982922:OMX982924 OWS982922:OWT982924 PGO982922:PGP982924 PQK982922:PQL982924 QAG982922:QAH982924 QKC982922:QKD982924 QTY982922:QTZ982924 RDU982922:RDV982924 RNQ982922:RNR982924 RXM982922:RXN982924 SHI982922:SHJ982924 SRE982922:SRF982924 TBA982922:TBB982924 TKW982922:TKX982924 TUS982922:TUT982924 UEO982922:UEP982924 UOK982922:UOL982924 UYG982922:UYH982924 VIC982922:VID982924 VRY982922:VRZ982924 WBU982922:WBV982924 WLQ982922:WLR982924 WVM982922:WVN982924 JA65377:JB65380 SW65377:SX65380 ACS65377:ACT65380 AMO65377:AMP65380 AWK65377:AWL65380 BGG65377:BGH65380 BQC65377:BQD65380 BZY65377:BZZ65380 CJU65377:CJV65380 CTQ65377:CTR65380 DDM65377:DDN65380 DNI65377:DNJ65380 DXE65377:DXF65380 EHA65377:EHB65380 EQW65377:EQX65380 FAS65377:FAT65380 FKO65377:FKP65380 FUK65377:FUL65380 GEG65377:GEH65380 GOC65377:GOD65380 GXY65377:GXZ65380 HHU65377:HHV65380 HRQ65377:HRR65380 IBM65377:IBN65380 ILI65377:ILJ65380 IVE65377:IVF65380 JFA65377:JFB65380 JOW65377:JOX65380 JYS65377:JYT65380 KIO65377:KIP65380 KSK65377:KSL65380 LCG65377:LCH65380 LMC65377:LMD65380 LVY65377:LVZ65380 MFU65377:MFV65380 MPQ65377:MPR65380 MZM65377:MZN65380 NJI65377:NJJ65380 NTE65377:NTF65380 ODA65377:ODB65380 OMW65377:OMX65380 OWS65377:OWT65380 PGO65377:PGP65380 PQK65377:PQL65380 QAG65377:QAH65380 QKC65377:QKD65380 QTY65377:QTZ65380 RDU65377:RDV65380 RNQ65377:RNR65380 RXM65377:RXN65380 SHI65377:SHJ65380 SRE65377:SRF65380 TBA65377:TBB65380 TKW65377:TKX65380 TUS65377:TUT65380 UEO65377:UEP65380 UOK65377:UOL65380 UYG65377:UYH65380 VIC65377:VID65380 VRY65377:VRZ65380 WBU65377:WBV65380 WLQ65377:WLR65380 WVM65377:WVN65380 JA130913:JB130916 SW130913:SX130916 ACS130913:ACT130916 AMO130913:AMP130916 AWK130913:AWL130916 BGG130913:BGH130916 BQC130913:BQD130916 BZY130913:BZZ130916 CJU130913:CJV130916 CTQ130913:CTR130916 DDM130913:DDN130916 DNI130913:DNJ130916 DXE130913:DXF130916 EHA130913:EHB130916 EQW130913:EQX130916 FAS130913:FAT130916 FKO130913:FKP130916 FUK130913:FUL130916 GEG130913:GEH130916 GOC130913:GOD130916 GXY130913:GXZ130916 HHU130913:HHV130916 HRQ130913:HRR130916 IBM130913:IBN130916 ILI130913:ILJ130916 IVE130913:IVF130916 JFA130913:JFB130916 JOW130913:JOX130916 JYS130913:JYT130916 KIO130913:KIP130916 KSK130913:KSL130916 LCG130913:LCH130916 LMC130913:LMD130916 LVY130913:LVZ130916 MFU130913:MFV130916 MPQ130913:MPR130916 MZM130913:MZN130916 NJI130913:NJJ130916 NTE130913:NTF130916 ODA130913:ODB130916 OMW130913:OMX130916 OWS130913:OWT130916 PGO130913:PGP130916 PQK130913:PQL130916 QAG130913:QAH130916 QKC130913:QKD130916 QTY130913:QTZ130916 RDU130913:RDV130916 RNQ130913:RNR130916 RXM130913:RXN130916 SHI130913:SHJ130916 SRE130913:SRF130916 TBA130913:TBB130916 TKW130913:TKX130916 TUS130913:TUT130916 UEO130913:UEP130916 UOK130913:UOL130916 UYG130913:UYH130916 VIC130913:VID130916 VRY130913:VRZ130916 WBU130913:WBV130916 WLQ130913:WLR130916 WVM130913:WVN130916 JA196449:JB196452 SW196449:SX196452 ACS196449:ACT196452 AMO196449:AMP196452 AWK196449:AWL196452 BGG196449:BGH196452 BQC196449:BQD196452 BZY196449:BZZ196452 CJU196449:CJV196452 CTQ196449:CTR196452 DDM196449:DDN196452 DNI196449:DNJ196452 DXE196449:DXF196452 EHA196449:EHB196452 EQW196449:EQX196452 FAS196449:FAT196452 FKO196449:FKP196452 FUK196449:FUL196452 GEG196449:GEH196452 GOC196449:GOD196452 GXY196449:GXZ196452 HHU196449:HHV196452 HRQ196449:HRR196452 IBM196449:IBN196452 ILI196449:ILJ196452 IVE196449:IVF196452 JFA196449:JFB196452 JOW196449:JOX196452 JYS196449:JYT196452 KIO196449:KIP196452 KSK196449:KSL196452 LCG196449:LCH196452 LMC196449:LMD196452 LVY196449:LVZ196452 MFU196449:MFV196452 MPQ196449:MPR196452 MZM196449:MZN196452 NJI196449:NJJ196452 NTE196449:NTF196452 ODA196449:ODB196452 OMW196449:OMX196452 OWS196449:OWT196452 PGO196449:PGP196452 PQK196449:PQL196452 QAG196449:QAH196452 QKC196449:QKD196452 QTY196449:QTZ196452 RDU196449:RDV196452 RNQ196449:RNR196452 RXM196449:RXN196452 SHI196449:SHJ196452 SRE196449:SRF196452 TBA196449:TBB196452 TKW196449:TKX196452 TUS196449:TUT196452 UEO196449:UEP196452 UOK196449:UOL196452 UYG196449:UYH196452 VIC196449:VID196452 VRY196449:VRZ196452 WBU196449:WBV196452 WLQ196449:WLR196452 WVM196449:WVN196452 JA261985:JB261988 SW261985:SX261988 ACS261985:ACT261988 AMO261985:AMP261988 AWK261985:AWL261988 BGG261985:BGH261988 BQC261985:BQD261988 BZY261985:BZZ261988 CJU261985:CJV261988 CTQ261985:CTR261988 DDM261985:DDN261988 DNI261985:DNJ261988 DXE261985:DXF261988 EHA261985:EHB261988 EQW261985:EQX261988 FAS261985:FAT261988 FKO261985:FKP261988 FUK261985:FUL261988 GEG261985:GEH261988 GOC261985:GOD261988 GXY261985:GXZ261988 HHU261985:HHV261988 HRQ261985:HRR261988 IBM261985:IBN261988 ILI261985:ILJ261988 IVE261985:IVF261988 JFA261985:JFB261988 JOW261985:JOX261988 JYS261985:JYT261988 KIO261985:KIP261988 KSK261985:KSL261988 LCG261985:LCH261988 LMC261985:LMD261988 LVY261985:LVZ261988 MFU261985:MFV261988 MPQ261985:MPR261988 MZM261985:MZN261988 NJI261985:NJJ261988 NTE261985:NTF261988 ODA261985:ODB261988 OMW261985:OMX261988 OWS261985:OWT261988 PGO261985:PGP261988 PQK261985:PQL261988 QAG261985:QAH261988 QKC261985:QKD261988 QTY261985:QTZ261988 RDU261985:RDV261988 RNQ261985:RNR261988 RXM261985:RXN261988 SHI261985:SHJ261988 SRE261985:SRF261988 TBA261985:TBB261988 TKW261985:TKX261988 TUS261985:TUT261988 UEO261985:UEP261988 UOK261985:UOL261988 UYG261985:UYH261988 VIC261985:VID261988 VRY261985:VRZ261988 WBU261985:WBV261988 WLQ261985:WLR261988 WVM261985:WVN261988 JA327521:JB327524 SW327521:SX327524 ACS327521:ACT327524 AMO327521:AMP327524 AWK327521:AWL327524 BGG327521:BGH327524 BQC327521:BQD327524 BZY327521:BZZ327524 CJU327521:CJV327524 CTQ327521:CTR327524 DDM327521:DDN327524 DNI327521:DNJ327524 DXE327521:DXF327524 EHA327521:EHB327524 EQW327521:EQX327524 FAS327521:FAT327524 FKO327521:FKP327524 FUK327521:FUL327524 GEG327521:GEH327524 GOC327521:GOD327524 GXY327521:GXZ327524 HHU327521:HHV327524 HRQ327521:HRR327524 IBM327521:IBN327524 ILI327521:ILJ327524 IVE327521:IVF327524 JFA327521:JFB327524 JOW327521:JOX327524 JYS327521:JYT327524 KIO327521:KIP327524 KSK327521:KSL327524 LCG327521:LCH327524 LMC327521:LMD327524 LVY327521:LVZ327524 MFU327521:MFV327524 MPQ327521:MPR327524 MZM327521:MZN327524 NJI327521:NJJ327524 NTE327521:NTF327524 ODA327521:ODB327524 OMW327521:OMX327524 OWS327521:OWT327524 PGO327521:PGP327524 PQK327521:PQL327524 QAG327521:QAH327524 QKC327521:QKD327524 QTY327521:QTZ327524 RDU327521:RDV327524 RNQ327521:RNR327524 RXM327521:RXN327524 SHI327521:SHJ327524 SRE327521:SRF327524 TBA327521:TBB327524 TKW327521:TKX327524 TUS327521:TUT327524 UEO327521:UEP327524 UOK327521:UOL327524 UYG327521:UYH327524 VIC327521:VID327524 VRY327521:VRZ327524 WBU327521:WBV327524 WLQ327521:WLR327524 WVM327521:WVN327524 JA393057:JB393060 SW393057:SX393060 ACS393057:ACT393060 AMO393057:AMP393060 AWK393057:AWL393060 BGG393057:BGH393060 BQC393057:BQD393060 BZY393057:BZZ393060 CJU393057:CJV393060 CTQ393057:CTR393060 DDM393057:DDN393060 DNI393057:DNJ393060 DXE393057:DXF393060 EHA393057:EHB393060 EQW393057:EQX393060 FAS393057:FAT393060 FKO393057:FKP393060 FUK393057:FUL393060 GEG393057:GEH393060 GOC393057:GOD393060 GXY393057:GXZ393060 HHU393057:HHV393060 HRQ393057:HRR393060 IBM393057:IBN393060 ILI393057:ILJ393060 IVE393057:IVF393060 JFA393057:JFB393060 JOW393057:JOX393060 JYS393057:JYT393060 KIO393057:KIP393060 KSK393057:KSL393060 LCG393057:LCH393060 LMC393057:LMD393060 LVY393057:LVZ393060 MFU393057:MFV393060 MPQ393057:MPR393060 MZM393057:MZN393060 NJI393057:NJJ393060 NTE393057:NTF393060 ODA393057:ODB393060 OMW393057:OMX393060 OWS393057:OWT393060 PGO393057:PGP393060 PQK393057:PQL393060 QAG393057:QAH393060 QKC393057:QKD393060 QTY393057:QTZ393060 RDU393057:RDV393060 RNQ393057:RNR393060 RXM393057:RXN393060 SHI393057:SHJ393060 SRE393057:SRF393060 TBA393057:TBB393060 TKW393057:TKX393060 TUS393057:TUT393060 UEO393057:UEP393060 UOK393057:UOL393060 UYG393057:UYH393060 VIC393057:VID393060 VRY393057:VRZ393060 WBU393057:WBV393060 WLQ393057:WLR393060 WVM393057:WVN393060 JA458593:JB458596 SW458593:SX458596 ACS458593:ACT458596 AMO458593:AMP458596 AWK458593:AWL458596 BGG458593:BGH458596 BQC458593:BQD458596 BZY458593:BZZ458596 CJU458593:CJV458596 CTQ458593:CTR458596 DDM458593:DDN458596 DNI458593:DNJ458596 DXE458593:DXF458596 EHA458593:EHB458596 EQW458593:EQX458596 FAS458593:FAT458596 FKO458593:FKP458596 FUK458593:FUL458596 GEG458593:GEH458596 GOC458593:GOD458596 GXY458593:GXZ458596 HHU458593:HHV458596 HRQ458593:HRR458596 IBM458593:IBN458596 ILI458593:ILJ458596 IVE458593:IVF458596 JFA458593:JFB458596 JOW458593:JOX458596 JYS458593:JYT458596 KIO458593:KIP458596 KSK458593:KSL458596 LCG458593:LCH458596 LMC458593:LMD458596 LVY458593:LVZ458596 MFU458593:MFV458596 MPQ458593:MPR458596 MZM458593:MZN458596 NJI458593:NJJ458596 NTE458593:NTF458596 ODA458593:ODB458596 OMW458593:OMX458596 OWS458593:OWT458596 PGO458593:PGP458596 PQK458593:PQL458596 QAG458593:QAH458596 QKC458593:QKD458596 QTY458593:QTZ458596 RDU458593:RDV458596 RNQ458593:RNR458596 RXM458593:RXN458596 SHI458593:SHJ458596 SRE458593:SRF458596 TBA458593:TBB458596 TKW458593:TKX458596 TUS458593:TUT458596 UEO458593:UEP458596 UOK458593:UOL458596 UYG458593:UYH458596 VIC458593:VID458596 VRY458593:VRZ458596 WBU458593:WBV458596 WLQ458593:WLR458596 WVM458593:WVN458596 JA524129:JB524132 SW524129:SX524132 ACS524129:ACT524132 AMO524129:AMP524132 AWK524129:AWL524132 BGG524129:BGH524132 BQC524129:BQD524132 BZY524129:BZZ524132 CJU524129:CJV524132 CTQ524129:CTR524132 DDM524129:DDN524132 DNI524129:DNJ524132 DXE524129:DXF524132 EHA524129:EHB524132 EQW524129:EQX524132 FAS524129:FAT524132 FKO524129:FKP524132 FUK524129:FUL524132 GEG524129:GEH524132 GOC524129:GOD524132 GXY524129:GXZ524132 HHU524129:HHV524132 HRQ524129:HRR524132 IBM524129:IBN524132 ILI524129:ILJ524132 IVE524129:IVF524132 JFA524129:JFB524132 JOW524129:JOX524132 JYS524129:JYT524132 KIO524129:KIP524132 KSK524129:KSL524132 LCG524129:LCH524132 LMC524129:LMD524132 LVY524129:LVZ524132 MFU524129:MFV524132 MPQ524129:MPR524132 MZM524129:MZN524132 NJI524129:NJJ524132 NTE524129:NTF524132 ODA524129:ODB524132 OMW524129:OMX524132 OWS524129:OWT524132 PGO524129:PGP524132 PQK524129:PQL524132 QAG524129:QAH524132 QKC524129:QKD524132 QTY524129:QTZ524132 RDU524129:RDV524132 RNQ524129:RNR524132 RXM524129:RXN524132 SHI524129:SHJ524132 SRE524129:SRF524132 TBA524129:TBB524132 TKW524129:TKX524132 TUS524129:TUT524132 UEO524129:UEP524132 UOK524129:UOL524132 UYG524129:UYH524132 VIC524129:VID524132 VRY524129:VRZ524132 WBU524129:WBV524132 WLQ524129:WLR524132 WVM524129:WVN524132 JA589665:JB589668 SW589665:SX589668 ACS589665:ACT589668 AMO589665:AMP589668 AWK589665:AWL589668 BGG589665:BGH589668 BQC589665:BQD589668 BZY589665:BZZ589668 CJU589665:CJV589668 CTQ589665:CTR589668 DDM589665:DDN589668 DNI589665:DNJ589668 DXE589665:DXF589668 EHA589665:EHB589668 EQW589665:EQX589668 FAS589665:FAT589668 FKO589665:FKP589668 FUK589665:FUL589668 GEG589665:GEH589668 GOC589665:GOD589668 GXY589665:GXZ589668 HHU589665:HHV589668 HRQ589665:HRR589668 IBM589665:IBN589668 ILI589665:ILJ589668 IVE589665:IVF589668 JFA589665:JFB589668 JOW589665:JOX589668 JYS589665:JYT589668 KIO589665:KIP589668 KSK589665:KSL589668 LCG589665:LCH589668 LMC589665:LMD589668 LVY589665:LVZ589668 MFU589665:MFV589668 MPQ589665:MPR589668 MZM589665:MZN589668 NJI589665:NJJ589668 NTE589665:NTF589668 ODA589665:ODB589668 OMW589665:OMX589668 OWS589665:OWT589668 PGO589665:PGP589668 PQK589665:PQL589668 QAG589665:QAH589668 QKC589665:QKD589668 QTY589665:QTZ589668 RDU589665:RDV589668 RNQ589665:RNR589668 RXM589665:RXN589668 SHI589665:SHJ589668 SRE589665:SRF589668 TBA589665:TBB589668 TKW589665:TKX589668 TUS589665:TUT589668 UEO589665:UEP589668 UOK589665:UOL589668 UYG589665:UYH589668 VIC589665:VID589668 VRY589665:VRZ589668 WBU589665:WBV589668 WLQ589665:WLR589668 WVM589665:WVN589668 JA655201:JB655204 SW655201:SX655204 ACS655201:ACT655204 AMO655201:AMP655204 AWK655201:AWL655204 BGG655201:BGH655204 BQC655201:BQD655204 BZY655201:BZZ655204 CJU655201:CJV655204 CTQ655201:CTR655204 DDM655201:DDN655204 DNI655201:DNJ655204 DXE655201:DXF655204 EHA655201:EHB655204 EQW655201:EQX655204 FAS655201:FAT655204 FKO655201:FKP655204 FUK655201:FUL655204 GEG655201:GEH655204 GOC655201:GOD655204 GXY655201:GXZ655204 HHU655201:HHV655204 HRQ655201:HRR655204 IBM655201:IBN655204 ILI655201:ILJ655204 IVE655201:IVF655204 JFA655201:JFB655204 JOW655201:JOX655204 JYS655201:JYT655204 KIO655201:KIP655204 KSK655201:KSL655204 LCG655201:LCH655204 LMC655201:LMD655204 LVY655201:LVZ655204 MFU655201:MFV655204 MPQ655201:MPR655204 MZM655201:MZN655204 NJI655201:NJJ655204 NTE655201:NTF655204 ODA655201:ODB655204 OMW655201:OMX655204 OWS655201:OWT655204 PGO655201:PGP655204 PQK655201:PQL655204 QAG655201:QAH655204 QKC655201:QKD655204 QTY655201:QTZ655204 RDU655201:RDV655204 RNQ655201:RNR655204 RXM655201:RXN655204 SHI655201:SHJ655204 SRE655201:SRF655204 TBA655201:TBB655204 TKW655201:TKX655204 TUS655201:TUT655204 UEO655201:UEP655204 UOK655201:UOL655204 UYG655201:UYH655204 VIC655201:VID655204 VRY655201:VRZ655204 WBU655201:WBV655204 WLQ655201:WLR655204 WVM655201:WVN655204 JA720737:JB720740 SW720737:SX720740 ACS720737:ACT720740 AMO720737:AMP720740 AWK720737:AWL720740 BGG720737:BGH720740 BQC720737:BQD720740 BZY720737:BZZ720740 CJU720737:CJV720740 CTQ720737:CTR720740 DDM720737:DDN720740 DNI720737:DNJ720740 DXE720737:DXF720740 EHA720737:EHB720740 EQW720737:EQX720740 FAS720737:FAT720740 FKO720737:FKP720740 FUK720737:FUL720740 GEG720737:GEH720740 GOC720737:GOD720740 GXY720737:GXZ720740 HHU720737:HHV720740 HRQ720737:HRR720740 IBM720737:IBN720740 ILI720737:ILJ720740 IVE720737:IVF720740 JFA720737:JFB720740 JOW720737:JOX720740 JYS720737:JYT720740 KIO720737:KIP720740 KSK720737:KSL720740 LCG720737:LCH720740 LMC720737:LMD720740 LVY720737:LVZ720740 MFU720737:MFV720740 MPQ720737:MPR720740 MZM720737:MZN720740 NJI720737:NJJ720740 NTE720737:NTF720740 ODA720737:ODB720740 OMW720737:OMX720740 OWS720737:OWT720740 PGO720737:PGP720740 PQK720737:PQL720740 QAG720737:QAH720740 QKC720737:QKD720740 QTY720737:QTZ720740 RDU720737:RDV720740 RNQ720737:RNR720740 RXM720737:RXN720740 SHI720737:SHJ720740 SRE720737:SRF720740 TBA720737:TBB720740 TKW720737:TKX720740 TUS720737:TUT720740 UEO720737:UEP720740 UOK720737:UOL720740 UYG720737:UYH720740 VIC720737:VID720740 VRY720737:VRZ720740 WBU720737:WBV720740 WLQ720737:WLR720740 WVM720737:WVN720740 JA786273:JB786276 SW786273:SX786276 ACS786273:ACT786276 AMO786273:AMP786276 AWK786273:AWL786276 BGG786273:BGH786276 BQC786273:BQD786276 BZY786273:BZZ786276 CJU786273:CJV786276 CTQ786273:CTR786276 DDM786273:DDN786276 DNI786273:DNJ786276 DXE786273:DXF786276 EHA786273:EHB786276 EQW786273:EQX786276 FAS786273:FAT786276 FKO786273:FKP786276 FUK786273:FUL786276 GEG786273:GEH786276 GOC786273:GOD786276 GXY786273:GXZ786276 HHU786273:HHV786276 HRQ786273:HRR786276 IBM786273:IBN786276 ILI786273:ILJ786276 IVE786273:IVF786276 JFA786273:JFB786276 JOW786273:JOX786276 JYS786273:JYT786276 KIO786273:KIP786276 KSK786273:KSL786276 LCG786273:LCH786276 LMC786273:LMD786276 LVY786273:LVZ786276 MFU786273:MFV786276 MPQ786273:MPR786276 MZM786273:MZN786276 NJI786273:NJJ786276 NTE786273:NTF786276 ODA786273:ODB786276 OMW786273:OMX786276 OWS786273:OWT786276 PGO786273:PGP786276 PQK786273:PQL786276 QAG786273:QAH786276 QKC786273:QKD786276 QTY786273:QTZ786276 RDU786273:RDV786276 RNQ786273:RNR786276 RXM786273:RXN786276 SHI786273:SHJ786276 SRE786273:SRF786276 TBA786273:TBB786276 TKW786273:TKX786276 TUS786273:TUT786276 UEO786273:UEP786276 UOK786273:UOL786276 UYG786273:UYH786276 VIC786273:VID786276 VRY786273:VRZ786276 WBU786273:WBV786276 WLQ786273:WLR786276 WVM786273:WVN786276 JA851809:JB851812 SW851809:SX851812 ACS851809:ACT851812 AMO851809:AMP851812 AWK851809:AWL851812 BGG851809:BGH851812 BQC851809:BQD851812 BZY851809:BZZ851812 CJU851809:CJV851812 CTQ851809:CTR851812 DDM851809:DDN851812 DNI851809:DNJ851812 DXE851809:DXF851812 EHA851809:EHB851812 EQW851809:EQX851812 FAS851809:FAT851812 FKO851809:FKP851812 FUK851809:FUL851812 GEG851809:GEH851812 GOC851809:GOD851812 GXY851809:GXZ851812 HHU851809:HHV851812 HRQ851809:HRR851812 IBM851809:IBN851812 ILI851809:ILJ851812 IVE851809:IVF851812 JFA851809:JFB851812 JOW851809:JOX851812 JYS851809:JYT851812 KIO851809:KIP851812 KSK851809:KSL851812 LCG851809:LCH851812 LMC851809:LMD851812 LVY851809:LVZ851812 MFU851809:MFV851812 MPQ851809:MPR851812 MZM851809:MZN851812 NJI851809:NJJ851812 NTE851809:NTF851812 ODA851809:ODB851812 OMW851809:OMX851812 OWS851809:OWT851812 PGO851809:PGP851812 PQK851809:PQL851812 QAG851809:QAH851812 QKC851809:QKD851812 QTY851809:QTZ851812 RDU851809:RDV851812 RNQ851809:RNR851812 RXM851809:RXN851812 SHI851809:SHJ851812 SRE851809:SRF851812 TBA851809:TBB851812 TKW851809:TKX851812 TUS851809:TUT851812 UEO851809:UEP851812 UOK851809:UOL851812 UYG851809:UYH851812 VIC851809:VID851812 VRY851809:VRZ851812 WBU851809:WBV851812 WLQ851809:WLR851812 WVM851809:WVN851812 JA917345:JB917348 SW917345:SX917348 ACS917345:ACT917348 AMO917345:AMP917348 AWK917345:AWL917348 BGG917345:BGH917348 BQC917345:BQD917348 BZY917345:BZZ917348 CJU917345:CJV917348 CTQ917345:CTR917348 DDM917345:DDN917348 DNI917345:DNJ917348 DXE917345:DXF917348 EHA917345:EHB917348 EQW917345:EQX917348 FAS917345:FAT917348 FKO917345:FKP917348 FUK917345:FUL917348 GEG917345:GEH917348 GOC917345:GOD917348 GXY917345:GXZ917348 HHU917345:HHV917348 HRQ917345:HRR917348 IBM917345:IBN917348 ILI917345:ILJ917348 IVE917345:IVF917348 JFA917345:JFB917348 JOW917345:JOX917348 JYS917345:JYT917348 KIO917345:KIP917348 KSK917345:KSL917348 LCG917345:LCH917348 LMC917345:LMD917348 LVY917345:LVZ917348 MFU917345:MFV917348 MPQ917345:MPR917348 MZM917345:MZN917348 NJI917345:NJJ917348 NTE917345:NTF917348 ODA917345:ODB917348 OMW917345:OMX917348 OWS917345:OWT917348 PGO917345:PGP917348 PQK917345:PQL917348 QAG917345:QAH917348 QKC917345:QKD917348 QTY917345:QTZ917348 RDU917345:RDV917348 RNQ917345:RNR917348 RXM917345:RXN917348 SHI917345:SHJ917348 SRE917345:SRF917348 TBA917345:TBB917348 TKW917345:TKX917348 TUS917345:TUT917348 UEO917345:UEP917348 UOK917345:UOL917348 UYG917345:UYH917348 VIC917345:VID917348 VRY917345:VRZ917348 WBU917345:WBV917348 WLQ917345:WLR917348 WVM917345:WVN917348 JA982881:JB982884 SW982881:SX982884 ACS982881:ACT982884 AMO982881:AMP982884 AWK982881:AWL982884 BGG982881:BGH982884 BQC982881:BQD982884 BZY982881:BZZ982884 CJU982881:CJV982884 CTQ982881:CTR982884 DDM982881:DDN982884 DNI982881:DNJ982884 DXE982881:DXF982884 EHA982881:EHB982884 EQW982881:EQX982884 FAS982881:FAT982884 FKO982881:FKP982884 FUK982881:FUL982884 GEG982881:GEH982884 GOC982881:GOD982884 GXY982881:GXZ982884 HHU982881:HHV982884 HRQ982881:HRR982884 IBM982881:IBN982884 ILI982881:ILJ982884 IVE982881:IVF982884 JFA982881:JFB982884 JOW982881:JOX982884 JYS982881:JYT982884 KIO982881:KIP982884 KSK982881:KSL982884 LCG982881:LCH982884 LMC982881:LMD982884 LVY982881:LVZ982884 MFU982881:MFV982884 MPQ982881:MPR982884 MZM982881:MZN982884 NJI982881:NJJ982884 NTE982881:NTF982884 ODA982881:ODB982884 OMW982881:OMX982884 OWS982881:OWT982884 PGO982881:PGP982884 PQK982881:PQL982884 QAG982881:QAH982884 QKC982881:QKD982884 QTY982881:QTZ982884 RDU982881:RDV982884 RNQ982881:RNR982884 RXM982881:RXN982884 SHI982881:SHJ982884 SRE982881:SRF982884 TBA982881:TBB982884 TKW982881:TKX982884 TUS982881:TUT982884 UEO982881:UEP982884 UOK982881:UOL982884 UYG982881:UYH982884 VIC982881:VID982884 VRY982881:VRZ982884 WBU982881:WBV982884 WLQ982881:WLR982884 WVM982881:WVN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xr:uid="{00000000-0002-0000-0200-000000000000}">
      <formula1>0</formula1>
    </dataValidation>
    <dataValidation type="whole" operator="notEqual" allowBlank="1" showInputMessage="1" showErrorMessage="1" errorTitle="Pogrešan unos" error="Mogu se unijeti samo cjelobrojne pozitivne ili negativne vrijednosti." sqref="JA65381:JB65381 SW65381:SX65381 ACS65381:ACT65381 AMO65381:AMP65381 AWK65381:AWL65381 BGG65381:BGH65381 BQC65381:BQD65381 BZY65381:BZZ65381 CJU65381:CJV65381 CTQ65381:CTR65381 DDM65381:DDN65381 DNI65381:DNJ65381 DXE65381:DXF65381 EHA65381:EHB65381 EQW65381:EQX65381 FAS65381:FAT65381 FKO65381:FKP65381 FUK65381:FUL65381 GEG65381:GEH65381 GOC65381:GOD65381 GXY65381:GXZ65381 HHU65381:HHV65381 HRQ65381:HRR65381 IBM65381:IBN65381 ILI65381:ILJ65381 IVE65381:IVF65381 JFA65381:JFB65381 JOW65381:JOX65381 JYS65381:JYT65381 KIO65381:KIP65381 KSK65381:KSL65381 LCG65381:LCH65381 LMC65381:LMD65381 LVY65381:LVZ65381 MFU65381:MFV65381 MPQ65381:MPR65381 MZM65381:MZN65381 NJI65381:NJJ65381 NTE65381:NTF65381 ODA65381:ODB65381 OMW65381:OMX65381 OWS65381:OWT65381 PGO65381:PGP65381 PQK65381:PQL65381 QAG65381:QAH65381 QKC65381:QKD65381 QTY65381:QTZ65381 RDU65381:RDV65381 RNQ65381:RNR65381 RXM65381:RXN65381 SHI65381:SHJ65381 SRE65381:SRF65381 TBA65381:TBB65381 TKW65381:TKX65381 TUS65381:TUT65381 UEO65381:UEP65381 UOK65381:UOL65381 UYG65381:UYH65381 VIC65381:VID65381 VRY65381:VRZ65381 WBU65381:WBV65381 WLQ65381:WLR65381 WVM65381:WVN65381 JA130917:JB130917 SW130917:SX130917 ACS130917:ACT130917 AMO130917:AMP130917 AWK130917:AWL130917 BGG130917:BGH130917 BQC130917:BQD130917 BZY130917:BZZ130917 CJU130917:CJV130917 CTQ130917:CTR130917 DDM130917:DDN130917 DNI130917:DNJ130917 DXE130917:DXF130917 EHA130917:EHB130917 EQW130917:EQX130917 FAS130917:FAT130917 FKO130917:FKP130917 FUK130917:FUL130917 GEG130917:GEH130917 GOC130917:GOD130917 GXY130917:GXZ130917 HHU130917:HHV130917 HRQ130917:HRR130917 IBM130917:IBN130917 ILI130917:ILJ130917 IVE130917:IVF130917 JFA130917:JFB130917 JOW130917:JOX130917 JYS130917:JYT130917 KIO130917:KIP130917 KSK130917:KSL130917 LCG130917:LCH130917 LMC130917:LMD130917 LVY130917:LVZ130917 MFU130917:MFV130917 MPQ130917:MPR130917 MZM130917:MZN130917 NJI130917:NJJ130917 NTE130917:NTF130917 ODA130917:ODB130917 OMW130917:OMX130917 OWS130917:OWT130917 PGO130917:PGP130917 PQK130917:PQL130917 QAG130917:QAH130917 QKC130917:QKD130917 QTY130917:QTZ130917 RDU130917:RDV130917 RNQ130917:RNR130917 RXM130917:RXN130917 SHI130917:SHJ130917 SRE130917:SRF130917 TBA130917:TBB130917 TKW130917:TKX130917 TUS130917:TUT130917 UEO130917:UEP130917 UOK130917:UOL130917 UYG130917:UYH130917 VIC130917:VID130917 VRY130917:VRZ130917 WBU130917:WBV130917 WLQ130917:WLR130917 WVM130917:WVN130917 JA196453:JB196453 SW196453:SX196453 ACS196453:ACT196453 AMO196453:AMP196453 AWK196453:AWL196453 BGG196453:BGH196453 BQC196453:BQD196453 BZY196453:BZZ196453 CJU196453:CJV196453 CTQ196453:CTR196453 DDM196453:DDN196453 DNI196453:DNJ196453 DXE196453:DXF196453 EHA196453:EHB196453 EQW196453:EQX196453 FAS196453:FAT196453 FKO196453:FKP196453 FUK196453:FUL196453 GEG196453:GEH196453 GOC196453:GOD196453 GXY196453:GXZ196453 HHU196453:HHV196453 HRQ196453:HRR196453 IBM196453:IBN196453 ILI196453:ILJ196453 IVE196453:IVF196453 JFA196453:JFB196453 JOW196453:JOX196453 JYS196453:JYT196453 KIO196453:KIP196453 KSK196453:KSL196453 LCG196453:LCH196453 LMC196453:LMD196453 LVY196453:LVZ196453 MFU196453:MFV196453 MPQ196453:MPR196453 MZM196453:MZN196453 NJI196453:NJJ196453 NTE196453:NTF196453 ODA196453:ODB196453 OMW196453:OMX196453 OWS196453:OWT196453 PGO196453:PGP196453 PQK196453:PQL196453 QAG196453:QAH196453 QKC196453:QKD196453 QTY196453:QTZ196453 RDU196453:RDV196453 RNQ196453:RNR196453 RXM196453:RXN196453 SHI196453:SHJ196453 SRE196453:SRF196453 TBA196453:TBB196453 TKW196453:TKX196453 TUS196453:TUT196453 UEO196453:UEP196453 UOK196453:UOL196453 UYG196453:UYH196453 VIC196453:VID196453 VRY196453:VRZ196453 WBU196453:WBV196453 WLQ196453:WLR196453 WVM196453:WVN196453 JA261989:JB261989 SW261989:SX261989 ACS261989:ACT261989 AMO261989:AMP261989 AWK261989:AWL261989 BGG261989:BGH261989 BQC261989:BQD261989 BZY261989:BZZ261989 CJU261989:CJV261989 CTQ261989:CTR261989 DDM261989:DDN261989 DNI261989:DNJ261989 DXE261989:DXF261989 EHA261989:EHB261989 EQW261989:EQX261989 FAS261989:FAT261989 FKO261989:FKP261989 FUK261989:FUL261989 GEG261989:GEH261989 GOC261989:GOD261989 GXY261989:GXZ261989 HHU261989:HHV261989 HRQ261989:HRR261989 IBM261989:IBN261989 ILI261989:ILJ261989 IVE261989:IVF261989 JFA261989:JFB261989 JOW261989:JOX261989 JYS261989:JYT261989 KIO261989:KIP261989 KSK261989:KSL261989 LCG261989:LCH261989 LMC261989:LMD261989 LVY261989:LVZ261989 MFU261989:MFV261989 MPQ261989:MPR261989 MZM261989:MZN261989 NJI261989:NJJ261989 NTE261989:NTF261989 ODA261989:ODB261989 OMW261989:OMX261989 OWS261989:OWT261989 PGO261989:PGP261989 PQK261989:PQL261989 QAG261989:QAH261989 QKC261989:QKD261989 QTY261989:QTZ261989 RDU261989:RDV261989 RNQ261989:RNR261989 RXM261989:RXN261989 SHI261989:SHJ261989 SRE261989:SRF261989 TBA261989:TBB261989 TKW261989:TKX261989 TUS261989:TUT261989 UEO261989:UEP261989 UOK261989:UOL261989 UYG261989:UYH261989 VIC261989:VID261989 VRY261989:VRZ261989 WBU261989:WBV261989 WLQ261989:WLR261989 WVM261989:WVN261989 JA327525:JB327525 SW327525:SX327525 ACS327525:ACT327525 AMO327525:AMP327525 AWK327525:AWL327525 BGG327525:BGH327525 BQC327525:BQD327525 BZY327525:BZZ327525 CJU327525:CJV327525 CTQ327525:CTR327525 DDM327525:DDN327525 DNI327525:DNJ327525 DXE327525:DXF327525 EHA327525:EHB327525 EQW327525:EQX327525 FAS327525:FAT327525 FKO327525:FKP327525 FUK327525:FUL327525 GEG327525:GEH327525 GOC327525:GOD327525 GXY327525:GXZ327525 HHU327525:HHV327525 HRQ327525:HRR327525 IBM327525:IBN327525 ILI327525:ILJ327525 IVE327525:IVF327525 JFA327525:JFB327525 JOW327525:JOX327525 JYS327525:JYT327525 KIO327525:KIP327525 KSK327525:KSL327525 LCG327525:LCH327525 LMC327525:LMD327525 LVY327525:LVZ327525 MFU327525:MFV327525 MPQ327525:MPR327525 MZM327525:MZN327525 NJI327525:NJJ327525 NTE327525:NTF327525 ODA327525:ODB327525 OMW327525:OMX327525 OWS327525:OWT327525 PGO327525:PGP327525 PQK327525:PQL327525 QAG327525:QAH327525 QKC327525:QKD327525 QTY327525:QTZ327525 RDU327525:RDV327525 RNQ327525:RNR327525 RXM327525:RXN327525 SHI327525:SHJ327525 SRE327525:SRF327525 TBA327525:TBB327525 TKW327525:TKX327525 TUS327525:TUT327525 UEO327525:UEP327525 UOK327525:UOL327525 UYG327525:UYH327525 VIC327525:VID327525 VRY327525:VRZ327525 WBU327525:WBV327525 WLQ327525:WLR327525 WVM327525:WVN327525 JA393061:JB393061 SW393061:SX393061 ACS393061:ACT393061 AMO393061:AMP393061 AWK393061:AWL393061 BGG393061:BGH393061 BQC393061:BQD393061 BZY393061:BZZ393061 CJU393061:CJV393061 CTQ393061:CTR393061 DDM393061:DDN393061 DNI393061:DNJ393061 DXE393061:DXF393061 EHA393061:EHB393061 EQW393061:EQX393061 FAS393061:FAT393061 FKO393061:FKP393061 FUK393061:FUL393061 GEG393061:GEH393061 GOC393061:GOD393061 GXY393061:GXZ393061 HHU393061:HHV393061 HRQ393061:HRR393061 IBM393061:IBN393061 ILI393061:ILJ393061 IVE393061:IVF393061 JFA393061:JFB393061 JOW393061:JOX393061 JYS393061:JYT393061 KIO393061:KIP393061 KSK393061:KSL393061 LCG393061:LCH393061 LMC393061:LMD393061 LVY393061:LVZ393061 MFU393061:MFV393061 MPQ393061:MPR393061 MZM393061:MZN393061 NJI393061:NJJ393061 NTE393061:NTF393061 ODA393061:ODB393061 OMW393061:OMX393061 OWS393061:OWT393061 PGO393061:PGP393061 PQK393061:PQL393061 QAG393061:QAH393061 QKC393061:QKD393061 QTY393061:QTZ393061 RDU393061:RDV393061 RNQ393061:RNR393061 RXM393061:RXN393061 SHI393061:SHJ393061 SRE393061:SRF393061 TBA393061:TBB393061 TKW393061:TKX393061 TUS393061:TUT393061 UEO393061:UEP393061 UOK393061:UOL393061 UYG393061:UYH393061 VIC393061:VID393061 VRY393061:VRZ393061 WBU393061:WBV393061 WLQ393061:WLR393061 WVM393061:WVN393061 JA458597:JB458597 SW458597:SX458597 ACS458597:ACT458597 AMO458597:AMP458597 AWK458597:AWL458597 BGG458597:BGH458597 BQC458597:BQD458597 BZY458597:BZZ458597 CJU458597:CJV458597 CTQ458597:CTR458597 DDM458597:DDN458597 DNI458597:DNJ458597 DXE458597:DXF458597 EHA458597:EHB458597 EQW458597:EQX458597 FAS458597:FAT458597 FKO458597:FKP458597 FUK458597:FUL458597 GEG458597:GEH458597 GOC458597:GOD458597 GXY458597:GXZ458597 HHU458597:HHV458597 HRQ458597:HRR458597 IBM458597:IBN458597 ILI458597:ILJ458597 IVE458597:IVF458597 JFA458597:JFB458597 JOW458597:JOX458597 JYS458597:JYT458597 KIO458597:KIP458597 KSK458597:KSL458597 LCG458597:LCH458597 LMC458597:LMD458597 LVY458597:LVZ458597 MFU458597:MFV458597 MPQ458597:MPR458597 MZM458597:MZN458597 NJI458597:NJJ458597 NTE458597:NTF458597 ODA458597:ODB458597 OMW458597:OMX458597 OWS458597:OWT458597 PGO458597:PGP458597 PQK458597:PQL458597 QAG458597:QAH458597 QKC458597:QKD458597 QTY458597:QTZ458597 RDU458597:RDV458597 RNQ458597:RNR458597 RXM458597:RXN458597 SHI458597:SHJ458597 SRE458597:SRF458597 TBA458597:TBB458597 TKW458597:TKX458597 TUS458597:TUT458597 UEO458597:UEP458597 UOK458597:UOL458597 UYG458597:UYH458597 VIC458597:VID458597 VRY458597:VRZ458597 WBU458597:WBV458597 WLQ458597:WLR458597 WVM458597:WVN458597 JA524133:JB524133 SW524133:SX524133 ACS524133:ACT524133 AMO524133:AMP524133 AWK524133:AWL524133 BGG524133:BGH524133 BQC524133:BQD524133 BZY524133:BZZ524133 CJU524133:CJV524133 CTQ524133:CTR524133 DDM524133:DDN524133 DNI524133:DNJ524133 DXE524133:DXF524133 EHA524133:EHB524133 EQW524133:EQX524133 FAS524133:FAT524133 FKO524133:FKP524133 FUK524133:FUL524133 GEG524133:GEH524133 GOC524133:GOD524133 GXY524133:GXZ524133 HHU524133:HHV524133 HRQ524133:HRR524133 IBM524133:IBN524133 ILI524133:ILJ524133 IVE524133:IVF524133 JFA524133:JFB524133 JOW524133:JOX524133 JYS524133:JYT524133 KIO524133:KIP524133 KSK524133:KSL524133 LCG524133:LCH524133 LMC524133:LMD524133 LVY524133:LVZ524133 MFU524133:MFV524133 MPQ524133:MPR524133 MZM524133:MZN524133 NJI524133:NJJ524133 NTE524133:NTF524133 ODA524133:ODB524133 OMW524133:OMX524133 OWS524133:OWT524133 PGO524133:PGP524133 PQK524133:PQL524133 QAG524133:QAH524133 QKC524133:QKD524133 QTY524133:QTZ524133 RDU524133:RDV524133 RNQ524133:RNR524133 RXM524133:RXN524133 SHI524133:SHJ524133 SRE524133:SRF524133 TBA524133:TBB524133 TKW524133:TKX524133 TUS524133:TUT524133 UEO524133:UEP524133 UOK524133:UOL524133 UYG524133:UYH524133 VIC524133:VID524133 VRY524133:VRZ524133 WBU524133:WBV524133 WLQ524133:WLR524133 WVM524133:WVN524133 JA589669:JB589669 SW589669:SX589669 ACS589669:ACT589669 AMO589669:AMP589669 AWK589669:AWL589669 BGG589669:BGH589669 BQC589669:BQD589669 BZY589669:BZZ589669 CJU589669:CJV589669 CTQ589669:CTR589669 DDM589669:DDN589669 DNI589669:DNJ589669 DXE589669:DXF589669 EHA589669:EHB589669 EQW589669:EQX589669 FAS589669:FAT589669 FKO589669:FKP589669 FUK589669:FUL589669 GEG589669:GEH589669 GOC589669:GOD589669 GXY589669:GXZ589669 HHU589669:HHV589669 HRQ589669:HRR589669 IBM589669:IBN589669 ILI589669:ILJ589669 IVE589669:IVF589669 JFA589669:JFB589669 JOW589669:JOX589669 JYS589669:JYT589669 KIO589669:KIP589669 KSK589669:KSL589669 LCG589669:LCH589669 LMC589669:LMD589669 LVY589669:LVZ589669 MFU589669:MFV589669 MPQ589669:MPR589669 MZM589669:MZN589669 NJI589669:NJJ589669 NTE589669:NTF589669 ODA589669:ODB589669 OMW589669:OMX589669 OWS589669:OWT589669 PGO589669:PGP589669 PQK589669:PQL589669 QAG589669:QAH589669 QKC589669:QKD589669 QTY589669:QTZ589669 RDU589669:RDV589669 RNQ589669:RNR589669 RXM589669:RXN589669 SHI589669:SHJ589669 SRE589669:SRF589669 TBA589669:TBB589669 TKW589669:TKX589669 TUS589669:TUT589669 UEO589669:UEP589669 UOK589669:UOL589669 UYG589669:UYH589669 VIC589669:VID589669 VRY589669:VRZ589669 WBU589669:WBV589669 WLQ589669:WLR589669 WVM589669:WVN589669 JA655205:JB655205 SW655205:SX655205 ACS655205:ACT655205 AMO655205:AMP655205 AWK655205:AWL655205 BGG655205:BGH655205 BQC655205:BQD655205 BZY655205:BZZ655205 CJU655205:CJV655205 CTQ655205:CTR655205 DDM655205:DDN655205 DNI655205:DNJ655205 DXE655205:DXF655205 EHA655205:EHB655205 EQW655205:EQX655205 FAS655205:FAT655205 FKO655205:FKP655205 FUK655205:FUL655205 GEG655205:GEH655205 GOC655205:GOD655205 GXY655205:GXZ655205 HHU655205:HHV655205 HRQ655205:HRR655205 IBM655205:IBN655205 ILI655205:ILJ655205 IVE655205:IVF655205 JFA655205:JFB655205 JOW655205:JOX655205 JYS655205:JYT655205 KIO655205:KIP655205 KSK655205:KSL655205 LCG655205:LCH655205 LMC655205:LMD655205 LVY655205:LVZ655205 MFU655205:MFV655205 MPQ655205:MPR655205 MZM655205:MZN655205 NJI655205:NJJ655205 NTE655205:NTF655205 ODA655205:ODB655205 OMW655205:OMX655205 OWS655205:OWT655205 PGO655205:PGP655205 PQK655205:PQL655205 QAG655205:QAH655205 QKC655205:QKD655205 QTY655205:QTZ655205 RDU655205:RDV655205 RNQ655205:RNR655205 RXM655205:RXN655205 SHI655205:SHJ655205 SRE655205:SRF655205 TBA655205:TBB655205 TKW655205:TKX655205 TUS655205:TUT655205 UEO655205:UEP655205 UOK655205:UOL655205 UYG655205:UYH655205 VIC655205:VID655205 VRY655205:VRZ655205 WBU655205:WBV655205 WLQ655205:WLR655205 WVM655205:WVN655205 JA720741:JB720741 SW720741:SX720741 ACS720741:ACT720741 AMO720741:AMP720741 AWK720741:AWL720741 BGG720741:BGH720741 BQC720741:BQD720741 BZY720741:BZZ720741 CJU720741:CJV720741 CTQ720741:CTR720741 DDM720741:DDN720741 DNI720741:DNJ720741 DXE720741:DXF720741 EHA720741:EHB720741 EQW720741:EQX720741 FAS720741:FAT720741 FKO720741:FKP720741 FUK720741:FUL720741 GEG720741:GEH720741 GOC720741:GOD720741 GXY720741:GXZ720741 HHU720741:HHV720741 HRQ720741:HRR720741 IBM720741:IBN720741 ILI720741:ILJ720741 IVE720741:IVF720741 JFA720741:JFB720741 JOW720741:JOX720741 JYS720741:JYT720741 KIO720741:KIP720741 KSK720741:KSL720741 LCG720741:LCH720741 LMC720741:LMD720741 LVY720741:LVZ720741 MFU720741:MFV720741 MPQ720741:MPR720741 MZM720741:MZN720741 NJI720741:NJJ720741 NTE720741:NTF720741 ODA720741:ODB720741 OMW720741:OMX720741 OWS720741:OWT720741 PGO720741:PGP720741 PQK720741:PQL720741 QAG720741:QAH720741 QKC720741:QKD720741 QTY720741:QTZ720741 RDU720741:RDV720741 RNQ720741:RNR720741 RXM720741:RXN720741 SHI720741:SHJ720741 SRE720741:SRF720741 TBA720741:TBB720741 TKW720741:TKX720741 TUS720741:TUT720741 UEO720741:UEP720741 UOK720741:UOL720741 UYG720741:UYH720741 VIC720741:VID720741 VRY720741:VRZ720741 WBU720741:WBV720741 WLQ720741:WLR720741 WVM720741:WVN720741 JA786277:JB786277 SW786277:SX786277 ACS786277:ACT786277 AMO786277:AMP786277 AWK786277:AWL786277 BGG786277:BGH786277 BQC786277:BQD786277 BZY786277:BZZ786277 CJU786277:CJV786277 CTQ786277:CTR786277 DDM786277:DDN786277 DNI786277:DNJ786277 DXE786277:DXF786277 EHA786277:EHB786277 EQW786277:EQX786277 FAS786277:FAT786277 FKO786277:FKP786277 FUK786277:FUL786277 GEG786277:GEH786277 GOC786277:GOD786277 GXY786277:GXZ786277 HHU786277:HHV786277 HRQ786277:HRR786277 IBM786277:IBN786277 ILI786277:ILJ786277 IVE786277:IVF786277 JFA786277:JFB786277 JOW786277:JOX786277 JYS786277:JYT786277 KIO786277:KIP786277 KSK786277:KSL786277 LCG786277:LCH786277 LMC786277:LMD786277 LVY786277:LVZ786277 MFU786277:MFV786277 MPQ786277:MPR786277 MZM786277:MZN786277 NJI786277:NJJ786277 NTE786277:NTF786277 ODA786277:ODB786277 OMW786277:OMX786277 OWS786277:OWT786277 PGO786277:PGP786277 PQK786277:PQL786277 QAG786277:QAH786277 QKC786277:QKD786277 QTY786277:QTZ786277 RDU786277:RDV786277 RNQ786277:RNR786277 RXM786277:RXN786277 SHI786277:SHJ786277 SRE786277:SRF786277 TBA786277:TBB786277 TKW786277:TKX786277 TUS786277:TUT786277 UEO786277:UEP786277 UOK786277:UOL786277 UYG786277:UYH786277 VIC786277:VID786277 VRY786277:VRZ786277 WBU786277:WBV786277 WLQ786277:WLR786277 WVM786277:WVN786277 JA851813:JB851813 SW851813:SX851813 ACS851813:ACT851813 AMO851813:AMP851813 AWK851813:AWL851813 BGG851813:BGH851813 BQC851813:BQD851813 BZY851813:BZZ851813 CJU851813:CJV851813 CTQ851813:CTR851813 DDM851813:DDN851813 DNI851813:DNJ851813 DXE851813:DXF851813 EHA851813:EHB851813 EQW851813:EQX851813 FAS851813:FAT851813 FKO851813:FKP851813 FUK851813:FUL851813 GEG851813:GEH851813 GOC851813:GOD851813 GXY851813:GXZ851813 HHU851813:HHV851813 HRQ851813:HRR851813 IBM851813:IBN851813 ILI851813:ILJ851813 IVE851813:IVF851813 JFA851813:JFB851813 JOW851813:JOX851813 JYS851813:JYT851813 KIO851813:KIP851813 KSK851813:KSL851813 LCG851813:LCH851813 LMC851813:LMD851813 LVY851813:LVZ851813 MFU851813:MFV851813 MPQ851813:MPR851813 MZM851813:MZN851813 NJI851813:NJJ851813 NTE851813:NTF851813 ODA851813:ODB851813 OMW851813:OMX851813 OWS851813:OWT851813 PGO851813:PGP851813 PQK851813:PQL851813 QAG851813:QAH851813 QKC851813:QKD851813 QTY851813:QTZ851813 RDU851813:RDV851813 RNQ851813:RNR851813 RXM851813:RXN851813 SHI851813:SHJ851813 SRE851813:SRF851813 TBA851813:TBB851813 TKW851813:TKX851813 TUS851813:TUT851813 UEO851813:UEP851813 UOK851813:UOL851813 UYG851813:UYH851813 VIC851813:VID851813 VRY851813:VRZ851813 WBU851813:WBV851813 WLQ851813:WLR851813 WVM851813:WVN851813 JA917349:JB917349 SW917349:SX917349 ACS917349:ACT917349 AMO917349:AMP917349 AWK917349:AWL917349 BGG917349:BGH917349 BQC917349:BQD917349 BZY917349:BZZ917349 CJU917349:CJV917349 CTQ917349:CTR917349 DDM917349:DDN917349 DNI917349:DNJ917349 DXE917349:DXF917349 EHA917349:EHB917349 EQW917349:EQX917349 FAS917349:FAT917349 FKO917349:FKP917349 FUK917349:FUL917349 GEG917349:GEH917349 GOC917349:GOD917349 GXY917349:GXZ917349 HHU917349:HHV917349 HRQ917349:HRR917349 IBM917349:IBN917349 ILI917349:ILJ917349 IVE917349:IVF917349 JFA917349:JFB917349 JOW917349:JOX917349 JYS917349:JYT917349 KIO917349:KIP917349 KSK917349:KSL917349 LCG917349:LCH917349 LMC917349:LMD917349 LVY917349:LVZ917349 MFU917349:MFV917349 MPQ917349:MPR917349 MZM917349:MZN917349 NJI917349:NJJ917349 NTE917349:NTF917349 ODA917349:ODB917349 OMW917349:OMX917349 OWS917349:OWT917349 PGO917349:PGP917349 PQK917349:PQL917349 QAG917349:QAH917349 QKC917349:QKD917349 QTY917349:QTZ917349 RDU917349:RDV917349 RNQ917349:RNR917349 RXM917349:RXN917349 SHI917349:SHJ917349 SRE917349:SRF917349 TBA917349:TBB917349 TKW917349:TKX917349 TUS917349:TUT917349 UEO917349:UEP917349 UOK917349:UOL917349 UYG917349:UYH917349 VIC917349:VID917349 VRY917349:VRZ917349 WBU917349:WBV917349 WLQ917349:WLR917349 WVM917349:WVN917349 JA982885:JB982885 SW982885:SX982885 ACS982885:ACT982885 AMO982885:AMP982885 AWK982885:AWL982885 BGG982885:BGH982885 BQC982885:BQD982885 BZY982885:BZZ982885 CJU982885:CJV982885 CTQ982885:CTR982885 DDM982885:DDN982885 DNI982885:DNJ982885 DXE982885:DXF982885 EHA982885:EHB982885 EQW982885:EQX982885 FAS982885:FAT982885 FKO982885:FKP982885 FUK982885:FUL982885 GEG982885:GEH982885 GOC982885:GOD982885 GXY982885:GXZ982885 HHU982885:HHV982885 HRQ982885:HRR982885 IBM982885:IBN982885 ILI982885:ILJ982885 IVE982885:IVF982885 JFA982885:JFB982885 JOW982885:JOX982885 JYS982885:JYT982885 KIO982885:KIP982885 KSK982885:KSL982885 LCG982885:LCH982885 LMC982885:LMD982885 LVY982885:LVZ982885 MFU982885:MFV982885 MPQ982885:MPR982885 MZM982885:MZN982885 NJI982885:NJJ982885 NTE982885:NTF982885 ODA982885:ODB982885 OMW982885:OMX982885 OWS982885:OWT982885 PGO982885:PGP982885 PQK982885:PQL982885 QAG982885:QAH982885 QKC982885:QKD982885 QTY982885:QTZ982885 RDU982885:RDV982885 RNQ982885:RNR982885 RXM982885:RXN982885 SHI982885:SHJ982885 SRE982885:SRF982885 TBA982885:TBB982885 TKW982885:TKX982885 TUS982885:TUT982885 UEO982885:UEP982885 UOK982885:UOL982885 UYG982885:UYH982885 VIC982885:VID982885 VRY982885:VRZ982885 WBU982885:WBV982885 WLQ982885:WLR982885 WVM982885:WVN982885 H982885 H917349 H851813 H786277 H720741 H655205 H589669 H524133 H458597 H393061 H327525 H261989 H196453 H130917 H65381" xr:uid="{00000000-0002-0000-0200-000001000000}">
      <formula1>999999999999</formula1>
    </dataValidation>
    <dataValidation type="whole" operator="notEqual" allowBlank="1" showInputMessage="1" showErrorMessage="1" errorTitle="Pogrešan unos" error="Mogu se unijeti samo cjelobrojne vrijednosti." sqref="JA65426:JB65437 SW65426:SX65437 ACS65426:ACT65437 AMO65426:AMP65437 AWK65426:AWL65437 BGG65426:BGH65437 BQC65426:BQD65437 BZY65426:BZZ65437 CJU65426:CJV65437 CTQ65426:CTR65437 DDM65426:DDN65437 DNI65426:DNJ65437 DXE65426:DXF65437 EHA65426:EHB65437 EQW65426:EQX65437 FAS65426:FAT65437 FKO65426:FKP65437 FUK65426:FUL65437 GEG65426:GEH65437 GOC65426:GOD65437 GXY65426:GXZ65437 HHU65426:HHV65437 HRQ65426:HRR65437 IBM65426:IBN65437 ILI65426:ILJ65437 IVE65426:IVF65437 JFA65426:JFB65437 JOW65426:JOX65437 JYS65426:JYT65437 KIO65426:KIP65437 KSK65426:KSL65437 LCG65426:LCH65437 LMC65426:LMD65437 LVY65426:LVZ65437 MFU65426:MFV65437 MPQ65426:MPR65437 MZM65426:MZN65437 NJI65426:NJJ65437 NTE65426:NTF65437 ODA65426:ODB65437 OMW65426:OMX65437 OWS65426:OWT65437 PGO65426:PGP65437 PQK65426:PQL65437 QAG65426:QAH65437 QKC65426:QKD65437 QTY65426:QTZ65437 RDU65426:RDV65437 RNQ65426:RNR65437 RXM65426:RXN65437 SHI65426:SHJ65437 SRE65426:SRF65437 TBA65426:TBB65437 TKW65426:TKX65437 TUS65426:TUT65437 UEO65426:UEP65437 UOK65426:UOL65437 UYG65426:UYH65437 VIC65426:VID65437 VRY65426:VRZ65437 WBU65426:WBV65437 WLQ65426:WLR65437 WVM65426:WVN65437 JA130962:JB130973 SW130962:SX130973 ACS130962:ACT130973 AMO130962:AMP130973 AWK130962:AWL130973 BGG130962:BGH130973 BQC130962:BQD130973 BZY130962:BZZ130973 CJU130962:CJV130973 CTQ130962:CTR130973 DDM130962:DDN130973 DNI130962:DNJ130973 DXE130962:DXF130973 EHA130962:EHB130973 EQW130962:EQX130973 FAS130962:FAT130973 FKO130962:FKP130973 FUK130962:FUL130973 GEG130962:GEH130973 GOC130962:GOD130973 GXY130962:GXZ130973 HHU130962:HHV130973 HRQ130962:HRR130973 IBM130962:IBN130973 ILI130962:ILJ130973 IVE130962:IVF130973 JFA130962:JFB130973 JOW130962:JOX130973 JYS130962:JYT130973 KIO130962:KIP130973 KSK130962:KSL130973 LCG130962:LCH130973 LMC130962:LMD130973 LVY130962:LVZ130973 MFU130962:MFV130973 MPQ130962:MPR130973 MZM130962:MZN130973 NJI130962:NJJ130973 NTE130962:NTF130973 ODA130962:ODB130973 OMW130962:OMX130973 OWS130962:OWT130973 PGO130962:PGP130973 PQK130962:PQL130973 QAG130962:QAH130973 QKC130962:QKD130973 QTY130962:QTZ130973 RDU130962:RDV130973 RNQ130962:RNR130973 RXM130962:RXN130973 SHI130962:SHJ130973 SRE130962:SRF130973 TBA130962:TBB130973 TKW130962:TKX130973 TUS130962:TUT130973 UEO130962:UEP130973 UOK130962:UOL130973 UYG130962:UYH130973 VIC130962:VID130973 VRY130962:VRZ130973 WBU130962:WBV130973 WLQ130962:WLR130973 WVM130962:WVN130973 JA196498:JB196509 SW196498:SX196509 ACS196498:ACT196509 AMO196498:AMP196509 AWK196498:AWL196509 BGG196498:BGH196509 BQC196498:BQD196509 BZY196498:BZZ196509 CJU196498:CJV196509 CTQ196498:CTR196509 DDM196498:DDN196509 DNI196498:DNJ196509 DXE196498:DXF196509 EHA196498:EHB196509 EQW196498:EQX196509 FAS196498:FAT196509 FKO196498:FKP196509 FUK196498:FUL196509 GEG196498:GEH196509 GOC196498:GOD196509 GXY196498:GXZ196509 HHU196498:HHV196509 HRQ196498:HRR196509 IBM196498:IBN196509 ILI196498:ILJ196509 IVE196498:IVF196509 JFA196498:JFB196509 JOW196498:JOX196509 JYS196498:JYT196509 KIO196498:KIP196509 KSK196498:KSL196509 LCG196498:LCH196509 LMC196498:LMD196509 LVY196498:LVZ196509 MFU196498:MFV196509 MPQ196498:MPR196509 MZM196498:MZN196509 NJI196498:NJJ196509 NTE196498:NTF196509 ODA196498:ODB196509 OMW196498:OMX196509 OWS196498:OWT196509 PGO196498:PGP196509 PQK196498:PQL196509 QAG196498:QAH196509 QKC196498:QKD196509 QTY196498:QTZ196509 RDU196498:RDV196509 RNQ196498:RNR196509 RXM196498:RXN196509 SHI196498:SHJ196509 SRE196498:SRF196509 TBA196498:TBB196509 TKW196498:TKX196509 TUS196498:TUT196509 UEO196498:UEP196509 UOK196498:UOL196509 UYG196498:UYH196509 VIC196498:VID196509 VRY196498:VRZ196509 WBU196498:WBV196509 WLQ196498:WLR196509 WVM196498:WVN196509 JA262034:JB262045 SW262034:SX262045 ACS262034:ACT262045 AMO262034:AMP262045 AWK262034:AWL262045 BGG262034:BGH262045 BQC262034:BQD262045 BZY262034:BZZ262045 CJU262034:CJV262045 CTQ262034:CTR262045 DDM262034:DDN262045 DNI262034:DNJ262045 DXE262034:DXF262045 EHA262034:EHB262045 EQW262034:EQX262045 FAS262034:FAT262045 FKO262034:FKP262045 FUK262034:FUL262045 GEG262034:GEH262045 GOC262034:GOD262045 GXY262034:GXZ262045 HHU262034:HHV262045 HRQ262034:HRR262045 IBM262034:IBN262045 ILI262034:ILJ262045 IVE262034:IVF262045 JFA262034:JFB262045 JOW262034:JOX262045 JYS262034:JYT262045 KIO262034:KIP262045 KSK262034:KSL262045 LCG262034:LCH262045 LMC262034:LMD262045 LVY262034:LVZ262045 MFU262034:MFV262045 MPQ262034:MPR262045 MZM262034:MZN262045 NJI262034:NJJ262045 NTE262034:NTF262045 ODA262034:ODB262045 OMW262034:OMX262045 OWS262034:OWT262045 PGO262034:PGP262045 PQK262034:PQL262045 QAG262034:QAH262045 QKC262034:QKD262045 QTY262034:QTZ262045 RDU262034:RDV262045 RNQ262034:RNR262045 RXM262034:RXN262045 SHI262034:SHJ262045 SRE262034:SRF262045 TBA262034:TBB262045 TKW262034:TKX262045 TUS262034:TUT262045 UEO262034:UEP262045 UOK262034:UOL262045 UYG262034:UYH262045 VIC262034:VID262045 VRY262034:VRZ262045 WBU262034:WBV262045 WLQ262034:WLR262045 WVM262034:WVN262045 JA327570:JB327581 SW327570:SX327581 ACS327570:ACT327581 AMO327570:AMP327581 AWK327570:AWL327581 BGG327570:BGH327581 BQC327570:BQD327581 BZY327570:BZZ327581 CJU327570:CJV327581 CTQ327570:CTR327581 DDM327570:DDN327581 DNI327570:DNJ327581 DXE327570:DXF327581 EHA327570:EHB327581 EQW327570:EQX327581 FAS327570:FAT327581 FKO327570:FKP327581 FUK327570:FUL327581 GEG327570:GEH327581 GOC327570:GOD327581 GXY327570:GXZ327581 HHU327570:HHV327581 HRQ327570:HRR327581 IBM327570:IBN327581 ILI327570:ILJ327581 IVE327570:IVF327581 JFA327570:JFB327581 JOW327570:JOX327581 JYS327570:JYT327581 KIO327570:KIP327581 KSK327570:KSL327581 LCG327570:LCH327581 LMC327570:LMD327581 LVY327570:LVZ327581 MFU327570:MFV327581 MPQ327570:MPR327581 MZM327570:MZN327581 NJI327570:NJJ327581 NTE327570:NTF327581 ODA327570:ODB327581 OMW327570:OMX327581 OWS327570:OWT327581 PGO327570:PGP327581 PQK327570:PQL327581 QAG327570:QAH327581 QKC327570:QKD327581 QTY327570:QTZ327581 RDU327570:RDV327581 RNQ327570:RNR327581 RXM327570:RXN327581 SHI327570:SHJ327581 SRE327570:SRF327581 TBA327570:TBB327581 TKW327570:TKX327581 TUS327570:TUT327581 UEO327570:UEP327581 UOK327570:UOL327581 UYG327570:UYH327581 VIC327570:VID327581 VRY327570:VRZ327581 WBU327570:WBV327581 WLQ327570:WLR327581 WVM327570:WVN327581 JA393106:JB393117 SW393106:SX393117 ACS393106:ACT393117 AMO393106:AMP393117 AWK393106:AWL393117 BGG393106:BGH393117 BQC393106:BQD393117 BZY393106:BZZ393117 CJU393106:CJV393117 CTQ393106:CTR393117 DDM393106:DDN393117 DNI393106:DNJ393117 DXE393106:DXF393117 EHA393106:EHB393117 EQW393106:EQX393117 FAS393106:FAT393117 FKO393106:FKP393117 FUK393106:FUL393117 GEG393106:GEH393117 GOC393106:GOD393117 GXY393106:GXZ393117 HHU393106:HHV393117 HRQ393106:HRR393117 IBM393106:IBN393117 ILI393106:ILJ393117 IVE393106:IVF393117 JFA393106:JFB393117 JOW393106:JOX393117 JYS393106:JYT393117 KIO393106:KIP393117 KSK393106:KSL393117 LCG393106:LCH393117 LMC393106:LMD393117 LVY393106:LVZ393117 MFU393106:MFV393117 MPQ393106:MPR393117 MZM393106:MZN393117 NJI393106:NJJ393117 NTE393106:NTF393117 ODA393106:ODB393117 OMW393106:OMX393117 OWS393106:OWT393117 PGO393106:PGP393117 PQK393106:PQL393117 QAG393106:QAH393117 QKC393106:QKD393117 QTY393106:QTZ393117 RDU393106:RDV393117 RNQ393106:RNR393117 RXM393106:RXN393117 SHI393106:SHJ393117 SRE393106:SRF393117 TBA393106:TBB393117 TKW393106:TKX393117 TUS393106:TUT393117 UEO393106:UEP393117 UOK393106:UOL393117 UYG393106:UYH393117 VIC393106:VID393117 VRY393106:VRZ393117 WBU393106:WBV393117 WLQ393106:WLR393117 WVM393106:WVN393117 JA458642:JB458653 SW458642:SX458653 ACS458642:ACT458653 AMO458642:AMP458653 AWK458642:AWL458653 BGG458642:BGH458653 BQC458642:BQD458653 BZY458642:BZZ458653 CJU458642:CJV458653 CTQ458642:CTR458653 DDM458642:DDN458653 DNI458642:DNJ458653 DXE458642:DXF458653 EHA458642:EHB458653 EQW458642:EQX458653 FAS458642:FAT458653 FKO458642:FKP458653 FUK458642:FUL458653 GEG458642:GEH458653 GOC458642:GOD458653 GXY458642:GXZ458653 HHU458642:HHV458653 HRQ458642:HRR458653 IBM458642:IBN458653 ILI458642:ILJ458653 IVE458642:IVF458653 JFA458642:JFB458653 JOW458642:JOX458653 JYS458642:JYT458653 KIO458642:KIP458653 KSK458642:KSL458653 LCG458642:LCH458653 LMC458642:LMD458653 LVY458642:LVZ458653 MFU458642:MFV458653 MPQ458642:MPR458653 MZM458642:MZN458653 NJI458642:NJJ458653 NTE458642:NTF458653 ODA458642:ODB458653 OMW458642:OMX458653 OWS458642:OWT458653 PGO458642:PGP458653 PQK458642:PQL458653 QAG458642:QAH458653 QKC458642:QKD458653 QTY458642:QTZ458653 RDU458642:RDV458653 RNQ458642:RNR458653 RXM458642:RXN458653 SHI458642:SHJ458653 SRE458642:SRF458653 TBA458642:TBB458653 TKW458642:TKX458653 TUS458642:TUT458653 UEO458642:UEP458653 UOK458642:UOL458653 UYG458642:UYH458653 VIC458642:VID458653 VRY458642:VRZ458653 WBU458642:WBV458653 WLQ458642:WLR458653 WVM458642:WVN458653 JA524178:JB524189 SW524178:SX524189 ACS524178:ACT524189 AMO524178:AMP524189 AWK524178:AWL524189 BGG524178:BGH524189 BQC524178:BQD524189 BZY524178:BZZ524189 CJU524178:CJV524189 CTQ524178:CTR524189 DDM524178:DDN524189 DNI524178:DNJ524189 DXE524178:DXF524189 EHA524178:EHB524189 EQW524178:EQX524189 FAS524178:FAT524189 FKO524178:FKP524189 FUK524178:FUL524189 GEG524178:GEH524189 GOC524178:GOD524189 GXY524178:GXZ524189 HHU524178:HHV524189 HRQ524178:HRR524189 IBM524178:IBN524189 ILI524178:ILJ524189 IVE524178:IVF524189 JFA524178:JFB524189 JOW524178:JOX524189 JYS524178:JYT524189 KIO524178:KIP524189 KSK524178:KSL524189 LCG524178:LCH524189 LMC524178:LMD524189 LVY524178:LVZ524189 MFU524178:MFV524189 MPQ524178:MPR524189 MZM524178:MZN524189 NJI524178:NJJ524189 NTE524178:NTF524189 ODA524178:ODB524189 OMW524178:OMX524189 OWS524178:OWT524189 PGO524178:PGP524189 PQK524178:PQL524189 QAG524178:QAH524189 QKC524178:QKD524189 QTY524178:QTZ524189 RDU524178:RDV524189 RNQ524178:RNR524189 RXM524178:RXN524189 SHI524178:SHJ524189 SRE524178:SRF524189 TBA524178:TBB524189 TKW524178:TKX524189 TUS524178:TUT524189 UEO524178:UEP524189 UOK524178:UOL524189 UYG524178:UYH524189 VIC524178:VID524189 VRY524178:VRZ524189 WBU524178:WBV524189 WLQ524178:WLR524189 WVM524178:WVN524189 JA589714:JB589725 SW589714:SX589725 ACS589714:ACT589725 AMO589714:AMP589725 AWK589714:AWL589725 BGG589714:BGH589725 BQC589714:BQD589725 BZY589714:BZZ589725 CJU589714:CJV589725 CTQ589714:CTR589725 DDM589714:DDN589725 DNI589714:DNJ589725 DXE589714:DXF589725 EHA589714:EHB589725 EQW589714:EQX589725 FAS589714:FAT589725 FKO589714:FKP589725 FUK589714:FUL589725 GEG589714:GEH589725 GOC589714:GOD589725 GXY589714:GXZ589725 HHU589714:HHV589725 HRQ589714:HRR589725 IBM589714:IBN589725 ILI589714:ILJ589725 IVE589714:IVF589725 JFA589714:JFB589725 JOW589714:JOX589725 JYS589714:JYT589725 KIO589714:KIP589725 KSK589714:KSL589725 LCG589714:LCH589725 LMC589714:LMD589725 LVY589714:LVZ589725 MFU589714:MFV589725 MPQ589714:MPR589725 MZM589714:MZN589725 NJI589714:NJJ589725 NTE589714:NTF589725 ODA589714:ODB589725 OMW589714:OMX589725 OWS589714:OWT589725 PGO589714:PGP589725 PQK589714:PQL589725 QAG589714:QAH589725 QKC589714:QKD589725 QTY589714:QTZ589725 RDU589714:RDV589725 RNQ589714:RNR589725 RXM589714:RXN589725 SHI589714:SHJ589725 SRE589714:SRF589725 TBA589714:TBB589725 TKW589714:TKX589725 TUS589714:TUT589725 UEO589714:UEP589725 UOK589714:UOL589725 UYG589714:UYH589725 VIC589714:VID589725 VRY589714:VRZ589725 WBU589714:WBV589725 WLQ589714:WLR589725 WVM589714:WVN589725 JA655250:JB655261 SW655250:SX655261 ACS655250:ACT655261 AMO655250:AMP655261 AWK655250:AWL655261 BGG655250:BGH655261 BQC655250:BQD655261 BZY655250:BZZ655261 CJU655250:CJV655261 CTQ655250:CTR655261 DDM655250:DDN655261 DNI655250:DNJ655261 DXE655250:DXF655261 EHA655250:EHB655261 EQW655250:EQX655261 FAS655250:FAT655261 FKO655250:FKP655261 FUK655250:FUL655261 GEG655250:GEH655261 GOC655250:GOD655261 GXY655250:GXZ655261 HHU655250:HHV655261 HRQ655250:HRR655261 IBM655250:IBN655261 ILI655250:ILJ655261 IVE655250:IVF655261 JFA655250:JFB655261 JOW655250:JOX655261 JYS655250:JYT655261 KIO655250:KIP655261 KSK655250:KSL655261 LCG655250:LCH655261 LMC655250:LMD655261 LVY655250:LVZ655261 MFU655250:MFV655261 MPQ655250:MPR655261 MZM655250:MZN655261 NJI655250:NJJ655261 NTE655250:NTF655261 ODA655250:ODB655261 OMW655250:OMX655261 OWS655250:OWT655261 PGO655250:PGP655261 PQK655250:PQL655261 QAG655250:QAH655261 QKC655250:QKD655261 QTY655250:QTZ655261 RDU655250:RDV655261 RNQ655250:RNR655261 RXM655250:RXN655261 SHI655250:SHJ655261 SRE655250:SRF655261 TBA655250:TBB655261 TKW655250:TKX655261 TUS655250:TUT655261 UEO655250:UEP655261 UOK655250:UOL655261 UYG655250:UYH655261 VIC655250:VID655261 VRY655250:VRZ655261 WBU655250:WBV655261 WLQ655250:WLR655261 WVM655250:WVN655261 JA720786:JB720797 SW720786:SX720797 ACS720786:ACT720797 AMO720786:AMP720797 AWK720786:AWL720797 BGG720786:BGH720797 BQC720786:BQD720797 BZY720786:BZZ720797 CJU720786:CJV720797 CTQ720786:CTR720797 DDM720786:DDN720797 DNI720786:DNJ720797 DXE720786:DXF720797 EHA720786:EHB720797 EQW720786:EQX720797 FAS720786:FAT720797 FKO720786:FKP720797 FUK720786:FUL720797 GEG720786:GEH720797 GOC720786:GOD720797 GXY720786:GXZ720797 HHU720786:HHV720797 HRQ720786:HRR720797 IBM720786:IBN720797 ILI720786:ILJ720797 IVE720786:IVF720797 JFA720786:JFB720797 JOW720786:JOX720797 JYS720786:JYT720797 KIO720786:KIP720797 KSK720786:KSL720797 LCG720786:LCH720797 LMC720786:LMD720797 LVY720786:LVZ720797 MFU720786:MFV720797 MPQ720786:MPR720797 MZM720786:MZN720797 NJI720786:NJJ720797 NTE720786:NTF720797 ODA720786:ODB720797 OMW720786:OMX720797 OWS720786:OWT720797 PGO720786:PGP720797 PQK720786:PQL720797 QAG720786:QAH720797 QKC720786:QKD720797 QTY720786:QTZ720797 RDU720786:RDV720797 RNQ720786:RNR720797 RXM720786:RXN720797 SHI720786:SHJ720797 SRE720786:SRF720797 TBA720786:TBB720797 TKW720786:TKX720797 TUS720786:TUT720797 UEO720786:UEP720797 UOK720786:UOL720797 UYG720786:UYH720797 VIC720786:VID720797 VRY720786:VRZ720797 WBU720786:WBV720797 WLQ720786:WLR720797 WVM720786:WVN720797 JA786322:JB786333 SW786322:SX786333 ACS786322:ACT786333 AMO786322:AMP786333 AWK786322:AWL786333 BGG786322:BGH786333 BQC786322:BQD786333 BZY786322:BZZ786333 CJU786322:CJV786333 CTQ786322:CTR786333 DDM786322:DDN786333 DNI786322:DNJ786333 DXE786322:DXF786333 EHA786322:EHB786333 EQW786322:EQX786333 FAS786322:FAT786333 FKO786322:FKP786333 FUK786322:FUL786333 GEG786322:GEH786333 GOC786322:GOD786333 GXY786322:GXZ786333 HHU786322:HHV786333 HRQ786322:HRR786333 IBM786322:IBN786333 ILI786322:ILJ786333 IVE786322:IVF786333 JFA786322:JFB786333 JOW786322:JOX786333 JYS786322:JYT786333 KIO786322:KIP786333 KSK786322:KSL786333 LCG786322:LCH786333 LMC786322:LMD786333 LVY786322:LVZ786333 MFU786322:MFV786333 MPQ786322:MPR786333 MZM786322:MZN786333 NJI786322:NJJ786333 NTE786322:NTF786333 ODA786322:ODB786333 OMW786322:OMX786333 OWS786322:OWT786333 PGO786322:PGP786333 PQK786322:PQL786333 QAG786322:QAH786333 QKC786322:QKD786333 QTY786322:QTZ786333 RDU786322:RDV786333 RNQ786322:RNR786333 RXM786322:RXN786333 SHI786322:SHJ786333 SRE786322:SRF786333 TBA786322:TBB786333 TKW786322:TKX786333 TUS786322:TUT786333 UEO786322:UEP786333 UOK786322:UOL786333 UYG786322:UYH786333 VIC786322:VID786333 VRY786322:VRZ786333 WBU786322:WBV786333 WLQ786322:WLR786333 WVM786322:WVN786333 JA851858:JB851869 SW851858:SX851869 ACS851858:ACT851869 AMO851858:AMP851869 AWK851858:AWL851869 BGG851858:BGH851869 BQC851858:BQD851869 BZY851858:BZZ851869 CJU851858:CJV851869 CTQ851858:CTR851869 DDM851858:DDN851869 DNI851858:DNJ851869 DXE851858:DXF851869 EHA851858:EHB851869 EQW851858:EQX851869 FAS851858:FAT851869 FKO851858:FKP851869 FUK851858:FUL851869 GEG851858:GEH851869 GOC851858:GOD851869 GXY851858:GXZ851869 HHU851858:HHV851869 HRQ851858:HRR851869 IBM851858:IBN851869 ILI851858:ILJ851869 IVE851858:IVF851869 JFA851858:JFB851869 JOW851858:JOX851869 JYS851858:JYT851869 KIO851858:KIP851869 KSK851858:KSL851869 LCG851858:LCH851869 LMC851858:LMD851869 LVY851858:LVZ851869 MFU851858:MFV851869 MPQ851858:MPR851869 MZM851858:MZN851869 NJI851858:NJJ851869 NTE851858:NTF851869 ODA851858:ODB851869 OMW851858:OMX851869 OWS851858:OWT851869 PGO851858:PGP851869 PQK851858:PQL851869 QAG851858:QAH851869 QKC851858:QKD851869 QTY851858:QTZ851869 RDU851858:RDV851869 RNQ851858:RNR851869 RXM851858:RXN851869 SHI851858:SHJ851869 SRE851858:SRF851869 TBA851858:TBB851869 TKW851858:TKX851869 TUS851858:TUT851869 UEO851858:UEP851869 UOK851858:UOL851869 UYG851858:UYH851869 VIC851858:VID851869 VRY851858:VRZ851869 WBU851858:WBV851869 WLQ851858:WLR851869 WVM851858:WVN851869 JA917394:JB917405 SW917394:SX917405 ACS917394:ACT917405 AMO917394:AMP917405 AWK917394:AWL917405 BGG917394:BGH917405 BQC917394:BQD917405 BZY917394:BZZ917405 CJU917394:CJV917405 CTQ917394:CTR917405 DDM917394:DDN917405 DNI917394:DNJ917405 DXE917394:DXF917405 EHA917394:EHB917405 EQW917394:EQX917405 FAS917394:FAT917405 FKO917394:FKP917405 FUK917394:FUL917405 GEG917394:GEH917405 GOC917394:GOD917405 GXY917394:GXZ917405 HHU917394:HHV917405 HRQ917394:HRR917405 IBM917394:IBN917405 ILI917394:ILJ917405 IVE917394:IVF917405 JFA917394:JFB917405 JOW917394:JOX917405 JYS917394:JYT917405 KIO917394:KIP917405 KSK917394:KSL917405 LCG917394:LCH917405 LMC917394:LMD917405 LVY917394:LVZ917405 MFU917394:MFV917405 MPQ917394:MPR917405 MZM917394:MZN917405 NJI917394:NJJ917405 NTE917394:NTF917405 ODA917394:ODB917405 OMW917394:OMX917405 OWS917394:OWT917405 PGO917394:PGP917405 PQK917394:PQL917405 QAG917394:QAH917405 QKC917394:QKD917405 QTY917394:QTZ917405 RDU917394:RDV917405 RNQ917394:RNR917405 RXM917394:RXN917405 SHI917394:SHJ917405 SRE917394:SRF917405 TBA917394:TBB917405 TKW917394:TKX917405 TUS917394:TUT917405 UEO917394:UEP917405 UOK917394:UOL917405 UYG917394:UYH917405 VIC917394:VID917405 VRY917394:VRZ917405 WBU917394:WBV917405 WLQ917394:WLR917405 WVM917394:WVN917405 JA982930:JB982941 SW982930:SX982941 ACS982930:ACT982941 AMO982930:AMP982941 AWK982930:AWL982941 BGG982930:BGH982941 BQC982930:BQD982941 BZY982930:BZZ982941 CJU982930:CJV982941 CTQ982930:CTR982941 DDM982930:DDN982941 DNI982930:DNJ982941 DXE982930:DXF982941 EHA982930:EHB982941 EQW982930:EQX982941 FAS982930:FAT982941 FKO982930:FKP982941 FUK982930:FUL982941 GEG982930:GEH982941 GOC982930:GOD982941 GXY982930:GXZ982941 HHU982930:HHV982941 HRQ982930:HRR982941 IBM982930:IBN982941 ILI982930:ILJ982941 IVE982930:IVF982941 JFA982930:JFB982941 JOW982930:JOX982941 JYS982930:JYT982941 KIO982930:KIP982941 KSK982930:KSL982941 LCG982930:LCH982941 LMC982930:LMD982941 LVY982930:LVZ982941 MFU982930:MFV982941 MPQ982930:MPR982941 MZM982930:MZN982941 NJI982930:NJJ982941 NTE982930:NTF982941 ODA982930:ODB982941 OMW982930:OMX982941 OWS982930:OWT982941 PGO982930:PGP982941 PQK982930:PQL982941 QAG982930:QAH982941 QKC982930:QKD982941 QTY982930:QTZ982941 RDU982930:RDV982941 RNQ982930:RNR982941 RXM982930:RXN982941 SHI982930:SHJ982941 SRE982930:SRF982941 TBA982930:TBB982941 TKW982930:TKX982941 TUS982930:TUT982941 UEO982930:UEP982941 UOK982930:UOL982941 UYG982930:UYH982941 VIC982930:VID982941 VRY982930:VRZ982941 WBU982930:WBV982941 WLQ982930:WLR982941 WVM982930:WVN982941 JA65440:JB65441 SW65440:SX65441 ACS65440:ACT65441 AMO65440:AMP65441 AWK65440:AWL65441 BGG65440:BGH65441 BQC65440:BQD65441 BZY65440:BZZ65441 CJU65440:CJV65441 CTQ65440:CTR65441 DDM65440:DDN65441 DNI65440:DNJ65441 DXE65440:DXF65441 EHA65440:EHB65441 EQW65440:EQX65441 FAS65440:FAT65441 FKO65440:FKP65441 FUK65440:FUL65441 GEG65440:GEH65441 GOC65440:GOD65441 GXY65440:GXZ65441 HHU65440:HHV65441 HRQ65440:HRR65441 IBM65440:IBN65441 ILI65440:ILJ65441 IVE65440:IVF65441 JFA65440:JFB65441 JOW65440:JOX65441 JYS65440:JYT65441 KIO65440:KIP65441 KSK65440:KSL65441 LCG65440:LCH65441 LMC65440:LMD65441 LVY65440:LVZ65441 MFU65440:MFV65441 MPQ65440:MPR65441 MZM65440:MZN65441 NJI65440:NJJ65441 NTE65440:NTF65441 ODA65440:ODB65441 OMW65440:OMX65441 OWS65440:OWT65441 PGO65440:PGP65441 PQK65440:PQL65441 QAG65440:QAH65441 QKC65440:QKD65441 QTY65440:QTZ65441 RDU65440:RDV65441 RNQ65440:RNR65441 RXM65440:RXN65441 SHI65440:SHJ65441 SRE65440:SRF65441 TBA65440:TBB65441 TKW65440:TKX65441 TUS65440:TUT65441 UEO65440:UEP65441 UOK65440:UOL65441 UYG65440:UYH65441 VIC65440:VID65441 VRY65440:VRZ65441 WBU65440:WBV65441 WLQ65440:WLR65441 WVM65440:WVN65441 JA130976:JB130977 SW130976:SX130977 ACS130976:ACT130977 AMO130976:AMP130977 AWK130976:AWL130977 BGG130976:BGH130977 BQC130976:BQD130977 BZY130976:BZZ130977 CJU130976:CJV130977 CTQ130976:CTR130977 DDM130976:DDN130977 DNI130976:DNJ130977 DXE130976:DXF130977 EHA130976:EHB130977 EQW130976:EQX130977 FAS130976:FAT130977 FKO130976:FKP130977 FUK130976:FUL130977 GEG130976:GEH130977 GOC130976:GOD130977 GXY130976:GXZ130977 HHU130976:HHV130977 HRQ130976:HRR130977 IBM130976:IBN130977 ILI130976:ILJ130977 IVE130976:IVF130977 JFA130976:JFB130977 JOW130976:JOX130977 JYS130976:JYT130977 KIO130976:KIP130977 KSK130976:KSL130977 LCG130976:LCH130977 LMC130976:LMD130977 LVY130976:LVZ130977 MFU130976:MFV130977 MPQ130976:MPR130977 MZM130976:MZN130977 NJI130976:NJJ130977 NTE130976:NTF130977 ODA130976:ODB130977 OMW130976:OMX130977 OWS130976:OWT130977 PGO130976:PGP130977 PQK130976:PQL130977 QAG130976:QAH130977 QKC130976:QKD130977 QTY130976:QTZ130977 RDU130976:RDV130977 RNQ130976:RNR130977 RXM130976:RXN130977 SHI130976:SHJ130977 SRE130976:SRF130977 TBA130976:TBB130977 TKW130976:TKX130977 TUS130976:TUT130977 UEO130976:UEP130977 UOK130976:UOL130977 UYG130976:UYH130977 VIC130976:VID130977 VRY130976:VRZ130977 WBU130976:WBV130977 WLQ130976:WLR130977 WVM130976:WVN130977 JA196512:JB196513 SW196512:SX196513 ACS196512:ACT196513 AMO196512:AMP196513 AWK196512:AWL196513 BGG196512:BGH196513 BQC196512:BQD196513 BZY196512:BZZ196513 CJU196512:CJV196513 CTQ196512:CTR196513 DDM196512:DDN196513 DNI196512:DNJ196513 DXE196512:DXF196513 EHA196512:EHB196513 EQW196512:EQX196513 FAS196512:FAT196513 FKO196512:FKP196513 FUK196512:FUL196513 GEG196512:GEH196513 GOC196512:GOD196513 GXY196512:GXZ196513 HHU196512:HHV196513 HRQ196512:HRR196513 IBM196512:IBN196513 ILI196512:ILJ196513 IVE196512:IVF196513 JFA196512:JFB196513 JOW196512:JOX196513 JYS196512:JYT196513 KIO196512:KIP196513 KSK196512:KSL196513 LCG196512:LCH196513 LMC196512:LMD196513 LVY196512:LVZ196513 MFU196512:MFV196513 MPQ196512:MPR196513 MZM196512:MZN196513 NJI196512:NJJ196513 NTE196512:NTF196513 ODA196512:ODB196513 OMW196512:OMX196513 OWS196512:OWT196513 PGO196512:PGP196513 PQK196512:PQL196513 QAG196512:QAH196513 QKC196512:QKD196513 QTY196512:QTZ196513 RDU196512:RDV196513 RNQ196512:RNR196513 RXM196512:RXN196513 SHI196512:SHJ196513 SRE196512:SRF196513 TBA196512:TBB196513 TKW196512:TKX196513 TUS196512:TUT196513 UEO196512:UEP196513 UOK196512:UOL196513 UYG196512:UYH196513 VIC196512:VID196513 VRY196512:VRZ196513 WBU196512:WBV196513 WLQ196512:WLR196513 WVM196512:WVN196513 JA262048:JB262049 SW262048:SX262049 ACS262048:ACT262049 AMO262048:AMP262049 AWK262048:AWL262049 BGG262048:BGH262049 BQC262048:BQD262049 BZY262048:BZZ262049 CJU262048:CJV262049 CTQ262048:CTR262049 DDM262048:DDN262049 DNI262048:DNJ262049 DXE262048:DXF262049 EHA262048:EHB262049 EQW262048:EQX262049 FAS262048:FAT262049 FKO262048:FKP262049 FUK262048:FUL262049 GEG262048:GEH262049 GOC262048:GOD262049 GXY262048:GXZ262049 HHU262048:HHV262049 HRQ262048:HRR262049 IBM262048:IBN262049 ILI262048:ILJ262049 IVE262048:IVF262049 JFA262048:JFB262049 JOW262048:JOX262049 JYS262048:JYT262049 KIO262048:KIP262049 KSK262048:KSL262049 LCG262048:LCH262049 LMC262048:LMD262049 LVY262048:LVZ262049 MFU262048:MFV262049 MPQ262048:MPR262049 MZM262048:MZN262049 NJI262048:NJJ262049 NTE262048:NTF262049 ODA262048:ODB262049 OMW262048:OMX262049 OWS262048:OWT262049 PGO262048:PGP262049 PQK262048:PQL262049 QAG262048:QAH262049 QKC262048:QKD262049 QTY262048:QTZ262049 RDU262048:RDV262049 RNQ262048:RNR262049 RXM262048:RXN262049 SHI262048:SHJ262049 SRE262048:SRF262049 TBA262048:TBB262049 TKW262048:TKX262049 TUS262048:TUT262049 UEO262048:UEP262049 UOK262048:UOL262049 UYG262048:UYH262049 VIC262048:VID262049 VRY262048:VRZ262049 WBU262048:WBV262049 WLQ262048:WLR262049 WVM262048:WVN262049 JA327584:JB327585 SW327584:SX327585 ACS327584:ACT327585 AMO327584:AMP327585 AWK327584:AWL327585 BGG327584:BGH327585 BQC327584:BQD327585 BZY327584:BZZ327585 CJU327584:CJV327585 CTQ327584:CTR327585 DDM327584:DDN327585 DNI327584:DNJ327585 DXE327584:DXF327585 EHA327584:EHB327585 EQW327584:EQX327585 FAS327584:FAT327585 FKO327584:FKP327585 FUK327584:FUL327585 GEG327584:GEH327585 GOC327584:GOD327585 GXY327584:GXZ327585 HHU327584:HHV327585 HRQ327584:HRR327585 IBM327584:IBN327585 ILI327584:ILJ327585 IVE327584:IVF327585 JFA327584:JFB327585 JOW327584:JOX327585 JYS327584:JYT327585 KIO327584:KIP327585 KSK327584:KSL327585 LCG327584:LCH327585 LMC327584:LMD327585 LVY327584:LVZ327585 MFU327584:MFV327585 MPQ327584:MPR327585 MZM327584:MZN327585 NJI327584:NJJ327585 NTE327584:NTF327585 ODA327584:ODB327585 OMW327584:OMX327585 OWS327584:OWT327585 PGO327584:PGP327585 PQK327584:PQL327585 QAG327584:QAH327585 QKC327584:QKD327585 QTY327584:QTZ327585 RDU327584:RDV327585 RNQ327584:RNR327585 RXM327584:RXN327585 SHI327584:SHJ327585 SRE327584:SRF327585 TBA327584:TBB327585 TKW327584:TKX327585 TUS327584:TUT327585 UEO327584:UEP327585 UOK327584:UOL327585 UYG327584:UYH327585 VIC327584:VID327585 VRY327584:VRZ327585 WBU327584:WBV327585 WLQ327584:WLR327585 WVM327584:WVN327585 JA393120:JB393121 SW393120:SX393121 ACS393120:ACT393121 AMO393120:AMP393121 AWK393120:AWL393121 BGG393120:BGH393121 BQC393120:BQD393121 BZY393120:BZZ393121 CJU393120:CJV393121 CTQ393120:CTR393121 DDM393120:DDN393121 DNI393120:DNJ393121 DXE393120:DXF393121 EHA393120:EHB393121 EQW393120:EQX393121 FAS393120:FAT393121 FKO393120:FKP393121 FUK393120:FUL393121 GEG393120:GEH393121 GOC393120:GOD393121 GXY393120:GXZ393121 HHU393120:HHV393121 HRQ393120:HRR393121 IBM393120:IBN393121 ILI393120:ILJ393121 IVE393120:IVF393121 JFA393120:JFB393121 JOW393120:JOX393121 JYS393120:JYT393121 KIO393120:KIP393121 KSK393120:KSL393121 LCG393120:LCH393121 LMC393120:LMD393121 LVY393120:LVZ393121 MFU393120:MFV393121 MPQ393120:MPR393121 MZM393120:MZN393121 NJI393120:NJJ393121 NTE393120:NTF393121 ODA393120:ODB393121 OMW393120:OMX393121 OWS393120:OWT393121 PGO393120:PGP393121 PQK393120:PQL393121 QAG393120:QAH393121 QKC393120:QKD393121 QTY393120:QTZ393121 RDU393120:RDV393121 RNQ393120:RNR393121 RXM393120:RXN393121 SHI393120:SHJ393121 SRE393120:SRF393121 TBA393120:TBB393121 TKW393120:TKX393121 TUS393120:TUT393121 UEO393120:UEP393121 UOK393120:UOL393121 UYG393120:UYH393121 VIC393120:VID393121 VRY393120:VRZ393121 WBU393120:WBV393121 WLQ393120:WLR393121 WVM393120:WVN393121 JA458656:JB458657 SW458656:SX458657 ACS458656:ACT458657 AMO458656:AMP458657 AWK458656:AWL458657 BGG458656:BGH458657 BQC458656:BQD458657 BZY458656:BZZ458657 CJU458656:CJV458657 CTQ458656:CTR458657 DDM458656:DDN458657 DNI458656:DNJ458657 DXE458656:DXF458657 EHA458656:EHB458657 EQW458656:EQX458657 FAS458656:FAT458657 FKO458656:FKP458657 FUK458656:FUL458657 GEG458656:GEH458657 GOC458656:GOD458657 GXY458656:GXZ458657 HHU458656:HHV458657 HRQ458656:HRR458657 IBM458656:IBN458657 ILI458656:ILJ458657 IVE458656:IVF458657 JFA458656:JFB458657 JOW458656:JOX458657 JYS458656:JYT458657 KIO458656:KIP458657 KSK458656:KSL458657 LCG458656:LCH458657 LMC458656:LMD458657 LVY458656:LVZ458657 MFU458656:MFV458657 MPQ458656:MPR458657 MZM458656:MZN458657 NJI458656:NJJ458657 NTE458656:NTF458657 ODA458656:ODB458657 OMW458656:OMX458657 OWS458656:OWT458657 PGO458656:PGP458657 PQK458656:PQL458657 QAG458656:QAH458657 QKC458656:QKD458657 QTY458656:QTZ458657 RDU458656:RDV458657 RNQ458656:RNR458657 RXM458656:RXN458657 SHI458656:SHJ458657 SRE458656:SRF458657 TBA458656:TBB458657 TKW458656:TKX458657 TUS458656:TUT458657 UEO458656:UEP458657 UOK458656:UOL458657 UYG458656:UYH458657 VIC458656:VID458657 VRY458656:VRZ458657 WBU458656:WBV458657 WLQ458656:WLR458657 WVM458656:WVN458657 JA524192:JB524193 SW524192:SX524193 ACS524192:ACT524193 AMO524192:AMP524193 AWK524192:AWL524193 BGG524192:BGH524193 BQC524192:BQD524193 BZY524192:BZZ524193 CJU524192:CJV524193 CTQ524192:CTR524193 DDM524192:DDN524193 DNI524192:DNJ524193 DXE524192:DXF524193 EHA524192:EHB524193 EQW524192:EQX524193 FAS524192:FAT524193 FKO524192:FKP524193 FUK524192:FUL524193 GEG524192:GEH524193 GOC524192:GOD524193 GXY524192:GXZ524193 HHU524192:HHV524193 HRQ524192:HRR524193 IBM524192:IBN524193 ILI524192:ILJ524193 IVE524192:IVF524193 JFA524192:JFB524193 JOW524192:JOX524193 JYS524192:JYT524193 KIO524192:KIP524193 KSK524192:KSL524193 LCG524192:LCH524193 LMC524192:LMD524193 LVY524192:LVZ524193 MFU524192:MFV524193 MPQ524192:MPR524193 MZM524192:MZN524193 NJI524192:NJJ524193 NTE524192:NTF524193 ODA524192:ODB524193 OMW524192:OMX524193 OWS524192:OWT524193 PGO524192:PGP524193 PQK524192:PQL524193 QAG524192:QAH524193 QKC524192:QKD524193 QTY524192:QTZ524193 RDU524192:RDV524193 RNQ524192:RNR524193 RXM524192:RXN524193 SHI524192:SHJ524193 SRE524192:SRF524193 TBA524192:TBB524193 TKW524192:TKX524193 TUS524192:TUT524193 UEO524192:UEP524193 UOK524192:UOL524193 UYG524192:UYH524193 VIC524192:VID524193 VRY524192:VRZ524193 WBU524192:WBV524193 WLQ524192:WLR524193 WVM524192:WVN524193 JA589728:JB589729 SW589728:SX589729 ACS589728:ACT589729 AMO589728:AMP589729 AWK589728:AWL589729 BGG589728:BGH589729 BQC589728:BQD589729 BZY589728:BZZ589729 CJU589728:CJV589729 CTQ589728:CTR589729 DDM589728:DDN589729 DNI589728:DNJ589729 DXE589728:DXF589729 EHA589728:EHB589729 EQW589728:EQX589729 FAS589728:FAT589729 FKO589728:FKP589729 FUK589728:FUL589729 GEG589728:GEH589729 GOC589728:GOD589729 GXY589728:GXZ589729 HHU589728:HHV589729 HRQ589728:HRR589729 IBM589728:IBN589729 ILI589728:ILJ589729 IVE589728:IVF589729 JFA589728:JFB589729 JOW589728:JOX589729 JYS589728:JYT589729 KIO589728:KIP589729 KSK589728:KSL589729 LCG589728:LCH589729 LMC589728:LMD589729 LVY589728:LVZ589729 MFU589728:MFV589729 MPQ589728:MPR589729 MZM589728:MZN589729 NJI589728:NJJ589729 NTE589728:NTF589729 ODA589728:ODB589729 OMW589728:OMX589729 OWS589728:OWT589729 PGO589728:PGP589729 PQK589728:PQL589729 QAG589728:QAH589729 QKC589728:QKD589729 QTY589728:QTZ589729 RDU589728:RDV589729 RNQ589728:RNR589729 RXM589728:RXN589729 SHI589728:SHJ589729 SRE589728:SRF589729 TBA589728:TBB589729 TKW589728:TKX589729 TUS589728:TUT589729 UEO589728:UEP589729 UOK589728:UOL589729 UYG589728:UYH589729 VIC589728:VID589729 VRY589728:VRZ589729 WBU589728:WBV589729 WLQ589728:WLR589729 WVM589728:WVN589729 JA655264:JB655265 SW655264:SX655265 ACS655264:ACT655265 AMO655264:AMP655265 AWK655264:AWL655265 BGG655264:BGH655265 BQC655264:BQD655265 BZY655264:BZZ655265 CJU655264:CJV655265 CTQ655264:CTR655265 DDM655264:DDN655265 DNI655264:DNJ655265 DXE655264:DXF655265 EHA655264:EHB655265 EQW655264:EQX655265 FAS655264:FAT655265 FKO655264:FKP655265 FUK655264:FUL655265 GEG655264:GEH655265 GOC655264:GOD655265 GXY655264:GXZ655265 HHU655264:HHV655265 HRQ655264:HRR655265 IBM655264:IBN655265 ILI655264:ILJ655265 IVE655264:IVF655265 JFA655264:JFB655265 JOW655264:JOX655265 JYS655264:JYT655265 KIO655264:KIP655265 KSK655264:KSL655265 LCG655264:LCH655265 LMC655264:LMD655265 LVY655264:LVZ655265 MFU655264:MFV655265 MPQ655264:MPR655265 MZM655264:MZN655265 NJI655264:NJJ655265 NTE655264:NTF655265 ODA655264:ODB655265 OMW655264:OMX655265 OWS655264:OWT655265 PGO655264:PGP655265 PQK655264:PQL655265 QAG655264:QAH655265 QKC655264:QKD655265 QTY655264:QTZ655265 RDU655264:RDV655265 RNQ655264:RNR655265 RXM655264:RXN655265 SHI655264:SHJ655265 SRE655264:SRF655265 TBA655264:TBB655265 TKW655264:TKX655265 TUS655264:TUT655265 UEO655264:UEP655265 UOK655264:UOL655265 UYG655264:UYH655265 VIC655264:VID655265 VRY655264:VRZ655265 WBU655264:WBV655265 WLQ655264:WLR655265 WVM655264:WVN655265 JA720800:JB720801 SW720800:SX720801 ACS720800:ACT720801 AMO720800:AMP720801 AWK720800:AWL720801 BGG720800:BGH720801 BQC720800:BQD720801 BZY720800:BZZ720801 CJU720800:CJV720801 CTQ720800:CTR720801 DDM720800:DDN720801 DNI720800:DNJ720801 DXE720800:DXF720801 EHA720800:EHB720801 EQW720800:EQX720801 FAS720800:FAT720801 FKO720800:FKP720801 FUK720800:FUL720801 GEG720800:GEH720801 GOC720800:GOD720801 GXY720800:GXZ720801 HHU720800:HHV720801 HRQ720800:HRR720801 IBM720800:IBN720801 ILI720800:ILJ720801 IVE720800:IVF720801 JFA720800:JFB720801 JOW720800:JOX720801 JYS720800:JYT720801 KIO720800:KIP720801 KSK720800:KSL720801 LCG720800:LCH720801 LMC720800:LMD720801 LVY720800:LVZ720801 MFU720800:MFV720801 MPQ720800:MPR720801 MZM720800:MZN720801 NJI720800:NJJ720801 NTE720800:NTF720801 ODA720800:ODB720801 OMW720800:OMX720801 OWS720800:OWT720801 PGO720800:PGP720801 PQK720800:PQL720801 QAG720800:QAH720801 QKC720800:QKD720801 QTY720800:QTZ720801 RDU720800:RDV720801 RNQ720800:RNR720801 RXM720800:RXN720801 SHI720800:SHJ720801 SRE720800:SRF720801 TBA720800:TBB720801 TKW720800:TKX720801 TUS720800:TUT720801 UEO720800:UEP720801 UOK720800:UOL720801 UYG720800:UYH720801 VIC720800:VID720801 VRY720800:VRZ720801 WBU720800:WBV720801 WLQ720800:WLR720801 WVM720800:WVN720801 JA786336:JB786337 SW786336:SX786337 ACS786336:ACT786337 AMO786336:AMP786337 AWK786336:AWL786337 BGG786336:BGH786337 BQC786336:BQD786337 BZY786336:BZZ786337 CJU786336:CJV786337 CTQ786336:CTR786337 DDM786336:DDN786337 DNI786336:DNJ786337 DXE786336:DXF786337 EHA786336:EHB786337 EQW786336:EQX786337 FAS786336:FAT786337 FKO786336:FKP786337 FUK786336:FUL786337 GEG786336:GEH786337 GOC786336:GOD786337 GXY786336:GXZ786337 HHU786336:HHV786337 HRQ786336:HRR786337 IBM786336:IBN786337 ILI786336:ILJ786337 IVE786336:IVF786337 JFA786336:JFB786337 JOW786336:JOX786337 JYS786336:JYT786337 KIO786336:KIP786337 KSK786336:KSL786337 LCG786336:LCH786337 LMC786336:LMD786337 LVY786336:LVZ786337 MFU786336:MFV786337 MPQ786336:MPR786337 MZM786336:MZN786337 NJI786336:NJJ786337 NTE786336:NTF786337 ODA786336:ODB786337 OMW786336:OMX786337 OWS786336:OWT786337 PGO786336:PGP786337 PQK786336:PQL786337 QAG786336:QAH786337 QKC786336:QKD786337 QTY786336:QTZ786337 RDU786336:RDV786337 RNQ786336:RNR786337 RXM786336:RXN786337 SHI786336:SHJ786337 SRE786336:SRF786337 TBA786336:TBB786337 TKW786336:TKX786337 TUS786336:TUT786337 UEO786336:UEP786337 UOK786336:UOL786337 UYG786336:UYH786337 VIC786336:VID786337 VRY786336:VRZ786337 WBU786336:WBV786337 WLQ786336:WLR786337 WVM786336:WVN786337 JA851872:JB851873 SW851872:SX851873 ACS851872:ACT851873 AMO851872:AMP851873 AWK851872:AWL851873 BGG851872:BGH851873 BQC851872:BQD851873 BZY851872:BZZ851873 CJU851872:CJV851873 CTQ851872:CTR851873 DDM851872:DDN851873 DNI851872:DNJ851873 DXE851872:DXF851873 EHA851872:EHB851873 EQW851872:EQX851873 FAS851872:FAT851873 FKO851872:FKP851873 FUK851872:FUL851873 GEG851872:GEH851873 GOC851872:GOD851873 GXY851872:GXZ851873 HHU851872:HHV851873 HRQ851872:HRR851873 IBM851872:IBN851873 ILI851872:ILJ851873 IVE851872:IVF851873 JFA851872:JFB851873 JOW851872:JOX851873 JYS851872:JYT851873 KIO851872:KIP851873 KSK851872:KSL851873 LCG851872:LCH851873 LMC851872:LMD851873 LVY851872:LVZ851873 MFU851872:MFV851873 MPQ851872:MPR851873 MZM851872:MZN851873 NJI851872:NJJ851873 NTE851872:NTF851873 ODA851872:ODB851873 OMW851872:OMX851873 OWS851872:OWT851873 PGO851872:PGP851873 PQK851872:PQL851873 QAG851872:QAH851873 QKC851872:QKD851873 QTY851872:QTZ851873 RDU851872:RDV851873 RNQ851872:RNR851873 RXM851872:RXN851873 SHI851872:SHJ851873 SRE851872:SRF851873 TBA851872:TBB851873 TKW851872:TKX851873 TUS851872:TUT851873 UEO851872:UEP851873 UOK851872:UOL851873 UYG851872:UYH851873 VIC851872:VID851873 VRY851872:VRZ851873 WBU851872:WBV851873 WLQ851872:WLR851873 WVM851872:WVN851873 JA917408:JB917409 SW917408:SX917409 ACS917408:ACT917409 AMO917408:AMP917409 AWK917408:AWL917409 BGG917408:BGH917409 BQC917408:BQD917409 BZY917408:BZZ917409 CJU917408:CJV917409 CTQ917408:CTR917409 DDM917408:DDN917409 DNI917408:DNJ917409 DXE917408:DXF917409 EHA917408:EHB917409 EQW917408:EQX917409 FAS917408:FAT917409 FKO917408:FKP917409 FUK917408:FUL917409 GEG917408:GEH917409 GOC917408:GOD917409 GXY917408:GXZ917409 HHU917408:HHV917409 HRQ917408:HRR917409 IBM917408:IBN917409 ILI917408:ILJ917409 IVE917408:IVF917409 JFA917408:JFB917409 JOW917408:JOX917409 JYS917408:JYT917409 KIO917408:KIP917409 KSK917408:KSL917409 LCG917408:LCH917409 LMC917408:LMD917409 LVY917408:LVZ917409 MFU917408:MFV917409 MPQ917408:MPR917409 MZM917408:MZN917409 NJI917408:NJJ917409 NTE917408:NTF917409 ODA917408:ODB917409 OMW917408:OMX917409 OWS917408:OWT917409 PGO917408:PGP917409 PQK917408:PQL917409 QAG917408:QAH917409 QKC917408:QKD917409 QTY917408:QTZ917409 RDU917408:RDV917409 RNQ917408:RNR917409 RXM917408:RXN917409 SHI917408:SHJ917409 SRE917408:SRF917409 TBA917408:TBB917409 TKW917408:TKX917409 TUS917408:TUT917409 UEO917408:UEP917409 UOK917408:UOL917409 UYG917408:UYH917409 VIC917408:VID917409 VRY917408:VRZ917409 WBU917408:WBV917409 WLQ917408:WLR917409 WVM917408:WVN917409 JA982944:JB982945 SW982944:SX982945 ACS982944:ACT982945 AMO982944:AMP982945 AWK982944:AWL982945 BGG982944:BGH982945 BQC982944:BQD982945 BZY982944:BZZ982945 CJU982944:CJV982945 CTQ982944:CTR982945 DDM982944:DDN982945 DNI982944:DNJ982945 DXE982944:DXF982945 EHA982944:EHB982945 EQW982944:EQX982945 FAS982944:FAT982945 FKO982944:FKP982945 FUK982944:FUL982945 GEG982944:GEH982945 GOC982944:GOD982945 GXY982944:GXZ982945 HHU982944:HHV982945 HRQ982944:HRR982945 IBM982944:IBN982945 ILI982944:ILJ982945 IVE982944:IVF982945 JFA982944:JFB982945 JOW982944:JOX982945 JYS982944:JYT982945 KIO982944:KIP982945 KSK982944:KSL982945 LCG982944:LCH982945 LMC982944:LMD982945 LVY982944:LVZ982945 MFU982944:MFV982945 MPQ982944:MPR982945 MZM982944:MZN982945 NJI982944:NJJ982945 NTE982944:NTF982945 ODA982944:ODB982945 OMW982944:OMX982945 OWS982944:OWT982945 PGO982944:PGP982945 PQK982944:PQL982945 QAG982944:QAH982945 QKC982944:QKD982945 QTY982944:QTZ982945 RDU982944:RDV982945 RNQ982944:RNR982945 RXM982944:RXN982945 SHI982944:SHJ982945 SRE982944:SRF982945 TBA982944:TBB982945 TKW982944:TKX982945 TUS982944:TUT982945 UEO982944:UEP982945 UOK982944:UOL982945 UYG982944:UYH982945 VIC982944:VID982945 VRY982944:VRZ982945 WBU982944:WBV982945 WLQ982944:WLR982945 WVM982944:WVN982945 JA65423:JB65424 SW65423:SX65424 ACS65423:ACT65424 AMO65423:AMP65424 AWK65423:AWL65424 BGG65423:BGH65424 BQC65423:BQD65424 BZY65423:BZZ65424 CJU65423:CJV65424 CTQ65423:CTR65424 DDM65423:DDN65424 DNI65423:DNJ65424 DXE65423:DXF65424 EHA65423:EHB65424 EQW65423:EQX65424 FAS65423:FAT65424 FKO65423:FKP65424 FUK65423:FUL65424 GEG65423:GEH65424 GOC65423:GOD65424 GXY65423:GXZ65424 HHU65423:HHV65424 HRQ65423:HRR65424 IBM65423:IBN65424 ILI65423:ILJ65424 IVE65423:IVF65424 JFA65423:JFB65424 JOW65423:JOX65424 JYS65423:JYT65424 KIO65423:KIP65424 KSK65423:KSL65424 LCG65423:LCH65424 LMC65423:LMD65424 LVY65423:LVZ65424 MFU65423:MFV65424 MPQ65423:MPR65424 MZM65423:MZN65424 NJI65423:NJJ65424 NTE65423:NTF65424 ODA65423:ODB65424 OMW65423:OMX65424 OWS65423:OWT65424 PGO65423:PGP65424 PQK65423:PQL65424 QAG65423:QAH65424 QKC65423:QKD65424 QTY65423:QTZ65424 RDU65423:RDV65424 RNQ65423:RNR65424 RXM65423:RXN65424 SHI65423:SHJ65424 SRE65423:SRF65424 TBA65423:TBB65424 TKW65423:TKX65424 TUS65423:TUT65424 UEO65423:UEP65424 UOK65423:UOL65424 UYG65423:UYH65424 VIC65423:VID65424 VRY65423:VRZ65424 WBU65423:WBV65424 WLQ65423:WLR65424 WVM65423:WVN65424 JA130959:JB130960 SW130959:SX130960 ACS130959:ACT130960 AMO130959:AMP130960 AWK130959:AWL130960 BGG130959:BGH130960 BQC130959:BQD130960 BZY130959:BZZ130960 CJU130959:CJV130960 CTQ130959:CTR130960 DDM130959:DDN130960 DNI130959:DNJ130960 DXE130959:DXF130960 EHA130959:EHB130960 EQW130959:EQX130960 FAS130959:FAT130960 FKO130959:FKP130960 FUK130959:FUL130960 GEG130959:GEH130960 GOC130959:GOD130960 GXY130959:GXZ130960 HHU130959:HHV130960 HRQ130959:HRR130960 IBM130959:IBN130960 ILI130959:ILJ130960 IVE130959:IVF130960 JFA130959:JFB130960 JOW130959:JOX130960 JYS130959:JYT130960 KIO130959:KIP130960 KSK130959:KSL130960 LCG130959:LCH130960 LMC130959:LMD130960 LVY130959:LVZ130960 MFU130959:MFV130960 MPQ130959:MPR130960 MZM130959:MZN130960 NJI130959:NJJ130960 NTE130959:NTF130960 ODA130959:ODB130960 OMW130959:OMX130960 OWS130959:OWT130960 PGO130959:PGP130960 PQK130959:PQL130960 QAG130959:QAH130960 QKC130959:QKD130960 QTY130959:QTZ130960 RDU130959:RDV130960 RNQ130959:RNR130960 RXM130959:RXN130960 SHI130959:SHJ130960 SRE130959:SRF130960 TBA130959:TBB130960 TKW130959:TKX130960 TUS130959:TUT130960 UEO130959:UEP130960 UOK130959:UOL130960 UYG130959:UYH130960 VIC130959:VID130960 VRY130959:VRZ130960 WBU130959:WBV130960 WLQ130959:WLR130960 WVM130959:WVN130960 JA196495:JB196496 SW196495:SX196496 ACS196495:ACT196496 AMO196495:AMP196496 AWK196495:AWL196496 BGG196495:BGH196496 BQC196495:BQD196496 BZY196495:BZZ196496 CJU196495:CJV196496 CTQ196495:CTR196496 DDM196495:DDN196496 DNI196495:DNJ196496 DXE196495:DXF196496 EHA196495:EHB196496 EQW196495:EQX196496 FAS196495:FAT196496 FKO196495:FKP196496 FUK196495:FUL196496 GEG196495:GEH196496 GOC196495:GOD196496 GXY196495:GXZ196496 HHU196495:HHV196496 HRQ196495:HRR196496 IBM196495:IBN196496 ILI196495:ILJ196496 IVE196495:IVF196496 JFA196495:JFB196496 JOW196495:JOX196496 JYS196495:JYT196496 KIO196495:KIP196496 KSK196495:KSL196496 LCG196495:LCH196496 LMC196495:LMD196496 LVY196495:LVZ196496 MFU196495:MFV196496 MPQ196495:MPR196496 MZM196495:MZN196496 NJI196495:NJJ196496 NTE196495:NTF196496 ODA196495:ODB196496 OMW196495:OMX196496 OWS196495:OWT196496 PGO196495:PGP196496 PQK196495:PQL196496 QAG196495:QAH196496 QKC196495:QKD196496 QTY196495:QTZ196496 RDU196495:RDV196496 RNQ196495:RNR196496 RXM196495:RXN196496 SHI196495:SHJ196496 SRE196495:SRF196496 TBA196495:TBB196496 TKW196495:TKX196496 TUS196495:TUT196496 UEO196495:UEP196496 UOK196495:UOL196496 UYG196495:UYH196496 VIC196495:VID196496 VRY196495:VRZ196496 WBU196495:WBV196496 WLQ196495:WLR196496 WVM196495:WVN196496 JA262031:JB262032 SW262031:SX262032 ACS262031:ACT262032 AMO262031:AMP262032 AWK262031:AWL262032 BGG262031:BGH262032 BQC262031:BQD262032 BZY262031:BZZ262032 CJU262031:CJV262032 CTQ262031:CTR262032 DDM262031:DDN262032 DNI262031:DNJ262032 DXE262031:DXF262032 EHA262031:EHB262032 EQW262031:EQX262032 FAS262031:FAT262032 FKO262031:FKP262032 FUK262031:FUL262032 GEG262031:GEH262032 GOC262031:GOD262032 GXY262031:GXZ262032 HHU262031:HHV262032 HRQ262031:HRR262032 IBM262031:IBN262032 ILI262031:ILJ262032 IVE262031:IVF262032 JFA262031:JFB262032 JOW262031:JOX262032 JYS262031:JYT262032 KIO262031:KIP262032 KSK262031:KSL262032 LCG262031:LCH262032 LMC262031:LMD262032 LVY262031:LVZ262032 MFU262031:MFV262032 MPQ262031:MPR262032 MZM262031:MZN262032 NJI262031:NJJ262032 NTE262031:NTF262032 ODA262031:ODB262032 OMW262031:OMX262032 OWS262031:OWT262032 PGO262031:PGP262032 PQK262031:PQL262032 QAG262031:QAH262032 QKC262031:QKD262032 QTY262031:QTZ262032 RDU262031:RDV262032 RNQ262031:RNR262032 RXM262031:RXN262032 SHI262031:SHJ262032 SRE262031:SRF262032 TBA262031:TBB262032 TKW262031:TKX262032 TUS262031:TUT262032 UEO262031:UEP262032 UOK262031:UOL262032 UYG262031:UYH262032 VIC262031:VID262032 VRY262031:VRZ262032 WBU262031:WBV262032 WLQ262031:WLR262032 WVM262031:WVN262032 JA327567:JB327568 SW327567:SX327568 ACS327567:ACT327568 AMO327567:AMP327568 AWK327567:AWL327568 BGG327567:BGH327568 BQC327567:BQD327568 BZY327567:BZZ327568 CJU327567:CJV327568 CTQ327567:CTR327568 DDM327567:DDN327568 DNI327567:DNJ327568 DXE327567:DXF327568 EHA327567:EHB327568 EQW327567:EQX327568 FAS327567:FAT327568 FKO327567:FKP327568 FUK327567:FUL327568 GEG327567:GEH327568 GOC327567:GOD327568 GXY327567:GXZ327568 HHU327567:HHV327568 HRQ327567:HRR327568 IBM327567:IBN327568 ILI327567:ILJ327568 IVE327567:IVF327568 JFA327567:JFB327568 JOW327567:JOX327568 JYS327567:JYT327568 KIO327567:KIP327568 KSK327567:KSL327568 LCG327567:LCH327568 LMC327567:LMD327568 LVY327567:LVZ327568 MFU327567:MFV327568 MPQ327567:MPR327568 MZM327567:MZN327568 NJI327567:NJJ327568 NTE327567:NTF327568 ODA327567:ODB327568 OMW327567:OMX327568 OWS327567:OWT327568 PGO327567:PGP327568 PQK327567:PQL327568 QAG327567:QAH327568 QKC327567:QKD327568 QTY327567:QTZ327568 RDU327567:RDV327568 RNQ327567:RNR327568 RXM327567:RXN327568 SHI327567:SHJ327568 SRE327567:SRF327568 TBA327567:TBB327568 TKW327567:TKX327568 TUS327567:TUT327568 UEO327567:UEP327568 UOK327567:UOL327568 UYG327567:UYH327568 VIC327567:VID327568 VRY327567:VRZ327568 WBU327567:WBV327568 WLQ327567:WLR327568 WVM327567:WVN327568 JA393103:JB393104 SW393103:SX393104 ACS393103:ACT393104 AMO393103:AMP393104 AWK393103:AWL393104 BGG393103:BGH393104 BQC393103:BQD393104 BZY393103:BZZ393104 CJU393103:CJV393104 CTQ393103:CTR393104 DDM393103:DDN393104 DNI393103:DNJ393104 DXE393103:DXF393104 EHA393103:EHB393104 EQW393103:EQX393104 FAS393103:FAT393104 FKO393103:FKP393104 FUK393103:FUL393104 GEG393103:GEH393104 GOC393103:GOD393104 GXY393103:GXZ393104 HHU393103:HHV393104 HRQ393103:HRR393104 IBM393103:IBN393104 ILI393103:ILJ393104 IVE393103:IVF393104 JFA393103:JFB393104 JOW393103:JOX393104 JYS393103:JYT393104 KIO393103:KIP393104 KSK393103:KSL393104 LCG393103:LCH393104 LMC393103:LMD393104 LVY393103:LVZ393104 MFU393103:MFV393104 MPQ393103:MPR393104 MZM393103:MZN393104 NJI393103:NJJ393104 NTE393103:NTF393104 ODA393103:ODB393104 OMW393103:OMX393104 OWS393103:OWT393104 PGO393103:PGP393104 PQK393103:PQL393104 QAG393103:QAH393104 QKC393103:QKD393104 QTY393103:QTZ393104 RDU393103:RDV393104 RNQ393103:RNR393104 RXM393103:RXN393104 SHI393103:SHJ393104 SRE393103:SRF393104 TBA393103:TBB393104 TKW393103:TKX393104 TUS393103:TUT393104 UEO393103:UEP393104 UOK393103:UOL393104 UYG393103:UYH393104 VIC393103:VID393104 VRY393103:VRZ393104 WBU393103:WBV393104 WLQ393103:WLR393104 WVM393103:WVN393104 JA458639:JB458640 SW458639:SX458640 ACS458639:ACT458640 AMO458639:AMP458640 AWK458639:AWL458640 BGG458639:BGH458640 BQC458639:BQD458640 BZY458639:BZZ458640 CJU458639:CJV458640 CTQ458639:CTR458640 DDM458639:DDN458640 DNI458639:DNJ458640 DXE458639:DXF458640 EHA458639:EHB458640 EQW458639:EQX458640 FAS458639:FAT458640 FKO458639:FKP458640 FUK458639:FUL458640 GEG458639:GEH458640 GOC458639:GOD458640 GXY458639:GXZ458640 HHU458639:HHV458640 HRQ458639:HRR458640 IBM458639:IBN458640 ILI458639:ILJ458640 IVE458639:IVF458640 JFA458639:JFB458640 JOW458639:JOX458640 JYS458639:JYT458640 KIO458639:KIP458640 KSK458639:KSL458640 LCG458639:LCH458640 LMC458639:LMD458640 LVY458639:LVZ458640 MFU458639:MFV458640 MPQ458639:MPR458640 MZM458639:MZN458640 NJI458639:NJJ458640 NTE458639:NTF458640 ODA458639:ODB458640 OMW458639:OMX458640 OWS458639:OWT458640 PGO458639:PGP458640 PQK458639:PQL458640 QAG458639:QAH458640 QKC458639:QKD458640 QTY458639:QTZ458640 RDU458639:RDV458640 RNQ458639:RNR458640 RXM458639:RXN458640 SHI458639:SHJ458640 SRE458639:SRF458640 TBA458639:TBB458640 TKW458639:TKX458640 TUS458639:TUT458640 UEO458639:UEP458640 UOK458639:UOL458640 UYG458639:UYH458640 VIC458639:VID458640 VRY458639:VRZ458640 WBU458639:WBV458640 WLQ458639:WLR458640 WVM458639:WVN458640 JA524175:JB524176 SW524175:SX524176 ACS524175:ACT524176 AMO524175:AMP524176 AWK524175:AWL524176 BGG524175:BGH524176 BQC524175:BQD524176 BZY524175:BZZ524176 CJU524175:CJV524176 CTQ524175:CTR524176 DDM524175:DDN524176 DNI524175:DNJ524176 DXE524175:DXF524176 EHA524175:EHB524176 EQW524175:EQX524176 FAS524175:FAT524176 FKO524175:FKP524176 FUK524175:FUL524176 GEG524175:GEH524176 GOC524175:GOD524176 GXY524175:GXZ524176 HHU524175:HHV524176 HRQ524175:HRR524176 IBM524175:IBN524176 ILI524175:ILJ524176 IVE524175:IVF524176 JFA524175:JFB524176 JOW524175:JOX524176 JYS524175:JYT524176 KIO524175:KIP524176 KSK524175:KSL524176 LCG524175:LCH524176 LMC524175:LMD524176 LVY524175:LVZ524176 MFU524175:MFV524176 MPQ524175:MPR524176 MZM524175:MZN524176 NJI524175:NJJ524176 NTE524175:NTF524176 ODA524175:ODB524176 OMW524175:OMX524176 OWS524175:OWT524176 PGO524175:PGP524176 PQK524175:PQL524176 QAG524175:QAH524176 QKC524175:QKD524176 QTY524175:QTZ524176 RDU524175:RDV524176 RNQ524175:RNR524176 RXM524175:RXN524176 SHI524175:SHJ524176 SRE524175:SRF524176 TBA524175:TBB524176 TKW524175:TKX524176 TUS524175:TUT524176 UEO524175:UEP524176 UOK524175:UOL524176 UYG524175:UYH524176 VIC524175:VID524176 VRY524175:VRZ524176 WBU524175:WBV524176 WLQ524175:WLR524176 WVM524175:WVN524176 JA589711:JB589712 SW589711:SX589712 ACS589711:ACT589712 AMO589711:AMP589712 AWK589711:AWL589712 BGG589711:BGH589712 BQC589711:BQD589712 BZY589711:BZZ589712 CJU589711:CJV589712 CTQ589711:CTR589712 DDM589711:DDN589712 DNI589711:DNJ589712 DXE589711:DXF589712 EHA589711:EHB589712 EQW589711:EQX589712 FAS589711:FAT589712 FKO589711:FKP589712 FUK589711:FUL589712 GEG589711:GEH589712 GOC589711:GOD589712 GXY589711:GXZ589712 HHU589711:HHV589712 HRQ589711:HRR589712 IBM589711:IBN589712 ILI589711:ILJ589712 IVE589711:IVF589712 JFA589711:JFB589712 JOW589711:JOX589712 JYS589711:JYT589712 KIO589711:KIP589712 KSK589711:KSL589712 LCG589711:LCH589712 LMC589711:LMD589712 LVY589711:LVZ589712 MFU589711:MFV589712 MPQ589711:MPR589712 MZM589711:MZN589712 NJI589711:NJJ589712 NTE589711:NTF589712 ODA589711:ODB589712 OMW589711:OMX589712 OWS589711:OWT589712 PGO589711:PGP589712 PQK589711:PQL589712 QAG589711:QAH589712 QKC589711:QKD589712 QTY589711:QTZ589712 RDU589711:RDV589712 RNQ589711:RNR589712 RXM589711:RXN589712 SHI589711:SHJ589712 SRE589711:SRF589712 TBA589711:TBB589712 TKW589711:TKX589712 TUS589711:TUT589712 UEO589711:UEP589712 UOK589711:UOL589712 UYG589711:UYH589712 VIC589711:VID589712 VRY589711:VRZ589712 WBU589711:WBV589712 WLQ589711:WLR589712 WVM589711:WVN589712 JA655247:JB655248 SW655247:SX655248 ACS655247:ACT655248 AMO655247:AMP655248 AWK655247:AWL655248 BGG655247:BGH655248 BQC655247:BQD655248 BZY655247:BZZ655248 CJU655247:CJV655248 CTQ655247:CTR655248 DDM655247:DDN655248 DNI655247:DNJ655248 DXE655247:DXF655248 EHA655247:EHB655248 EQW655247:EQX655248 FAS655247:FAT655248 FKO655247:FKP655248 FUK655247:FUL655248 GEG655247:GEH655248 GOC655247:GOD655248 GXY655247:GXZ655248 HHU655247:HHV655248 HRQ655247:HRR655248 IBM655247:IBN655248 ILI655247:ILJ655248 IVE655247:IVF655248 JFA655247:JFB655248 JOW655247:JOX655248 JYS655247:JYT655248 KIO655247:KIP655248 KSK655247:KSL655248 LCG655247:LCH655248 LMC655247:LMD655248 LVY655247:LVZ655248 MFU655247:MFV655248 MPQ655247:MPR655248 MZM655247:MZN655248 NJI655247:NJJ655248 NTE655247:NTF655248 ODA655247:ODB655248 OMW655247:OMX655248 OWS655247:OWT655248 PGO655247:PGP655248 PQK655247:PQL655248 QAG655247:QAH655248 QKC655247:QKD655248 QTY655247:QTZ655248 RDU655247:RDV655248 RNQ655247:RNR655248 RXM655247:RXN655248 SHI655247:SHJ655248 SRE655247:SRF655248 TBA655247:TBB655248 TKW655247:TKX655248 TUS655247:TUT655248 UEO655247:UEP655248 UOK655247:UOL655248 UYG655247:UYH655248 VIC655247:VID655248 VRY655247:VRZ655248 WBU655247:WBV655248 WLQ655247:WLR655248 WVM655247:WVN655248 JA720783:JB720784 SW720783:SX720784 ACS720783:ACT720784 AMO720783:AMP720784 AWK720783:AWL720784 BGG720783:BGH720784 BQC720783:BQD720784 BZY720783:BZZ720784 CJU720783:CJV720784 CTQ720783:CTR720784 DDM720783:DDN720784 DNI720783:DNJ720784 DXE720783:DXF720784 EHA720783:EHB720784 EQW720783:EQX720784 FAS720783:FAT720784 FKO720783:FKP720784 FUK720783:FUL720784 GEG720783:GEH720784 GOC720783:GOD720784 GXY720783:GXZ720784 HHU720783:HHV720784 HRQ720783:HRR720784 IBM720783:IBN720784 ILI720783:ILJ720784 IVE720783:IVF720784 JFA720783:JFB720784 JOW720783:JOX720784 JYS720783:JYT720784 KIO720783:KIP720784 KSK720783:KSL720784 LCG720783:LCH720784 LMC720783:LMD720784 LVY720783:LVZ720784 MFU720783:MFV720784 MPQ720783:MPR720784 MZM720783:MZN720784 NJI720783:NJJ720784 NTE720783:NTF720784 ODA720783:ODB720784 OMW720783:OMX720784 OWS720783:OWT720784 PGO720783:PGP720784 PQK720783:PQL720784 QAG720783:QAH720784 QKC720783:QKD720784 QTY720783:QTZ720784 RDU720783:RDV720784 RNQ720783:RNR720784 RXM720783:RXN720784 SHI720783:SHJ720784 SRE720783:SRF720784 TBA720783:TBB720784 TKW720783:TKX720784 TUS720783:TUT720784 UEO720783:UEP720784 UOK720783:UOL720784 UYG720783:UYH720784 VIC720783:VID720784 VRY720783:VRZ720784 WBU720783:WBV720784 WLQ720783:WLR720784 WVM720783:WVN720784 JA786319:JB786320 SW786319:SX786320 ACS786319:ACT786320 AMO786319:AMP786320 AWK786319:AWL786320 BGG786319:BGH786320 BQC786319:BQD786320 BZY786319:BZZ786320 CJU786319:CJV786320 CTQ786319:CTR786320 DDM786319:DDN786320 DNI786319:DNJ786320 DXE786319:DXF786320 EHA786319:EHB786320 EQW786319:EQX786320 FAS786319:FAT786320 FKO786319:FKP786320 FUK786319:FUL786320 GEG786319:GEH786320 GOC786319:GOD786320 GXY786319:GXZ786320 HHU786319:HHV786320 HRQ786319:HRR786320 IBM786319:IBN786320 ILI786319:ILJ786320 IVE786319:IVF786320 JFA786319:JFB786320 JOW786319:JOX786320 JYS786319:JYT786320 KIO786319:KIP786320 KSK786319:KSL786320 LCG786319:LCH786320 LMC786319:LMD786320 LVY786319:LVZ786320 MFU786319:MFV786320 MPQ786319:MPR786320 MZM786319:MZN786320 NJI786319:NJJ786320 NTE786319:NTF786320 ODA786319:ODB786320 OMW786319:OMX786320 OWS786319:OWT786320 PGO786319:PGP786320 PQK786319:PQL786320 QAG786319:QAH786320 QKC786319:QKD786320 QTY786319:QTZ786320 RDU786319:RDV786320 RNQ786319:RNR786320 RXM786319:RXN786320 SHI786319:SHJ786320 SRE786319:SRF786320 TBA786319:TBB786320 TKW786319:TKX786320 TUS786319:TUT786320 UEO786319:UEP786320 UOK786319:UOL786320 UYG786319:UYH786320 VIC786319:VID786320 VRY786319:VRZ786320 WBU786319:WBV786320 WLQ786319:WLR786320 WVM786319:WVN786320 JA851855:JB851856 SW851855:SX851856 ACS851855:ACT851856 AMO851855:AMP851856 AWK851855:AWL851856 BGG851855:BGH851856 BQC851855:BQD851856 BZY851855:BZZ851856 CJU851855:CJV851856 CTQ851855:CTR851856 DDM851855:DDN851856 DNI851855:DNJ851856 DXE851855:DXF851856 EHA851855:EHB851856 EQW851855:EQX851856 FAS851855:FAT851856 FKO851855:FKP851856 FUK851855:FUL851856 GEG851855:GEH851856 GOC851855:GOD851856 GXY851855:GXZ851856 HHU851855:HHV851856 HRQ851855:HRR851856 IBM851855:IBN851856 ILI851855:ILJ851856 IVE851855:IVF851856 JFA851855:JFB851856 JOW851855:JOX851856 JYS851855:JYT851856 KIO851855:KIP851856 KSK851855:KSL851856 LCG851855:LCH851856 LMC851855:LMD851856 LVY851855:LVZ851856 MFU851855:MFV851856 MPQ851855:MPR851856 MZM851855:MZN851856 NJI851855:NJJ851856 NTE851855:NTF851856 ODA851855:ODB851856 OMW851855:OMX851856 OWS851855:OWT851856 PGO851855:PGP851856 PQK851855:PQL851856 QAG851855:QAH851856 QKC851855:QKD851856 QTY851855:QTZ851856 RDU851855:RDV851856 RNQ851855:RNR851856 RXM851855:RXN851856 SHI851855:SHJ851856 SRE851855:SRF851856 TBA851855:TBB851856 TKW851855:TKX851856 TUS851855:TUT851856 UEO851855:UEP851856 UOK851855:UOL851856 UYG851855:UYH851856 VIC851855:VID851856 VRY851855:VRZ851856 WBU851855:WBV851856 WLQ851855:WLR851856 WVM851855:WVN851856 JA917391:JB917392 SW917391:SX917392 ACS917391:ACT917392 AMO917391:AMP917392 AWK917391:AWL917392 BGG917391:BGH917392 BQC917391:BQD917392 BZY917391:BZZ917392 CJU917391:CJV917392 CTQ917391:CTR917392 DDM917391:DDN917392 DNI917391:DNJ917392 DXE917391:DXF917392 EHA917391:EHB917392 EQW917391:EQX917392 FAS917391:FAT917392 FKO917391:FKP917392 FUK917391:FUL917392 GEG917391:GEH917392 GOC917391:GOD917392 GXY917391:GXZ917392 HHU917391:HHV917392 HRQ917391:HRR917392 IBM917391:IBN917392 ILI917391:ILJ917392 IVE917391:IVF917392 JFA917391:JFB917392 JOW917391:JOX917392 JYS917391:JYT917392 KIO917391:KIP917392 KSK917391:KSL917392 LCG917391:LCH917392 LMC917391:LMD917392 LVY917391:LVZ917392 MFU917391:MFV917392 MPQ917391:MPR917392 MZM917391:MZN917392 NJI917391:NJJ917392 NTE917391:NTF917392 ODA917391:ODB917392 OMW917391:OMX917392 OWS917391:OWT917392 PGO917391:PGP917392 PQK917391:PQL917392 QAG917391:QAH917392 QKC917391:QKD917392 QTY917391:QTZ917392 RDU917391:RDV917392 RNQ917391:RNR917392 RXM917391:RXN917392 SHI917391:SHJ917392 SRE917391:SRF917392 TBA917391:TBB917392 TKW917391:TKX917392 TUS917391:TUT917392 UEO917391:UEP917392 UOK917391:UOL917392 UYG917391:UYH917392 VIC917391:VID917392 VRY917391:VRZ917392 WBU917391:WBV917392 WLQ917391:WLR917392 WVM917391:WVN917392 JA982927:JB982928 SW982927:SX982928 ACS982927:ACT982928 AMO982927:AMP982928 AWK982927:AWL982928 BGG982927:BGH982928 BQC982927:BQD982928 BZY982927:BZZ982928 CJU982927:CJV982928 CTQ982927:CTR982928 DDM982927:DDN982928 DNI982927:DNJ982928 DXE982927:DXF982928 EHA982927:EHB982928 EQW982927:EQX982928 FAS982927:FAT982928 FKO982927:FKP982928 FUK982927:FUL982928 GEG982927:GEH982928 GOC982927:GOD982928 GXY982927:GXZ982928 HHU982927:HHV982928 HRQ982927:HRR982928 IBM982927:IBN982928 ILI982927:ILJ982928 IVE982927:IVF982928 JFA982927:JFB982928 JOW982927:JOX982928 JYS982927:JYT982928 KIO982927:KIP982928 KSK982927:KSL982928 LCG982927:LCH982928 LMC982927:LMD982928 LVY982927:LVZ982928 MFU982927:MFV982928 MPQ982927:MPR982928 MZM982927:MZN982928 NJI982927:NJJ982928 NTE982927:NTF982928 ODA982927:ODB982928 OMW982927:OMX982928 OWS982927:OWT982928 PGO982927:PGP982928 PQK982927:PQL982928 QAG982927:QAH982928 QKC982927:QKD982928 QTY982927:QTZ982928 RDU982927:RDV982928 RNQ982927:RNR982928 RXM982927:RXN982928 SHI982927:SHJ982928 SRE982927:SRF982928 TBA982927:TBB982928 TKW982927:TKX982928 TUS982927:TUT982928 UEO982927:UEP982928 UOK982927:UOL982928 UYG982927:UYH982928 VIC982927:VID982928 VRY982927:VRZ982928 WBU982927:WBV982928 WLQ982927:WLR982928 WVM982927:WVN982928 JA65417:JB65417 SW65417:SX65417 ACS65417:ACT65417 AMO65417:AMP65417 AWK65417:AWL65417 BGG65417:BGH65417 BQC65417:BQD65417 BZY65417:BZZ65417 CJU65417:CJV65417 CTQ65417:CTR65417 DDM65417:DDN65417 DNI65417:DNJ65417 DXE65417:DXF65417 EHA65417:EHB65417 EQW65417:EQX65417 FAS65417:FAT65417 FKO65417:FKP65417 FUK65417:FUL65417 GEG65417:GEH65417 GOC65417:GOD65417 GXY65417:GXZ65417 HHU65417:HHV65417 HRQ65417:HRR65417 IBM65417:IBN65417 ILI65417:ILJ65417 IVE65417:IVF65417 JFA65417:JFB65417 JOW65417:JOX65417 JYS65417:JYT65417 KIO65417:KIP65417 KSK65417:KSL65417 LCG65417:LCH65417 LMC65417:LMD65417 LVY65417:LVZ65417 MFU65417:MFV65417 MPQ65417:MPR65417 MZM65417:MZN65417 NJI65417:NJJ65417 NTE65417:NTF65417 ODA65417:ODB65417 OMW65417:OMX65417 OWS65417:OWT65417 PGO65417:PGP65417 PQK65417:PQL65417 QAG65417:QAH65417 QKC65417:QKD65417 QTY65417:QTZ65417 RDU65417:RDV65417 RNQ65417:RNR65417 RXM65417:RXN65417 SHI65417:SHJ65417 SRE65417:SRF65417 TBA65417:TBB65417 TKW65417:TKX65417 TUS65417:TUT65417 UEO65417:UEP65417 UOK65417:UOL65417 UYG65417:UYH65417 VIC65417:VID65417 VRY65417:VRZ65417 WBU65417:WBV65417 WLQ65417:WLR65417 WVM65417:WVN65417 JA130953:JB130953 SW130953:SX130953 ACS130953:ACT130953 AMO130953:AMP130953 AWK130953:AWL130953 BGG130953:BGH130953 BQC130953:BQD130953 BZY130953:BZZ130953 CJU130953:CJV130953 CTQ130953:CTR130953 DDM130953:DDN130953 DNI130953:DNJ130953 DXE130953:DXF130953 EHA130953:EHB130953 EQW130953:EQX130953 FAS130953:FAT130953 FKO130953:FKP130953 FUK130953:FUL130953 GEG130953:GEH130953 GOC130953:GOD130953 GXY130953:GXZ130953 HHU130953:HHV130953 HRQ130953:HRR130953 IBM130953:IBN130953 ILI130953:ILJ130953 IVE130953:IVF130953 JFA130953:JFB130953 JOW130953:JOX130953 JYS130953:JYT130953 KIO130953:KIP130953 KSK130953:KSL130953 LCG130953:LCH130953 LMC130953:LMD130953 LVY130953:LVZ130953 MFU130953:MFV130953 MPQ130953:MPR130953 MZM130953:MZN130953 NJI130953:NJJ130953 NTE130953:NTF130953 ODA130953:ODB130953 OMW130953:OMX130953 OWS130953:OWT130953 PGO130953:PGP130953 PQK130953:PQL130953 QAG130953:QAH130953 QKC130953:QKD130953 QTY130953:QTZ130953 RDU130953:RDV130953 RNQ130953:RNR130953 RXM130953:RXN130953 SHI130953:SHJ130953 SRE130953:SRF130953 TBA130953:TBB130953 TKW130953:TKX130953 TUS130953:TUT130953 UEO130953:UEP130953 UOK130953:UOL130953 UYG130953:UYH130953 VIC130953:VID130953 VRY130953:VRZ130953 WBU130953:WBV130953 WLQ130953:WLR130953 WVM130953:WVN130953 JA196489:JB196489 SW196489:SX196489 ACS196489:ACT196489 AMO196489:AMP196489 AWK196489:AWL196489 BGG196489:BGH196489 BQC196489:BQD196489 BZY196489:BZZ196489 CJU196489:CJV196489 CTQ196489:CTR196489 DDM196489:DDN196489 DNI196489:DNJ196489 DXE196489:DXF196489 EHA196489:EHB196489 EQW196489:EQX196489 FAS196489:FAT196489 FKO196489:FKP196489 FUK196489:FUL196489 GEG196489:GEH196489 GOC196489:GOD196489 GXY196489:GXZ196489 HHU196489:HHV196489 HRQ196489:HRR196489 IBM196489:IBN196489 ILI196489:ILJ196489 IVE196489:IVF196489 JFA196489:JFB196489 JOW196489:JOX196489 JYS196489:JYT196489 KIO196489:KIP196489 KSK196489:KSL196489 LCG196489:LCH196489 LMC196489:LMD196489 LVY196489:LVZ196489 MFU196489:MFV196489 MPQ196489:MPR196489 MZM196489:MZN196489 NJI196489:NJJ196489 NTE196489:NTF196489 ODA196489:ODB196489 OMW196489:OMX196489 OWS196489:OWT196489 PGO196489:PGP196489 PQK196489:PQL196489 QAG196489:QAH196489 QKC196489:QKD196489 QTY196489:QTZ196489 RDU196489:RDV196489 RNQ196489:RNR196489 RXM196489:RXN196489 SHI196489:SHJ196489 SRE196489:SRF196489 TBA196489:TBB196489 TKW196489:TKX196489 TUS196489:TUT196489 UEO196489:UEP196489 UOK196489:UOL196489 UYG196489:UYH196489 VIC196489:VID196489 VRY196489:VRZ196489 WBU196489:WBV196489 WLQ196489:WLR196489 WVM196489:WVN196489 JA262025:JB262025 SW262025:SX262025 ACS262025:ACT262025 AMO262025:AMP262025 AWK262025:AWL262025 BGG262025:BGH262025 BQC262025:BQD262025 BZY262025:BZZ262025 CJU262025:CJV262025 CTQ262025:CTR262025 DDM262025:DDN262025 DNI262025:DNJ262025 DXE262025:DXF262025 EHA262025:EHB262025 EQW262025:EQX262025 FAS262025:FAT262025 FKO262025:FKP262025 FUK262025:FUL262025 GEG262025:GEH262025 GOC262025:GOD262025 GXY262025:GXZ262025 HHU262025:HHV262025 HRQ262025:HRR262025 IBM262025:IBN262025 ILI262025:ILJ262025 IVE262025:IVF262025 JFA262025:JFB262025 JOW262025:JOX262025 JYS262025:JYT262025 KIO262025:KIP262025 KSK262025:KSL262025 LCG262025:LCH262025 LMC262025:LMD262025 LVY262025:LVZ262025 MFU262025:MFV262025 MPQ262025:MPR262025 MZM262025:MZN262025 NJI262025:NJJ262025 NTE262025:NTF262025 ODA262025:ODB262025 OMW262025:OMX262025 OWS262025:OWT262025 PGO262025:PGP262025 PQK262025:PQL262025 QAG262025:QAH262025 QKC262025:QKD262025 QTY262025:QTZ262025 RDU262025:RDV262025 RNQ262025:RNR262025 RXM262025:RXN262025 SHI262025:SHJ262025 SRE262025:SRF262025 TBA262025:TBB262025 TKW262025:TKX262025 TUS262025:TUT262025 UEO262025:UEP262025 UOK262025:UOL262025 UYG262025:UYH262025 VIC262025:VID262025 VRY262025:VRZ262025 WBU262025:WBV262025 WLQ262025:WLR262025 WVM262025:WVN262025 JA327561:JB327561 SW327561:SX327561 ACS327561:ACT327561 AMO327561:AMP327561 AWK327561:AWL327561 BGG327561:BGH327561 BQC327561:BQD327561 BZY327561:BZZ327561 CJU327561:CJV327561 CTQ327561:CTR327561 DDM327561:DDN327561 DNI327561:DNJ327561 DXE327561:DXF327561 EHA327561:EHB327561 EQW327561:EQX327561 FAS327561:FAT327561 FKO327561:FKP327561 FUK327561:FUL327561 GEG327561:GEH327561 GOC327561:GOD327561 GXY327561:GXZ327561 HHU327561:HHV327561 HRQ327561:HRR327561 IBM327561:IBN327561 ILI327561:ILJ327561 IVE327561:IVF327561 JFA327561:JFB327561 JOW327561:JOX327561 JYS327561:JYT327561 KIO327561:KIP327561 KSK327561:KSL327561 LCG327561:LCH327561 LMC327561:LMD327561 LVY327561:LVZ327561 MFU327561:MFV327561 MPQ327561:MPR327561 MZM327561:MZN327561 NJI327561:NJJ327561 NTE327561:NTF327561 ODA327561:ODB327561 OMW327561:OMX327561 OWS327561:OWT327561 PGO327561:PGP327561 PQK327561:PQL327561 QAG327561:QAH327561 QKC327561:QKD327561 QTY327561:QTZ327561 RDU327561:RDV327561 RNQ327561:RNR327561 RXM327561:RXN327561 SHI327561:SHJ327561 SRE327561:SRF327561 TBA327561:TBB327561 TKW327561:TKX327561 TUS327561:TUT327561 UEO327561:UEP327561 UOK327561:UOL327561 UYG327561:UYH327561 VIC327561:VID327561 VRY327561:VRZ327561 WBU327561:WBV327561 WLQ327561:WLR327561 WVM327561:WVN327561 JA393097:JB393097 SW393097:SX393097 ACS393097:ACT393097 AMO393097:AMP393097 AWK393097:AWL393097 BGG393097:BGH393097 BQC393097:BQD393097 BZY393097:BZZ393097 CJU393097:CJV393097 CTQ393097:CTR393097 DDM393097:DDN393097 DNI393097:DNJ393097 DXE393097:DXF393097 EHA393097:EHB393097 EQW393097:EQX393097 FAS393097:FAT393097 FKO393097:FKP393097 FUK393097:FUL393097 GEG393097:GEH393097 GOC393097:GOD393097 GXY393097:GXZ393097 HHU393097:HHV393097 HRQ393097:HRR393097 IBM393097:IBN393097 ILI393097:ILJ393097 IVE393097:IVF393097 JFA393097:JFB393097 JOW393097:JOX393097 JYS393097:JYT393097 KIO393097:KIP393097 KSK393097:KSL393097 LCG393097:LCH393097 LMC393097:LMD393097 LVY393097:LVZ393097 MFU393097:MFV393097 MPQ393097:MPR393097 MZM393097:MZN393097 NJI393097:NJJ393097 NTE393097:NTF393097 ODA393097:ODB393097 OMW393097:OMX393097 OWS393097:OWT393097 PGO393097:PGP393097 PQK393097:PQL393097 QAG393097:QAH393097 QKC393097:QKD393097 QTY393097:QTZ393097 RDU393097:RDV393097 RNQ393097:RNR393097 RXM393097:RXN393097 SHI393097:SHJ393097 SRE393097:SRF393097 TBA393097:TBB393097 TKW393097:TKX393097 TUS393097:TUT393097 UEO393097:UEP393097 UOK393097:UOL393097 UYG393097:UYH393097 VIC393097:VID393097 VRY393097:VRZ393097 WBU393097:WBV393097 WLQ393097:WLR393097 WVM393097:WVN393097 JA458633:JB458633 SW458633:SX458633 ACS458633:ACT458633 AMO458633:AMP458633 AWK458633:AWL458633 BGG458633:BGH458633 BQC458633:BQD458633 BZY458633:BZZ458633 CJU458633:CJV458633 CTQ458633:CTR458633 DDM458633:DDN458633 DNI458633:DNJ458633 DXE458633:DXF458633 EHA458633:EHB458633 EQW458633:EQX458633 FAS458633:FAT458633 FKO458633:FKP458633 FUK458633:FUL458633 GEG458633:GEH458633 GOC458633:GOD458633 GXY458633:GXZ458633 HHU458633:HHV458633 HRQ458633:HRR458633 IBM458633:IBN458633 ILI458633:ILJ458633 IVE458633:IVF458633 JFA458633:JFB458633 JOW458633:JOX458633 JYS458633:JYT458633 KIO458633:KIP458633 KSK458633:KSL458633 LCG458633:LCH458633 LMC458633:LMD458633 LVY458633:LVZ458633 MFU458633:MFV458633 MPQ458633:MPR458633 MZM458633:MZN458633 NJI458633:NJJ458633 NTE458633:NTF458633 ODA458633:ODB458633 OMW458633:OMX458633 OWS458633:OWT458633 PGO458633:PGP458633 PQK458633:PQL458633 QAG458633:QAH458633 QKC458633:QKD458633 QTY458633:QTZ458633 RDU458633:RDV458633 RNQ458633:RNR458633 RXM458633:RXN458633 SHI458633:SHJ458633 SRE458633:SRF458633 TBA458633:TBB458633 TKW458633:TKX458633 TUS458633:TUT458633 UEO458633:UEP458633 UOK458633:UOL458633 UYG458633:UYH458633 VIC458633:VID458633 VRY458633:VRZ458633 WBU458633:WBV458633 WLQ458633:WLR458633 WVM458633:WVN458633 JA524169:JB524169 SW524169:SX524169 ACS524169:ACT524169 AMO524169:AMP524169 AWK524169:AWL524169 BGG524169:BGH524169 BQC524169:BQD524169 BZY524169:BZZ524169 CJU524169:CJV524169 CTQ524169:CTR524169 DDM524169:DDN524169 DNI524169:DNJ524169 DXE524169:DXF524169 EHA524169:EHB524169 EQW524169:EQX524169 FAS524169:FAT524169 FKO524169:FKP524169 FUK524169:FUL524169 GEG524169:GEH524169 GOC524169:GOD524169 GXY524169:GXZ524169 HHU524169:HHV524169 HRQ524169:HRR524169 IBM524169:IBN524169 ILI524169:ILJ524169 IVE524169:IVF524169 JFA524169:JFB524169 JOW524169:JOX524169 JYS524169:JYT524169 KIO524169:KIP524169 KSK524169:KSL524169 LCG524169:LCH524169 LMC524169:LMD524169 LVY524169:LVZ524169 MFU524169:MFV524169 MPQ524169:MPR524169 MZM524169:MZN524169 NJI524169:NJJ524169 NTE524169:NTF524169 ODA524169:ODB524169 OMW524169:OMX524169 OWS524169:OWT524169 PGO524169:PGP524169 PQK524169:PQL524169 QAG524169:QAH524169 QKC524169:QKD524169 QTY524169:QTZ524169 RDU524169:RDV524169 RNQ524169:RNR524169 RXM524169:RXN524169 SHI524169:SHJ524169 SRE524169:SRF524169 TBA524169:TBB524169 TKW524169:TKX524169 TUS524169:TUT524169 UEO524169:UEP524169 UOK524169:UOL524169 UYG524169:UYH524169 VIC524169:VID524169 VRY524169:VRZ524169 WBU524169:WBV524169 WLQ524169:WLR524169 WVM524169:WVN524169 JA589705:JB589705 SW589705:SX589705 ACS589705:ACT589705 AMO589705:AMP589705 AWK589705:AWL589705 BGG589705:BGH589705 BQC589705:BQD589705 BZY589705:BZZ589705 CJU589705:CJV589705 CTQ589705:CTR589705 DDM589705:DDN589705 DNI589705:DNJ589705 DXE589705:DXF589705 EHA589705:EHB589705 EQW589705:EQX589705 FAS589705:FAT589705 FKO589705:FKP589705 FUK589705:FUL589705 GEG589705:GEH589705 GOC589705:GOD589705 GXY589705:GXZ589705 HHU589705:HHV589705 HRQ589705:HRR589705 IBM589705:IBN589705 ILI589705:ILJ589705 IVE589705:IVF589705 JFA589705:JFB589705 JOW589705:JOX589705 JYS589705:JYT589705 KIO589705:KIP589705 KSK589705:KSL589705 LCG589705:LCH589705 LMC589705:LMD589705 LVY589705:LVZ589705 MFU589705:MFV589705 MPQ589705:MPR589705 MZM589705:MZN589705 NJI589705:NJJ589705 NTE589705:NTF589705 ODA589705:ODB589705 OMW589705:OMX589705 OWS589705:OWT589705 PGO589705:PGP589705 PQK589705:PQL589705 QAG589705:QAH589705 QKC589705:QKD589705 QTY589705:QTZ589705 RDU589705:RDV589705 RNQ589705:RNR589705 RXM589705:RXN589705 SHI589705:SHJ589705 SRE589705:SRF589705 TBA589705:TBB589705 TKW589705:TKX589705 TUS589705:TUT589705 UEO589705:UEP589705 UOK589705:UOL589705 UYG589705:UYH589705 VIC589705:VID589705 VRY589705:VRZ589705 WBU589705:WBV589705 WLQ589705:WLR589705 WVM589705:WVN589705 JA655241:JB655241 SW655241:SX655241 ACS655241:ACT655241 AMO655241:AMP655241 AWK655241:AWL655241 BGG655241:BGH655241 BQC655241:BQD655241 BZY655241:BZZ655241 CJU655241:CJV655241 CTQ655241:CTR655241 DDM655241:DDN655241 DNI655241:DNJ655241 DXE655241:DXF655241 EHA655241:EHB655241 EQW655241:EQX655241 FAS655241:FAT655241 FKO655241:FKP655241 FUK655241:FUL655241 GEG655241:GEH655241 GOC655241:GOD655241 GXY655241:GXZ655241 HHU655241:HHV655241 HRQ655241:HRR655241 IBM655241:IBN655241 ILI655241:ILJ655241 IVE655241:IVF655241 JFA655241:JFB655241 JOW655241:JOX655241 JYS655241:JYT655241 KIO655241:KIP655241 KSK655241:KSL655241 LCG655241:LCH655241 LMC655241:LMD655241 LVY655241:LVZ655241 MFU655241:MFV655241 MPQ655241:MPR655241 MZM655241:MZN655241 NJI655241:NJJ655241 NTE655241:NTF655241 ODA655241:ODB655241 OMW655241:OMX655241 OWS655241:OWT655241 PGO655241:PGP655241 PQK655241:PQL655241 QAG655241:QAH655241 QKC655241:QKD655241 QTY655241:QTZ655241 RDU655241:RDV655241 RNQ655241:RNR655241 RXM655241:RXN655241 SHI655241:SHJ655241 SRE655241:SRF655241 TBA655241:TBB655241 TKW655241:TKX655241 TUS655241:TUT655241 UEO655241:UEP655241 UOK655241:UOL655241 UYG655241:UYH655241 VIC655241:VID655241 VRY655241:VRZ655241 WBU655241:WBV655241 WLQ655241:WLR655241 WVM655241:WVN655241 JA720777:JB720777 SW720777:SX720777 ACS720777:ACT720777 AMO720777:AMP720777 AWK720777:AWL720777 BGG720777:BGH720777 BQC720777:BQD720777 BZY720777:BZZ720777 CJU720777:CJV720777 CTQ720777:CTR720777 DDM720777:DDN720777 DNI720777:DNJ720777 DXE720777:DXF720777 EHA720777:EHB720777 EQW720777:EQX720777 FAS720777:FAT720777 FKO720777:FKP720777 FUK720777:FUL720777 GEG720777:GEH720777 GOC720777:GOD720777 GXY720777:GXZ720777 HHU720777:HHV720777 HRQ720777:HRR720777 IBM720777:IBN720777 ILI720777:ILJ720777 IVE720777:IVF720777 JFA720777:JFB720777 JOW720777:JOX720777 JYS720777:JYT720777 KIO720777:KIP720777 KSK720777:KSL720777 LCG720777:LCH720777 LMC720777:LMD720777 LVY720777:LVZ720777 MFU720777:MFV720777 MPQ720777:MPR720777 MZM720777:MZN720777 NJI720777:NJJ720777 NTE720777:NTF720777 ODA720777:ODB720777 OMW720777:OMX720777 OWS720777:OWT720777 PGO720777:PGP720777 PQK720777:PQL720777 QAG720777:QAH720777 QKC720777:QKD720777 QTY720777:QTZ720777 RDU720777:RDV720777 RNQ720777:RNR720777 RXM720777:RXN720777 SHI720777:SHJ720777 SRE720777:SRF720777 TBA720777:TBB720777 TKW720777:TKX720777 TUS720777:TUT720777 UEO720777:UEP720777 UOK720777:UOL720777 UYG720777:UYH720777 VIC720777:VID720777 VRY720777:VRZ720777 WBU720777:WBV720777 WLQ720777:WLR720777 WVM720777:WVN720777 JA786313:JB786313 SW786313:SX786313 ACS786313:ACT786313 AMO786313:AMP786313 AWK786313:AWL786313 BGG786313:BGH786313 BQC786313:BQD786313 BZY786313:BZZ786313 CJU786313:CJV786313 CTQ786313:CTR786313 DDM786313:DDN786313 DNI786313:DNJ786313 DXE786313:DXF786313 EHA786313:EHB786313 EQW786313:EQX786313 FAS786313:FAT786313 FKO786313:FKP786313 FUK786313:FUL786313 GEG786313:GEH786313 GOC786313:GOD786313 GXY786313:GXZ786313 HHU786313:HHV786313 HRQ786313:HRR786313 IBM786313:IBN786313 ILI786313:ILJ786313 IVE786313:IVF786313 JFA786313:JFB786313 JOW786313:JOX786313 JYS786313:JYT786313 KIO786313:KIP786313 KSK786313:KSL786313 LCG786313:LCH786313 LMC786313:LMD786313 LVY786313:LVZ786313 MFU786313:MFV786313 MPQ786313:MPR786313 MZM786313:MZN786313 NJI786313:NJJ786313 NTE786313:NTF786313 ODA786313:ODB786313 OMW786313:OMX786313 OWS786313:OWT786313 PGO786313:PGP786313 PQK786313:PQL786313 QAG786313:QAH786313 QKC786313:QKD786313 QTY786313:QTZ786313 RDU786313:RDV786313 RNQ786313:RNR786313 RXM786313:RXN786313 SHI786313:SHJ786313 SRE786313:SRF786313 TBA786313:TBB786313 TKW786313:TKX786313 TUS786313:TUT786313 UEO786313:UEP786313 UOK786313:UOL786313 UYG786313:UYH786313 VIC786313:VID786313 VRY786313:VRZ786313 WBU786313:WBV786313 WLQ786313:WLR786313 WVM786313:WVN786313 JA851849:JB851849 SW851849:SX851849 ACS851849:ACT851849 AMO851849:AMP851849 AWK851849:AWL851849 BGG851849:BGH851849 BQC851849:BQD851849 BZY851849:BZZ851849 CJU851849:CJV851849 CTQ851849:CTR851849 DDM851849:DDN851849 DNI851849:DNJ851849 DXE851849:DXF851849 EHA851849:EHB851849 EQW851849:EQX851849 FAS851849:FAT851849 FKO851849:FKP851849 FUK851849:FUL851849 GEG851849:GEH851849 GOC851849:GOD851849 GXY851849:GXZ851849 HHU851849:HHV851849 HRQ851849:HRR851849 IBM851849:IBN851849 ILI851849:ILJ851849 IVE851849:IVF851849 JFA851849:JFB851849 JOW851849:JOX851849 JYS851849:JYT851849 KIO851849:KIP851849 KSK851849:KSL851849 LCG851849:LCH851849 LMC851849:LMD851849 LVY851849:LVZ851849 MFU851849:MFV851849 MPQ851849:MPR851849 MZM851849:MZN851849 NJI851849:NJJ851849 NTE851849:NTF851849 ODA851849:ODB851849 OMW851849:OMX851849 OWS851849:OWT851849 PGO851849:PGP851849 PQK851849:PQL851849 QAG851849:QAH851849 QKC851849:QKD851849 QTY851849:QTZ851849 RDU851849:RDV851849 RNQ851849:RNR851849 RXM851849:RXN851849 SHI851849:SHJ851849 SRE851849:SRF851849 TBA851849:TBB851849 TKW851849:TKX851849 TUS851849:TUT851849 UEO851849:UEP851849 UOK851849:UOL851849 UYG851849:UYH851849 VIC851849:VID851849 VRY851849:VRZ851849 WBU851849:WBV851849 WLQ851849:WLR851849 WVM851849:WVN851849 JA917385:JB917385 SW917385:SX917385 ACS917385:ACT917385 AMO917385:AMP917385 AWK917385:AWL917385 BGG917385:BGH917385 BQC917385:BQD917385 BZY917385:BZZ917385 CJU917385:CJV917385 CTQ917385:CTR917385 DDM917385:DDN917385 DNI917385:DNJ917385 DXE917385:DXF917385 EHA917385:EHB917385 EQW917385:EQX917385 FAS917385:FAT917385 FKO917385:FKP917385 FUK917385:FUL917385 GEG917385:GEH917385 GOC917385:GOD917385 GXY917385:GXZ917385 HHU917385:HHV917385 HRQ917385:HRR917385 IBM917385:IBN917385 ILI917385:ILJ917385 IVE917385:IVF917385 JFA917385:JFB917385 JOW917385:JOX917385 JYS917385:JYT917385 KIO917385:KIP917385 KSK917385:KSL917385 LCG917385:LCH917385 LMC917385:LMD917385 LVY917385:LVZ917385 MFU917385:MFV917385 MPQ917385:MPR917385 MZM917385:MZN917385 NJI917385:NJJ917385 NTE917385:NTF917385 ODA917385:ODB917385 OMW917385:OMX917385 OWS917385:OWT917385 PGO917385:PGP917385 PQK917385:PQL917385 QAG917385:QAH917385 QKC917385:QKD917385 QTY917385:QTZ917385 RDU917385:RDV917385 RNQ917385:RNR917385 RXM917385:RXN917385 SHI917385:SHJ917385 SRE917385:SRF917385 TBA917385:TBB917385 TKW917385:TKX917385 TUS917385:TUT917385 UEO917385:UEP917385 UOK917385:UOL917385 UYG917385:UYH917385 VIC917385:VID917385 VRY917385:VRZ917385 WBU917385:WBV917385 WLQ917385:WLR917385 WVM917385:WVN917385 JA982921:JB982921 SW982921:SX982921 ACS982921:ACT982921 AMO982921:AMP982921 AWK982921:AWL982921 BGG982921:BGH982921 BQC982921:BQD982921 BZY982921:BZZ982921 CJU982921:CJV982921 CTQ982921:CTR982921 DDM982921:DDN982921 DNI982921:DNJ982921 DXE982921:DXF982921 EHA982921:EHB982921 EQW982921:EQX982921 FAS982921:FAT982921 FKO982921:FKP982921 FUK982921:FUL982921 GEG982921:GEH982921 GOC982921:GOD982921 GXY982921:GXZ982921 HHU982921:HHV982921 HRQ982921:HRR982921 IBM982921:IBN982921 ILI982921:ILJ982921 IVE982921:IVF982921 JFA982921:JFB982921 JOW982921:JOX982921 JYS982921:JYT982921 KIO982921:KIP982921 KSK982921:KSL982921 LCG982921:LCH982921 LMC982921:LMD982921 LVY982921:LVZ982921 MFU982921:MFV982921 MPQ982921:MPR982921 MZM982921:MZN982921 NJI982921:NJJ982921 NTE982921:NTF982921 ODA982921:ODB982921 OMW982921:OMX982921 OWS982921:OWT982921 PGO982921:PGP982921 PQK982921:PQL982921 QAG982921:QAH982921 QKC982921:QKD982921 QTY982921:QTZ982921 RDU982921:RDV982921 RNQ982921:RNR982921 RXM982921:RXN982921 SHI982921:SHJ982921 SRE982921:SRF982921 TBA982921:TBB982921 TKW982921:TKX982921 TUS982921:TUT982921 UEO982921:UEP982921 UOK982921:UOL982921 UYG982921:UYH982921 VIC982921:VID982921 VRY982921:VRZ982921 WBU982921:WBV982921 WLQ982921:WLR982921 WVM982921:WVN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3:I26" xr:uid="{00000000-0002-0000-0200-000003000000}">
      <formula1>0</formula1>
    </dataValidation>
    <dataValidation type="whole" operator="greaterThanOrEqual" allowBlank="1" showInputMessage="1" showErrorMessage="1" errorTitle="Nedopušten upis" error="Dopušten je upis samo pozitivnih cjelobrojnjih vrijednosti ili nule" sqref="H7:I8 H10:I11" xr:uid="{00000000-0002-0000-0200-000004000000}">
      <formula1>0</formula1>
    </dataValidation>
    <dataValidation type="whole" operator="notEqual" allowBlank="1" showInputMessage="1" showErrorMessage="1" errorTitle="Nedopušten upis" error="Dopušten je upis samo cjelobrojnih vrijednosti." sqref="H9:I9 H44:I69 H12:I19 H27:H31 I27:I30 H22:I22"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0:I21 I31:I40 H32:H40" xr:uid="{00000000-0002-0000-0200-000006000000}">
      <formula1>0</formula1>
    </dataValidation>
    <dataValidation operator="greaterThanOrEqual" allowBlank="1" showInputMessage="1" showErrorMessage="1" errorTitle="Nedopušten upis" error="Dopušten je upis samo pozitivnih cjelobrojnih vrijednosti ili nule." sqref="H41:I42" xr:uid="{00000000-0002-0000-0200-000007000000}"/>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40" zoomScale="110" zoomScaleNormal="100" workbookViewId="0">
      <selection activeCell="H61" sqref="H61:I62"/>
    </sheetView>
  </sheetViews>
  <sheetFormatPr defaultRowHeight="12.5" x14ac:dyDescent="0.25"/>
  <cols>
    <col min="1" max="7" width="9.1796875" style="11"/>
    <col min="8" max="8" width="9.81640625" style="38" customWidth="1"/>
    <col min="9" max="9" width="12" style="38" customWidth="1"/>
    <col min="10" max="10" width="10.1796875" style="11" bestFit="1" customWidth="1"/>
    <col min="11" max="11" width="12.1796875" style="11" bestFit="1" customWidth="1"/>
    <col min="12" max="262" width="9.1796875" style="11"/>
    <col min="263" max="264" width="9.81640625" style="11" bestFit="1" customWidth="1"/>
    <col min="265" max="265" width="12" style="11" bestFit="1" customWidth="1"/>
    <col min="266" max="266" width="10.1796875" style="11" bestFit="1" customWidth="1"/>
    <col min="267" max="267" width="12.1796875" style="11" bestFit="1" customWidth="1"/>
    <col min="268" max="518" width="9.1796875" style="11"/>
    <col min="519" max="520" width="9.81640625" style="11" bestFit="1" customWidth="1"/>
    <col min="521" max="521" width="12" style="11" bestFit="1" customWidth="1"/>
    <col min="522" max="522" width="10.1796875" style="11" bestFit="1" customWidth="1"/>
    <col min="523" max="523" width="12.1796875" style="11" bestFit="1" customWidth="1"/>
    <col min="524" max="774" width="9.1796875" style="11"/>
    <col min="775" max="776" width="9.81640625" style="11" bestFit="1" customWidth="1"/>
    <col min="777" max="777" width="12" style="11" bestFit="1" customWidth="1"/>
    <col min="778" max="778" width="10.1796875" style="11" bestFit="1" customWidth="1"/>
    <col min="779" max="779" width="12.1796875" style="11" bestFit="1" customWidth="1"/>
    <col min="780" max="1030" width="9.1796875" style="11"/>
    <col min="1031" max="1032" width="9.81640625" style="11" bestFit="1" customWidth="1"/>
    <col min="1033" max="1033" width="12" style="11" bestFit="1" customWidth="1"/>
    <col min="1034" max="1034" width="10.1796875" style="11" bestFit="1" customWidth="1"/>
    <col min="1035" max="1035" width="12.1796875" style="11" bestFit="1" customWidth="1"/>
    <col min="1036" max="1286" width="9.1796875" style="11"/>
    <col min="1287" max="1288" width="9.81640625" style="11" bestFit="1" customWidth="1"/>
    <col min="1289" max="1289" width="12" style="11" bestFit="1" customWidth="1"/>
    <col min="1290" max="1290" width="10.1796875" style="11" bestFit="1" customWidth="1"/>
    <col min="1291" max="1291" width="12.1796875" style="11" bestFit="1" customWidth="1"/>
    <col min="1292" max="1542" width="9.1796875" style="11"/>
    <col min="1543" max="1544" width="9.81640625" style="11" bestFit="1" customWidth="1"/>
    <col min="1545" max="1545" width="12" style="11" bestFit="1" customWidth="1"/>
    <col min="1546" max="1546" width="10.1796875" style="11" bestFit="1" customWidth="1"/>
    <col min="1547" max="1547" width="12.1796875" style="11" bestFit="1" customWidth="1"/>
    <col min="1548" max="1798" width="9.1796875" style="11"/>
    <col min="1799" max="1800" width="9.81640625" style="11" bestFit="1" customWidth="1"/>
    <col min="1801" max="1801" width="12" style="11" bestFit="1" customWidth="1"/>
    <col min="1802" max="1802" width="10.1796875" style="11" bestFit="1" customWidth="1"/>
    <col min="1803" max="1803" width="12.1796875" style="11" bestFit="1" customWidth="1"/>
    <col min="1804" max="2054" width="9.1796875" style="11"/>
    <col min="2055" max="2056" width="9.81640625" style="11" bestFit="1" customWidth="1"/>
    <col min="2057" max="2057" width="12" style="11" bestFit="1" customWidth="1"/>
    <col min="2058" max="2058" width="10.1796875" style="11" bestFit="1" customWidth="1"/>
    <col min="2059" max="2059" width="12.1796875" style="11" bestFit="1" customWidth="1"/>
    <col min="2060" max="2310" width="9.1796875" style="11"/>
    <col min="2311" max="2312" width="9.81640625" style="11" bestFit="1" customWidth="1"/>
    <col min="2313" max="2313" width="12" style="11" bestFit="1" customWidth="1"/>
    <col min="2314" max="2314" width="10.1796875" style="11" bestFit="1" customWidth="1"/>
    <col min="2315" max="2315" width="12.1796875" style="11" bestFit="1" customWidth="1"/>
    <col min="2316" max="2566" width="9.1796875" style="11"/>
    <col min="2567" max="2568" width="9.81640625" style="11" bestFit="1" customWidth="1"/>
    <col min="2569" max="2569" width="12" style="11" bestFit="1" customWidth="1"/>
    <col min="2570" max="2570" width="10.1796875" style="11" bestFit="1" customWidth="1"/>
    <col min="2571" max="2571" width="12.1796875" style="11" bestFit="1" customWidth="1"/>
    <col min="2572" max="2822" width="9.1796875" style="11"/>
    <col min="2823" max="2824" width="9.81640625" style="11" bestFit="1" customWidth="1"/>
    <col min="2825" max="2825" width="12" style="11" bestFit="1" customWidth="1"/>
    <col min="2826" max="2826" width="10.1796875" style="11" bestFit="1" customWidth="1"/>
    <col min="2827" max="2827" width="12.1796875" style="11" bestFit="1" customWidth="1"/>
    <col min="2828" max="3078" width="9.1796875" style="11"/>
    <col min="3079" max="3080" width="9.81640625" style="11" bestFit="1" customWidth="1"/>
    <col min="3081" max="3081" width="12" style="11" bestFit="1" customWidth="1"/>
    <col min="3082" max="3082" width="10.1796875" style="11" bestFit="1" customWidth="1"/>
    <col min="3083" max="3083" width="12.1796875" style="11" bestFit="1" customWidth="1"/>
    <col min="3084" max="3334" width="9.1796875" style="11"/>
    <col min="3335" max="3336" width="9.81640625" style="11" bestFit="1" customWidth="1"/>
    <col min="3337" max="3337" width="12" style="11" bestFit="1" customWidth="1"/>
    <col min="3338" max="3338" width="10.1796875" style="11" bestFit="1" customWidth="1"/>
    <col min="3339" max="3339" width="12.1796875" style="11" bestFit="1" customWidth="1"/>
    <col min="3340" max="3590" width="9.1796875" style="11"/>
    <col min="3591" max="3592" width="9.81640625" style="11" bestFit="1" customWidth="1"/>
    <col min="3593" max="3593" width="12" style="11" bestFit="1" customWidth="1"/>
    <col min="3594" max="3594" width="10.1796875" style="11" bestFit="1" customWidth="1"/>
    <col min="3595" max="3595" width="12.1796875" style="11" bestFit="1" customWidth="1"/>
    <col min="3596" max="3846" width="9.1796875" style="11"/>
    <col min="3847" max="3848" width="9.81640625" style="11" bestFit="1" customWidth="1"/>
    <col min="3849" max="3849" width="12" style="11" bestFit="1" customWidth="1"/>
    <col min="3850" max="3850" width="10.1796875" style="11" bestFit="1" customWidth="1"/>
    <col min="3851" max="3851" width="12.1796875" style="11" bestFit="1" customWidth="1"/>
    <col min="3852" max="4102" width="9.1796875" style="11"/>
    <col min="4103" max="4104" width="9.81640625" style="11" bestFit="1" customWidth="1"/>
    <col min="4105" max="4105" width="12" style="11" bestFit="1" customWidth="1"/>
    <col min="4106" max="4106" width="10.1796875" style="11" bestFit="1" customWidth="1"/>
    <col min="4107" max="4107" width="12.1796875" style="11" bestFit="1" customWidth="1"/>
    <col min="4108" max="4358" width="9.1796875" style="11"/>
    <col min="4359" max="4360" width="9.81640625" style="11" bestFit="1" customWidth="1"/>
    <col min="4361" max="4361" width="12" style="11" bestFit="1" customWidth="1"/>
    <col min="4362" max="4362" width="10.1796875" style="11" bestFit="1" customWidth="1"/>
    <col min="4363" max="4363" width="12.1796875" style="11" bestFit="1" customWidth="1"/>
    <col min="4364" max="4614" width="9.1796875" style="11"/>
    <col min="4615" max="4616" width="9.81640625" style="11" bestFit="1" customWidth="1"/>
    <col min="4617" max="4617" width="12" style="11" bestFit="1" customWidth="1"/>
    <col min="4618" max="4618" width="10.1796875" style="11" bestFit="1" customWidth="1"/>
    <col min="4619" max="4619" width="12.1796875" style="11" bestFit="1" customWidth="1"/>
    <col min="4620" max="4870" width="9.1796875" style="11"/>
    <col min="4871" max="4872" width="9.81640625" style="11" bestFit="1" customWidth="1"/>
    <col min="4873" max="4873" width="12" style="11" bestFit="1" customWidth="1"/>
    <col min="4874" max="4874" width="10.1796875" style="11" bestFit="1" customWidth="1"/>
    <col min="4875" max="4875" width="12.1796875" style="11" bestFit="1" customWidth="1"/>
    <col min="4876" max="5126" width="9.1796875" style="11"/>
    <col min="5127" max="5128" width="9.81640625" style="11" bestFit="1" customWidth="1"/>
    <col min="5129" max="5129" width="12" style="11" bestFit="1" customWidth="1"/>
    <col min="5130" max="5130" width="10.1796875" style="11" bestFit="1" customWidth="1"/>
    <col min="5131" max="5131" width="12.1796875" style="11" bestFit="1" customWidth="1"/>
    <col min="5132" max="5382" width="9.1796875" style="11"/>
    <col min="5383" max="5384" width="9.81640625" style="11" bestFit="1" customWidth="1"/>
    <col min="5385" max="5385" width="12" style="11" bestFit="1" customWidth="1"/>
    <col min="5386" max="5386" width="10.1796875" style="11" bestFit="1" customWidth="1"/>
    <col min="5387" max="5387" width="12.1796875" style="11" bestFit="1" customWidth="1"/>
    <col min="5388" max="5638" width="9.1796875" style="11"/>
    <col min="5639" max="5640" width="9.81640625" style="11" bestFit="1" customWidth="1"/>
    <col min="5641" max="5641" width="12" style="11" bestFit="1" customWidth="1"/>
    <col min="5642" max="5642" width="10.1796875" style="11" bestFit="1" customWidth="1"/>
    <col min="5643" max="5643" width="12.1796875" style="11" bestFit="1" customWidth="1"/>
    <col min="5644" max="5894" width="9.1796875" style="11"/>
    <col min="5895" max="5896" width="9.81640625" style="11" bestFit="1" customWidth="1"/>
    <col min="5897" max="5897" width="12" style="11" bestFit="1" customWidth="1"/>
    <col min="5898" max="5898" width="10.1796875" style="11" bestFit="1" customWidth="1"/>
    <col min="5899" max="5899" width="12.1796875" style="11" bestFit="1" customWidth="1"/>
    <col min="5900" max="6150" width="9.1796875" style="11"/>
    <col min="6151" max="6152" width="9.81640625" style="11" bestFit="1" customWidth="1"/>
    <col min="6153" max="6153" width="12" style="11" bestFit="1" customWidth="1"/>
    <col min="6154" max="6154" width="10.1796875" style="11" bestFit="1" customWidth="1"/>
    <col min="6155" max="6155" width="12.1796875" style="11" bestFit="1" customWidth="1"/>
    <col min="6156" max="6406" width="9.1796875" style="11"/>
    <col min="6407" max="6408" width="9.81640625" style="11" bestFit="1" customWidth="1"/>
    <col min="6409" max="6409" width="12" style="11" bestFit="1" customWidth="1"/>
    <col min="6410" max="6410" width="10.1796875" style="11" bestFit="1" customWidth="1"/>
    <col min="6411" max="6411" width="12.1796875" style="11" bestFit="1" customWidth="1"/>
    <col min="6412" max="6662" width="9.1796875" style="11"/>
    <col min="6663" max="6664" width="9.81640625" style="11" bestFit="1" customWidth="1"/>
    <col min="6665" max="6665" width="12" style="11" bestFit="1" customWidth="1"/>
    <col min="6666" max="6666" width="10.1796875" style="11" bestFit="1" customWidth="1"/>
    <col min="6667" max="6667" width="12.1796875" style="11" bestFit="1" customWidth="1"/>
    <col min="6668" max="6918" width="9.1796875" style="11"/>
    <col min="6919" max="6920" width="9.81640625" style="11" bestFit="1" customWidth="1"/>
    <col min="6921" max="6921" width="12" style="11" bestFit="1" customWidth="1"/>
    <col min="6922" max="6922" width="10.1796875" style="11" bestFit="1" customWidth="1"/>
    <col min="6923" max="6923" width="12.1796875" style="11" bestFit="1" customWidth="1"/>
    <col min="6924" max="7174" width="9.1796875" style="11"/>
    <col min="7175" max="7176" width="9.81640625" style="11" bestFit="1" customWidth="1"/>
    <col min="7177" max="7177" width="12" style="11" bestFit="1" customWidth="1"/>
    <col min="7178" max="7178" width="10.1796875" style="11" bestFit="1" customWidth="1"/>
    <col min="7179" max="7179" width="12.1796875" style="11" bestFit="1" customWidth="1"/>
    <col min="7180" max="7430" width="9.1796875" style="11"/>
    <col min="7431" max="7432" width="9.81640625" style="11" bestFit="1" customWidth="1"/>
    <col min="7433" max="7433" width="12" style="11" bestFit="1" customWidth="1"/>
    <col min="7434" max="7434" width="10.1796875" style="11" bestFit="1" customWidth="1"/>
    <col min="7435" max="7435" width="12.1796875" style="11" bestFit="1" customWidth="1"/>
    <col min="7436" max="7686" width="9.1796875" style="11"/>
    <col min="7687" max="7688" width="9.81640625" style="11" bestFit="1" customWidth="1"/>
    <col min="7689" max="7689" width="12" style="11" bestFit="1" customWidth="1"/>
    <col min="7690" max="7690" width="10.1796875" style="11" bestFit="1" customWidth="1"/>
    <col min="7691" max="7691" width="12.1796875" style="11" bestFit="1" customWidth="1"/>
    <col min="7692" max="7942" width="9.1796875" style="11"/>
    <col min="7943" max="7944" width="9.81640625" style="11" bestFit="1" customWidth="1"/>
    <col min="7945" max="7945" width="12" style="11" bestFit="1" customWidth="1"/>
    <col min="7946" max="7946" width="10.1796875" style="11" bestFit="1" customWidth="1"/>
    <col min="7947" max="7947" width="12.1796875" style="11" bestFit="1" customWidth="1"/>
    <col min="7948" max="8198" width="9.1796875" style="11"/>
    <col min="8199" max="8200" width="9.81640625" style="11" bestFit="1" customWidth="1"/>
    <col min="8201" max="8201" width="12" style="11" bestFit="1" customWidth="1"/>
    <col min="8202" max="8202" width="10.1796875" style="11" bestFit="1" customWidth="1"/>
    <col min="8203" max="8203" width="12.1796875" style="11" bestFit="1" customWidth="1"/>
    <col min="8204" max="8454" width="9.1796875" style="11"/>
    <col min="8455" max="8456" width="9.81640625" style="11" bestFit="1" customWidth="1"/>
    <col min="8457" max="8457" width="12" style="11" bestFit="1" customWidth="1"/>
    <col min="8458" max="8458" width="10.1796875" style="11" bestFit="1" customWidth="1"/>
    <col min="8459" max="8459" width="12.1796875" style="11" bestFit="1" customWidth="1"/>
    <col min="8460" max="8710" width="9.1796875" style="11"/>
    <col min="8711" max="8712" width="9.81640625" style="11" bestFit="1" customWidth="1"/>
    <col min="8713" max="8713" width="12" style="11" bestFit="1" customWidth="1"/>
    <col min="8714" max="8714" width="10.1796875" style="11" bestFit="1" customWidth="1"/>
    <col min="8715" max="8715" width="12.1796875" style="11" bestFit="1" customWidth="1"/>
    <col min="8716" max="8966" width="9.1796875" style="11"/>
    <col min="8967" max="8968" width="9.81640625" style="11" bestFit="1" customWidth="1"/>
    <col min="8969" max="8969" width="12" style="11" bestFit="1" customWidth="1"/>
    <col min="8970" max="8970" width="10.1796875" style="11" bestFit="1" customWidth="1"/>
    <col min="8971" max="8971" width="12.1796875" style="11" bestFit="1" customWidth="1"/>
    <col min="8972" max="9222" width="9.1796875" style="11"/>
    <col min="9223" max="9224" width="9.81640625" style="11" bestFit="1" customWidth="1"/>
    <col min="9225" max="9225" width="12" style="11" bestFit="1" customWidth="1"/>
    <col min="9226" max="9226" width="10.1796875" style="11" bestFit="1" customWidth="1"/>
    <col min="9227" max="9227" width="12.1796875" style="11" bestFit="1" customWidth="1"/>
    <col min="9228" max="9478" width="9.1796875" style="11"/>
    <col min="9479" max="9480" width="9.81640625" style="11" bestFit="1" customWidth="1"/>
    <col min="9481" max="9481" width="12" style="11" bestFit="1" customWidth="1"/>
    <col min="9482" max="9482" width="10.1796875" style="11" bestFit="1" customWidth="1"/>
    <col min="9483" max="9483" width="12.1796875" style="11" bestFit="1" customWidth="1"/>
    <col min="9484" max="9734" width="9.1796875" style="11"/>
    <col min="9735" max="9736" width="9.81640625" style="11" bestFit="1" customWidth="1"/>
    <col min="9737" max="9737" width="12" style="11" bestFit="1" customWidth="1"/>
    <col min="9738" max="9738" width="10.1796875" style="11" bestFit="1" customWidth="1"/>
    <col min="9739" max="9739" width="12.1796875" style="11" bestFit="1" customWidth="1"/>
    <col min="9740" max="9990" width="9.1796875" style="11"/>
    <col min="9991" max="9992" width="9.81640625" style="11" bestFit="1" customWidth="1"/>
    <col min="9993" max="9993" width="12" style="11" bestFit="1" customWidth="1"/>
    <col min="9994" max="9994" width="10.1796875" style="11" bestFit="1" customWidth="1"/>
    <col min="9995" max="9995" width="12.1796875" style="11" bestFit="1" customWidth="1"/>
    <col min="9996" max="10246" width="9.1796875" style="11"/>
    <col min="10247" max="10248" width="9.81640625" style="11" bestFit="1" customWidth="1"/>
    <col min="10249" max="10249" width="12" style="11" bestFit="1" customWidth="1"/>
    <col min="10250" max="10250" width="10.1796875" style="11" bestFit="1" customWidth="1"/>
    <col min="10251" max="10251" width="12.1796875" style="11" bestFit="1" customWidth="1"/>
    <col min="10252" max="10502" width="9.1796875" style="11"/>
    <col min="10503" max="10504" width="9.81640625" style="11" bestFit="1" customWidth="1"/>
    <col min="10505" max="10505" width="12" style="11" bestFit="1" customWidth="1"/>
    <col min="10506" max="10506" width="10.1796875" style="11" bestFit="1" customWidth="1"/>
    <col min="10507" max="10507" width="12.1796875" style="11" bestFit="1" customWidth="1"/>
    <col min="10508" max="10758" width="9.1796875" style="11"/>
    <col min="10759" max="10760" width="9.81640625" style="11" bestFit="1" customWidth="1"/>
    <col min="10761" max="10761" width="12" style="11" bestFit="1" customWidth="1"/>
    <col min="10762" max="10762" width="10.1796875" style="11" bestFit="1" customWidth="1"/>
    <col min="10763" max="10763" width="12.1796875" style="11" bestFit="1" customWidth="1"/>
    <col min="10764" max="11014" width="9.1796875" style="11"/>
    <col min="11015" max="11016" width="9.81640625" style="11" bestFit="1" customWidth="1"/>
    <col min="11017" max="11017" width="12" style="11" bestFit="1" customWidth="1"/>
    <col min="11018" max="11018" width="10.1796875" style="11" bestFit="1" customWidth="1"/>
    <col min="11019" max="11019" width="12.1796875" style="11" bestFit="1" customWidth="1"/>
    <col min="11020" max="11270" width="9.1796875" style="11"/>
    <col min="11271" max="11272" width="9.81640625" style="11" bestFit="1" customWidth="1"/>
    <col min="11273" max="11273" width="12" style="11" bestFit="1" customWidth="1"/>
    <col min="11274" max="11274" width="10.1796875" style="11" bestFit="1" customWidth="1"/>
    <col min="11275" max="11275" width="12.1796875" style="11" bestFit="1" customWidth="1"/>
    <col min="11276" max="11526" width="9.1796875" style="11"/>
    <col min="11527" max="11528" width="9.81640625" style="11" bestFit="1" customWidth="1"/>
    <col min="11529" max="11529" width="12" style="11" bestFit="1" customWidth="1"/>
    <col min="11530" max="11530" width="10.1796875" style="11" bestFit="1" customWidth="1"/>
    <col min="11531" max="11531" width="12.1796875" style="11" bestFit="1" customWidth="1"/>
    <col min="11532" max="11782" width="9.1796875" style="11"/>
    <col min="11783" max="11784" width="9.81640625" style="11" bestFit="1" customWidth="1"/>
    <col min="11785" max="11785" width="12" style="11" bestFit="1" customWidth="1"/>
    <col min="11786" max="11786" width="10.1796875" style="11" bestFit="1" customWidth="1"/>
    <col min="11787" max="11787" width="12.1796875" style="11" bestFit="1" customWidth="1"/>
    <col min="11788" max="12038" width="9.1796875" style="11"/>
    <col min="12039" max="12040" width="9.81640625" style="11" bestFit="1" customWidth="1"/>
    <col min="12041" max="12041" width="12" style="11" bestFit="1" customWidth="1"/>
    <col min="12042" max="12042" width="10.1796875" style="11" bestFit="1" customWidth="1"/>
    <col min="12043" max="12043" width="12.1796875" style="11" bestFit="1" customWidth="1"/>
    <col min="12044" max="12294" width="9.1796875" style="11"/>
    <col min="12295" max="12296" width="9.81640625" style="11" bestFit="1" customWidth="1"/>
    <col min="12297" max="12297" width="12" style="11" bestFit="1" customWidth="1"/>
    <col min="12298" max="12298" width="10.1796875" style="11" bestFit="1" customWidth="1"/>
    <col min="12299" max="12299" width="12.1796875" style="11" bestFit="1" customWidth="1"/>
    <col min="12300" max="12550" width="9.1796875" style="11"/>
    <col min="12551" max="12552" width="9.81640625" style="11" bestFit="1" customWidth="1"/>
    <col min="12553" max="12553" width="12" style="11" bestFit="1" customWidth="1"/>
    <col min="12554" max="12554" width="10.1796875" style="11" bestFit="1" customWidth="1"/>
    <col min="12555" max="12555" width="12.1796875" style="11" bestFit="1" customWidth="1"/>
    <col min="12556" max="12806" width="9.1796875" style="11"/>
    <col min="12807" max="12808" width="9.81640625" style="11" bestFit="1" customWidth="1"/>
    <col min="12809" max="12809" width="12" style="11" bestFit="1" customWidth="1"/>
    <col min="12810" max="12810" width="10.1796875" style="11" bestFit="1" customWidth="1"/>
    <col min="12811" max="12811" width="12.1796875" style="11" bestFit="1" customWidth="1"/>
    <col min="12812" max="13062" width="9.1796875" style="11"/>
    <col min="13063" max="13064" width="9.81640625" style="11" bestFit="1" customWidth="1"/>
    <col min="13065" max="13065" width="12" style="11" bestFit="1" customWidth="1"/>
    <col min="13066" max="13066" width="10.1796875" style="11" bestFit="1" customWidth="1"/>
    <col min="13067" max="13067" width="12.1796875" style="11" bestFit="1" customWidth="1"/>
    <col min="13068" max="13318" width="9.1796875" style="11"/>
    <col min="13319" max="13320" width="9.81640625" style="11" bestFit="1" customWidth="1"/>
    <col min="13321" max="13321" width="12" style="11" bestFit="1" customWidth="1"/>
    <col min="13322" max="13322" width="10.1796875" style="11" bestFit="1" customWidth="1"/>
    <col min="13323" max="13323" width="12.1796875" style="11" bestFit="1" customWidth="1"/>
    <col min="13324" max="13574" width="9.1796875" style="11"/>
    <col min="13575" max="13576" width="9.81640625" style="11" bestFit="1" customWidth="1"/>
    <col min="13577" max="13577" width="12" style="11" bestFit="1" customWidth="1"/>
    <col min="13578" max="13578" width="10.1796875" style="11" bestFit="1" customWidth="1"/>
    <col min="13579" max="13579" width="12.1796875" style="11" bestFit="1" customWidth="1"/>
    <col min="13580" max="13830" width="9.1796875" style="11"/>
    <col min="13831" max="13832" width="9.81640625" style="11" bestFit="1" customWidth="1"/>
    <col min="13833" max="13833" width="12" style="11" bestFit="1" customWidth="1"/>
    <col min="13834" max="13834" width="10.1796875" style="11" bestFit="1" customWidth="1"/>
    <col min="13835" max="13835" width="12.1796875" style="11" bestFit="1" customWidth="1"/>
    <col min="13836" max="14086" width="9.1796875" style="11"/>
    <col min="14087" max="14088" width="9.81640625" style="11" bestFit="1" customWidth="1"/>
    <col min="14089" max="14089" width="12" style="11" bestFit="1" customWidth="1"/>
    <col min="14090" max="14090" width="10.1796875" style="11" bestFit="1" customWidth="1"/>
    <col min="14091" max="14091" width="12.1796875" style="11" bestFit="1" customWidth="1"/>
    <col min="14092" max="14342" width="9.1796875" style="11"/>
    <col min="14343" max="14344" width="9.81640625" style="11" bestFit="1" customWidth="1"/>
    <col min="14345" max="14345" width="12" style="11" bestFit="1" customWidth="1"/>
    <col min="14346" max="14346" width="10.1796875" style="11" bestFit="1" customWidth="1"/>
    <col min="14347" max="14347" width="12.1796875" style="11" bestFit="1" customWidth="1"/>
    <col min="14348" max="14598" width="9.1796875" style="11"/>
    <col min="14599" max="14600" width="9.81640625" style="11" bestFit="1" customWidth="1"/>
    <col min="14601" max="14601" width="12" style="11" bestFit="1" customWidth="1"/>
    <col min="14602" max="14602" width="10.1796875" style="11" bestFit="1" customWidth="1"/>
    <col min="14603" max="14603" width="12.1796875" style="11" bestFit="1" customWidth="1"/>
    <col min="14604" max="14854" width="9.1796875" style="11"/>
    <col min="14855" max="14856" width="9.81640625" style="11" bestFit="1" customWidth="1"/>
    <col min="14857" max="14857" width="12" style="11" bestFit="1" customWidth="1"/>
    <col min="14858" max="14858" width="10.1796875" style="11" bestFit="1" customWidth="1"/>
    <col min="14859" max="14859" width="12.1796875" style="11" bestFit="1" customWidth="1"/>
    <col min="14860" max="15110" width="9.1796875" style="11"/>
    <col min="15111" max="15112" width="9.81640625" style="11" bestFit="1" customWidth="1"/>
    <col min="15113" max="15113" width="12" style="11" bestFit="1" customWidth="1"/>
    <col min="15114" max="15114" width="10.1796875" style="11" bestFit="1" customWidth="1"/>
    <col min="15115" max="15115" width="12.1796875" style="11" bestFit="1" customWidth="1"/>
    <col min="15116" max="15366" width="9.1796875" style="11"/>
    <col min="15367" max="15368" width="9.81640625" style="11" bestFit="1" customWidth="1"/>
    <col min="15369" max="15369" width="12" style="11" bestFit="1" customWidth="1"/>
    <col min="15370" max="15370" width="10.1796875" style="11" bestFit="1" customWidth="1"/>
    <col min="15371" max="15371" width="12.1796875" style="11" bestFit="1" customWidth="1"/>
    <col min="15372" max="15622" width="9.1796875" style="11"/>
    <col min="15623" max="15624" width="9.81640625" style="11" bestFit="1" customWidth="1"/>
    <col min="15625" max="15625" width="12" style="11" bestFit="1" customWidth="1"/>
    <col min="15626" max="15626" width="10.1796875" style="11" bestFit="1" customWidth="1"/>
    <col min="15627" max="15627" width="12.1796875" style="11" bestFit="1" customWidth="1"/>
    <col min="15628" max="15878" width="9.1796875" style="11"/>
    <col min="15879" max="15880" width="9.81640625" style="11" bestFit="1" customWidth="1"/>
    <col min="15881" max="15881" width="12" style="11" bestFit="1" customWidth="1"/>
    <col min="15882" max="15882" width="10.1796875" style="11" bestFit="1" customWidth="1"/>
    <col min="15883" max="15883" width="12.1796875" style="11" bestFit="1" customWidth="1"/>
    <col min="15884" max="16134" width="9.1796875" style="11"/>
    <col min="16135" max="16136" width="9.81640625" style="11" bestFit="1" customWidth="1"/>
    <col min="16137" max="16137" width="12" style="11" bestFit="1" customWidth="1"/>
    <col min="16138" max="16138" width="10.1796875" style="11" bestFit="1" customWidth="1"/>
    <col min="16139" max="16139" width="12.1796875" style="11" bestFit="1" customWidth="1"/>
    <col min="16140" max="16384" width="9.1796875" style="11"/>
  </cols>
  <sheetData>
    <row r="1" spans="1:9" ht="12.75" customHeight="1" x14ac:dyDescent="0.25">
      <c r="A1" s="296" t="s">
        <v>175</v>
      </c>
      <c r="B1" s="311"/>
      <c r="C1" s="311"/>
      <c r="D1" s="311"/>
      <c r="E1" s="311"/>
      <c r="F1" s="311"/>
      <c r="G1" s="311"/>
      <c r="H1" s="311"/>
    </row>
    <row r="2" spans="1:9" ht="12.75" customHeight="1" x14ac:dyDescent="0.25">
      <c r="A2" s="295" t="s">
        <v>298</v>
      </c>
      <c r="B2" s="270"/>
      <c r="C2" s="270"/>
      <c r="D2" s="270"/>
      <c r="E2" s="270"/>
      <c r="F2" s="270"/>
      <c r="G2" s="270"/>
      <c r="H2" s="270"/>
    </row>
    <row r="3" spans="1:9" x14ac:dyDescent="0.25">
      <c r="A3" s="314" t="s">
        <v>12</v>
      </c>
      <c r="B3" s="315"/>
      <c r="C3" s="315"/>
      <c r="D3" s="315"/>
      <c r="E3" s="315"/>
      <c r="F3" s="315"/>
      <c r="G3" s="315"/>
      <c r="H3" s="315"/>
      <c r="I3" s="282"/>
    </row>
    <row r="4" spans="1:9" x14ac:dyDescent="0.25">
      <c r="A4" s="310" t="s">
        <v>296</v>
      </c>
      <c r="B4" s="278"/>
      <c r="C4" s="278"/>
      <c r="D4" s="278"/>
      <c r="E4" s="278"/>
      <c r="F4" s="278"/>
      <c r="G4" s="278"/>
      <c r="H4" s="278"/>
      <c r="I4" s="279"/>
    </row>
    <row r="5" spans="1:9" ht="42" x14ac:dyDescent="0.25">
      <c r="A5" s="312" t="s">
        <v>2</v>
      </c>
      <c r="B5" s="313"/>
      <c r="C5" s="313"/>
      <c r="D5" s="313"/>
      <c r="E5" s="313"/>
      <c r="F5" s="313"/>
      <c r="G5" s="60" t="s">
        <v>6</v>
      </c>
      <c r="H5" s="14" t="s">
        <v>221</v>
      </c>
      <c r="I5" s="61" t="s">
        <v>224</v>
      </c>
    </row>
    <row r="6" spans="1:9" x14ac:dyDescent="0.25">
      <c r="A6" s="316">
        <v>1</v>
      </c>
      <c r="B6" s="313"/>
      <c r="C6" s="313"/>
      <c r="D6" s="313"/>
      <c r="E6" s="313"/>
      <c r="F6" s="313"/>
      <c r="G6" s="57">
        <v>2</v>
      </c>
      <c r="H6" s="14" t="s">
        <v>7</v>
      </c>
      <c r="I6" s="14" t="s">
        <v>8</v>
      </c>
    </row>
    <row r="7" spans="1:9" x14ac:dyDescent="0.25">
      <c r="A7" s="306" t="s">
        <v>129</v>
      </c>
      <c r="B7" s="307"/>
      <c r="C7" s="307"/>
      <c r="D7" s="307"/>
      <c r="E7" s="307"/>
      <c r="F7" s="307"/>
      <c r="G7" s="307"/>
      <c r="H7" s="307"/>
      <c r="I7" s="307"/>
    </row>
    <row r="8" spans="1:9" x14ac:dyDescent="0.25">
      <c r="A8" s="304" t="s">
        <v>122</v>
      </c>
      <c r="B8" s="304"/>
      <c r="C8" s="304"/>
      <c r="D8" s="304"/>
      <c r="E8" s="304"/>
      <c r="F8" s="304"/>
      <c r="G8" s="6">
        <v>1</v>
      </c>
      <c r="H8" s="62">
        <v>0</v>
      </c>
      <c r="I8" s="62">
        <v>0</v>
      </c>
    </row>
    <row r="9" spans="1:9" x14ac:dyDescent="0.25">
      <c r="A9" s="304" t="s">
        <v>123</v>
      </c>
      <c r="B9" s="304"/>
      <c r="C9" s="304"/>
      <c r="D9" s="304"/>
      <c r="E9" s="304"/>
      <c r="F9" s="304"/>
      <c r="G9" s="6">
        <v>2</v>
      </c>
      <c r="H9" s="62">
        <v>0</v>
      </c>
      <c r="I9" s="62">
        <v>0</v>
      </c>
    </row>
    <row r="10" spans="1:9" x14ac:dyDescent="0.25">
      <c r="A10" s="304" t="s">
        <v>124</v>
      </c>
      <c r="B10" s="304"/>
      <c r="C10" s="304"/>
      <c r="D10" s="304"/>
      <c r="E10" s="304"/>
      <c r="F10" s="304"/>
      <c r="G10" s="6">
        <v>3</v>
      </c>
      <c r="H10" s="62">
        <v>0</v>
      </c>
      <c r="I10" s="62">
        <v>0</v>
      </c>
    </row>
    <row r="11" spans="1:9" x14ac:dyDescent="0.25">
      <c r="A11" s="304" t="s">
        <v>125</v>
      </c>
      <c r="B11" s="304"/>
      <c r="C11" s="304"/>
      <c r="D11" s="304"/>
      <c r="E11" s="304"/>
      <c r="F11" s="304"/>
      <c r="G11" s="6">
        <v>4</v>
      </c>
      <c r="H11" s="62">
        <v>0</v>
      </c>
      <c r="I11" s="62">
        <v>0</v>
      </c>
    </row>
    <row r="12" spans="1:9" x14ac:dyDescent="0.25">
      <c r="A12" s="304" t="s">
        <v>126</v>
      </c>
      <c r="B12" s="304"/>
      <c r="C12" s="304"/>
      <c r="D12" s="304"/>
      <c r="E12" s="304"/>
      <c r="F12" s="304"/>
      <c r="G12" s="6">
        <v>5</v>
      </c>
      <c r="H12" s="62">
        <v>0</v>
      </c>
      <c r="I12" s="62">
        <v>0</v>
      </c>
    </row>
    <row r="13" spans="1:9" ht="22.5" customHeight="1" x14ac:dyDescent="0.25">
      <c r="A13" s="304" t="s">
        <v>146</v>
      </c>
      <c r="B13" s="304"/>
      <c r="C13" s="304"/>
      <c r="D13" s="304"/>
      <c r="E13" s="304"/>
      <c r="F13" s="304"/>
      <c r="G13" s="6">
        <v>6</v>
      </c>
      <c r="H13" s="62">
        <v>0</v>
      </c>
      <c r="I13" s="62">
        <v>0</v>
      </c>
    </row>
    <row r="14" spans="1:9" x14ac:dyDescent="0.25">
      <c r="A14" s="304" t="s">
        <v>127</v>
      </c>
      <c r="B14" s="304"/>
      <c r="C14" s="304"/>
      <c r="D14" s="304"/>
      <c r="E14" s="304"/>
      <c r="F14" s="304"/>
      <c r="G14" s="6">
        <v>7</v>
      </c>
      <c r="H14" s="62">
        <v>0</v>
      </c>
      <c r="I14" s="62">
        <v>0</v>
      </c>
    </row>
    <row r="15" spans="1:9" x14ac:dyDescent="0.25">
      <c r="A15" s="304" t="s">
        <v>128</v>
      </c>
      <c r="B15" s="304"/>
      <c r="C15" s="304"/>
      <c r="D15" s="304"/>
      <c r="E15" s="304"/>
      <c r="F15" s="304"/>
      <c r="G15" s="6">
        <v>8</v>
      </c>
      <c r="H15" s="62">
        <v>0</v>
      </c>
      <c r="I15" s="62">
        <v>0</v>
      </c>
    </row>
    <row r="16" spans="1:9" x14ac:dyDescent="0.25">
      <c r="A16" s="306" t="s">
        <v>130</v>
      </c>
      <c r="B16" s="307"/>
      <c r="C16" s="307"/>
      <c r="D16" s="307"/>
      <c r="E16" s="307"/>
      <c r="F16" s="307"/>
      <c r="G16" s="307"/>
      <c r="H16" s="307"/>
      <c r="I16" s="307"/>
    </row>
    <row r="17" spans="1:9" x14ac:dyDescent="0.25">
      <c r="A17" s="304" t="s">
        <v>131</v>
      </c>
      <c r="B17" s="304"/>
      <c r="C17" s="304"/>
      <c r="D17" s="304"/>
      <c r="E17" s="304"/>
      <c r="F17" s="304"/>
      <c r="G17" s="6">
        <v>9</v>
      </c>
      <c r="H17" s="62">
        <v>94334089</v>
      </c>
      <c r="I17" s="62">
        <v>228612358</v>
      </c>
    </row>
    <row r="18" spans="1:9" x14ac:dyDescent="0.25">
      <c r="A18" s="304" t="s">
        <v>132</v>
      </c>
      <c r="B18" s="304"/>
      <c r="C18" s="304"/>
      <c r="D18" s="304"/>
      <c r="E18" s="304"/>
      <c r="F18" s="304"/>
      <c r="G18" s="6"/>
      <c r="H18" s="62">
        <v>0</v>
      </c>
      <c r="I18" s="62">
        <v>0</v>
      </c>
    </row>
    <row r="19" spans="1:9" x14ac:dyDescent="0.25">
      <c r="A19" s="304" t="s">
        <v>133</v>
      </c>
      <c r="B19" s="304"/>
      <c r="C19" s="304"/>
      <c r="D19" s="304"/>
      <c r="E19" s="304"/>
      <c r="F19" s="304"/>
      <c r="G19" s="6">
        <v>10</v>
      </c>
      <c r="H19" s="62">
        <v>227442554</v>
      </c>
      <c r="I19" s="62">
        <v>174933719</v>
      </c>
    </row>
    <row r="20" spans="1:9" x14ac:dyDescent="0.25">
      <c r="A20" s="304" t="s">
        <v>134</v>
      </c>
      <c r="B20" s="304"/>
      <c r="C20" s="304"/>
      <c r="D20" s="304"/>
      <c r="E20" s="304"/>
      <c r="F20" s="304"/>
      <c r="G20" s="6">
        <v>11</v>
      </c>
      <c r="H20" s="62">
        <v>75961605</v>
      </c>
      <c r="I20" s="62">
        <v>76278177</v>
      </c>
    </row>
    <row r="21" spans="1:9" ht="23.25" customHeight="1" x14ac:dyDescent="0.25">
      <c r="A21" s="304" t="s">
        <v>135</v>
      </c>
      <c r="B21" s="304"/>
      <c r="C21" s="304"/>
      <c r="D21" s="304"/>
      <c r="E21" s="304"/>
      <c r="F21" s="304"/>
      <c r="G21" s="6">
        <v>12</v>
      </c>
      <c r="H21" s="62">
        <v>-93487877</v>
      </c>
      <c r="I21" s="62">
        <v>-73479009</v>
      </c>
    </row>
    <row r="22" spans="1:9" x14ac:dyDescent="0.25">
      <c r="A22" s="304" t="s">
        <v>136</v>
      </c>
      <c r="B22" s="304"/>
      <c r="C22" s="304"/>
      <c r="D22" s="304"/>
      <c r="E22" s="304"/>
      <c r="F22" s="304"/>
      <c r="G22" s="6">
        <v>13</v>
      </c>
      <c r="H22" s="62">
        <v>0</v>
      </c>
      <c r="I22" s="62">
        <v>0</v>
      </c>
    </row>
    <row r="23" spans="1:9" x14ac:dyDescent="0.25">
      <c r="A23" s="304" t="s">
        <v>137</v>
      </c>
      <c r="B23" s="304"/>
      <c r="C23" s="304"/>
      <c r="D23" s="304"/>
      <c r="E23" s="304"/>
      <c r="F23" s="304"/>
      <c r="G23" s="6">
        <v>14</v>
      </c>
      <c r="H23" s="62">
        <v>-533130112</v>
      </c>
      <c r="I23" s="62">
        <v>-537334753</v>
      </c>
    </row>
    <row r="24" spans="1:9" x14ac:dyDescent="0.25">
      <c r="A24" s="306" t="s">
        <v>138</v>
      </c>
      <c r="B24" s="307"/>
      <c r="C24" s="307"/>
      <c r="D24" s="307"/>
      <c r="E24" s="307"/>
      <c r="F24" s="307"/>
      <c r="G24" s="307"/>
      <c r="H24" s="307"/>
      <c r="I24" s="307"/>
    </row>
    <row r="25" spans="1:9" x14ac:dyDescent="0.25">
      <c r="A25" s="304" t="s">
        <v>139</v>
      </c>
      <c r="B25" s="304"/>
      <c r="C25" s="304"/>
      <c r="D25" s="304"/>
      <c r="E25" s="304"/>
      <c r="F25" s="304"/>
      <c r="G25" s="6">
        <v>15</v>
      </c>
      <c r="H25" s="62">
        <v>-138266736</v>
      </c>
      <c r="I25" s="62">
        <v>-280916192</v>
      </c>
    </row>
    <row r="26" spans="1:9" x14ac:dyDescent="0.25">
      <c r="A26" s="304" t="s">
        <v>140</v>
      </c>
      <c r="B26" s="304"/>
      <c r="C26" s="304"/>
      <c r="D26" s="304"/>
      <c r="E26" s="304"/>
      <c r="F26" s="304"/>
      <c r="G26" s="6">
        <v>16</v>
      </c>
      <c r="H26" s="62">
        <v>100327657</v>
      </c>
      <c r="I26" s="62">
        <v>258280921</v>
      </c>
    </row>
    <row r="27" spans="1:9" x14ac:dyDescent="0.25">
      <c r="A27" s="304" t="s">
        <v>141</v>
      </c>
      <c r="B27" s="304"/>
      <c r="C27" s="304"/>
      <c r="D27" s="304"/>
      <c r="E27" s="304"/>
      <c r="F27" s="304"/>
      <c r="G27" s="6">
        <v>17</v>
      </c>
      <c r="H27" s="62">
        <v>-1337078497</v>
      </c>
      <c r="I27" s="62">
        <v>-1316595951</v>
      </c>
    </row>
    <row r="28" spans="1:9" ht="25.5" customHeight="1" x14ac:dyDescent="0.25">
      <c r="A28" s="304" t="s">
        <v>142</v>
      </c>
      <c r="B28" s="304"/>
      <c r="C28" s="304"/>
      <c r="D28" s="304"/>
      <c r="E28" s="304"/>
      <c r="F28" s="304"/>
      <c r="G28" s="6">
        <v>18</v>
      </c>
      <c r="H28" s="62">
        <v>-457927060</v>
      </c>
      <c r="I28" s="62">
        <v>468611329</v>
      </c>
    </row>
    <row r="29" spans="1:9" ht="23.25" customHeight="1" x14ac:dyDescent="0.25">
      <c r="A29" s="304" t="s">
        <v>143</v>
      </c>
      <c r="B29" s="304"/>
      <c r="C29" s="304"/>
      <c r="D29" s="304"/>
      <c r="E29" s="304"/>
      <c r="F29" s="304"/>
      <c r="G29" s="6">
        <v>19</v>
      </c>
      <c r="H29" s="62">
        <v>304271909</v>
      </c>
      <c r="I29" s="62">
        <v>-65609242</v>
      </c>
    </row>
    <row r="30" spans="1:9" ht="27.75" customHeight="1" x14ac:dyDescent="0.25">
      <c r="A30" s="304" t="s">
        <v>144</v>
      </c>
      <c r="B30" s="304"/>
      <c r="C30" s="304"/>
      <c r="D30" s="304"/>
      <c r="E30" s="304"/>
      <c r="F30" s="304"/>
      <c r="G30" s="6">
        <v>20</v>
      </c>
      <c r="H30" s="62">
        <v>0</v>
      </c>
      <c r="I30" s="62">
        <v>0</v>
      </c>
    </row>
    <row r="31" spans="1:9" ht="27.75" customHeight="1" x14ac:dyDescent="0.25">
      <c r="A31" s="304" t="s">
        <v>145</v>
      </c>
      <c r="B31" s="304"/>
      <c r="C31" s="304"/>
      <c r="D31" s="304"/>
      <c r="E31" s="304"/>
      <c r="F31" s="304"/>
      <c r="G31" s="6">
        <v>21</v>
      </c>
      <c r="H31" s="62">
        <v>-19522798</v>
      </c>
      <c r="I31" s="62">
        <v>0</v>
      </c>
    </row>
    <row r="32" spans="1:9" ht="29.25" customHeight="1" x14ac:dyDescent="0.25">
      <c r="A32" s="304" t="s">
        <v>147</v>
      </c>
      <c r="B32" s="304"/>
      <c r="C32" s="304"/>
      <c r="D32" s="304"/>
      <c r="E32" s="304"/>
      <c r="F32" s="304"/>
      <c r="G32" s="6">
        <v>22</v>
      </c>
      <c r="H32" s="62">
        <v>95018103</v>
      </c>
      <c r="I32" s="62">
        <v>2326911</v>
      </c>
    </row>
    <row r="33" spans="1:9" x14ac:dyDescent="0.25">
      <c r="A33" s="304" t="s">
        <v>148</v>
      </c>
      <c r="B33" s="304"/>
      <c r="C33" s="304"/>
      <c r="D33" s="304"/>
      <c r="E33" s="304"/>
      <c r="F33" s="304"/>
      <c r="G33" s="6">
        <v>23</v>
      </c>
      <c r="H33" s="62">
        <v>-1691741</v>
      </c>
      <c r="I33" s="62">
        <v>3106512</v>
      </c>
    </row>
    <row r="34" spans="1:9" x14ac:dyDescent="0.25">
      <c r="A34" s="304" t="s">
        <v>149</v>
      </c>
      <c r="B34" s="304"/>
      <c r="C34" s="304"/>
      <c r="D34" s="304"/>
      <c r="E34" s="304"/>
      <c r="F34" s="304"/>
      <c r="G34" s="6">
        <v>24</v>
      </c>
      <c r="H34" s="62">
        <v>-53076859</v>
      </c>
      <c r="I34" s="62">
        <v>105943541</v>
      </c>
    </row>
    <row r="35" spans="1:9" x14ac:dyDescent="0.25">
      <c r="A35" s="304" t="s">
        <v>150</v>
      </c>
      <c r="B35" s="304"/>
      <c r="C35" s="304"/>
      <c r="D35" s="304"/>
      <c r="E35" s="304"/>
      <c r="F35" s="304"/>
      <c r="G35" s="6">
        <v>25</v>
      </c>
      <c r="H35" s="62">
        <v>168992589</v>
      </c>
      <c r="I35" s="62">
        <v>1255559114</v>
      </c>
    </row>
    <row r="36" spans="1:9" x14ac:dyDescent="0.25">
      <c r="A36" s="304" t="s">
        <v>151</v>
      </c>
      <c r="B36" s="304"/>
      <c r="C36" s="304"/>
      <c r="D36" s="304"/>
      <c r="E36" s="304"/>
      <c r="F36" s="304"/>
      <c r="G36" s="6">
        <v>26</v>
      </c>
      <c r="H36" s="62">
        <v>329453169</v>
      </c>
      <c r="I36" s="62">
        <v>720175408</v>
      </c>
    </row>
    <row r="37" spans="1:9" x14ac:dyDescent="0.25">
      <c r="A37" s="304" t="s">
        <v>152</v>
      </c>
      <c r="B37" s="304"/>
      <c r="C37" s="304"/>
      <c r="D37" s="304"/>
      <c r="E37" s="304"/>
      <c r="F37" s="304"/>
      <c r="G37" s="6">
        <v>27</v>
      </c>
      <c r="H37" s="62">
        <v>-759126094</v>
      </c>
      <c r="I37" s="62">
        <v>-928046118</v>
      </c>
    </row>
    <row r="38" spans="1:9" x14ac:dyDescent="0.25">
      <c r="A38" s="304" t="s">
        <v>153</v>
      </c>
      <c r="B38" s="304"/>
      <c r="C38" s="304"/>
      <c r="D38" s="304"/>
      <c r="E38" s="304"/>
      <c r="F38" s="304"/>
      <c r="G38" s="6">
        <v>28</v>
      </c>
      <c r="H38" s="62">
        <v>417751</v>
      </c>
      <c r="I38" s="62">
        <v>5952655</v>
      </c>
    </row>
    <row r="39" spans="1:9" x14ac:dyDescent="0.25">
      <c r="A39" s="304" t="s">
        <v>154</v>
      </c>
      <c r="B39" s="304"/>
      <c r="C39" s="304"/>
      <c r="D39" s="304"/>
      <c r="E39" s="304"/>
      <c r="F39" s="304"/>
      <c r="G39" s="6">
        <v>29</v>
      </c>
      <c r="H39" s="62">
        <v>2102089</v>
      </c>
      <c r="I39" s="62">
        <v>-2589926</v>
      </c>
    </row>
    <row r="40" spans="1:9" x14ac:dyDescent="0.25">
      <c r="A40" s="304" t="s">
        <v>155</v>
      </c>
      <c r="B40" s="304"/>
      <c r="C40" s="304"/>
      <c r="D40" s="304"/>
      <c r="E40" s="304"/>
      <c r="F40" s="304"/>
      <c r="G40" s="6">
        <v>30</v>
      </c>
      <c r="H40" s="62">
        <v>509499920</v>
      </c>
      <c r="I40" s="62">
        <v>588918099</v>
      </c>
    </row>
    <row r="41" spans="1:9" x14ac:dyDescent="0.25">
      <c r="A41" s="304" t="s">
        <v>156</v>
      </c>
      <c r="B41" s="304"/>
      <c r="C41" s="304"/>
      <c r="D41" s="304"/>
      <c r="E41" s="304"/>
      <c r="F41" s="304"/>
      <c r="G41" s="6">
        <v>31</v>
      </c>
      <c r="H41" s="62">
        <v>0</v>
      </c>
      <c r="I41" s="62">
        <v>3280842</v>
      </c>
    </row>
    <row r="42" spans="1:9" x14ac:dyDescent="0.25">
      <c r="A42" s="304" t="s">
        <v>157</v>
      </c>
      <c r="B42" s="304"/>
      <c r="C42" s="304"/>
      <c r="D42" s="304"/>
      <c r="E42" s="304"/>
      <c r="F42" s="304"/>
      <c r="G42" s="6">
        <v>32</v>
      </c>
      <c r="H42" s="62">
        <v>-48067618</v>
      </c>
      <c r="I42" s="62">
        <v>-51583346</v>
      </c>
    </row>
    <row r="43" spans="1:9" x14ac:dyDescent="0.25">
      <c r="A43" s="304" t="s">
        <v>158</v>
      </c>
      <c r="B43" s="304"/>
      <c r="C43" s="304"/>
      <c r="D43" s="304"/>
      <c r="E43" s="304"/>
      <c r="F43" s="304"/>
      <c r="G43" s="6">
        <v>33</v>
      </c>
      <c r="H43" s="62">
        <v>0</v>
      </c>
      <c r="I43" s="62">
        <v>0</v>
      </c>
    </row>
    <row r="44" spans="1:9" ht="13.5" customHeight="1" x14ac:dyDescent="0.25">
      <c r="A44" s="305" t="s">
        <v>159</v>
      </c>
      <c r="B44" s="305"/>
      <c r="C44" s="305"/>
      <c r="D44" s="305"/>
      <c r="E44" s="305"/>
      <c r="F44" s="305"/>
      <c r="G44" s="6">
        <v>34</v>
      </c>
      <c r="H44" s="63">
        <f>SUM(H25:H43)+SUM(H17:H23)+SUM(H8:H15)</f>
        <v>-1533553957</v>
      </c>
      <c r="I44" s="63">
        <f>SUM(I25:I43)+SUM(I17:I23)+SUM(I8:I15)</f>
        <v>635825049</v>
      </c>
    </row>
    <row r="45" spans="1:9" x14ac:dyDescent="0.25">
      <c r="A45" s="306" t="s">
        <v>18</v>
      </c>
      <c r="B45" s="307"/>
      <c r="C45" s="307"/>
      <c r="D45" s="307"/>
      <c r="E45" s="307"/>
      <c r="F45" s="307"/>
      <c r="G45" s="307"/>
      <c r="H45" s="307"/>
      <c r="I45" s="307"/>
    </row>
    <row r="46" spans="1:9" ht="24.75" customHeight="1" x14ac:dyDescent="0.25">
      <c r="A46" s="304" t="s">
        <v>160</v>
      </c>
      <c r="B46" s="304"/>
      <c r="C46" s="304"/>
      <c r="D46" s="304"/>
      <c r="E46" s="304"/>
      <c r="F46" s="304"/>
      <c r="G46" s="6">
        <v>35</v>
      </c>
      <c r="H46" s="62">
        <v>-48408503</v>
      </c>
      <c r="I46" s="62">
        <v>-60106596</v>
      </c>
    </row>
    <row r="47" spans="1:9" ht="26.25" customHeight="1" x14ac:dyDescent="0.25">
      <c r="A47" s="304" t="s">
        <v>161</v>
      </c>
      <c r="B47" s="304"/>
      <c r="C47" s="304"/>
      <c r="D47" s="304"/>
      <c r="E47" s="304"/>
      <c r="F47" s="304"/>
      <c r="G47" s="6">
        <v>36</v>
      </c>
      <c r="H47" s="62">
        <v>0</v>
      </c>
      <c r="I47" s="62">
        <v>0</v>
      </c>
    </row>
    <row r="48" spans="1:9" ht="24" customHeight="1" x14ac:dyDescent="0.25">
      <c r="A48" s="304" t="s">
        <v>162</v>
      </c>
      <c r="B48" s="304"/>
      <c r="C48" s="304"/>
      <c r="D48" s="304"/>
      <c r="E48" s="304"/>
      <c r="F48" s="304"/>
      <c r="G48" s="6">
        <v>37</v>
      </c>
      <c r="H48" s="62">
        <v>94043078</v>
      </c>
      <c r="I48" s="62">
        <v>0</v>
      </c>
    </row>
    <row r="49" spans="1:9" x14ac:dyDescent="0.25">
      <c r="A49" s="304" t="s">
        <v>163</v>
      </c>
      <c r="B49" s="304"/>
      <c r="C49" s="304"/>
      <c r="D49" s="304"/>
      <c r="E49" s="304"/>
      <c r="F49" s="304"/>
      <c r="G49" s="6">
        <v>38</v>
      </c>
      <c r="H49" s="62">
        <v>-3645670</v>
      </c>
      <c r="I49" s="62">
        <v>2326911</v>
      </c>
    </row>
    <row r="50" spans="1:9" x14ac:dyDescent="0.25">
      <c r="A50" s="304" t="s">
        <v>164</v>
      </c>
      <c r="B50" s="304"/>
      <c r="C50" s="304"/>
      <c r="D50" s="304"/>
      <c r="E50" s="304"/>
      <c r="F50" s="304"/>
      <c r="G50" s="6">
        <v>39</v>
      </c>
      <c r="H50" s="62">
        <v>0</v>
      </c>
      <c r="I50" s="62">
        <v>0</v>
      </c>
    </row>
    <row r="51" spans="1:9" x14ac:dyDescent="0.25">
      <c r="A51" s="305" t="s">
        <v>165</v>
      </c>
      <c r="B51" s="305"/>
      <c r="C51" s="305"/>
      <c r="D51" s="305"/>
      <c r="E51" s="305"/>
      <c r="F51" s="305"/>
      <c r="G51" s="6">
        <v>40</v>
      </c>
      <c r="H51" s="63">
        <f>SUM(H46:H50)</f>
        <v>41988905</v>
      </c>
      <c r="I51" s="63">
        <f>SUM(I46:I50)</f>
        <v>-57779685</v>
      </c>
    </row>
    <row r="52" spans="1:9" x14ac:dyDescent="0.25">
      <c r="A52" s="306" t="s">
        <v>19</v>
      </c>
      <c r="B52" s="307"/>
      <c r="C52" s="307"/>
      <c r="D52" s="307"/>
      <c r="E52" s="307"/>
      <c r="F52" s="307"/>
      <c r="G52" s="307"/>
      <c r="H52" s="307"/>
      <c r="I52" s="307"/>
    </row>
    <row r="53" spans="1:9" ht="23.25" customHeight="1" x14ac:dyDescent="0.25">
      <c r="A53" s="304" t="s">
        <v>166</v>
      </c>
      <c r="B53" s="304"/>
      <c r="C53" s="304"/>
      <c r="D53" s="304"/>
      <c r="E53" s="304"/>
      <c r="F53" s="304"/>
      <c r="G53" s="6">
        <v>41</v>
      </c>
      <c r="H53" s="62">
        <v>335049011</v>
      </c>
      <c r="I53" s="62">
        <v>475822595</v>
      </c>
    </row>
    <row r="54" spans="1:9" x14ac:dyDescent="0.25">
      <c r="A54" s="304" t="s">
        <v>167</v>
      </c>
      <c r="B54" s="304"/>
      <c r="C54" s="304"/>
      <c r="D54" s="304"/>
      <c r="E54" s="304"/>
      <c r="F54" s="304"/>
      <c r="G54" s="6">
        <v>42</v>
      </c>
      <c r="H54" s="62">
        <v>0</v>
      </c>
      <c r="I54" s="62">
        <v>0</v>
      </c>
    </row>
    <row r="55" spans="1:9" x14ac:dyDescent="0.25">
      <c r="A55" s="309" t="s">
        <v>168</v>
      </c>
      <c r="B55" s="309"/>
      <c r="C55" s="309"/>
      <c r="D55" s="309"/>
      <c r="E55" s="309"/>
      <c r="F55" s="309"/>
      <c r="G55" s="6">
        <v>43</v>
      </c>
      <c r="H55" s="62">
        <v>0</v>
      </c>
      <c r="I55" s="62">
        <v>0</v>
      </c>
    </row>
    <row r="56" spans="1:9" x14ac:dyDescent="0.25">
      <c r="A56" s="309" t="s">
        <v>169</v>
      </c>
      <c r="B56" s="309"/>
      <c r="C56" s="309"/>
      <c r="D56" s="309"/>
      <c r="E56" s="309"/>
      <c r="F56" s="309"/>
      <c r="G56" s="6">
        <v>44</v>
      </c>
      <c r="H56" s="62">
        <v>0</v>
      </c>
      <c r="I56" s="62">
        <v>0</v>
      </c>
    </row>
    <row r="57" spans="1:9" x14ac:dyDescent="0.25">
      <c r="A57" s="304" t="s">
        <v>170</v>
      </c>
      <c r="B57" s="304"/>
      <c r="C57" s="304"/>
      <c r="D57" s="304"/>
      <c r="E57" s="304"/>
      <c r="F57" s="304"/>
      <c r="G57" s="6">
        <v>45</v>
      </c>
      <c r="H57" s="62">
        <v>0</v>
      </c>
      <c r="I57" s="62">
        <v>0</v>
      </c>
    </row>
    <row r="58" spans="1:9" x14ac:dyDescent="0.25">
      <c r="A58" s="304" t="s">
        <v>171</v>
      </c>
      <c r="B58" s="304"/>
      <c r="C58" s="304"/>
      <c r="D58" s="304"/>
      <c r="E58" s="304"/>
      <c r="F58" s="304"/>
      <c r="G58" s="6">
        <v>46</v>
      </c>
      <c r="H58" s="62">
        <v>0</v>
      </c>
      <c r="I58" s="62">
        <v>0</v>
      </c>
    </row>
    <row r="59" spans="1:9" x14ac:dyDescent="0.25">
      <c r="A59" s="305" t="s">
        <v>173</v>
      </c>
      <c r="B59" s="304"/>
      <c r="C59" s="304"/>
      <c r="D59" s="304"/>
      <c r="E59" s="304"/>
      <c r="F59" s="304"/>
      <c r="G59" s="6">
        <v>47</v>
      </c>
      <c r="H59" s="63">
        <f>H53+H54+H55+H56+H57+H58</f>
        <v>335049011</v>
      </c>
      <c r="I59" s="63">
        <f>I53+I54+I55+I56+I57+I58</f>
        <v>475822595</v>
      </c>
    </row>
    <row r="60" spans="1:9" ht="25.5" customHeight="1" x14ac:dyDescent="0.25">
      <c r="A60" s="305" t="s">
        <v>172</v>
      </c>
      <c r="B60" s="305"/>
      <c r="C60" s="305"/>
      <c r="D60" s="305"/>
      <c r="E60" s="305"/>
      <c r="F60" s="305"/>
      <c r="G60" s="6">
        <v>48</v>
      </c>
      <c r="H60" s="63">
        <f>H44+H51+H59</f>
        <v>-1156516041</v>
      </c>
      <c r="I60" s="63">
        <f>I44+I51+I59</f>
        <v>1053867959</v>
      </c>
    </row>
    <row r="61" spans="1:9" x14ac:dyDescent="0.25">
      <c r="A61" s="305" t="s">
        <v>222</v>
      </c>
      <c r="B61" s="304"/>
      <c r="C61" s="304"/>
      <c r="D61" s="304"/>
      <c r="E61" s="304"/>
      <c r="F61" s="304"/>
      <c r="G61" s="6">
        <v>49</v>
      </c>
      <c r="H61" s="64">
        <v>4193834937</v>
      </c>
      <c r="I61" s="64">
        <v>3046578558</v>
      </c>
    </row>
    <row r="62" spans="1:9" x14ac:dyDescent="0.25">
      <c r="A62" s="304" t="s">
        <v>174</v>
      </c>
      <c r="B62" s="304"/>
      <c r="C62" s="304"/>
      <c r="D62" s="304"/>
      <c r="E62" s="304"/>
      <c r="F62" s="304"/>
      <c r="G62" s="6">
        <v>50</v>
      </c>
      <c r="H62" s="64">
        <v>9259662</v>
      </c>
      <c r="I62" s="64">
        <v>-8624819</v>
      </c>
    </row>
    <row r="63" spans="1:9" x14ac:dyDescent="0.25">
      <c r="A63" s="308" t="s">
        <v>223</v>
      </c>
      <c r="B63" s="309"/>
      <c r="C63" s="309"/>
      <c r="D63" s="309"/>
      <c r="E63" s="309"/>
      <c r="F63" s="309"/>
      <c r="G63" s="6">
        <v>51</v>
      </c>
      <c r="H63" s="63">
        <f>H60+H61+H62</f>
        <v>3046578558</v>
      </c>
      <c r="I63" s="63">
        <f>I60+I61+I62</f>
        <v>4091821698</v>
      </c>
    </row>
  </sheetData>
  <sheetProtection algorithmName="SHA-512" hashValue="Bz+HGcrWVP/pVAN+Bh4pBxytvBaNqAapR6MQlE0w8KFxKWFeY4Mi5+kKPlaO5/x+OEtaQX90LS0oobosUzB7Sg==" saltValue="BRLHUIaSBwxGqjsiubpOJw=="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46:I51 H25:I44 H53:I63" xr:uid="{00000000-0002-0000-0300-000003000000}">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view="pageBreakPreview" zoomScale="70" zoomScaleNormal="100" zoomScaleSheetLayoutView="70" workbookViewId="0">
      <selection activeCell="O10" sqref="O10"/>
    </sheetView>
  </sheetViews>
  <sheetFormatPr defaultRowHeight="12.5" x14ac:dyDescent="0.25"/>
  <cols>
    <col min="1" max="2" width="9.1796875" style="1"/>
    <col min="3" max="3" width="20.81640625" style="1" customWidth="1"/>
    <col min="4" max="4" width="9.1796875" style="1"/>
    <col min="5" max="5" width="9.1796875" style="45" customWidth="1"/>
    <col min="6" max="6" width="10.1796875" style="45" customWidth="1"/>
    <col min="7" max="7" width="9.1796875" style="45" customWidth="1"/>
    <col min="8" max="9" width="9.81640625" style="45" customWidth="1"/>
    <col min="10" max="15" width="9.1796875" style="45" customWidth="1"/>
    <col min="16" max="16" width="10" style="45" customWidth="1"/>
    <col min="17" max="18" width="9.1796875" style="45" customWidth="1"/>
    <col min="19" max="264" width="9.1796875" style="1"/>
    <col min="265" max="265" width="10.1796875" style="1" bestFit="1" customWidth="1"/>
    <col min="266" max="269" width="9.1796875" style="1"/>
    <col min="270" max="271" width="9.81640625" style="1" bestFit="1" customWidth="1"/>
    <col min="272" max="520" width="9.1796875" style="1"/>
    <col min="521" max="521" width="10.1796875" style="1" bestFit="1" customWidth="1"/>
    <col min="522" max="525" width="9.1796875" style="1"/>
    <col min="526" max="527" width="9.81640625" style="1" bestFit="1" customWidth="1"/>
    <col min="528" max="776" width="9.1796875" style="1"/>
    <col min="777" max="777" width="10.1796875" style="1" bestFit="1" customWidth="1"/>
    <col min="778" max="781" width="9.1796875" style="1"/>
    <col min="782" max="783" width="9.81640625" style="1" bestFit="1" customWidth="1"/>
    <col min="784" max="1032" width="9.1796875" style="1"/>
    <col min="1033" max="1033" width="10.1796875" style="1" bestFit="1" customWidth="1"/>
    <col min="1034" max="1037" width="9.1796875" style="1"/>
    <col min="1038" max="1039" width="9.81640625" style="1" bestFit="1" customWidth="1"/>
    <col min="1040" max="1288" width="9.1796875" style="1"/>
    <col min="1289" max="1289" width="10.1796875" style="1" bestFit="1" customWidth="1"/>
    <col min="1290" max="1293" width="9.1796875" style="1"/>
    <col min="1294" max="1295" width="9.81640625" style="1" bestFit="1" customWidth="1"/>
    <col min="1296" max="1544" width="9.1796875" style="1"/>
    <col min="1545" max="1545" width="10.1796875" style="1" bestFit="1" customWidth="1"/>
    <col min="1546" max="1549" width="9.1796875" style="1"/>
    <col min="1550" max="1551" width="9.81640625" style="1" bestFit="1" customWidth="1"/>
    <col min="1552" max="1800" width="9.1796875" style="1"/>
    <col min="1801" max="1801" width="10.1796875" style="1" bestFit="1" customWidth="1"/>
    <col min="1802" max="1805" width="9.1796875" style="1"/>
    <col min="1806" max="1807" width="9.81640625" style="1" bestFit="1" customWidth="1"/>
    <col min="1808" max="2056" width="9.1796875" style="1"/>
    <col min="2057" max="2057" width="10.1796875" style="1" bestFit="1" customWidth="1"/>
    <col min="2058" max="2061" width="9.1796875" style="1"/>
    <col min="2062" max="2063" width="9.81640625" style="1" bestFit="1" customWidth="1"/>
    <col min="2064" max="2312" width="9.1796875" style="1"/>
    <col min="2313" max="2313" width="10.1796875" style="1" bestFit="1" customWidth="1"/>
    <col min="2314" max="2317" width="9.1796875" style="1"/>
    <col min="2318" max="2319" width="9.81640625" style="1" bestFit="1" customWidth="1"/>
    <col min="2320" max="2568" width="9.1796875" style="1"/>
    <col min="2569" max="2569" width="10.1796875" style="1" bestFit="1" customWidth="1"/>
    <col min="2570" max="2573" width="9.1796875" style="1"/>
    <col min="2574" max="2575" width="9.81640625" style="1" bestFit="1" customWidth="1"/>
    <col min="2576" max="2824" width="9.1796875" style="1"/>
    <col min="2825" max="2825" width="10.1796875" style="1" bestFit="1" customWidth="1"/>
    <col min="2826" max="2829" width="9.1796875" style="1"/>
    <col min="2830" max="2831" width="9.81640625" style="1" bestFit="1" customWidth="1"/>
    <col min="2832" max="3080" width="9.1796875" style="1"/>
    <col min="3081" max="3081" width="10.1796875" style="1" bestFit="1" customWidth="1"/>
    <col min="3082" max="3085" width="9.1796875" style="1"/>
    <col min="3086" max="3087" width="9.81640625" style="1" bestFit="1" customWidth="1"/>
    <col min="3088" max="3336" width="9.1796875" style="1"/>
    <col min="3337" max="3337" width="10.1796875" style="1" bestFit="1" customWidth="1"/>
    <col min="3338" max="3341" width="9.1796875" style="1"/>
    <col min="3342" max="3343" width="9.81640625" style="1" bestFit="1" customWidth="1"/>
    <col min="3344" max="3592" width="9.1796875" style="1"/>
    <col min="3593" max="3593" width="10.1796875" style="1" bestFit="1" customWidth="1"/>
    <col min="3594" max="3597" width="9.1796875" style="1"/>
    <col min="3598" max="3599" width="9.81640625" style="1" bestFit="1" customWidth="1"/>
    <col min="3600" max="3848" width="9.1796875" style="1"/>
    <col min="3849" max="3849" width="10.1796875" style="1" bestFit="1" customWidth="1"/>
    <col min="3850" max="3853" width="9.1796875" style="1"/>
    <col min="3854" max="3855" width="9.81640625" style="1" bestFit="1" customWidth="1"/>
    <col min="3856" max="4104" width="9.1796875" style="1"/>
    <col min="4105" max="4105" width="10.1796875" style="1" bestFit="1" customWidth="1"/>
    <col min="4106" max="4109" width="9.1796875" style="1"/>
    <col min="4110" max="4111" width="9.81640625" style="1" bestFit="1" customWidth="1"/>
    <col min="4112" max="4360" width="9.1796875" style="1"/>
    <col min="4361" max="4361" width="10.1796875" style="1" bestFit="1" customWidth="1"/>
    <col min="4362" max="4365" width="9.1796875" style="1"/>
    <col min="4366" max="4367" width="9.81640625" style="1" bestFit="1" customWidth="1"/>
    <col min="4368" max="4616" width="9.1796875" style="1"/>
    <col min="4617" max="4617" width="10.1796875" style="1" bestFit="1" customWidth="1"/>
    <col min="4618" max="4621" width="9.1796875" style="1"/>
    <col min="4622" max="4623" width="9.81640625" style="1" bestFit="1" customWidth="1"/>
    <col min="4624" max="4872" width="9.1796875" style="1"/>
    <col min="4873" max="4873" width="10.1796875" style="1" bestFit="1" customWidth="1"/>
    <col min="4874" max="4877" width="9.1796875" style="1"/>
    <col min="4878" max="4879" width="9.81640625" style="1" bestFit="1" customWidth="1"/>
    <col min="4880" max="5128" width="9.1796875" style="1"/>
    <col min="5129" max="5129" width="10.1796875" style="1" bestFit="1" customWidth="1"/>
    <col min="5130" max="5133" width="9.1796875" style="1"/>
    <col min="5134" max="5135" width="9.81640625" style="1" bestFit="1" customWidth="1"/>
    <col min="5136" max="5384" width="9.1796875" style="1"/>
    <col min="5385" max="5385" width="10.1796875" style="1" bestFit="1" customWidth="1"/>
    <col min="5386" max="5389" width="9.1796875" style="1"/>
    <col min="5390" max="5391" width="9.81640625" style="1" bestFit="1" customWidth="1"/>
    <col min="5392" max="5640" width="9.1796875" style="1"/>
    <col min="5641" max="5641" width="10.1796875" style="1" bestFit="1" customWidth="1"/>
    <col min="5642" max="5645" width="9.1796875" style="1"/>
    <col min="5646" max="5647" width="9.81640625" style="1" bestFit="1" customWidth="1"/>
    <col min="5648" max="5896" width="9.1796875" style="1"/>
    <col min="5897" max="5897" width="10.1796875" style="1" bestFit="1" customWidth="1"/>
    <col min="5898" max="5901" width="9.1796875" style="1"/>
    <col min="5902" max="5903" width="9.81640625" style="1" bestFit="1" customWidth="1"/>
    <col min="5904" max="6152" width="9.1796875" style="1"/>
    <col min="6153" max="6153" width="10.1796875" style="1" bestFit="1" customWidth="1"/>
    <col min="6154" max="6157" width="9.1796875" style="1"/>
    <col min="6158" max="6159" width="9.81640625" style="1" bestFit="1" customWidth="1"/>
    <col min="6160" max="6408" width="9.1796875" style="1"/>
    <col min="6409" max="6409" width="10.1796875" style="1" bestFit="1" customWidth="1"/>
    <col min="6410" max="6413" width="9.1796875" style="1"/>
    <col min="6414" max="6415" width="9.81640625" style="1" bestFit="1" customWidth="1"/>
    <col min="6416" max="6664" width="9.1796875" style="1"/>
    <col min="6665" max="6665" width="10.1796875" style="1" bestFit="1" customWidth="1"/>
    <col min="6666" max="6669" width="9.1796875" style="1"/>
    <col min="6670" max="6671" width="9.81640625" style="1" bestFit="1" customWidth="1"/>
    <col min="6672" max="6920" width="9.1796875" style="1"/>
    <col min="6921" max="6921" width="10.1796875" style="1" bestFit="1" customWidth="1"/>
    <col min="6922" max="6925" width="9.1796875" style="1"/>
    <col min="6926" max="6927" width="9.81640625" style="1" bestFit="1" customWidth="1"/>
    <col min="6928" max="7176" width="9.1796875" style="1"/>
    <col min="7177" max="7177" width="10.1796875" style="1" bestFit="1" customWidth="1"/>
    <col min="7178" max="7181" width="9.1796875" style="1"/>
    <col min="7182" max="7183" width="9.81640625" style="1" bestFit="1" customWidth="1"/>
    <col min="7184" max="7432" width="9.1796875" style="1"/>
    <col min="7433" max="7433" width="10.1796875" style="1" bestFit="1" customWidth="1"/>
    <col min="7434" max="7437" width="9.1796875" style="1"/>
    <col min="7438" max="7439" width="9.81640625" style="1" bestFit="1" customWidth="1"/>
    <col min="7440" max="7688" width="9.1796875" style="1"/>
    <col min="7689" max="7689" width="10.1796875" style="1" bestFit="1" customWidth="1"/>
    <col min="7690" max="7693" width="9.1796875" style="1"/>
    <col min="7694" max="7695" width="9.81640625" style="1" bestFit="1" customWidth="1"/>
    <col min="7696" max="7944" width="9.1796875" style="1"/>
    <col min="7945" max="7945" width="10.1796875" style="1" bestFit="1" customWidth="1"/>
    <col min="7946" max="7949" width="9.1796875" style="1"/>
    <col min="7950" max="7951" width="9.81640625" style="1" bestFit="1" customWidth="1"/>
    <col min="7952" max="8200" width="9.1796875" style="1"/>
    <col min="8201" max="8201" width="10.1796875" style="1" bestFit="1" customWidth="1"/>
    <col min="8202" max="8205" width="9.1796875" style="1"/>
    <col min="8206" max="8207" width="9.81640625" style="1" bestFit="1" customWidth="1"/>
    <col min="8208" max="8456" width="9.1796875" style="1"/>
    <col min="8457" max="8457" width="10.1796875" style="1" bestFit="1" customWidth="1"/>
    <col min="8458" max="8461" width="9.1796875" style="1"/>
    <col min="8462" max="8463" width="9.81640625" style="1" bestFit="1" customWidth="1"/>
    <col min="8464" max="8712" width="9.1796875" style="1"/>
    <col min="8713" max="8713" width="10.1796875" style="1" bestFit="1" customWidth="1"/>
    <col min="8714" max="8717" width="9.1796875" style="1"/>
    <col min="8718" max="8719" width="9.81640625" style="1" bestFit="1" customWidth="1"/>
    <col min="8720" max="8968" width="9.1796875" style="1"/>
    <col min="8969" max="8969" width="10.1796875" style="1" bestFit="1" customWidth="1"/>
    <col min="8970" max="8973" width="9.1796875" style="1"/>
    <col min="8974" max="8975" width="9.81640625" style="1" bestFit="1" customWidth="1"/>
    <col min="8976" max="9224" width="9.1796875" style="1"/>
    <col min="9225" max="9225" width="10.1796875" style="1" bestFit="1" customWidth="1"/>
    <col min="9226" max="9229" width="9.1796875" style="1"/>
    <col min="9230" max="9231" width="9.81640625" style="1" bestFit="1" customWidth="1"/>
    <col min="9232" max="9480" width="9.1796875" style="1"/>
    <col min="9481" max="9481" width="10.1796875" style="1" bestFit="1" customWidth="1"/>
    <col min="9482" max="9485" width="9.1796875" style="1"/>
    <col min="9486" max="9487" width="9.81640625" style="1" bestFit="1" customWidth="1"/>
    <col min="9488" max="9736" width="9.1796875" style="1"/>
    <col min="9737" max="9737" width="10.1796875" style="1" bestFit="1" customWidth="1"/>
    <col min="9738" max="9741" width="9.1796875" style="1"/>
    <col min="9742" max="9743" width="9.81640625" style="1" bestFit="1" customWidth="1"/>
    <col min="9744" max="9992" width="9.1796875" style="1"/>
    <col min="9993" max="9993" width="10.1796875" style="1" bestFit="1" customWidth="1"/>
    <col min="9994" max="9997" width="9.1796875" style="1"/>
    <col min="9998" max="9999" width="9.81640625" style="1" bestFit="1" customWidth="1"/>
    <col min="10000" max="10248" width="9.1796875" style="1"/>
    <col min="10249" max="10249" width="10.1796875" style="1" bestFit="1" customWidth="1"/>
    <col min="10250" max="10253" width="9.1796875" style="1"/>
    <col min="10254" max="10255" width="9.81640625" style="1" bestFit="1" customWidth="1"/>
    <col min="10256" max="10504" width="9.1796875" style="1"/>
    <col min="10505" max="10505" width="10.1796875" style="1" bestFit="1" customWidth="1"/>
    <col min="10506" max="10509" width="9.1796875" style="1"/>
    <col min="10510" max="10511" width="9.81640625" style="1" bestFit="1" customWidth="1"/>
    <col min="10512" max="10760" width="9.1796875" style="1"/>
    <col min="10761" max="10761" width="10.1796875" style="1" bestFit="1" customWidth="1"/>
    <col min="10762" max="10765" width="9.1796875" style="1"/>
    <col min="10766" max="10767" width="9.81640625" style="1" bestFit="1" customWidth="1"/>
    <col min="10768" max="11016" width="9.1796875" style="1"/>
    <col min="11017" max="11017" width="10.1796875" style="1" bestFit="1" customWidth="1"/>
    <col min="11018" max="11021" width="9.1796875" style="1"/>
    <col min="11022" max="11023" width="9.81640625" style="1" bestFit="1" customWidth="1"/>
    <col min="11024" max="11272" width="9.1796875" style="1"/>
    <col min="11273" max="11273" width="10.1796875" style="1" bestFit="1" customWidth="1"/>
    <col min="11274" max="11277" width="9.1796875" style="1"/>
    <col min="11278" max="11279" width="9.81640625" style="1" bestFit="1" customWidth="1"/>
    <col min="11280" max="11528" width="9.1796875" style="1"/>
    <col min="11529" max="11529" width="10.1796875" style="1" bestFit="1" customWidth="1"/>
    <col min="11530" max="11533" width="9.1796875" style="1"/>
    <col min="11534" max="11535" width="9.81640625" style="1" bestFit="1" customWidth="1"/>
    <col min="11536" max="11784" width="9.1796875" style="1"/>
    <col min="11785" max="11785" width="10.1796875" style="1" bestFit="1" customWidth="1"/>
    <col min="11786" max="11789" width="9.1796875" style="1"/>
    <col min="11790" max="11791" width="9.81640625" style="1" bestFit="1" customWidth="1"/>
    <col min="11792" max="12040" width="9.1796875" style="1"/>
    <col min="12041" max="12041" width="10.1796875" style="1" bestFit="1" customWidth="1"/>
    <col min="12042" max="12045" width="9.1796875" style="1"/>
    <col min="12046" max="12047" width="9.81640625" style="1" bestFit="1" customWidth="1"/>
    <col min="12048" max="12296" width="9.1796875" style="1"/>
    <col min="12297" max="12297" width="10.1796875" style="1" bestFit="1" customWidth="1"/>
    <col min="12298" max="12301" width="9.1796875" style="1"/>
    <col min="12302" max="12303" width="9.81640625" style="1" bestFit="1" customWidth="1"/>
    <col min="12304" max="12552" width="9.1796875" style="1"/>
    <col min="12553" max="12553" width="10.1796875" style="1" bestFit="1" customWidth="1"/>
    <col min="12554" max="12557" width="9.1796875" style="1"/>
    <col min="12558" max="12559" width="9.81640625" style="1" bestFit="1" customWidth="1"/>
    <col min="12560" max="12808" width="9.1796875" style="1"/>
    <col min="12809" max="12809" width="10.1796875" style="1" bestFit="1" customWidth="1"/>
    <col min="12810" max="12813" width="9.1796875" style="1"/>
    <col min="12814" max="12815" width="9.81640625" style="1" bestFit="1" customWidth="1"/>
    <col min="12816" max="13064" width="9.1796875" style="1"/>
    <col min="13065" max="13065" width="10.1796875" style="1" bestFit="1" customWidth="1"/>
    <col min="13066" max="13069" width="9.1796875" style="1"/>
    <col min="13070" max="13071" width="9.81640625" style="1" bestFit="1" customWidth="1"/>
    <col min="13072" max="13320" width="9.1796875" style="1"/>
    <col min="13321" max="13321" width="10.1796875" style="1" bestFit="1" customWidth="1"/>
    <col min="13322" max="13325" width="9.1796875" style="1"/>
    <col min="13326" max="13327" width="9.81640625" style="1" bestFit="1" customWidth="1"/>
    <col min="13328" max="13576" width="9.1796875" style="1"/>
    <col min="13577" max="13577" width="10.1796875" style="1" bestFit="1" customWidth="1"/>
    <col min="13578" max="13581" width="9.1796875" style="1"/>
    <col min="13582" max="13583" width="9.81640625" style="1" bestFit="1" customWidth="1"/>
    <col min="13584" max="13832" width="9.1796875" style="1"/>
    <col min="13833" max="13833" width="10.1796875" style="1" bestFit="1" customWidth="1"/>
    <col min="13834" max="13837" width="9.1796875" style="1"/>
    <col min="13838" max="13839" width="9.81640625" style="1" bestFit="1" customWidth="1"/>
    <col min="13840" max="14088" width="9.1796875" style="1"/>
    <col min="14089" max="14089" width="10.1796875" style="1" bestFit="1" customWidth="1"/>
    <col min="14090" max="14093" width="9.1796875" style="1"/>
    <col min="14094" max="14095" width="9.81640625" style="1" bestFit="1" customWidth="1"/>
    <col min="14096" max="14344" width="9.1796875" style="1"/>
    <col min="14345" max="14345" width="10.1796875" style="1" bestFit="1" customWidth="1"/>
    <col min="14346" max="14349" width="9.1796875" style="1"/>
    <col min="14350" max="14351" width="9.81640625" style="1" bestFit="1" customWidth="1"/>
    <col min="14352" max="14600" width="9.1796875" style="1"/>
    <col min="14601" max="14601" width="10.1796875" style="1" bestFit="1" customWidth="1"/>
    <col min="14602" max="14605" width="9.1796875" style="1"/>
    <col min="14606" max="14607" width="9.81640625" style="1" bestFit="1" customWidth="1"/>
    <col min="14608" max="14856" width="9.1796875" style="1"/>
    <col min="14857" max="14857" width="10.1796875" style="1" bestFit="1" customWidth="1"/>
    <col min="14858" max="14861" width="9.1796875" style="1"/>
    <col min="14862" max="14863" width="9.81640625" style="1" bestFit="1" customWidth="1"/>
    <col min="14864" max="15112" width="9.1796875" style="1"/>
    <col min="15113" max="15113" width="10.1796875" style="1" bestFit="1" customWidth="1"/>
    <col min="15114" max="15117" width="9.1796875" style="1"/>
    <col min="15118" max="15119" width="9.81640625" style="1" bestFit="1" customWidth="1"/>
    <col min="15120" max="15368" width="9.1796875" style="1"/>
    <col min="15369" max="15369" width="10.1796875" style="1" bestFit="1" customWidth="1"/>
    <col min="15370" max="15373" width="9.1796875" style="1"/>
    <col min="15374" max="15375" width="9.81640625" style="1" bestFit="1" customWidth="1"/>
    <col min="15376" max="15624" width="9.1796875" style="1"/>
    <col min="15625" max="15625" width="10.1796875" style="1" bestFit="1" customWidth="1"/>
    <col min="15626" max="15629" width="9.1796875" style="1"/>
    <col min="15630" max="15631" width="9.81640625" style="1" bestFit="1" customWidth="1"/>
    <col min="15632" max="15880" width="9.1796875" style="1"/>
    <col min="15881" max="15881" width="10.1796875" style="1" bestFit="1" customWidth="1"/>
    <col min="15882" max="15885" width="9.1796875" style="1"/>
    <col min="15886" max="15887" width="9.81640625" style="1" bestFit="1" customWidth="1"/>
    <col min="15888" max="16136" width="9.1796875" style="1"/>
    <col min="16137" max="16137" width="10.1796875" style="1" bestFit="1" customWidth="1"/>
    <col min="16138" max="16141" width="9.1796875" style="1"/>
    <col min="16142" max="16143" width="9.81640625" style="1" bestFit="1" customWidth="1"/>
    <col min="16144" max="16384" width="9.1796875" style="1"/>
  </cols>
  <sheetData>
    <row r="1" spans="1:27" x14ac:dyDescent="0.25">
      <c r="A1" s="328" t="s">
        <v>9</v>
      </c>
      <c r="B1" s="329"/>
      <c r="C1" s="329"/>
      <c r="D1" s="329"/>
      <c r="E1" s="329"/>
      <c r="F1" s="329"/>
      <c r="G1" s="329"/>
      <c r="H1" s="329"/>
      <c r="I1" s="329"/>
      <c r="J1" s="44"/>
      <c r="K1" s="44"/>
      <c r="L1" s="44"/>
      <c r="M1" s="44"/>
      <c r="N1" s="44"/>
      <c r="O1" s="44"/>
    </row>
    <row r="2" spans="1:27" ht="15.5" x14ac:dyDescent="0.25">
      <c r="A2" s="2"/>
      <c r="B2" s="3"/>
      <c r="C2" s="330" t="s">
        <v>246</v>
      </c>
      <c r="D2" s="330"/>
      <c r="E2" s="46" t="s">
        <v>0</v>
      </c>
      <c r="F2" s="58">
        <v>44196</v>
      </c>
      <c r="G2" s="47"/>
      <c r="H2" s="47"/>
      <c r="I2" s="47"/>
      <c r="J2" s="48"/>
      <c r="K2" s="48"/>
      <c r="L2" s="48"/>
      <c r="M2" s="48"/>
      <c r="N2" s="48"/>
      <c r="O2" s="48"/>
      <c r="R2" s="49" t="s">
        <v>12</v>
      </c>
      <c r="AA2" s="4"/>
    </row>
    <row r="3" spans="1:27" ht="13.5" customHeight="1" x14ac:dyDescent="0.25">
      <c r="A3" s="320" t="s">
        <v>10</v>
      </c>
      <c r="B3" s="321"/>
      <c r="C3" s="321"/>
      <c r="D3" s="320" t="s">
        <v>3</v>
      </c>
      <c r="E3" s="317" t="s">
        <v>11</v>
      </c>
      <c r="F3" s="326"/>
      <c r="G3" s="326"/>
      <c r="H3" s="326"/>
      <c r="I3" s="326"/>
      <c r="J3" s="326"/>
      <c r="K3" s="326"/>
      <c r="L3" s="326"/>
      <c r="M3" s="326"/>
      <c r="N3" s="326"/>
      <c r="O3" s="326"/>
      <c r="P3" s="317" t="s">
        <v>20</v>
      </c>
      <c r="Q3" s="326"/>
      <c r="R3" s="317" t="s">
        <v>187</v>
      </c>
    </row>
    <row r="4" spans="1:27" ht="54" x14ac:dyDescent="0.25">
      <c r="A4" s="321"/>
      <c r="B4" s="321"/>
      <c r="C4" s="321"/>
      <c r="D4" s="331"/>
      <c r="E4" s="50" t="s">
        <v>16</v>
      </c>
      <c r="F4" s="50" t="s">
        <v>176</v>
      </c>
      <c r="G4" s="50" t="s">
        <v>177</v>
      </c>
      <c r="H4" s="50" t="s">
        <v>178</v>
      </c>
      <c r="I4" s="50" t="s">
        <v>179</v>
      </c>
      <c r="J4" s="51" t="s">
        <v>180</v>
      </c>
      <c r="K4" s="51" t="s">
        <v>181</v>
      </c>
      <c r="L4" s="51" t="s">
        <v>182</v>
      </c>
      <c r="M4" s="51" t="s">
        <v>183</v>
      </c>
      <c r="N4" s="51" t="s">
        <v>184</v>
      </c>
      <c r="O4" s="51" t="s">
        <v>185</v>
      </c>
      <c r="P4" s="50" t="s">
        <v>179</v>
      </c>
      <c r="Q4" s="50" t="s">
        <v>186</v>
      </c>
      <c r="R4" s="317"/>
    </row>
    <row r="5" spans="1:27" x14ac:dyDescent="0.25">
      <c r="A5" s="322">
        <v>1</v>
      </c>
      <c r="B5" s="322"/>
      <c r="C5" s="322"/>
      <c r="D5" s="5">
        <v>2</v>
      </c>
      <c r="E5" s="50" t="s">
        <v>7</v>
      </c>
      <c r="F5" s="52" t="s">
        <v>8</v>
      </c>
      <c r="G5" s="50" t="s">
        <v>208</v>
      </c>
      <c r="H5" s="52" t="s">
        <v>209</v>
      </c>
      <c r="I5" s="50" t="s">
        <v>210</v>
      </c>
      <c r="J5" s="52" t="s">
        <v>211</v>
      </c>
      <c r="K5" s="52" t="s">
        <v>212</v>
      </c>
      <c r="L5" s="52" t="s">
        <v>13</v>
      </c>
      <c r="M5" s="52" t="s">
        <v>213</v>
      </c>
      <c r="N5" s="52" t="s">
        <v>214</v>
      </c>
      <c r="O5" s="52" t="s">
        <v>215</v>
      </c>
      <c r="P5" s="50" t="s">
        <v>216</v>
      </c>
      <c r="Q5" s="50" t="s">
        <v>217</v>
      </c>
      <c r="R5" s="52" t="s">
        <v>218</v>
      </c>
    </row>
    <row r="6" spans="1:27" ht="12.75" customHeight="1" x14ac:dyDescent="0.25">
      <c r="A6" s="323" t="s">
        <v>188</v>
      </c>
      <c r="B6" s="324"/>
      <c r="C6" s="324"/>
      <c r="D6" s="6">
        <v>1</v>
      </c>
      <c r="E6" s="53">
        <v>1214775000</v>
      </c>
      <c r="F6" s="53">
        <v>0</v>
      </c>
      <c r="G6" s="53">
        <v>0</v>
      </c>
      <c r="H6" s="53">
        <v>0</v>
      </c>
      <c r="I6" s="53">
        <v>319404893</v>
      </c>
      <c r="J6" s="53">
        <v>156511227</v>
      </c>
      <c r="K6" s="53">
        <v>0</v>
      </c>
      <c r="L6" s="53">
        <v>539561769</v>
      </c>
      <c r="M6" s="53">
        <v>-477000</v>
      </c>
      <c r="N6" s="53">
        <v>146916006</v>
      </c>
      <c r="O6" s="53">
        <v>0</v>
      </c>
      <c r="P6" s="53">
        <v>0</v>
      </c>
      <c r="Q6" s="53">
        <v>0</v>
      </c>
      <c r="R6" s="54">
        <f>SUM(E6:Q6)</f>
        <v>2376691895</v>
      </c>
    </row>
    <row r="7" spans="1:27" ht="30" customHeight="1" x14ac:dyDescent="0.25">
      <c r="A7" s="318" t="s">
        <v>189</v>
      </c>
      <c r="B7" s="319"/>
      <c r="C7" s="319"/>
      <c r="D7" s="6">
        <v>2</v>
      </c>
      <c r="E7" s="53">
        <v>0</v>
      </c>
      <c r="F7" s="53">
        <v>0</v>
      </c>
      <c r="G7" s="53">
        <v>0</v>
      </c>
      <c r="H7" s="53">
        <v>0</v>
      </c>
      <c r="I7" s="53">
        <v>28107597</v>
      </c>
      <c r="J7" s="53">
        <v>-24739262</v>
      </c>
      <c r="K7" s="53">
        <v>0</v>
      </c>
      <c r="L7" s="53">
        <v>0</v>
      </c>
      <c r="M7" s="53">
        <v>0</v>
      </c>
      <c r="N7" s="53">
        <v>0</v>
      </c>
      <c r="O7" s="53">
        <v>0</v>
      </c>
      <c r="P7" s="53">
        <v>0</v>
      </c>
      <c r="Q7" s="53">
        <v>0</v>
      </c>
      <c r="R7" s="54">
        <f t="shared" ref="R7:R26" si="0">SUM(E7:Q7)</f>
        <v>3368335</v>
      </c>
    </row>
    <row r="8" spans="1:27" ht="27" customHeight="1" x14ac:dyDescent="0.25">
      <c r="A8" s="323" t="s">
        <v>190</v>
      </c>
      <c r="B8" s="324"/>
      <c r="C8" s="324"/>
      <c r="D8" s="6">
        <v>3</v>
      </c>
      <c r="E8" s="53">
        <v>0</v>
      </c>
      <c r="F8" s="53">
        <v>0</v>
      </c>
      <c r="G8" s="53">
        <v>0</v>
      </c>
      <c r="H8" s="53">
        <v>0</v>
      </c>
      <c r="I8" s="53">
        <v>0</v>
      </c>
      <c r="J8" s="53">
        <v>0</v>
      </c>
      <c r="K8" s="53">
        <v>0</v>
      </c>
      <c r="L8" s="53">
        <v>0</v>
      </c>
      <c r="M8" s="53">
        <v>0</v>
      </c>
      <c r="N8" s="53">
        <v>0</v>
      </c>
      <c r="O8" s="53">
        <v>0</v>
      </c>
      <c r="P8" s="53">
        <v>0</v>
      </c>
      <c r="Q8" s="53">
        <v>0</v>
      </c>
      <c r="R8" s="54">
        <f t="shared" si="0"/>
        <v>0</v>
      </c>
    </row>
    <row r="9" spans="1:27" ht="18" customHeight="1" x14ac:dyDescent="0.25">
      <c r="A9" s="325" t="s">
        <v>191</v>
      </c>
      <c r="B9" s="325"/>
      <c r="C9" s="325"/>
      <c r="D9" s="7">
        <v>4</v>
      </c>
      <c r="E9" s="55">
        <f>E6+E7+E8</f>
        <v>1214775000</v>
      </c>
      <c r="F9" s="55">
        <f t="shared" ref="F9:Q9" si="1">F6+F7+F8</f>
        <v>0</v>
      </c>
      <c r="G9" s="55">
        <f t="shared" si="1"/>
        <v>0</v>
      </c>
      <c r="H9" s="55">
        <f t="shared" si="1"/>
        <v>0</v>
      </c>
      <c r="I9" s="55">
        <f t="shared" si="1"/>
        <v>347512490</v>
      </c>
      <c r="J9" s="55">
        <f t="shared" si="1"/>
        <v>131771965</v>
      </c>
      <c r="K9" s="55">
        <f t="shared" si="1"/>
        <v>0</v>
      </c>
      <c r="L9" s="55">
        <f t="shared" si="1"/>
        <v>539561769</v>
      </c>
      <c r="M9" s="55">
        <f t="shared" si="1"/>
        <v>-477000</v>
      </c>
      <c r="N9" s="55">
        <f t="shared" si="1"/>
        <v>146916006</v>
      </c>
      <c r="O9" s="55">
        <f t="shared" si="1"/>
        <v>0</v>
      </c>
      <c r="P9" s="55">
        <f t="shared" si="1"/>
        <v>0</v>
      </c>
      <c r="Q9" s="55">
        <f t="shared" si="1"/>
        <v>0</v>
      </c>
      <c r="R9" s="54">
        <f t="shared" si="0"/>
        <v>2380060230</v>
      </c>
    </row>
    <row r="10" spans="1:27" ht="33" customHeight="1" x14ac:dyDescent="0.25">
      <c r="A10" s="318" t="s">
        <v>192</v>
      </c>
      <c r="B10" s="319"/>
      <c r="C10" s="319"/>
      <c r="D10" s="6">
        <v>5</v>
      </c>
      <c r="E10" s="53">
        <v>0</v>
      </c>
      <c r="F10" s="53">
        <v>0</v>
      </c>
      <c r="G10" s="53">
        <v>0</v>
      </c>
      <c r="H10" s="53">
        <v>0</v>
      </c>
      <c r="I10" s="53">
        <v>0</v>
      </c>
      <c r="J10" s="53">
        <v>0</v>
      </c>
      <c r="K10" s="53">
        <v>0</v>
      </c>
      <c r="L10" s="53">
        <v>0</v>
      </c>
      <c r="M10" s="53">
        <v>0</v>
      </c>
      <c r="N10" s="53">
        <v>0</v>
      </c>
      <c r="O10" s="53">
        <v>0</v>
      </c>
      <c r="P10" s="53">
        <v>0</v>
      </c>
      <c r="Q10" s="53">
        <v>0</v>
      </c>
      <c r="R10" s="54">
        <f t="shared" si="0"/>
        <v>0</v>
      </c>
    </row>
    <row r="11" spans="1:27" ht="23.25" customHeight="1" x14ac:dyDescent="0.25">
      <c r="A11" s="318" t="s">
        <v>193</v>
      </c>
      <c r="B11" s="319"/>
      <c r="C11" s="319"/>
      <c r="D11" s="6">
        <v>6</v>
      </c>
      <c r="E11" s="53">
        <v>0</v>
      </c>
      <c r="F11" s="53">
        <v>0</v>
      </c>
      <c r="G11" s="53">
        <v>0</v>
      </c>
      <c r="H11" s="53">
        <v>0</v>
      </c>
      <c r="I11" s="53">
        <v>0</v>
      </c>
      <c r="J11" s="53">
        <v>0</v>
      </c>
      <c r="K11" s="53">
        <v>0</v>
      </c>
      <c r="L11" s="53">
        <v>0</v>
      </c>
      <c r="M11" s="53">
        <v>0</v>
      </c>
      <c r="N11" s="53">
        <v>0</v>
      </c>
      <c r="O11" s="53">
        <v>0</v>
      </c>
      <c r="P11" s="53">
        <v>0</v>
      </c>
      <c r="Q11" s="53">
        <v>0</v>
      </c>
      <c r="R11" s="54">
        <f t="shared" si="0"/>
        <v>0</v>
      </c>
    </row>
    <row r="12" spans="1:27" ht="27" customHeight="1" x14ac:dyDescent="0.25">
      <c r="A12" s="318" t="s">
        <v>194</v>
      </c>
      <c r="B12" s="319"/>
      <c r="C12" s="319"/>
      <c r="D12" s="6">
        <v>7</v>
      </c>
      <c r="E12" s="53">
        <v>0</v>
      </c>
      <c r="F12" s="53">
        <v>0</v>
      </c>
      <c r="G12" s="53">
        <v>0</v>
      </c>
      <c r="H12" s="53">
        <v>0</v>
      </c>
      <c r="I12" s="53">
        <v>0</v>
      </c>
      <c r="J12" s="53">
        <v>0</v>
      </c>
      <c r="K12" s="53">
        <v>0</v>
      </c>
      <c r="L12" s="53">
        <v>0</v>
      </c>
      <c r="M12" s="53">
        <v>0</v>
      </c>
      <c r="N12" s="53">
        <v>0</v>
      </c>
      <c r="O12" s="53">
        <v>0</v>
      </c>
      <c r="P12" s="53">
        <v>0</v>
      </c>
      <c r="Q12" s="53">
        <v>0</v>
      </c>
      <c r="R12" s="54">
        <f t="shared" si="0"/>
        <v>0</v>
      </c>
    </row>
    <row r="13" spans="1:27" ht="24.75" customHeight="1" x14ac:dyDescent="0.25">
      <c r="A13" s="323" t="s">
        <v>195</v>
      </c>
      <c r="B13" s="324"/>
      <c r="C13" s="324"/>
      <c r="D13" s="6">
        <v>8</v>
      </c>
      <c r="E13" s="53">
        <v>0</v>
      </c>
      <c r="F13" s="53">
        <v>0</v>
      </c>
      <c r="G13" s="53">
        <v>0</v>
      </c>
      <c r="H13" s="53">
        <v>0</v>
      </c>
      <c r="I13" s="53">
        <v>0</v>
      </c>
      <c r="J13" s="53">
        <v>0</v>
      </c>
      <c r="K13" s="53">
        <v>0</v>
      </c>
      <c r="L13" s="53">
        <v>0</v>
      </c>
      <c r="M13" s="53">
        <v>0</v>
      </c>
      <c r="N13" s="53">
        <v>0</v>
      </c>
      <c r="O13" s="53">
        <v>0</v>
      </c>
      <c r="P13" s="53">
        <v>0</v>
      </c>
      <c r="Q13" s="53">
        <v>0</v>
      </c>
      <c r="R13" s="54">
        <f t="shared" si="0"/>
        <v>0</v>
      </c>
    </row>
    <row r="14" spans="1:27" ht="12.75" customHeight="1" x14ac:dyDescent="0.25">
      <c r="A14" s="318" t="s">
        <v>196</v>
      </c>
      <c r="B14" s="319"/>
      <c r="C14" s="319"/>
      <c r="D14" s="6">
        <v>9</v>
      </c>
      <c r="E14" s="53">
        <v>0</v>
      </c>
      <c r="F14" s="53">
        <v>0</v>
      </c>
      <c r="G14" s="53">
        <v>0</v>
      </c>
      <c r="H14" s="53">
        <v>0</v>
      </c>
      <c r="I14" s="53">
        <v>0</v>
      </c>
      <c r="J14" s="53">
        <v>0</v>
      </c>
      <c r="K14" s="53">
        <v>0</v>
      </c>
      <c r="L14" s="53">
        <v>0</v>
      </c>
      <c r="M14" s="53">
        <v>0</v>
      </c>
      <c r="N14" s="53">
        <v>0</v>
      </c>
      <c r="O14" s="53">
        <v>0</v>
      </c>
      <c r="P14" s="53">
        <v>0</v>
      </c>
      <c r="Q14" s="53">
        <v>0</v>
      </c>
      <c r="R14" s="54">
        <f t="shared" si="0"/>
        <v>0</v>
      </c>
    </row>
    <row r="15" spans="1:27" ht="24" customHeight="1" x14ac:dyDescent="0.25">
      <c r="A15" s="323" t="s">
        <v>197</v>
      </c>
      <c r="B15" s="324"/>
      <c r="C15" s="324"/>
      <c r="D15" s="6">
        <v>10</v>
      </c>
      <c r="E15" s="53">
        <v>0</v>
      </c>
      <c r="F15" s="53">
        <v>0</v>
      </c>
      <c r="G15" s="53">
        <v>0</v>
      </c>
      <c r="H15" s="53">
        <v>0</v>
      </c>
      <c r="I15" s="53">
        <v>0</v>
      </c>
      <c r="J15" s="53">
        <v>0</v>
      </c>
      <c r="K15" s="53">
        <v>0</v>
      </c>
      <c r="L15" s="53">
        <v>0</v>
      </c>
      <c r="M15" s="53">
        <v>0</v>
      </c>
      <c r="N15" s="53">
        <v>0</v>
      </c>
      <c r="O15" s="53">
        <v>0</v>
      </c>
      <c r="P15" s="53">
        <v>0</v>
      </c>
      <c r="Q15" s="53">
        <v>0</v>
      </c>
      <c r="R15" s="54">
        <f t="shared" si="0"/>
        <v>0</v>
      </c>
    </row>
    <row r="16" spans="1:27" ht="12.75" customHeight="1" x14ac:dyDescent="0.25">
      <c r="A16" s="318" t="s">
        <v>198</v>
      </c>
      <c r="B16" s="319"/>
      <c r="C16" s="319"/>
      <c r="D16" s="6">
        <v>11</v>
      </c>
      <c r="E16" s="53">
        <v>0</v>
      </c>
      <c r="F16" s="53">
        <v>0</v>
      </c>
      <c r="G16" s="53">
        <v>0</v>
      </c>
      <c r="H16" s="53">
        <v>0</v>
      </c>
      <c r="I16" s="53">
        <v>0</v>
      </c>
      <c r="J16" s="53">
        <v>0</v>
      </c>
      <c r="K16" s="53">
        <v>0</v>
      </c>
      <c r="L16" s="53">
        <v>0</v>
      </c>
      <c r="M16" s="53">
        <v>0</v>
      </c>
      <c r="N16" s="53">
        <v>0</v>
      </c>
      <c r="O16" s="53">
        <v>0</v>
      </c>
      <c r="P16" s="53">
        <v>0</v>
      </c>
      <c r="Q16" s="53">
        <v>0</v>
      </c>
      <c r="R16" s="54">
        <f t="shared" si="0"/>
        <v>0</v>
      </c>
    </row>
    <row r="17" spans="1:18" ht="12.75" customHeight="1" x14ac:dyDescent="0.25">
      <c r="A17" s="318" t="s">
        <v>21</v>
      </c>
      <c r="B17" s="319"/>
      <c r="C17" s="319"/>
      <c r="D17" s="6">
        <v>12</v>
      </c>
      <c r="E17" s="53">
        <v>0</v>
      </c>
      <c r="F17" s="53">
        <v>0</v>
      </c>
      <c r="G17" s="53">
        <v>0</v>
      </c>
      <c r="H17" s="53">
        <v>0</v>
      </c>
      <c r="I17" s="53">
        <v>0</v>
      </c>
      <c r="J17" s="53">
        <v>0</v>
      </c>
      <c r="K17" s="53">
        <v>0</v>
      </c>
      <c r="L17" s="53">
        <v>0</v>
      </c>
      <c r="M17" s="53">
        <v>0</v>
      </c>
      <c r="N17" s="53">
        <v>0</v>
      </c>
      <c r="O17" s="53">
        <v>0</v>
      </c>
      <c r="P17" s="53">
        <v>0</v>
      </c>
      <c r="Q17" s="53">
        <v>0</v>
      </c>
      <c r="R17" s="54">
        <f t="shared" si="0"/>
        <v>0</v>
      </c>
    </row>
    <row r="18" spans="1:18" ht="12.75" customHeight="1" x14ac:dyDescent="0.25">
      <c r="A18" s="318" t="s">
        <v>199</v>
      </c>
      <c r="B18" s="319"/>
      <c r="C18" s="319"/>
      <c r="D18" s="6">
        <v>13</v>
      </c>
      <c r="E18" s="53">
        <v>0</v>
      </c>
      <c r="F18" s="53">
        <v>0</v>
      </c>
      <c r="G18" s="53">
        <v>0</v>
      </c>
      <c r="H18" s="53">
        <v>0</v>
      </c>
      <c r="I18" s="53">
        <v>0</v>
      </c>
      <c r="J18" s="53">
        <v>0</v>
      </c>
      <c r="K18" s="53">
        <v>0</v>
      </c>
      <c r="L18" s="53">
        <v>0</v>
      </c>
      <c r="M18" s="53">
        <v>0</v>
      </c>
      <c r="N18" s="53">
        <v>0</v>
      </c>
      <c r="O18" s="53">
        <v>0</v>
      </c>
      <c r="P18" s="53">
        <v>0</v>
      </c>
      <c r="Q18" s="53">
        <v>0</v>
      </c>
      <c r="R18" s="54">
        <f t="shared" si="0"/>
        <v>0</v>
      </c>
    </row>
    <row r="19" spans="1:18" ht="24" customHeight="1" x14ac:dyDescent="0.25">
      <c r="A19" s="318" t="s">
        <v>200</v>
      </c>
      <c r="B19" s="319"/>
      <c r="C19" s="319"/>
      <c r="D19" s="6">
        <v>14</v>
      </c>
      <c r="E19" s="53">
        <v>0</v>
      </c>
      <c r="F19" s="53">
        <v>0</v>
      </c>
      <c r="G19" s="53">
        <v>0</v>
      </c>
      <c r="H19" s="53">
        <v>0</v>
      </c>
      <c r="I19" s="53">
        <v>0</v>
      </c>
      <c r="J19" s="53">
        <v>0</v>
      </c>
      <c r="K19" s="53">
        <v>0</v>
      </c>
      <c r="L19" s="53">
        <v>0</v>
      </c>
      <c r="M19" s="53">
        <v>0</v>
      </c>
      <c r="N19" s="53">
        <v>0</v>
      </c>
      <c r="O19" s="53">
        <v>0</v>
      </c>
      <c r="P19" s="53">
        <v>0</v>
      </c>
      <c r="Q19" s="53">
        <v>0</v>
      </c>
      <c r="R19" s="54">
        <f t="shared" si="0"/>
        <v>0</v>
      </c>
    </row>
    <row r="20" spans="1:18" ht="24" customHeight="1" x14ac:dyDescent="0.25">
      <c r="A20" s="318" t="s">
        <v>201</v>
      </c>
      <c r="B20" s="319"/>
      <c r="C20" s="319"/>
      <c r="D20" s="6">
        <v>15</v>
      </c>
      <c r="E20" s="53">
        <v>0</v>
      </c>
      <c r="F20" s="53">
        <v>0</v>
      </c>
      <c r="G20" s="53">
        <v>0</v>
      </c>
      <c r="H20" s="53">
        <v>0</v>
      </c>
      <c r="I20" s="53">
        <v>0</v>
      </c>
      <c r="J20" s="53">
        <v>0</v>
      </c>
      <c r="K20" s="53">
        <v>0</v>
      </c>
      <c r="L20" s="53">
        <v>0</v>
      </c>
      <c r="M20" s="53">
        <v>0</v>
      </c>
      <c r="N20" s="53">
        <v>0</v>
      </c>
      <c r="O20" s="53">
        <v>0</v>
      </c>
      <c r="P20" s="53">
        <v>0</v>
      </c>
      <c r="Q20" s="53">
        <v>0</v>
      </c>
      <c r="R20" s="54">
        <f t="shared" si="0"/>
        <v>0</v>
      </c>
    </row>
    <row r="21" spans="1:18" ht="20.25" customHeight="1" x14ac:dyDescent="0.25">
      <c r="A21" s="323" t="s">
        <v>202</v>
      </c>
      <c r="B21" s="324"/>
      <c r="C21" s="324"/>
      <c r="D21" s="6">
        <v>16</v>
      </c>
      <c r="E21" s="53">
        <v>0</v>
      </c>
      <c r="F21" s="53">
        <v>0</v>
      </c>
      <c r="G21" s="53">
        <v>0</v>
      </c>
      <c r="H21" s="53">
        <v>0</v>
      </c>
      <c r="I21" s="53">
        <v>0</v>
      </c>
      <c r="J21" s="53">
        <v>73026074</v>
      </c>
      <c r="K21" s="53">
        <v>0</v>
      </c>
      <c r="L21" s="53">
        <v>71886300</v>
      </c>
      <c r="M21" s="53">
        <v>0</v>
      </c>
      <c r="N21" s="53">
        <v>-146916006</v>
      </c>
      <c r="O21" s="53">
        <v>0</v>
      </c>
      <c r="P21" s="53">
        <v>0</v>
      </c>
      <c r="Q21" s="53">
        <v>0</v>
      </c>
      <c r="R21" s="54">
        <f t="shared" si="0"/>
        <v>-2003632</v>
      </c>
    </row>
    <row r="22" spans="1:18" ht="20.25" customHeight="1" x14ac:dyDescent="0.25">
      <c r="A22" s="323" t="s">
        <v>204</v>
      </c>
      <c r="B22" s="324"/>
      <c r="C22" s="324"/>
      <c r="D22" s="6">
        <v>17</v>
      </c>
      <c r="E22" s="53">
        <v>0</v>
      </c>
      <c r="F22" s="53">
        <v>0</v>
      </c>
      <c r="G22" s="53">
        <v>0</v>
      </c>
      <c r="H22" s="53">
        <v>0</v>
      </c>
      <c r="I22" s="53">
        <v>0</v>
      </c>
      <c r="J22" s="53">
        <v>0</v>
      </c>
      <c r="K22" s="53">
        <v>0</v>
      </c>
      <c r="L22" s="53">
        <v>0</v>
      </c>
      <c r="M22" s="53">
        <v>0</v>
      </c>
      <c r="N22" s="53">
        <v>0</v>
      </c>
      <c r="O22" s="53">
        <v>0</v>
      </c>
      <c r="P22" s="53">
        <v>0</v>
      </c>
      <c r="Q22" s="53">
        <v>0</v>
      </c>
      <c r="R22" s="54">
        <f t="shared" si="0"/>
        <v>0</v>
      </c>
    </row>
    <row r="23" spans="1:18" ht="20.25" customHeight="1" x14ac:dyDescent="0.25">
      <c r="A23" s="323" t="s">
        <v>205</v>
      </c>
      <c r="B23" s="324"/>
      <c r="C23" s="324"/>
      <c r="D23" s="6">
        <v>18</v>
      </c>
      <c r="E23" s="53">
        <v>0</v>
      </c>
      <c r="F23" s="53">
        <v>0</v>
      </c>
      <c r="G23" s="53">
        <v>0</v>
      </c>
      <c r="H23" s="53">
        <v>0</v>
      </c>
      <c r="I23" s="53">
        <v>0</v>
      </c>
      <c r="J23" s="53">
        <v>0</v>
      </c>
      <c r="K23" s="53">
        <v>0</v>
      </c>
      <c r="L23" s="53">
        <v>0</v>
      </c>
      <c r="M23" s="53">
        <v>0</v>
      </c>
      <c r="N23" s="53">
        <v>0</v>
      </c>
      <c r="O23" s="53">
        <v>0</v>
      </c>
      <c r="P23" s="53">
        <v>0</v>
      </c>
      <c r="Q23" s="53">
        <v>0</v>
      </c>
      <c r="R23" s="54">
        <f t="shared" si="0"/>
        <v>0</v>
      </c>
    </row>
    <row r="24" spans="1:18" ht="20.25" customHeight="1" x14ac:dyDescent="0.25">
      <c r="A24" s="323" t="s">
        <v>206</v>
      </c>
      <c r="B24" s="324"/>
      <c r="C24" s="324"/>
      <c r="D24" s="6">
        <v>19</v>
      </c>
      <c r="E24" s="53">
        <v>0</v>
      </c>
      <c r="F24" s="53">
        <v>0</v>
      </c>
      <c r="G24" s="53">
        <v>0</v>
      </c>
      <c r="H24" s="53">
        <v>0</v>
      </c>
      <c r="I24" s="53">
        <v>-82537935</v>
      </c>
      <c r="J24" s="53">
        <v>0</v>
      </c>
      <c r="K24" s="53">
        <v>0</v>
      </c>
      <c r="L24" s="53">
        <v>0</v>
      </c>
      <c r="M24" s="53">
        <v>0</v>
      </c>
      <c r="N24" s="53">
        <v>183384194</v>
      </c>
      <c r="O24" s="53">
        <v>0</v>
      </c>
      <c r="P24" s="53">
        <v>0</v>
      </c>
      <c r="Q24" s="53">
        <v>0</v>
      </c>
      <c r="R24" s="54">
        <f t="shared" si="0"/>
        <v>100846259</v>
      </c>
    </row>
    <row r="25" spans="1:18" ht="20.25" customHeight="1" x14ac:dyDescent="0.25">
      <c r="A25" s="323" t="s">
        <v>203</v>
      </c>
      <c r="B25" s="324"/>
      <c r="C25" s="324"/>
      <c r="D25" s="6">
        <v>20</v>
      </c>
      <c r="E25" s="53">
        <v>0</v>
      </c>
      <c r="F25" s="53">
        <v>0</v>
      </c>
      <c r="G25" s="53">
        <v>0</v>
      </c>
      <c r="H25" s="53">
        <v>0</v>
      </c>
      <c r="I25" s="53">
        <v>0</v>
      </c>
      <c r="J25" s="53">
        <v>0</v>
      </c>
      <c r="K25" s="53">
        <v>0</v>
      </c>
      <c r="L25" s="53">
        <v>0</v>
      </c>
      <c r="M25" s="53">
        <v>0</v>
      </c>
      <c r="N25" s="53">
        <v>0</v>
      </c>
      <c r="O25" s="53">
        <v>0</v>
      </c>
      <c r="P25" s="53">
        <v>0</v>
      </c>
      <c r="Q25" s="53">
        <v>0</v>
      </c>
      <c r="R25" s="54">
        <f t="shared" si="0"/>
        <v>0</v>
      </c>
    </row>
    <row r="26" spans="1:18" ht="21" customHeight="1" x14ac:dyDescent="0.25">
      <c r="A26" s="327" t="s">
        <v>207</v>
      </c>
      <c r="B26" s="327"/>
      <c r="C26" s="327"/>
      <c r="D26" s="7">
        <v>21</v>
      </c>
      <c r="E26" s="54">
        <f>SUM(E9:E25)</f>
        <v>1214775000</v>
      </c>
      <c r="F26" s="54">
        <f t="shared" ref="F26:Q26" si="2">SUM(F9:F25)</f>
        <v>0</v>
      </c>
      <c r="G26" s="54">
        <f t="shared" si="2"/>
        <v>0</v>
      </c>
      <c r="H26" s="54">
        <f t="shared" si="2"/>
        <v>0</v>
      </c>
      <c r="I26" s="54">
        <f t="shared" si="2"/>
        <v>264974555</v>
      </c>
      <c r="J26" s="54">
        <f t="shared" si="2"/>
        <v>204798039</v>
      </c>
      <c r="K26" s="54">
        <f t="shared" si="2"/>
        <v>0</v>
      </c>
      <c r="L26" s="54">
        <f t="shared" si="2"/>
        <v>611448069</v>
      </c>
      <c r="M26" s="54">
        <f t="shared" si="2"/>
        <v>-477000</v>
      </c>
      <c r="N26" s="54">
        <f t="shared" si="2"/>
        <v>183384194</v>
      </c>
      <c r="O26" s="54">
        <f t="shared" si="2"/>
        <v>0</v>
      </c>
      <c r="P26" s="54">
        <f t="shared" si="2"/>
        <v>0</v>
      </c>
      <c r="Q26" s="54">
        <f t="shared" si="2"/>
        <v>0</v>
      </c>
      <c r="R26" s="54">
        <f t="shared" si="0"/>
        <v>2478902857</v>
      </c>
    </row>
    <row r="27" spans="1:18" ht="21" customHeight="1" x14ac:dyDescent="0.25">
      <c r="A27" s="8"/>
      <c r="B27" s="9"/>
      <c r="C27" s="9"/>
      <c r="D27" s="10"/>
      <c r="E27" s="56"/>
      <c r="F27" s="56"/>
      <c r="G27" s="56"/>
      <c r="H27" s="56"/>
      <c r="I27" s="56"/>
      <c r="J27" s="56"/>
      <c r="K27" s="56"/>
      <c r="L27" s="56"/>
      <c r="M27" s="56"/>
      <c r="N27" s="56"/>
      <c r="O27" s="56"/>
      <c r="P27" s="56"/>
      <c r="Q27" s="56"/>
      <c r="R27" s="56"/>
    </row>
  </sheetData>
  <sheetProtection algorithmName="SHA-512" hashValue="jKmFgjJUTEzloVzFTjTr3wWXIZbWXk5G1fFVpGaAu6rmLPXZ9ecI+mO5vW1VmskCG6z3lpGsA+sK7AHl9w4NIg==" saltValue="L6PKt22XmGzMwwEtQi29GA=="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conditionalFormatting sqref="F2">
    <cfRule type="cellIs" dxfId="3" priority="5"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309FA-13B4-49BF-B969-086C5E9C8273}">
  <dimension ref="A2:N147"/>
  <sheetViews>
    <sheetView showGridLines="0" workbookViewId="0">
      <selection activeCell="B62" sqref="B62"/>
    </sheetView>
  </sheetViews>
  <sheetFormatPr defaultColWidth="9.1796875" defaultRowHeight="11.5" x14ac:dyDescent="0.25"/>
  <cols>
    <col min="1" max="1" width="55" style="98" customWidth="1"/>
    <col min="2" max="2" width="31.90625" style="98" bestFit="1" customWidth="1"/>
    <col min="3" max="3" width="1.54296875" style="98" customWidth="1"/>
    <col min="4" max="5" width="29.453125" style="98" bestFit="1" customWidth="1"/>
    <col min="6" max="6" width="4.81640625" style="98" customWidth="1"/>
    <col min="7" max="7" width="2.81640625" style="98" customWidth="1"/>
    <col min="8" max="8" width="13.90625" style="98" bestFit="1" customWidth="1"/>
    <col min="9" max="9" width="16.1796875" style="98" customWidth="1"/>
    <col min="10" max="10" width="12" style="98" customWidth="1"/>
    <col min="11" max="11" width="16.81640625" style="98" bestFit="1" customWidth="1"/>
    <col min="12" max="12" width="12.453125" style="98" bestFit="1" customWidth="1"/>
    <col min="13" max="13" width="14.6328125" style="98" bestFit="1" customWidth="1"/>
    <col min="14" max="16384" width="9.1796875" style="98"/>
  </cols>
  <sheetData>
    <row r="2" spans="1:14" x14ac:dyDescent="0.25">
      <c r="A2" s="99" t="s">
        <v>300</v>
      </c>
      <c r="B2" s="99"/>
      <c r="C2" s="99"/>
      <c r="D2" s="99"/>
      <c r="E2" s="99"/>
      <c r="F2" s="99"/>
      <c r="G2" s="99"/>
      <c r="H2" s="99"/>
      <c r="I2" s="99"/>
    </row>
    <row r="3" spans="1:14" x14ac:dyDescent="0.25">
      <c r="A3" s="100"/>
      <c r="B3" s="101"/>
      <c r="C3" s="101"/>
      <c r="D3" s="101"/>
      <c r="E3" s="101"/>
      <c r="F3" s="101"/>
      <c r="G3" s="101"/>
      <c r="H3" s="101"/>
      <c r="I3" s="101"/>
    </row>
    <row r="4" spans="1:14" ht="12" x14ac:dyDescent="0.3">
      <c r="A4" s="102" t="s">
        <v>301</v>
      </c>
      <c r="B4" s="103"/>
      <c r="C4" s="103"/>
      <c r="D4" s="121" t="s">
        <v>302</v>
      </c>
    </row>
    <row r="5" spans="1:14" x14ac:dyDescent="0.25">
      <c r="A5" s="104" t="s">
        <v>303</v>
      </c>
      <c r="B5" s="176" t="s">
        <v>304</v>
      </c>
      <c r="C5" s="176"/>
      <c r="D5" s="177" t="s">
        <v>305</v>
      </c>
    </row>
    <row r="6" spans="1:14" x14ac:dyDescent="0.25">
      <c r="A6" s="104"/>
      <c r="B6" s="105" t="s">
        <v>306</v>
      </c>
      <c r="C6" s="105"/>
      <c r="D6" s="106" t="s">
        <v>306</v>
      </c>
    </row>
    <row r="7" spans="1:14" x14ac:dyDescent="0.25">
      <c r="A7" s="107" t="s">
        <v>307</v>
      </c>
      <c r="B7" s="108">
        <v>93737076.870000005</v>
      </c>
      <c r="C7" s="108"/>
      <c r="D7" s="109">
        <v>81200505.210000008</v>
      </c>
      <c r="E7" s="111"/>
      <c r="F7" s="111"/>
      <c r="G7" s="111"/>
      <c r="H7" s="111"/>
      <c r="I7" s="111"/>
      <c r="J7" s="111"/>
      <c r="K7" s="111"/>
      <c r="L7" s="111"/>
      <c r="M7" s="111"/>
      <c r="N7" s="111"/>
    </row>
    <row r="8" spans="1:14" x14ac:dyDescent="0.25">
      <c r="A8" s="107" t="s">
        <v>308</v>
      </c>
      <c r="B8" s="108">
        <v>528443332.95999998</v>
      </c>
      <c r="C8" s="108"/>
      <c r="D8" s="109">
        <v>507302007.6699999</v>
      </c>
      <c r="E8" s="111"/>
      <c r="F8" s="111"/>
      <c r="G8" s="111"/>
      <c r="H8" s="111"/>
      <c r="I8" s="111"/>
      <c r="J8" s="111"/>
      <c r="K8" s="111"/>
      <c r="L8" s="111"/>
    </row>
    <row r="9" spans="1:14" x14ac:dyDescent="0.25">
      <c r="A9" s="107" t="s">
        <v>309</v>
      </c>
      <c r="B9" s="108">
        <v>424090.79</v>
      </c>
      <c r="C9" s="108"/>
      <c r="D9" s="109">
        <v>314906.3</v>
      </c>
      <c r="E9" s="111"/>
      <c r="F9" s="111"/>
      <c r="G9" s="111"/>
      <c r="H9" s="111"/>
      <c r="I9" s="111"/>
      <c r="J9" s="111"/>
      <c r="K9" s="111"/>
      <c r="L9" s="111"/>
    </row>
    <row r="10" spans="1:14" x14ac:dyDescent="0.25">
      <c r="A10" s="107" t="s">
        <v>310</v>
      </c>
      <c r="B10" s="112">
        <v>1234</v>
      </c>
      <c r="C10" s="108"/>
      <c r="D10" s="112">
        <v>2659</v>
      </c>
      <c r="E10" s="111"/>
      <c r="F10" s="111"/>
      <c r="G10" s="111"/>
      <c r="H10" s="111"/>
      <c r="I10" s="111"/>
      <c r="J10" s="111"/>
      <c r="K10" s="111"/>
      <c r="L10" s="111"/>
    </row>
    <row r="11" spans="1:14" ht="12" thickBot="1" x14ac:dyDescent="0.3">
      <c r="A11" s="107" t="s">
        <v>311</v>
      </c>
      <c r="B11" s="113">
        <v>0</v>
      </c>
      <c r="C11" s="113"/>
      <c r="D11" s="114">
        <v>0</v>
      </c>
      <c r="E11" s="111"/>
      <c r="F11" s="111"/>
      <c r="G11" s="111"/>
      <c r="H11" s="111"/>
      <c r="I11" s="111"/>
      <c r="J11" s="111"/>
      <c r="K11" s="111"/>
      <c r="L11" s="111"/>
    </row>
    <row r="12" spans="1:14" ht="12" thickBot="1" x14ac:dyDescent="0.3">
      <c r="A12" s="115" t="s">
        <v>312</v>
      </c>
      <c r="B12" s="118">
        <v>622605734.61999989</v>
      </c>
      <c r="C12" s="118"/>
      <c r="D12" s="118">
        <v>588820078.17999983</v>
      </c>
      <c r="E12" s="111"/>
      <c r="F12" s="111"/>
      <c r="G12" s="111"/>
      <c r="H12" s="111"/>
      <c r="I12" s="111"/>
      <c r="J12" s="111"/>
      <c r="K12" s="111"/>
      <c r="L12" s="111"/>
    </row>
    <row r="13" spans="1:14" x14ac:dyDescent="0.25">
      <c r="A13" s="119"/>
      <c r="B13" s="120"/>
      <c r="C13" s="120"/>
      <c r="D13" s="120"/>
    </row>
    <row r="14" spans="1:14" x14ac:dyDescent="0.25">
      <c r="A14" s="102" t="s">
        <v>313</v>
      </c>
      <c r="B14" s="121"/>
      <c r="C14" s="121"/>
      <c r="D14" s="121" t="s">
        <v>302</v>
      </c>
    </row>
    <row r="15" spans="1:14" x14ac:dyDescent="0.25">
      <c r="A15" s="104" t="s">
        <v>314</v>
      </c>
      <c r="B15" s="178" t="s">
        <v>304</v>
      </c>
      <c r="C15" s="178"/>
      <c r="D15" s="177" t="s">
        <v>305</v>
      </c>
    </row>
    <row r="16" spans="1:14" x14ac:dyDescent="0.25">
      <c r="A16" s="104"/>
      <c r="B16" s="105" t="s">
        <v>306</v>
      </c>
      <c r="C16" s="105"/>
      <c r="D16" s="106" t="s">
        <v>306</v>
      </c>
    </row>
    <row r="17" spans="1:13" x14ac:dyDescent="0.25">
      <c r="A17" s="107" t="s">
        <v>307</v>
      </c>
      <c r="B17" s="112">
        <v>0</v>
      </c>
      <c r="C17" s="112"/>
      <c r="D17" s="122">
        <v>0</v>
      </c>
      <c r="E17" s="111"/>
      <c r="F17" s="111"/>
      <c r="G17" s="111"/>
      <c r="H17" s="111"/>
      <c r="I17" s="111"/>
      <c r="J17" s="111"/>
      <c r="K17" s="111"/>
      <c r="L17" s="111"/>
    </row>
    <row r="18" spans="1:13" x14ac:dyDescent="0.25">
      <c r="A18" s="107" t="s">
        <v>308</v>
      </c>
      <c r="B18" s="108">
        <v>3039091.26</v>
      </c>
      <c r="C18" s="108"/>
      <c r="D18" s="109">
        <v>2873660.5300000007</v>
      </c>
      <c r="E18" s="111"/>
      <c r="F18" s="111"/>
      <c r="G18" s="111"/>
      <c r="H18" s="111"/>
      <c r="I18" s="111"/>
      <c r="J18" s="111"/>
      <c r="K18" s="111"/>
      <c r="L18" s="111"/>
    </row>
    <row r="19" spans="1:13" x14ac:dyDescent="0.25">
      <c r="A19" s="107" t="s">
        <v>309</v>
      </c>
      <c r="B19" s="112">
        <v>0</v>
      </c>
      <c r="C19" s="112"/>
      <c r="D19" s="122">
        <v>0</v>
      </c>
      <c r="E19" s="111"/>
      <c r="F19" s="111"/>
      <c r="G19" s="111"/>
      <c r="H19" s="111"/>
      <c r="I19" s="111"/>
      <c r="J19" s="111"/>
      <c r="K19" s="111"/>
      <c r="L19" s="111"/>
    </row>
    <row r="20" spans="1:13" x14ac:dyDescent="0.25">
      <c r="A20" s="107" t="s">
        <v>310</v>
      </c>
      <c r="B20" s="108">
        <v>73071014.330000073</v>
      </c>
      <c r="C20" s="108"/>
      <c r="D20" s="109">
        <v>47533458.019999564</v>
      </c>
      <c r="E20" s="111"/>
      <c r="F20" s="111"/>
      <c r="G20" s="111"/>
      <c r="H20" s="111"/>
      <c r="I20" s="111"/>
      <c r="J20" s="111"/>
      <c r="K20" s="111"/>
      <c r="L20" s="111"/>
    </row>
    <row r="21" spans="1:13" ht="12" thickBot="1" x14ac:dyDescent="0.3">
      <c r="A21" s="107" t="s">
        <v>311</v>
      </c>
      <c r="B21" s="116">
        <v>1038423.4699999999</v>
      </c>
      <c r="C21" s="116"/>
      <c r="D21" s="123">
        <v>1183000.96</v>
      </c>
      <c r="E21" s="111"/>
      <c r="F21" s="111"/>
      <c r="G21" s="111"/>
      <c r="H21" s="111"/>
      <c r="I21" s="111"/>
      <c r="J21" s="111"/>
      <c r="K21" s="111"/>
      <c r="L21" s="111"/>
    </row>
    <row r="22" spans="1:13" ht="12" thickBot="1" x14ac:dyDescent="0.3">
      <c r="A22" s="115" t="s">
        <v>312</v>
      </c>
      <c r="B22" s="125">
        <v>77148529.060000077</v>
      </c>
      <c r="C22" s="125"/>
      <c r="D22" s="125">
        <v>51590119.509999566</v>
      </c>
      <c r="E22" s="111"/>
      <c r="F22" s="111"/>
      <c r="G22" s="111"/>
      <c r="H22" s="111"/>
      <c r="I22" s="111"/>
      <c r="J22" s="111"/>
      <c r="K22" s="111"/>
      <c r="L22" s="111"/>
    </row>
    <row r="23" spans="1:13" x14ac:dyDescent="0.25">
      <c r="A23" s="119"/>
      <c r="B23" s="120"/>
      <c r="C23" s="120"/>
      <c r="D23" s="120"/>
      <c r="E23" s="120"/>
      <c r="F23" s="120"/>
      <c r="G23" s="120"/>
      <c r="H23" s="120"/>
      <c r="I23" s="120"/>
    </row>
    <row r="24" spans="1:13" x14ac:dyDescent="0.25">
      <c r="A24" s="102" t="s">
        <v>315</v>
      </c>
      <c r="B24" s="121"/>
      <c r="C24" s="121"/>
      <c r="D24" s="121" t="s">
        <v>302</v>
      </c>
    </row>
    <row r="25" spans="1:13" x14ac:dyDescent="0.25">
      <c r="A25" s="104" t="s">
        <v>316</v>
      </c>
      <c r="B25" s="176" t="s">
        <v>304</v>
      </c>
      <c r="C25" s="176"/>
      <c r="D25" s="177" t="s">
        <v>305</v>
      </c>
    </row>
    <row r="26" spans="1:13" x14ac:dyDescent="0.25">
      <c r="A26" s="104"/>
      <c r="B26" s="105" t="s">
        <v>306</v>
      </c>
      <c r="C26" s="105"/>
      <c r="D26" s="106" t="s">
        <v>306</v>
      </c>
    </row>
    <row r="27" spans="1:13" x14ac:dyDescent="0.25">
      <c r="A27" s="126" t="s">
        <v>317</v>
      </c>
      <c r="B27" s="108">
        <v>397608.95999999996</v>
      </c>
      <c r="C27" s="108"/>
      <c r="D27" s="109">
        <v>3269734.92</v>
      </c>
      <c r="G27" s="111"/>
      <c r="H27" s="111"/>
      <c r="I27" s="111"/>
      <c r="J27" s="111"/>
      <c r="K27" s="111"/>
      <c r="L27" s="111"/>
      <c r="M27" s="111"/>
    </row>
    <row r="28" spans="1:13" x14ac:dyDescent="0.25">
      <c r="A28" s="126" t="s">
        <v>318</v>
      </c>
      <c r="B28" s="108">
        <v>84655.1</v>
      </c>
      <c r="C28" s="108"/>
      <c r="D28" s="109">
        <v>44754.25</v>
      </c>
      <c r="G28" s="111"/>
      <c r="H28" s="111"/>
      <c r="I28" s="111"/>
      <c r="J28" s="111"/>
      <c r="K28" s="111"/>
      <c r="L28" s="111"/>
      <c r="M28" s="111"/>
    </row>
    <row r="29" spans="1:13" x14ac:dyDescent="0.25">
      <c r="A29" s="126" t="s">
        <v>319</v>
      </c>
      <c r="B29" s="108">
        <v>5041831.5900000008</v>
      </c>
      <c r="C29" s="108"/>
      <c r="D29" s="109">
        <v>3651553.3500000006</v>
      </c>
      <c r="G29" s="111"/>
      <c r="H29" s="111"/>
      <c r="I29" s="111"/>
      <c r="J29" s="111"/>
      <c r="K29" s="111"/>
      <c r="L29" s="111"/>
      <c r="M29" s="111"/>
    </row>
    <row r="30" spans="1:13" x14ac:dyDescent="0.25">
      <c r="A30" s="126" t="s">
        <v>320</v>
      </c>
      <c r="B30" s="108">
        <v>151465.54999999999</v>
      </c>
      <c r="C30" s="108"/>
      <c r="D30" s="109">
        <v>72553.33</v>
      </c>
      <c r="G30" s="111"/>
      <c r="H30" s="111"/>
      <c r="I30" s="111"/>
      <c r="J30" s="111"/>
      <c r="K30" s="111"/>
      <c r="L30" s="111"/>
      <c r="M30" s="111"/>
    </row>
    <row r="31" spans="1:13" ht="12" thickBot="1" x14ac:dyDescent="0.3">
      <c r="A31" s="126" t="s">
        <v>321</v>
      </c>
      <c r="B31" s="116">
        <v>533704556.48000002</v>
      </c>
      <c r="C31" s="116"/>
      <c r="D31" s="123">
        <v>452719307.21000111</v>
      </c>
      <c r="G31" s="111"/>
      <c r="H31" s="111"/>
      <c r="I31" s="111"/>
      <c r="J31" s="111"/>
      <c r="K31" s="111"/>
      <c r="L31" s="111"/>
      <c r="M31" s="111"/>
    </row>
    <row r="32" spans="1:13" ht="12" thickBot="1" x14ac:dyDescent="0.3">
      <c r="A32" s="115" t="s">
        <v>312</v>
      </c>
      <c r="B32" s="125">
        <v>539380117.68000007</v>
      </c>
      <c r="C32" s="124"/>
      <c r="D32" s="125">
        <v>459757903.06000113</v>
      </c>
      <c r="G32" s="111"/>
      <c r="H32" s="111"/>
      <c r="I32" s="111"/>
      <c r="J32" s="111"/>
      <c r="K32" s="111"/>
      <c r="L32" s="111"/>
      <c r="M32" s="111"/>
    </row>
    <row r="33" spans="1:13" x14ac:dyDescent="0.25">
      <c r="A33" s="119"/>
      <c r="B33" s="120"/>
      <c r="C33" s="120"/>
      <c r="D33" s="120"/>
      <c r="E33" s="120"/>
      <c r="F33" s="120"/>
      <c r="G33" s="120"/>
      <c r="H33" s="120"/>
    </row>
    <row r="34" spans="1:13" x14ac:dyDescent="0.25">
      <c r="A34" s="102" t="s">
        <v>322</v>
      </c>
      <c r="B34" s="121"/>
      <c r="C34" s="121"/>
      <c r="D34" s="121" t="s">
        <v>302</v>
      </c>
    </row>
    <row r="35" spans="1:13" x14ac:dyDescent="0.25">
      <c r="A35" s="104" t="s">
        <v>323</v>
      </c>
      <c r="B35" s="176" t="s">
        <v>304</v>
      </c>
      <c r="C35" s="176"/>
      <c r="D35" s="177" t="s">
        <v>305</v>
      </c>
    </row>
    <row r="36" spans="1:13" x14ac:dyDescent="0.25">
      <c r="A36" s="104"/>
      <c r="B36" s="105" t="s">
        <v>306</v>
      </c>
      <c r="C36" s="105"/>
      <c r="D36" s="106" t="s">
        <v>306</v>
      </c>
    </row>
    <row r="37" spans="1:13" x14ac:dyDescent="0.25">
      <c r="A37" s="127" t="s">
        <v>324</v>
      </c>
      <c r="B37" s="108">
        <v>1552229.69</v>
      </c>
      <c r="C37" s="108"/>
      <c r="D37" s="109">
        <v>1726623.88</v>
      </c>
      <c r="G37" s="111"/>
      <c r="H37" s="111"/>
      <c r="I37" s="111"/>
      <c r="J37" s="111"/>
      <c r="K37" s="111"/>
      <c r="L37" s="111"/>
      <c r="M37" s="111"/>
    </row>
    <row r="38" spans="1:13" ht="12" thickBot="1" x14ac:dyDescent="0.3">
      <c r="A38" s="127" t="s">
        <v>321</v>
      </c>
      <c r="B38" s="116">
        <v>323749120.75999999</v>
      </c>
      <c r="C38" s="116"/>
      <c r="D38" s="123">
        <v>272172503.12</v>
      </c>
      <c r="G38" s="111"/>
      <c r="H38" s="111"/>
      <c r="I38" s="111"/>
      <c r="J38" s="111"/>
      <c r="K38" s="111"/>
      <c r="L38" s="111"/>
      <c r="M38" s="111"/>
    </row>
    <row r="39" spans="1:13" ht="12" thickBot="1" x14ac:dyDescent="0.3">
      <c r="A39" s="115" t="s">
        <v>312</v>
      </c>
      <c r="B39" s="125">
        <v>325301350.44999999</v>
      </c>
      <c r="C39" s="124"/>
      <c r="D39" s="125">
        <v>273899127</v>
      </c>
      <c r="G39" s="111"/>
      <c r="H39" s="111"/>
      <c r="I39" s="111"/>
      <c r="J39" s="111"/>
      <c r="K39" s="111"/>
      <c r="L39" s="111"/>
      <c r="M39" s="111"/>
    </row>
    <row r="40" spans="1:13" x14ac:dyDescent="0.25">
      <c r="A40" s="119" t="s">
        <v>325</v>
      </c>
      <c r="B40" s="120"/>
      <c r="C40" s="120"/>
      <c r="D40" s="120"/>
      <c r="E40" s="120"/>
      <c r="F40" s="120"/>
    </row>
    <row r="41" spans="1:13" x14ac:dyDescent="0.25">
      <c r="A41" s="102" t="s">
        <v>326</v>
      </c>
      <c r="B41" s="121"/>
      <c r="C41" s="121"/>
      <c r="D41" s="121" t="s">
        <v>302</v>
      </c>
    </row>
    <row r="42" spans="1:13" x14ac:dyDescent="0.25">
      <c r="A42" s="104" t="s">
        <v>327</v>
      </c>
      <c r="B42" s="177" t="s">
        <v>304</v>
      </c>
      <c r="C42" s="177"/>
      <c r="D42" s="177" t="s">
        <v>305</v>
      </c>
    </row>
    <row r="43" spans="1:13" x14ac:dyDescent="0.25">
      <c r="A43" s="104"/>
      <c r="B43" s="105" t="s">
        <v>306</v>
      </c>
      <c r="C43" s="105"/>
      <c r="D43" s="106" t="s">
        <v>306</v>
      </c>
    </row>
    <row r="44" spans="1:13" x14ac:dyDescent="0.25">
      <c r="A44" s="128" t="s">
        <v>307</v>
      </c>
      <c r="B44" s="108">
        <v>5158276.87</v>
      </c>
      <c r="C44" s="108"/>
      <c r="D44" s="109">
        <v>35035564.600000001</v>
      </c>
      <c r="G44" s="111"/>
      <c r="H44" s="111"/>
      <c r="I44" s="111"/>
      <c r="J44" s="111"/>
      <c r="K44" s="111"/>
      <c r="L44" s="111"/>
      <c r="M44" s="111"/>
    </row>
    <row r="45" spans="1:13" x14ac:dyDescent="0.25">
      <c r="A45" s="128" t="s">
        <v>308</v>
      </c>
      <c r="B45" s="112">
        <v>0</v>
      </c>
      <c r="C45" s="112"/>
      <c r="D45" s="122">
        <v>0</v>
      </c>
      <c r="G45" s="111"/>
      <c r="H45" s="111"/>
      <c r="I45" s="111"/>
      <c r="J45" s="111"/>
      <c r="K45" s="111"/>
      <c r="L45" s="111"/>
      <c r="M45" s="111"/>
    </row>
    <row r="46" spans="1:13" x14ac:dyDescent="0.25">
      <c r="A46" s="128" t="s">
        <v>310</v>
      </c>
      <c r="B46" s="112">
        <v>0</v>
      </c>
      <c r="C46" s="112"/>
      <c r="D46" s="122">
        <v>0</v>
      </c>
      <c r="G46" s="111"/>
      <c r="H46" s="111"/>
      <c r="I46" s="111"/>
      <c r="J46" s="111"/>
      <c r="K46" s="111"/>
      <c r="L46" s="111"/>
      <c r="M46" s="111"/>
    </row>
    <row r="47" spans="1:13" x14ac:dyDescent="0.25">
      <c r="A47" s="128" t="s">
        <v>328</v>
      </c>
      <c r="B47" s="112">
        <v>0</v>
      </c>
      <c r="C47" s="112"/>
      <c r="D47" s="122">
        <v>0</v>
      </c>
      <c r="G47" s="111"/>
      <c r="H47" s="111"/>
      <c r="I47" s="111"/>
      <c r="J47" s="111"/>
      <c r="K47" s="111"/>
      <c r="L47" s="111"/>
      <c r="M47" s="111"/>
    </row>
    <row r="48" spans="1:13" ht="12" thickBot="1" x14ac:dyDescent="0.3">
      <c r="A48" s="128" t="s">
        <v>329</v>
      </c>
      <c r="B48" s="113">
        <v>0</v>
      </c>
      <c r="C48" s="113"/>
      <c r="D48" s="114">
        <v>0</v>
      </c>
      <c r="G48" s="111"/>
      <c r="H48" s="111"/>
      <c r="I48" s="111"/>
      <c r="J48" s="111"/>
      <c r="K48" s="111"/>
      <c r="L48" s="111"/>
      <c r="M48" s="111"/>
    </row>
    <row r="49" spans="1:13" ht="12" thickBot="1" x14ac:dyDescent="0.3">
      <c r="A49" s="130" t="s">
        <v>312</v>
      </c>
      <c r="B49" s="125">
        <v>5158276.87</v>
      </c>
      <c r="C49" s="124"/>
      <c r="D49" s="125">
        <v>35035564.600000001</v>
      </c>
      <c r="G49" s="111"/>
      <c r="H49" s="111"/>
      <c r="I49" s="111"/>
      <c r="J49" s="111"/>
      <c r="K49" s="111"/>
      <c r="L49" s="111"/>
      <c r="M49" s="111"/>
    </row>
    <row r="50" spans="1:13" x14ac:dyDescent="0.25">
      <c r="A50" s="131"/>
      <c r="B50" s="101"/>
      <c r="C50" s="101"/>
      <c r="D50" s="101"/>
      <c r="E50" s="101"/>
      <c r="F50" s="101"/>
    </row>
    <row r="51" spans="1:13" x14ac:dyDescent="0.25">
      <c r="A51" s="132" t="s">
        <v>330</v>
      </c>
      <c r="B51" s="121"/>
      <c r="C51" s="121"/>
      <c r="D51" s="121" t="s">
        <v>302</v>
      </c>
    </row>
    <row r="52" spans="1:13" x14ac:dyDescent="0.25">
      <c r="A52" s="104" t="s">
        <v>331</v>
      </c>
      <c r="B52" s="176" t="s">
        <v>304</v>
      </c>
      <c r="C52" s="176"/>
      <c r="D52" s="177" t="s">
        <v>305</v>
      </c>
    </row>
    <row r="53" spans="1:13" x14ac:dyDescent="0.25">
      <c r="A53" s="108"/>
      <c r="B53" s="105" t="s">
        <v>306</v>
      </c>
      <c r="C53" s="105"/>
      <c r="D53" s="106" t="s">
        <v>306</v>
      </c>
    </row>
    <row r="54" spans="1:13" x14ac:dyDescent="0.25">
      <c r="A54" s="128" t="s">
        <v>332</v>
      </c>
      <c r="B54" s="110">
        <v>17025587.539999999</v>
      </c>
      <c r="C54" s="110"/>
      <c r="D54" s="109">
        <v>-770952.98999999987</v>
      </c>
      <c r="G54" s="111"/>
      <c r="H54" s="111"/>
      <c r="I54" s="111"/>
      <c r="J54" s="111"/>
      <c r="K54" s="111"/>
      <c r="L54" s="111"/>
      <c r="M54" s="111"/>
    </row>
    <row r="55" spans="1:13" x14ac:dyDescent="0.25">
      <c r="A55" s="128" t="s">
        <v>307</v>
      </c>
      <c r="B55" s="108">
        <v>31198851.469999999</v>
      </c>
      <c r="C55" s="108"/>
      <c r="D55" s="109">
        <v>-7006877.5800000001</v>
      </c>
      <c r="G55" s="111"/>
      <c r="H55" s="111"/>
      <c r="I55" s="111"/>
      <c r="J55" s="111"/>
      <c r="K55" s="111"/>
      <c r="L55" s="111"/>
      <c r="M55" s="111"/>
    </row>
    <row r="56" spans="1:13" ht="12" thickBot="1" x14ac:dyDescent="0.3">
      <c r="A56" s="128" t="s">
        <v>333</v>
      </c>
      <c r="B56" s="116">
        <v>50246705.880000003</v>
      </c>
      <c r="C56" s="116"/>
      <c r="D56" s="133">
        <v>54846093.589999996</v>
      </c>
      <c r="G56" s="111"/>
      <c r="H56" s="111"/>
      <c r="I56" s="111"/>
      <c r="J56" s="111"/>
      <c r="K56" s="111"/>
      <c r="L56" s="111"/>
      <c r="M56" s="111"/>
    </row>
    <row r="57" spans="1:13" ht="12" thickBot="1" x14ac:dyDescent="0.3">
      <c r="A57" s="130" t="s">
        <v>312</v>
      </c>
      <c r="B57" s="125">
        <v>98471144.890000001</v>
      </c>
      <c r="C57" s="124"/>
      <c r="D57" s="134">
        <v>47068263.019999996</v>
      </c>
      <c r="G57" s="111"/>
      <c r="H57" s="111"/>
      <c r="I57" s="111"/>
      <c r="J57" s="111"/>
      <c r="K57" s="111"/>
      <c r="L57" s="111"/>
      <c r="M57" s="111"/>
    </row>
    <row r="58" spans="1:13" x14ac:dyDescent="0.25">
      <c r="A58" s="131"/>
      <c r="B58" s="101"/>
      <c r="C58" s="101"/>
      <c r="D58" s="101"/>
      <c r="E58" s="101"/>
      <c r="F58" s="101"/>
      <c r="G58" s="101"/>
      <c r="H58" s="101"/>
      <c r="I58" s="101"/>
    </row>
    <row r="59" spans="1:13" x14ac:dyDescent="0.25">
      <c r="A59" s="132" t="s">
        <v>334</v>
      </c>
      <c r="B59" s="121"/>
      <c r="C59" s="121"/>
      <c r="D59" s="121"/>
    </row>
    <row r="60" spans="1:13" x14ac:dyDescent="0.25">
      <c r="A60" s="104" t="s">
        <v>335</v>
      </c>
      <c r="B60" s="176" t="s">
        <v>304</v>
      </c>
      <c r="C60" s="176"/>
      <c r="D60" s="177" t="s">
        <v>305</v>
      </c>
    </row>
    <row r="61" spans="1:13" x14ac:dyDescent="0.25">
      <c r="A61" s="104"/>
      <c r="B61" s="105" t="s">
        <v>306</v>
      </c>
      <c r="C61" s="105"/>
      <c r="D61" s="106" t="s">
        <v>306</v>
      </c>
      <c r="G61" s="111"/>
      <c r="H61" s="111"/>
      <c r="I61" s="111"/>
      <c r="J61" s="111"/>
      <c r="K61" s="111"/>
      <c r="L61" s="111"/>
      <c r="M61" s="111"/>
    </row>
    <row r="62" spans="1:13" x14ac:dyDescent="0.25">
      <c r="A62" s="107" t="s">
        <v>332</v>
      </c>
      <c r="B62" s="112">
        <v>0</v>
      </c>
      <c r="C62" s="112"/>
      <c r="D62" s="122">
        <v>0</v>
      </c>
      <c r="G62" s="111"/>
      <c r="H62" s="111"/>
      <c r="I62" s="111"/>
      <c r="J62" s="111"/>
      <c r="K62" s="111"/>
      <c r="L62" s="111"/>
      <c r="M62" s="111"/>
    </row>
    <row r="63" spans="1:13" x14ac:dyDescent="0.25">
      <c r="A63" s="107" t="s">
        <v>307</v>
      </c>
      <c r="B63" s="135">
        <v>813429.91</v>
      </c>
      <c r="C63" s="135"/>
      <c r="D63" s="122">
        <v>0</v>
      </c>
      <c r="G63" s="111"/>
      <c r="H63" s="111"/>
      <c r="I63" s="111"/>
      <c r="J63" s="111"/>
      <c r="K63" s="111"/>
      <c r="L63" s="111"/>
      <c r="M63" s="111"/>
    </row>
    <row r="64" spans="1:13" ht="12" thickBot="1" x14ac:dyDescent="0.3">
      <c r="A64" s="136" t="s">
        <v>308</v>
      </c>
      <c r="B64" s="137">
        <v>0</v>
      </c>
      <c r="C64" s="137"/>
      <c r="D64" s="123">
        <v>-571076.62</v>
      </c>
      <c r="G64" s="111"/>
      <c r="H64" s="111"/>
      <c r="I64" s="111"/>
      <c r="J64" s="111"/>
      <c r="K64" s="111"/>
      <c r="L64" s="111"/>
      <c r="M64" s="111"/>
    </row>
    <row r="65" spans="1:13" ht="12" thickBot="1" x14ac:dyDescent="0.3">
      <c r="A65" s="130" t="s">
        <v>312</v>
      </c>
      <c r="B65" s="134">
        <v>813429.91</v>
      </c>
      <c r="C65" s="138"/>
      <c r="D65" s="125">
        <v>-571076.62</v>
      </c>
      <c r="G65" s="111"/>
      <c r="H65" s="111"/>
      <c r="I65" s="111"/>
      <c r="J65" s="111"/>
      <c r="K65" s="111"/>
      <c r="L65" s="111"/>
      <c r="M65" s="111"/>
    </row>
    <row r="66" spans="1:13" x14ac:dyDescent="0.25">
      <c r="A66" s="139"/>
      <c r="B66" s="120"/>
      <c r="C66" s="120"/>
      <c r="D66" s="120"/>
    </row>
    <row r="67" spans="1:13" x14ac:dyDescent="0.25">
      <c r="A67" s="102" t="s">
        <v>336</v>
      </c>
      <c r="B67" s="121"/>
      <c r="C67" s="121"/>
      <c r="D67" s="121" t="s">
        <v>302</v>
      </c>
    </row>
    <row r="68" spans="1:13" x14ac:dyDescent="0.25">
      <c r="A68" s="104" t="s">
        <v>337</v>
      </c>
      <c r="B68" s="177" t="s">
        <v>304</v>
      </c>
      <c r="C68" s="177"/>
      <c r="D68" s="177" t="s">
        <v>305</v>
      </c>
    </row>
    <row r="69" spans="1:13" x14ac:dyDescent="0.25">
      <c r="A69" s="104"/>
      <c r="B69" s="105" t="s">
        <v>306</v>
      </c>
      <c r="C69" s="105"/>
      <c r="D69" s="106" t="s">
        <v>306</v>
      </c>
      <c r="G69" s="129"/>
    </row>
    <row r="70" spans="1:13" x14ac:dyDescent="0.25">
      <c r="A70" s="140" t="s">
        <v>338</v>
      </c>
      <c r="B70" s="117">
        <v>12381263.980000004</v>
      </c>
      <c r="C70" s="117"/>
      <c r="D70" s="109">
        <v>14000990</v>
      </c>
      <c r="G70" s="111"/>
      <c r="H70" s="111"/>
      <c r="I70" s="111"/>
      <c r="J70" s="111"/>
      <c r="K70" s="111"/>
      <c r="L70" s="111"/>
      <c r="M70" s="111"/>
    </row>
    <row r="71" spans="1:13" x14ac:dyDescent="0.25">
      <c r="A71" s="140" t="s">
        <v>339</v>
      </c>
      <c r="B71" s="117">
        <v>421317403.32000005</v>
      </c>
      <c r="C71" s="117"/>
      <c r="D71" s="109">
        <v>391864512.33999997</v>
      </c>
      <c r="G71" s="111"/>
      <c r="H71" s="111"/>
      <c r="I71" s="111"/>
      <c r="J71" s="111"/>
      <c r="K71" s="111"/>
      <c r="L71" s="111"/>
      <c r="M71" s="111"/>
    </row>
    <row r="72" spans="1:13" x14ac:dyDescent="0.25">
      <c r="A72" s="107" t="s">
        <v>340</v>
      </c>
      <c r="B72" s="108">
        <v>230567169.64000002</v>
      </c>
      <c r="C72" s="108"/>
      <c r="D72" s="110">
        <v>233499673.04999998</v>
      </c>
      <c r="G72" s="111"/>
      <c r="H72" s="111"/>
      <c r="I72" s="111"/>
      <c r="J72" s="111"/>
      <c r="K72" s="111"/>
      <c r="L72" s="111"/>
      <c r="M72" s="111"/>
    </row>
    <row r="73" spans="1:13" x14ac:dyDescent="0.25">
      <c r="A73" s="107" t="s">
        <v>341</v>
      </c>
      <c r="B73" s="108">
        <v>190750233.68000001</v>
      </c>
      <c r="C73" s="108"/>
      <c r="D73" s="110">
        <v>158364839.28999999</v>
      </c>
      <c r="G73" s="111"/>
      <c r="H73" s="111"/>
      <c r="I73" s="111"/>
      <c r="J73" s="111"/>
      <c r="K73" s="111"/>
      <c r="L73" s="111"/>
      <c r="M73" s="111"/>
    </row>
    <row r="74" spans="1:13" x14ac:dyDescent="0.25">
      <c r="A74" s="140" t="s">
        <v>386</v>
      </c>
      <c r="B74" s="117">
        <v>36789658.979999997</v>
      </c>
      <c r="C74" s="108"/>
      <c r="D74" s="109">
        <v>42002367.450000003</v>
      </c>
      <c r="G74" s="111"/>
      <c r="H74" s="111"/>
      <c r="I74" s="111"/>
      <c r="J74" s="111"/>
      <c r="K74" s="111"/>
      <c r="L74" s="111"/>
      <c r="M74" s="111"/>
    </row>
    <row r="75" spans="1:13" x14ac:dyDescent="0.25">
      <c r="A75" s="140" t="s">
        <v>342</v>
      </c>
      <c r="B75" s="117">
        <v>77695368.75</v>
      </c>
      <c r="C75" s="117"/>
      <c r="D75" s="109">
        <v>76278177.299999997</v>
      </c>
      <c r="G75" s="111"/>
      <c r="H75" s="111"/>
      <c r="I75" s="111"/>
      <c r="J75" s="111"/>
      <c r="K75" s="111"/>
      <c r="L75" s="111"/>
      <c r="M75" s="111"/>
    </row>
    <row r="76" spans="1:13" x14ac:dyDescent="0.25">
      <c r="A76" s="107" t="s">
        <v>343</v>
      </c>
      <c r="B76" s="108">
        <v>43106554.789999999</v>
      </c>
      <c r="C76" s="108"/>
      <c r="D76" s="110">
        <v>43473574.93</v>
      </c>
      <c r="G76" s="111"/>
      <c r="H76" s="111"/>
      <c r="I76" s="111"/>
      <c r="J76" s="111"/>
      <c r="K76" s="111"/>
      <c r="L76" s="111"/>
      <c r="M76" s="111"/>
    </row>
    <row r="77" spans="1:13" x14ac:dyDescent="0.25">
      <c r="A77" s="107" t="s">
        <v>344</v>
      </c>
      <c r="B77" s="112">
        <v>0</v>
      </c>
      <c r="C77" s="108"/>
      <c r="D77" s="112">
        <v>0</v>
      </c>
      <c r="G77" s="111"/>
      <c r="H77" s="111"/>
      <c r="I77" s="111"/>
      <c r="J77" s="111"/>
      <c r="K77" s="111"/>
      <c r="L77" s="111"/>
      <c r="M77" s="111"/>
    </row>
    <row r="78" spans="1:13" ht="12" thickBot="1" x14ac:dyDescent="0.3">
      <c r="A78" s="107" t="s">
        <v>345</v>
      </c>
      <c r="B78" s="141">
        <v>34588813.960000001</v>
      </c>
      <c r="C78" s="113"/>
      <c r="D78" s="142">
        <v>32804602.370000001</v>
      </c>
      <c r="G78" s="111"/>
      <c r="H78" s="111"/>
      <c r="I78" s="111"/>
      <c r="J78" s="111"/>
      <c r="K78" s="111"/>
      <c r="L78" s="111"/>
      <c r="M78" s="111"/>
    </row>
    <row r="79" spans="1:13" ht="12" thickBot="1" x14ac:dyDescent="0.3">
      <c r="A79" s="115" t="s">
        <v>346</v>
      </c>
      <c r="B79" s="125">
        <v>548183695.03000009</v>
      </c>
      <c r="C79" s="125"/>
      <c r="D79" s="125">
        <v>524146047.08999997</v>
      </c>
      <c r="G79" s="111"/>
      <c r="H79" s="111"/>
      <c r="I79" s="111"/>
      <c r="J79" s="111"/>
      <c r="K79" s="111"/>
      <c r="L79" s="111"/>
      <c r="M79" s="111"/>
    </row>
    <row r="80" spans="1:13" x14ac:dyDescent="0.25">
      <c r="A80" s="119"/>
      <c r="B80" s="120"/>
      <c r="C80" s="120"/>
      <c r="D80" s="120"/>
      <c r="E80" s="120"/>
      <c r="F80" s="120"/>
      <c r="G80" s="120"/>
      <c r="H80" s="120"/>
      <c r="I80" s="120"/>
    </row>
    <row r="81" spans="1:13" x14ac:dyDescent="0.25">
      <c r="A81" s="102" t="s">
        <v>347</v>
      </c>
      <c r="B81" s="143"/>
      <c r="C81" s="121"/>
      <c r="D81" s="121" t="s">
        <v>302</v>
      </c>
      <c r="G81" s="111"/>
      <c r="H81" s="111"/>
      <c r="I81" s="111"/>
      <c r="J81" s="111"/>
      <c r="K81" s="111"/>
      <c r="L81" s="111"/>
      <c r="M81" s="111"/>
    </row>
    <row r="82" spans="1:13" x14ac:dyDescent="0.25">
      <c r="A82" s="104" t="s">
        <v>348</v>
      </c>
      <c r="B82" s="177" t="s">
        <v>304</v>
      </c>
      <c r="C82" s="177"/>
      <c r="D82" s="177" t="s">
        <v>305</v>
      </c>
      <c r="G82" s="111"/>
      <c r="H82" s="111"/>
      <c r="I82" s="111"/>
      <c r="J82" s="111"/>
      <c r="K82" s="111"/>
      <c r="L82" s="111"/>
      <c r="M82" s="111"/>
    </row>
    <row r="83" spans="1:13" x14ac:dyDescent="0.25">
      <c r="A83" s="104"/>
      <c r="B83" s="105" t="s">
        <v>306</v>
      </c>
      <c r="C83" s="105"/>
      <c r="D83" s="106" t="s">
        <v>306</v>
      </c>
      <c r="G83" s="111"/>
      <c r="H83" s="111"/>
      <c r="I83" s="111"/>
      <c r="J83" s="111"/>
      <c r="K83" s="111"/>
      <c r="L83" s="111"/>
      <c r="M83" s="111"/>
    </row>
    <row r="84" spans="1:13" x14ac:dyDescent="0.25">
      <c r="A84" s="139" t="s">
        <v>349</v>
      </c>
      <c r="B84" s="145">
        <v>-15756306.960000001</v>
      </c>
      <c r="C84" s="145"/>
      <c r="D84" s="146">
        <v>-3386346.62</v>
      </c>
      <c r="G84" s="111"/>
      <c r="H84" s="111"/>
      <c r="I84" s="111"/>
      <c r="J84" s="111"/>
      <c r="K84" s="111"/>
      <c r="L84" s="111"/>
      <c r="M84" s="111"/>
    </row>
    <row r="85" spans="1:13" x14ac:dyDescent="0.25">
      <c r="A85" s="127" t="s">
        <v>350</v>
      </c>
      <c r="B85" s="147">
        <v>0</v>
      </c>
      <c r="C85" s="147"/>
      <c r="D85" s="148">
        <v>0</v>
      </c>
      <c r="G85" s="111"/>
      <c r="H85" s="111"/>
      <c r="I85" s="111"/>
      <c r="J85" s="111"/>
      <c r="K85" s="111"/>
      <c r="L85" s="111"/>
      <c r="M85" s="111"/>
    </row>
    <row r="86" spans="1:13" x14ac:dyDescent="0.25">
      <c r="A86" s="127" t="s">
        <v>351</v>
      </c>
      <c r="B86" s="149">
        <v>-15756306.960000001</v>
      </c>
      <c r="C86" s="149"/>
      <c r="D86" s="146">
        <v>-3386346.62</v>
      </c>
      <c r="G86" s="111"/>
      <c r="H86" s="111"/>
      <c r="I86" s="111"/>
      <c r="J86" s="111"/>
      <c r="K86" s="111"/>
      <c r="L86" s="111"/>
      <c r="M86" s="111"/>
    </row>
    <row r="87" spans="1:13" x14ac:dyDescent="0.25">
      <c r="A87" s="139" t="s">
        <v>352</v>
      </c>
      <c r="B87" s="145">
        <v>81806092.099999994</v>
      </c>
      <c r="C87" s="145"/>
      <c r="D87" s="146">
        <v>-61671217.069999993</v>
      </c>
      <c r="G87" s="111"/>
      <c r="H87" s="111"/>
      <c r="I87" s="111"/>
      <c r="J87" s="111"/>
      <c r="K87" s="111"/>
      <c r="L87" s="111"/>
      <c r="M87" s="111"/>
    </row>
    <row r="88" spans="1:13" x14ac:dyDescent="0.25">
      <c r="A88" s="127" t="s">
        <v>353</v>
      </c>
      <c r="B88" s="149">
        <v>25823092.32</v>
      </c>
      <c r="C88" s="149"/>
      <c r="D88" s="146">
        <v>17214298.559999999</v>
      </c>
      <c r="G88" s="111"/>
      <c r="H88" s="111"/>
      <c r="I88" s="111"/>
      <c r="J88" s="111"/>
      <c r="K88" s="111"/>
      <c r="L88" s="111"/>
      <c r="M88" s="111"/>
    </row>
    <row r="89" spans="1:13" x14ac:dyDescent="0.25">
      <c r="A89" s="127" t="s">
        <v>354</v>
      </c>
      <c r="B89" s="149">
        <v>55982999.780000001</v>
      </c>
      <c r="C89" s="149"/>
      <c r="D89" s="146">
        <v>-78885515.629999995</v>
      </c>
      <c r="G89" s="111"/>
      <c r="H89" s="111"/>
      <c r="I89" s="111"/>
      <c r="J89" s="111"/>
      <c r="K89" s="111"/>
      <c r="L89" s="111"/>
      <c r="M89" s="111"/>
    </row>
    <row r="90" spans="1:13" ht="34.5" x14ac:dyDescent="0.25">
      <c r="A90" s="150" t="s">
        <v>355</v>
      </c>
      <c r="B90" s="145">
        <v>135541506.28999999</v>
      </c>
      <c r="C90" s="145"/>
      <c r="D90" s="146">
        <v>109876155</v>
      </c>
      <c r="E90" s="111"/>
      <c r="F90" s="111"/>
      <c r="G90" s="111"/>
      <c r="H90" s="111"/>
      <c r="I90" s="111"/>
      <c r="J90" s="111"/>
      <c r="K90" s="111"/>
      <c r="L90" s="111"/>
      <c r="M90" s="111"/>
    </row>
    <row r="91" spans="1:13" x14ac:dyDescent="0.25">
      <c r="A91" s="127" t="s">
        <v>356</v>
      </c>
      <c r="B91" s="149">
        <v>3400610.81</v>
      </c>
      <c r="C91" s="149"/>
      <c r="D91" s="146">
        <v>577173.87</v>
      </c>
      <c r="G91" s="111"/>
      <c r="H91" s="111"/>
      <c r="I91" s="111"/>
      <c r="J91" s="111"/>
      <c r="K91" s="111"/>
      <c r="L91" s="111"/>
      <c r="M91" s="111"/>
    </row>
    <row r="92" spans="1:13" x14ac:dyDescent="0.25">
      <c r="A92" s="127" t="s">
        <v>357</v>
      </c>
      <c r="B92" s="149">
        <v>132140895.48</v>
      </c>
      <c r="C92" s="149"/>
      <c r="D92" s="146">
        <v>109298981.13</v>
      </c>
      <c r="G92" s="111"/>
      <c r="H92" s="111"/>
      <c r="I92" s="111"/>
      <c r="J92" s="111"/>
      <c r="K92" s="111"/>
      <c r="L92" s="111"/>
      <c r="M92" s="111"/>
    </row>
    <row r="93" spans="1:13" ht="23" x14ac:dyDescent="0.25">
      <c r="A93" s="151" t="s">
        <v>358</v>
      </c>
      <c r="B93" s="147">
        <v>0</v>
      </c>
      <c r="C93" s="147"/>
      <c r="D93" s="148">
        <v>0</v>
      </c>
      <c r="G93" s="111"/>
      <c r="H93" s="111"/>
      <c r="I93" s="111"/>
      <c r="J93" s="111"/>
      <c r="K93" s="111"/>
      <c r="L93" s="111"/>
      <c r="M93" s="111"/>
    </row>
    <row r="94" spans="1:13" ht="23" x14ac:dyDescent="0.25">
      <c r="A94" s="150" t="s">
        <v>359</v>
      </c>
      <c r="B94" s="152">
        <v>11816089.600000001</v>
      </c>
      <c r="C94" s="152"/>
      <c r="D94" s="153">
        <v>8711610</v>
      </c>
      <c r="G94" s="111"/>
      <c r="H94" s="111"/>
      <c r="I94" s="111"/>
      <c r="J94" s="111"/>
      <c r="K94" s="111"/>
      <c r="L94" s="111"/>
      <c r="M94" s="111"/>
    </row>
    <row r="95" spans="1:13" x14ac:dyDescent="0.25">
      <c r="A95" s="127" t="s">
        <v>360</v>
      </c>
      <c r="B95" s="154">
        <v>7366949.29</v>
      </c>
      <c r="C95" s="154"/>
      <c r="D95" s="153">
        <v>8711610</v>
      </c>
      <c r="G95" s="111"/>
      <c r="H95" s="111"/>
      <c r="I95" s="111"/>
      <c r="J95" s="111"/>
      <c r="K95" s="111"/>
      <c r="L95" s="111"/>
      <c r="M95" s="111"/>
    </row>
    <row r="96" spans="1:13" x14ac:dyDescent="0.25">
      <c r="A96" s="127" t="s">
        <v>361</v>
      </c>
      <c r="B96" s="154">
        <v>3879652.76</v>
      </c>
      <c r="C96" s="154"/>
      <c r="D96" s="153">
        <v>0</v>
      </c>
      <c r="G96" s="111"/>
      <c r="H96" s="111"/>
      <c r="I96" s="111"/>
      <c r="J96" s="111"/>
      <c r="K96" s="111"/>
      <c r="L96" s="111"/>
      <c r="M96" s="111"/>
    </row>
    <row r="97" spans="1:13" x14ac:dyDescent="0.25">
      <c r="A97" s="127" t="s">
        <v>362</v>
      </c>
      <c r="B97" s="154">
        <v>0</v>
      </c>
      <c r="C97" s="154"/>
      <c r="D97" s="148">
        <v>0</v>
      </c>
      <c r="G97" s="111"/>
      <c r="H97" s="111"/>
      <c r="I97" s="111"/>
      <c r="J97" s="111"/>
      <c r="K97" s="111"/>
      <c r="L97" s="111"/>
      <c r="M97" s="111"/>
    </row>
    <row r="98" spans="1:13" x14ac:dyDescent="0.25">
      <c r="A98" s="127" t="s">
        <v>363</v>
      </c>
      <c r="B98" s="154">
        <v>0</v>
      </c>
      <c r="C98" s="154"/>
      <c r="D98" s="148">
        <v>0</v>
      </c>
      <c r="G98" s="111"/>
      <c r="H98" s="111"/>
      <c r="I98" s="111"/>
      <c r="J98" s="111"/>
      <c r="K98" s="111"/>
      <c r="L98" s="111"/>
      <c r="M98" s="111"/>
    </row>
    <row r="99" spans="1:13" ht="12" thickBot="1" x14ac:dyDescent="0.3">
      <c r="A99" s="127" t="s">
        <v>364</v>
      </c>
      <c r="B99" s="155">
        <v>569487.55000000005</v>
      </c>
      <c r="C99" s="155"/>
      <c r="D99" s="156">
        <v>0</v>
      </c>
      <c r="G99" s="111"/>
      <c r="H99" s="111"/>
      <c r="I99" s="111"/>
      <c r="J99" s="111"/>
      <c r="K99" s="111"/>
      <c r="L99" s="111"/>
      <c r="M99" s="111"/>
    </row>
    <row r="100" spans="1:13" ht="12" thickBot="1" x14ac:dyDescent="0.3">
      <c r="A100" s="115" t="s">
        <v>346</v>
      </c>
      <c r="B100" s="157">
        <v>244919994.94999999</v>
      </c>
      <c r="C100" s="157"/>
      <c r="D100" s="157">
        <v>60302894.550000004</v>
      </c>
      <c r="G100" s="111"/>
      <c r="H100" s="111"/>
      <c r="I100" s="111"/>
      <c r="J100" s="111"/>
      <c r="K100" s="111"/>
      <c r="L100" s="111"/>
      <c r="M100" s="111"/>
    </row>
    <row r="102" spans="1:13" ht="12" x14ac:dyDescent="0.3">
      <c r="A102" s="102" t="s">
        <v>365</v>
      </c>
      <c r="B102" s="121"/>
      <c r="C102" s="121"/>
      <c r="D102" s="121"/>
      <c r="E102" s="121"/>
      <c r="F102" s="121"/>
      <c r="G102" s="144"/>
      <c r="H102" s="182"/>
      <c r="I102" s="182"/>
      <c r="J102" s="121"/>
      <c r="K102" s="121" t="s">
        <v>302</v>
      </c>
    </row>
    <row r="103" spans="1:13" x14ac:dyDescent="0.25">
      <c r="A103" s="158" t="s">
        <v>366</v>
      </c>
      <c r="B103" s="332" t="s">
        <v>367</v>
      </c>
      <c r="C103" s="332"/>
      <c r="D103" s="332"/>
      <c r="E103" s="332"/>
      <c r="F103" s="332"/>
      <c r="G103" s="332"/>
      <c r="H103" s="158"/>
      <c r="I103" s="333" t="s">
        <v>299</v>
      </c>
      <c r="J103" s="332"/>
      <c r="K103" s="332"/>
    </row>
    <row r="104" spans="1:13" x14ac:dyDescent="0.25">
      <c r="B104" s="159" t="s">
        <v>368</v>
      </c>
      <c r="C104" s="159"/>
      <c r="D104" s="159" t="s">
        <v>369</v>
      </c>
      <c r="E104" s="159" t="s">
        <v>370</v>
      </c>
      <c r="F104" s="179"/>
      <c r="G104" s="160"/>
      <c r="H104" s="159" t="s">
        <v>368</v>
      </c>
      <c r="I104" s="159" t="s">
        <v>369</v>
      </c>
      <c r="J104" s="159" t="s">
        <v>370</v>
      </c>
    </row>
    <row r="105" spans="1:13" s="158" customFormat="1" x14ac:dyDescent="0.25">
      <c r="A105" s="158" t="s">
        <v>371</v>
      </c>
      <c r="B105" s="161">
        <v>1558206655</v>
      </c>
      <c r="C105" s="161"/>
      <c r="D105" s="161">
        <v>0</v>
      </c>
      <c r="E105" s="161">
        <v>0</v>
      </c>
      <c r="F105" s="161"/>
      <c r="G105" s="161"/>
      <c r="H105" s="161">
        <v>1219156918</v>
      </c>
      <c r="I105" s="161">
        <v>0</v>
      </c>
      <c r="J105" s="161">
        <v>0</v>
      </c>
    </row>
    <row r="106" spans="1:13" x14ac:dyDescent="0.25">
      <c r="A106" s="98" t="s">
        <v>372</v>
      </c>
      <c r="B106" s="162">
        <v>1558206655</v>
      </c>
      <c r="C106" s="162"/>
      <c r="D106" s="162">
        <v>0</v>
      </c>
      <c r="E106" s="162">
        <v>0</v>
      </c>
      <c r="F106" s="162"/>
      <c r="G106" s="162"/>
      <c r="H106" s="162">
        <v>1219156918</v>
      </c>
      <c r="I106" s="162">
        <v>0</v>
      </c>
      <c r="J106" s="162">
        <v>0</v>
      </c>
    </row>
    <row r="107" spans="1:13" x14ac:dyDescent="0.25">
      <c r="A107" s="98" t="s">
        <v>373</v>
      </c>
      <c r="B107" s="162">
        <v>0</v>
      </c>
      <c r="C107" s="162"/>
      <c r="D107" s="162">
        <v>0</v>
      </c>
      <c r="E107" s="162">
        <v>0</v>
      </c>
      <c r="F107" s="162"/>
      <c r="G107" s="162"/>
      <c r="H107" s="162">
        <v>0</v>
      </c>
      <c r="I107" s="162">
        <v>0</v>
      </c>
      <c r="J107" s="162">
        <v>0</v>
      </c>
    </row>
    <row r="108" spans="1:13" s="158" customFormat="1" x14ac:dyDescent="0.25">
      <c r="A108" s="158" t="s">
        <v>374</v>
      </c>
      <c r="B108" s="161">
        <v>2244696908.7000008</v>
      </c>
      <c r="C108" s="161"/>
      <c r="D108" s="161">
        <v>4456728.0999999996</v>
      </c>
      <c r="E108" s="161">
        <v>0</v>
      </c>
      <c r="F108" s="161"/>
      <c r="G108" s="161"/>
      <c r="H108" s="161">
        <v>2513669836.6899996</v>
      </c>
      <c r="I108" s="161">
        <v>10294600.859999999</v>
      </c>
      <c r="J108" s="161">
        <v>0</v>
      </c>
    </row>
    <row r="109" spans="1:13" x14ac:dyDescent="0.25">
      <c r="A109" s="98" t="s">
        <v>372</v>
      </c>
      <c r="B109" s="162">
        <v>2250085612.0100007</v>
      </c>
      <c r="C109" s="162"/>
      <c r="D109" s="162">
        <v>5026891.0699999994</v>
      </c>
      <c r="E109" s="162">
        <v>383502.69</v>
      </c>
      <c r="F109" s="162"/>
      <c r="G109" s="162"/>
      <c r="H109" s="162">
        <v>2520514248.6799994</v>
      </c>
      <c r="I109" s="162">
        <v>10456303.309999999</v>
      </c>
      <c r="J109" s="162">
        <v>0</v>
      </c>
    </row>
    <row r="110" spans="1:13" x14ac:dyDescent="0.25">
      <c r="A110" s="98" t="s">
        <v>373</v>
      </c>
      <c r="B110" s="163">
        <v>-5388703.3099999968</v>
      </c>
      <c r="C110" s="162"/>
      <c r="D110" s="163">
        <v>-570162.97</v>
      </c>
      <c r="E110" s="163">
        <v>-383502.69</v>
      </c>
      <c r="F110" s="163"/>
      <c r="G110" s="162"/>
      <c r="H110" s="163">
        <v>-6844411.9899999993</v>
      </c>
      <c r="I110" s="163">
        <v>-161702.44999999998</v>
      </c>
      <c r="J110" s="162">
        <v>0</v>
      </c>
    </row>
    <row r="111" spans="1:13" s="158" customFormat="1" x14ac:dyDescent="0.25">
      <c r="A111" s="158" t="s">
        <v>375</v>
      </c>
      <c r="B111" s="164">
        <v>233379950.29000017</v>
      </c>
      <c r="C111" s="161"/>
      <c r="D111" s="161">
        <v>0</v>
      </c>
      <c r="E111" s="161">
        <v>0</v>
      </c>
      <c r="F111" s="161"/>
      <c r="G111" s="161"/>
      <c r="H111" s="161">
        <v>368510086.82999998</v>
      </c>
      <c r="I111" s="161">
        <v>0</v>
      </c>
      <c r="J111" s="161">
        <v>0</v>
      </c>
    </row>
    <row r="112" spans="1:13" x14ac:dyDescent="0.25">
      <c r="A112" s="98" t="s">
        <v>372</v>
      </c>
      <c r="B112" s="163">
        <v>233991494.38000011</v>
      </c>
      <c r="C112" s="162"/>
      <c r="D112" s="162">
        <v>0</v>
      </c>
      <c r="E112" s="162">
        <v>0</v>
      </c>
      <c r="F112" s="162"/>
      <c r="G112" s="162"/>
      <c r="H112" s="162">
        <v>57300.14</v>
      </c>
      <c r="I112" s="162">
        <v>0</v>
      </c>
      <c r="J112" s="162">
        <v>0</v>
      </c>
    </row>
    <row r="113" spans="1:12" x14ac:dyDescent="0.25">
      <c r="A113" s="98" t="s">
        <v>373</v>
      </c>
      <c r="B113" s="163">
        <v>-611544.08999995235</v>
      </c>
      <c r="C113" s="162"/>
      <c r="D113" s="162">
        <v>0</v>
      </c>
      <c r="E113" s="162">
        <v>0</v>
      </c>
      <c r="F113" s="162"/>
      <c r="G113" s="162"/>
      <c r="H113" s="162">
        <v>26.91</v>
      </c>
      <c r="I113" s="162">
        <v>0</v>
      </c>
      <c r="J113" s="162">
        <v>0</v>
      </c>
    </row>
    <row r="114" spans="1:12" x14ac:dyDescent="0.25">
      <c r="A114" s="98" t="s">
        <v>376</v>
      </c>
      <c r="B114" s="162">
        <v>0</v>
      </c>
      <c r="C114" s="162"/>
      <c r="D114" s="162">
        <v>0</v>
      </c>
      <c r="E114" s="162">
        <v>0</v>
      </c>
      <c r="F114" s="162"/>
      <c r="G114" s="162"/>
      <c r="H114" s="162">
        <v>368996913.38</v>
      </c>
      <c r="I114" s="162">
        <v>0</v>
      </c>
      <c r="J114" s="162">
        <v>0</v>
      </c>
    </row>
    <row r="115" spans="1:12" x14ac:dyDescent="0.25">
      <c r="A115" s="98" t="s">
        <v>373</v>
      </c>
      <c r="B115" s="162">
        <v>0</v>
      </c>
      <c r="C115" s="162"/>
      <c r="D115" s="162">
        <v>0</v>
      </c>
      <c r="E115" s="162">
        <v>0</v>
      </c>
      <c r="F115" s="162"/>
      <c r="G115" s="162"/>
      <c r="H115" s="163">
        <v>-544153.59999999998</v>
      </c>
      <c r="I115" s="162">
        <v>0</v>
      </c>
      <c r="J115" s="162">
        <v>0</v>
      </c>
    </row>
    <row r="116" spans="1:12" s="158" customFormat="1" x14ac:dyDescent="0.25">
      <c r="A116" s="158" t="s">
        <v>377</v>
      </c>
      <c r="B116" s="164">
        <v>129436444.44999999</v>
      </c>
      <c r="C116" s="161"/>
      <c r="D116" s="161">
        <v>461200.67000000004</v>
      </c>
      <c r="E116" s="161">
        <v>0</v>
      </c>
      <c r="F116" s="161"/>
      <c r="G116" s="161"/>
      <c r="H116" s="161">
        <v>178937655.13</v>
      </c>
      <c r="I116" s="161">
        <v>3892.7699999999995</v>
      </c>
      <c r="J116" s="161">
        <v>0</v>
      </c>
    </row>
    <row r="117" spans="1:12" x14ac:dyDescent="0.25">
      <c r="A117" s="98" t="s">
        <v>372</v>
      </c>
      <c r="B117" s="163">
        <v>117745218.13</v>
      </c>
      <c r="C117" s="162"/>
      <c r="D117" s="162">
        <v>466360.96</v>
      </c>
      <c r="E117" s="162">
        <v>15994.679999999998</v>
      </c>
      <c r="F117" s="162"/>
      <c r="G117" s="162"/>
      <c r="H117" s="162">
        <v>168353094.84</v>
      </c>
      <c r="I117" s="162">
        <v>3982.5299999999997</v>
      </c>
      <c r="J117" s="162">
        <v>0</v>
      </c>
    </row>
    <row r="118" spans="1:12" x14ac:dyDescent="0.25">
      <c r="A118" s="98" t="s">
        <v>373</v>
      </c>
      <c r="B118" s="163">
        <v>-398193.57999999996</v>
      </c>
      <c r="C118" s="162"/>
      <c r="D118" s="163">
        <v>-5160.29</v>
      </c>
      <c r="E118" s="163">
        <v>-15994.679999999998</v>
      </c>
      <c r="F118" s="163"/>
      <c r="G118" s="162"/>
      <c r="H118" s="163">
        <v>-584452.55999999994</v>
      </c>
      <c r="I118" s="163">
        <v>-89.759999999999991</v>
      </c>
      <c r="J118" s="162">
        <v>0</v>
      </c>
    </row>
    <row r="119" spans="1:12" x14ac:dyDescent="0.25">
      <c r="A119" s="98" t="s">
        <v>372</v>
      </c>
      <c r="B119" s="163">
        <v>12197705.18</v>
      </c>
      <c r="C119" s="162"/>
      <c r="D119" s="162">
        <v>0</v>
      </c>
      <c r="E119" s="165">
        <v>0</v>
      </c>
      <c r="F119" s="165"/>
      <c r="G119" s="162"/>
      <c r="H119" s="162">
        <v>11262954.07</v>
      </c>
      <c r="I119" s="162">
        <v>0</v>
      </c>
      <c r="J119" s="162">
        <v>0</v>
      </c>
    </row>
    <row r="120" spans="1:12" x14ac:dyDescent="0.25">
      <c r="A120" s="98" t="s">
        <v>373</v>
      </c>
      <c r="B120" s="163">
        <v>-108285.28</v>
      </c>
      <c r="C120" s="162"/>
      <c r="D120" s="162">
        <v>0</v>
      </c>
      <c r="E120" s="162">
        <v>0</v>
      </c>
      <c r="F120" s="162"/>
      <c r="G120" s="162"/>
      <c r="H120" s="163">
        <v>-93941.22</v>
      </c>
      <c r="I120" s="162">
        <v>0</v>
      </c>
      <c r="J120" s="162">
        <v>0</v>
      </c>
    </row>
    <row r="121" spans="1:12" s="158" customFormat="1" x14ac:dyDescent="0.25">
      <c r="A121" s="158" t="s">
        <v>378</v>
      </c>
      <c r="B121" s="164">
        <v>3627780064.0700002</v>
      </c>
      <c r="C121" s="161"/>
      <c r="D121" s="161">
        <v>170418701.17999989</v>
      </c>
      <c r="E121" s="161">
        <v>441502507.23999941</v>
      </c>
      <c r="F121" s="161"/>
      <c r="G121" s="161"/>
      <c r="H121" s="161">
        <v>3626597766.3499975</v>
      </c>
      <c r="I121" s="161">
        <v>422197573.93000019</v>
      </c>
      <c r="J121" s="161">
        <v>636986563.96000004</v>
      </c>
    </row>
    <row r="122" spans="1:12" x14ac:dyDescent="0.25">
      <c r="A122" s="98" t="s">
        <v>372</v>
      </c>
      <c r="B122" s="163">
        <v>3724482680.6399999</v>
      </c>
      <c r="C122" s="162"/>
      <c r="D122" s="162">
        <v>219244197.07999989</v>
      </c>
      <c r="E122" s="162">
        <v>1343775272.3500004</v>
      </c>
      <c r="F122" s="162"/>
      <c r="G122" s="162"/>
      <c r="H122" s="163">
        <v>3753026823.7199974</v>
      </c>
      <c r="I122" s="163">
        <v>480885196.89000016</v>
      </c>
      <c r="J122" s="163">
        <v>1456527825.1099999</v>
      </c>
    </row>
    <row r="123" spans="1:12" x14ac:dyDescent="0.25">
      <c r="A123" s="98" t="s">
        <v>373</v>
      </c>
      <c r="B123" s="163">
        <v>-96702616.569999903</v>
      </c>
      <c r="C123" s="162"/>
      <c r="D123" s="163">
        <v>-48825495.900000006</v>
      </c>
      <c r="E123" s="163">
        <v>-902272765.11000097</v>
      </c>
      <c r="F123" s="163"/>
      <c r="G123" s="162"/>
      <c r="H123" s="163">
        <v>-126429057.37000006</v>
      </c>
      <c r="I123" s="163">
        <v>-58687622.959999971</v>
      </c>
      <c r="J123" s="163">
        <v>-819541261.14999986</v>
      </c>
    </row>
    <row r="124" spans="1:12" s="158" customFormat="1" x14ac:dyDescent="0.25">
      <c r="A124" s="158" t="s">
        <v>379</v>
      </c>
      <c r="B124" s="164">
        <v>6301397488.8199883</v>
      </c>
      <c r="C124" s="161"/>
      <c r="D124" s="161">
        <v>304661307.41000026</v>
      </c>
      <c r="E124" s="161">
        <v>192441409.2599985</v>
      </c>
      <c r="F124" s="161"/>
      <c r="G124" s="161"/>
      <c r="H124" s="164">
        <v>7022395634.9800272</v>
      </c>
      <c r="I124" s="164">
        <v>251126985.20999995</v>
      </c>
      <c r="J124" s="164">
        <v>162079076.04999983</v>
      </c>
    </row>
    <row r="125" spans="1:12" x14ac:dyDescent="0.25">
      <c r="A125" s="98" t="s">
        <v>372</v>
      </c>
      <c r="B125" s="163">
        <v>6330026490.349988</v>
      </c>
      <c r="C125" s="162"/>
      <c r="D125" s="162">
        <v>322194397.0600003</v>
      </c>
      <c r="E125" s="162">
        <v>644630415.78999913</v>
      </c>
      <c r="F125" s="162"/>
      <c r="G125" s="162"/>
      <c r="H125" s="163">
        <v>7060888858.5700274</v>
      </c>
      <c r="I125" s="163">
        <v>272846699.02999997</v>
      </c>
      <c r="J125" s="163">
        <v>688049269.20999932</v>
      </c>
    </row>
    <row r="126" spans="1:12" ht="12" thickBot="1" x14ac:dyDescent="0.3">
      <c r="A126" s="98" t="s">
        <v>373</v>
      </c>
      <c r="B126" s="166">
        <v>-28629001.52999996</v>
      </c>
      <c r="C126" s="167"/>
      <c r="D126" s="166">
        <v>-17533089.65000001</v>
      </c>
      <c r="E126" s="166">
        <v>-452189006.53000063</v>
      </c>
      <c r="F126" s="180"/>
      <c r="G126" s="162"/>
      <c r="H126" s="166">
        <v>-38493223.589999937</v>
      </c>
      <c r="I126" s="166">
        <v>-21719713.82000003</v>
      </c>
      <c r="J126" s="166">
        <v>-525970193.15999949</v>
      </c>
    </row>
    <row r="127" spans="1:12" s="158" customFormat="1" ht="12" thickBot="1" x14ac:dyDescent="0.3">
      <c r="A127" s="158" t="s">
        <v>346</v>
      </c>
      <c r="B127" s="168">
        <v>14094897511.32999</v>
      </c>
      <c r="C127" s="168"/>
      <c r="D127" s="168">
        <v>479997937.36000019</v>
      </c>
      <c r="E127" s="168">
        <v>633943916.49999785</v>
      </c>
      <c r="F127" s="181"/>
      <c r="G127" s="161"/>
      <c r="H127" s="168">
        <v>14929267897.980022</v>
      </c>
      <c r="I127" s="168">
        <v>683623052.7700001</v>
      </c>
      <c r="J127" s="168">
        <v>799065640.00999987</v>
      </c>
      <c r="L127" s="169"/>
    </row>
    <row r="128" spans="1:12" x14ac:dyDescent="0.25">
      <c r="B128" s="170"/>
      <c r="D128" s="170"/>
      <c r="E128" s="170"/>
      <c r="F128" s="170"/>
      <c r="H128" s="170"/>
      <c r="I128" s="170"/>
      <c r="J128" s="170"/>
      <c r="L128" s="170"/>
    </row>
    <row r="129" spans="1:11" x14ac:dyDescent="0.25">
      <c r="A129" s="102" t="s">
        <v>380</v>
      </c>
      <c r="B129" s="102"/>
      <c r="C129" s="102"/>
      <c r="D129" s="171"/>
      <c r="E129" s="172"/>
      <c r="F129" s="172"/>
      <c r="G129" s="172"/>
      <c r="H129" s="172"/>
      <c r="I129" s="172"/>
      <c r="J129" s="172"/>
      <c r="K129" s="121" t="s">
        <v>302</v>
      </c>
    </row>
    <row r="130" spans="1:11" x14ac:dyDescent="0.25">
      <c r="A130" s="98" t="s">
        <v>381</v>
      </c>
      <c r="B130" s="173" t="s">
        <v>367</v>
      </c>
      <c r="C130" s="160"/>
      <c r="D130" s="173" t="s">
        <v>299</v>
      </c>
    </row>
    <row r="131" spans="1:11" x14ac:dyDescent="0.25">
      <c r="A131" s="98" t="s">
        <v>371</v>
      </c>
      <c r="B131" s="162">
        <v>0</v>
      </c>
      <c r="C131" s="162"/>
      <c r="D131" s="162">
        <v>0</v>
      </c>
    </row>
    <row r="132" spans="1:11" x14ac:dyDescent="0.25">
      <c r="A132" s="98" t="s">
        <v>374</v>
      </c>
      <c r="B132" s="162">
        <v>0</v>
      </c>
      <c r="C132" s="162"/>
      <c r="D132" s="162">
        <v>0</v>
      </c>
    </row>
    <row r="133" spans="1:11" x14ac:dyDescent="0.25">
      <c r="A133" s="98" t="s">
        <v>375</v>
      </c>
      <c r="B133" s="162">
        <v>0</v>
      </c>
      <c r="C133" s="162"/>
      <c r="D133" s="162">
        <v>0</v>
      </c>
    </row>
    <row r="134" spans="1:11" x14ac:dyDescent="0.25">
      <c r="A134" s="98" t="s">
        <v>377</v>
      </c>
      <c r="B134" s="162">
        <v>0</v>
      </c>
      <c r="C134" s="162"/>
      <c r="D134" s="162">
        <v>0</v>
      </c>
    </row>
    <row r="135" spans="1:11" x14ac:dyDescent="0.25">
      <c r="A135" s="98" t="s">
        <v>378</v>
      </c>
      <c r="B135" s="162">
        <v>6692017.5300000003</v>
      </c>
      <c r="C135" s="162"/>
      <c r="D135" s="162">
        <v>5093282.9499999993</v>
      </c>
    </row>
    <row r="136" spans="1:11" ht="12" thickBot="1" x14ac:dyDescent="0.3">
      <c r="A136" s="98" t="s">
        <v>379</v>
      </c>
      <c r="B136" s="167">
        <v>14507068.809999999</v>
      </c>
      <c r="C136" s="162"/>
      <c r="D136" s="167">
        <v>13772618.189999998</v>
      </c>
    </row>
    <row r="137" spans="1:11" ht="12" thickBot="1" x14ac:dyDescent="0.3">
      <c r="A137" s="158" t="s">
        <v>346</v>
      </c>
      <c r="B137" s="168">
        <v>21199086.34</v>
      </c>
      <c r="C137" s="161"/>
      <c r="D137" s="174">
        <v>18865901.139999997</v>
      </c>
    </row>
    <row r="139" spans="1:11" x14ac:dyDescent="0.25">
      <c r="A139" s="175" t="s">
        <v>382</v>
      </c>
      <c r="B139" s="172"/>
      <c r="C139" s="172"/>
      <c r="D139" s="172"/>
      <c r="E139" s="172"/>
      <c r="F139" s="172"/>
      <c r="G139" s="172"/>
      <c r="H139" s="172"/>
      <c r="I139" s="172"/>
      <c r="J139" s="172"/>
      <c r="K139" s="121" t="s">
        <v>302</v>
      </c>
    </row>
    <row r="140" spans="1:11" x14ac:dyDescent="0.25">
      <c r="A140" s="98" t="s">
        <v>383</v>
      </c>
      <c r="B140" s="173" t="s">
        <v>367</v>
      </c>
      <c r="C140" s="160"/>
      <c r="D140" s="173" t="s">
        <v>299</v>
      </c>
    </row>
    <row r="141" spans="1:11" x14ac:dyDescent="0.25">
      <c r="A141" s="98" t="s">
        <v>384</v>
      </c>
      <c r="B141" s="162"/>
      <c r="C141" s="162"/>
      <c r="D141" s="162">
        <v>400000000</v>
      </c>
    </row>
    <row r="142" spans="1:11" x14ac:dyDescent="0.25">
      <c r="A142" s="98" t="s">
        <v>385</v>
      </c>
      <c r="B142" s="162">
        <v>4896096419.9500027</v>
      </c>
      <c r="C142" s="162"/>
      <c r="D142" s="162">
        <v>5325746428.4499931</v>
      </c>
    </row>
    <row r="143" spans="1:11" x14ac:dyDescent="0.25">
      <c r="A143" s="98" t="s">
        <v>375</v>
      </c>
      <c r="B143" s="162">
        <v>127248024.05</v>
      </c>
      <c r="C143" s="162"/>
      <c r="D143" s="162">
        <v>209013088.14999998</v>
      </c>
    </row>
    <row r="144" spans="1:11" x14ac:dyDescent="0.25">
      <c r="A144" s="98" t="s">
        <v>377</v>
      </c>
      <c r="B144" s="162">
        <v>1436745667.3899996</v>
      </c>
      <c r="C144" s="162"/>
      <c r="D144" s="162">
        <v>1391175468.3699992</v>
      </c>
    </row>
    <row r="145" spans="1:4" x14ac:dyDescent="0.25">
      <c r="A145" s="98" t="s">
        <v>378</v>
      </c>
      <c r="B145" s="162">
        <v>2738237692.0799999</v>
      </c>
      <c r="C145" s="162"/>
      <c r="D145" s="162">
        <v>3161262054.8100033</v>
      </c>
    </row>
    <row r="146" spans="1:4" ht="12" thickBot="1" x14ac:dyDescent="0.3">
      <c r="A146" s="98" t="s">
        <v>379</v>
      </c>
      <c r="B146" s="167">
        <v>11737901121.320009</v>
      </c>
      <c r="C146" s="162"/>
      <c r="D146" s="167">
        <v>12074349418.620081</v>
      </c>
    </row>
    <row r="147" spans="1:4" ht="12" thickBot="1" x14ac:dyDescent="0.3">
      <c r="A147" s="158" t="s">
        <v>346</v>
      </c>
      <c r="B147" s="174">
        <v>20936228924.790009</v>
      </c>
      <c r="C147" s="161"/>
      <c r="D147" s="168">
        <v>22561546458.400078</v>
      </c>
    </row>
  </sheetData>
  <mergeCells count="2">
    <mergeCell ref="B103:G103"/>
    <mergeCell ref="I103:K10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FC670-F99A-4D88-9C52-F9782A557F2D}">
  <ds:schemaRefs>
    <ds:schemaRef ds:uri="http://purl.org/dc/dcmitype/"/>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2090b57c-2e4d-4ed9-b313-510fc704fe75"/>
    <ds:schemaRef ds:uri="http://purl.org/dc/elements/1.1/"/>
  </ds:schemaRefs>
</ds:datastoreItem>
</file>

<file path=customXml/itemProps2.xml><?xml version="1.0" encoding="utf-8"?>
<ds:datastoreItem xmlns:ds="http://schemas.openxmlformats.org/officeDocument/2006/customXml" ds:itemID="{46E45CFB-4D15-4DF0-BBAF-C177A551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Vukadin Božana</cp:lastModifiedBy>
  <cp:lastPrinted>2021-04-27T16:18:31Z</cp:lastPrinted>
  <dcterms:created xsi:type="dcterms:W3CDTF">2008-10-17T11:51:54Z</dcterms:created>
  <dcterms:modified xsi:type="dcterms:W3CDTF">2021-04-29T09:47:08Z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