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updateLinks="never" codeName="ThisWorkbook" defaultThemeVersion="124226"/>
  <bookViews>
    <workbookView xWindow="15756" yWindow="1668" windowWidth="13056" windowHeight="13176"/>
  </bookViews>
  <sheets>
    <sheet name="Opći podaci" sheetId="26" r:id="rId1"/>
    <sheet name="Bilanca" sheetId="27" r:id="rId2"/>
    <sheet name="RDG" sheetId="19" r:id="rId3"/>
    <sheet name="NT_I" sheetId="20" r:id="rId4"/>
    <sheet name="NT_D" sheetId="21" r:id="rId5"/>
    <sheet name="PK" sheetId="22" r:id="rId6"/>
    <sheet name="Bilješke" sheetId="24" r:id="rId7"/>
  </sheets>
  <definedNames>
    <definedName name="_xlnm.Print_Area" localSheetId="4">NT_D!$A$1:$I$51</definedName>
    <definedName name="_xlnm.Print_Area" localSheetId="3">NT_I!$A$1:$I$59</definedName>
    <definedName name="_xlnm.Print_Area" localSheetId="0">'Opći podaci'!$A$1:$J$75</definedName>
    <definedName name="_xlnm.Print_Area" localSheetId="5">PK!$A$1:$W$61</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 i="22" l="1"/>
  <c r="E2" i="22"/>
  <c r="A2" i="19"/>
  <c r="A2" i="20" s="1"/>
  <c r="A2" i="27"/>
  <c r="H46" i="21" l="1"/>
  <c r="H40" i="21"/>
  <c r="H33" i="21"/>
  <c r="H27" i="21"/>
  <c r="H16" i="21"/>
  <c r="H19" i="21" s="1"/>
  <c r="I103" i="19"/>
  <c r="I90" i="19"/>
  <c r="I100" i="19" s="1"/>
  <c r="I101" i="19" s="1"/>
  <c r="I85" i="19"/>
  <c r="I70" i="19"/>
  <c r="I48" i="19"/>
  <c r="I37" i="19"/>
  <c r="H29" i="19"/>
  <c r="H26" i="19"/>
  <c r="H20" i="19"/>
  <c r="H16" i="19"/>
  <c r="I8" i="19"/>
  <c r="H61" i="22"/>
  <c r="H59" i="22"/>
  <c r="H60" i="22" s="1"/>
  <c r="H38" i="22"/>
  <c r="H57" i="22" s="1"/>
  <c r="H33" i="22"/>
  <c r="H31" i="22"/>
  <c r="H32" i="22" s="1"/>
  <c r="K10" i="22"/>
  <c r="H47" i="21" l="1"/>
  <c r="H34" i="21"/>
  <c r="I60" i="19"/>
  <c r="H14" i="19"/>
  <c r="T61" i="22"/>
  <c r="S61" i="22"/>
  <c r="R61" i="22"/>
  <c r="Q61" i="22"/>
  <c r="P61" i="22"/>
  <c r="O61" i="22"/>
  <c r="N61" i="22"/>
  <c r="M61" i="22"/>
  <c r="L61" i="22"/>
  <c r="K61" i="22"/>
  <c r="J61" i="22"/>
  <c r="I61" i="22"/>
  <c r="V59" i="22"/>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V38" i="22"/>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H103" i="19"/>
  <c r="H90" i="19"/>
  <c r="H100" i="19" s="1"/>
  <c r="H101" i="19" s="1"/>
  <c r="H85" i="19"/>
  <c r="K70" i="19"/>
  <c r="J70" i="19"/>
  <c r="H70" i="19"/>
  <c r="H48" i="19"/>
  <c r="H37" i="19"/>
  <c r="I29" i="19"/>
  <c r="I26" i="19"/>
  <c r="I20" i="19"/>
  <c r="I16" i="19"/>
  <c r="H8" i="19"/>
  <c r="I34" i="21" l="1"/>
  <c r="W40" i="22"/>
  <c r="W59" i="22" s="1"/>
  <c r="H49" i="21"/>
  <c r="H51" i="21" s="1"/>
  <c r="I55" i="20"/>
  <c r="I47" i="21"/>
  <c r="I49" i="21" s="1"/>
  <c r="I51" i="21" s="1"/>
  <c r="H61" i="19"/>
  <c r="I14" i="19"/>
  <c r="I61" i="19" s="1"/>
  <c r="H60" i="19"/>
  <c r="U61" i="22"/>
  <c r="U59" i="22"/>
  <c r="W31" i="22"/>
  <c r="W32" i="22" s="1"/>
  <c r="U31" i="22"/>
  <c r="U32" i="22" s="1"/>
  <c r="W33" i="22"/>
  <c r="U33" i="22"/>
  <c r="W38" i="22"/>
  <c r="U38" i="22"/>
  <c r="W10" i="22"/>
  <c r="W29" i="22" s="1"/>
  <c r="U10" i="22"/>
  <c r="U29" i="22" s="1"/>
  <c r="H64" i="19" l="1"/>
  <c r="I62" i="19"/>
  <c r="I64" i="19"/>
  <c r="I63" i="19"/>
  <c r="H62" i="19"/>
  <c r="H66" i="19" s="1"/>
  <c r="H63" i="19"/>
  <c r="H67" i="19" l="1"/>
  <c r="H68" i="19"/>
  <c r="I66" i="19"/>
  <c r="I68" i="19"/>
  <c r="I67" i="19"/>
  <c r="I85" i="27" l="1"/>
  <c r="I9" i="20" l="1"/>
  <c r="I38" i="27"/>
  <c r="I27" i="27"/>
  <c r="K29" i="19" l="1"/>
  <c r="J29" i="19"/>
  <c r="I60" i="27"/>
  <c r="V60" i="22" l="1"/>
  <c r="I53" i="27"/>
  <c r="I103" i="27"/>
  <c r="I92" i="27"/>
  <c r="I10" i="27"/>
  <c r="I17" i="27"/>
  <c r="I45" i="27"/>
  <c r="I78" i="27"/>
  <c r="I96" i="27"/>
  <c r="K26" i="19" l="1"/>
  <c r="J26" i="19"/>
  <c r="T57" i="22"/>
  <c r="T60" i="22"/>
  <c r="K48" i="19"/>
  <c r="J48" i="19"/>
  <c r="K37" i="19"/>
  <c r="J37" i="19"/>
  <c r="I115" i="27"/>
  <c r="I44" i="27"/>
  <c r="I9" i="27"/>
  <c r="K16" i="19" l="1"/>
  <c r="J16" i="19"/>
  <c r="K8" i="19"/>
  <c r="K60" i="19" s="1"/>
  <c r="J8" i="19"/>
  <c r="J60" i="19" s="1"/>
  <c r="I72" i="27"/>
  <c r="K20" i="19" l="1"/>
  <c r="K14" i="19" s="1"/>
  <c r="K61" i="19" s="1"/>
  <c r="K64" i="19" s="1"/>
  <c r="J20" i="19"/>
  <c r="J14" i="19" s="1"/>
  <c r="J61" i="19" s="1"/>
  <c r="J62" i="19" s="1"/>
  <c r="J64" i="19" l="1"/>
  <c r="K63" i="19"/>
  <c r="J66" i="19"/>
  <c r="J68" i="19"/>
  <c r="J67" i="19"/>
  <c r="K62" i="19"/>
  <c r="J63" i="19"/>
  <c r="I18" i="20" s="1"/>
  <c r="I89" i="27"/>
  <c r="I75" i="27" s="1"/>
  <c r="I131" i="27" s="1"/>
  <c r="K68" i="19" l="1"/>
  <c r="K67" i="19"/>
  <c r="U39" i="22" s="1"/>
  <c r="K66" i="19"/>
  <c r="K85" i="19" l="1"/>
  <c r="J85" i="19"/>
  <c r="U60" i="22"/>
  <c r="W39" i="22"/>
  <c r="U57" i="22"/>
  <c r="W60" i="22" l="1"/>
  <c r="H85" i="27" l="1"/>
  <c r="H27" i="27" l="1"/>
  <c r="H60" i="27"/>
  <c r="H38" i="27" l="1"/>
  <c r="H45" i="27" l="1"/>
  <c r="H53" i="27"/>
  <c r="H115" i="27"/>
  <c r="H92" i="27"/>
  <c r="H17" i="27"/>
  <c r="H103" i="27"/>
  <c r="H10" i="27"/>
  <c r="H96" i="27"/>
  <c r="H44" i="27" l="1"/>
  <c r="H9" i="27"/>
  <c r="H78" i="27"/>
  <c r="H72" i="27" l="1"/>
  <c r="H89" i="27"/>
  <c r="H75" i="27" s="1"/>
  <c r="H131" i="27" s="1"/>
  <c r="H48" i="20" l="1"/>
  <c r="H35" i="20"/>
  <c r="H9" i="20" l="1"/>
  <c r="H18" i="20" s="1"/>
  <c r="H19" i="20"/>
  <c r="H41" i="20"/>
  <c r="H42" i="20" s="1"/>
  <c r="H54" i="20"/>
  <c r="H55" i="20" s="1"/>
  <c r="H24" i="20" l="1"/>
  <c r="H27" i="20" s="1"/>
  <c r="H57" i="20" s="1"/>
  <c r="H59" i="20" s="1"/>
  <c r="I19" i="20" l="1"/>
  <c r="I24" i="20" s="1"/>
  <c r="I27" i="20" s="1"/>
  <c r="I35" i="20" l="1"/>
  <c r="I41" i="20"/>
  <c r="I42" i="20" l="1"/>
  <c r="I57" i="20" s="1"/>
  <c r="I59" i="20" s="1"/>
  <c r="J90" i="19" l="1"/>
  <c r="J100" i="19" s="1"/>
  <c r="J101" i="19" s="1"/>
  <c r="K90" i="19" l="1"/>
  <c r="K100" i="19" s="1"/>
  <c r="K101" i="19" s="1"/>
  <c r="V61" i="22"/>
  <c r="V57" i="22"/>
  <c r="W54" i="22"/>
  <c r="W61" i="22" l="1"/>
  <c r="W57" i="22"/>
  <c r="J103" i="19" l="1"/>
  <c r="K103" i="19" l="1"/>
</calcChain>
</file>

<file path=xl/sharedStrings.xml><?xml version="1.0" encoding="utf-8"?>
<sst xmlns="http://schemas.openxmlformats.org/spreadsheetml/2006/main" count="550" uniqueCount="478">
  <si>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</si>
  <si>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</si>
  <si>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</si>
  <si>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</si>
  <si>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</si>
  <si>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</si>
  <si>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</si>
  <si>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</si>
  <si>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</si>
  <si>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</si>
  <si>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</si>
  <si>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</si>
  <si>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</si>
  <si>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</si>
  <si>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</si>
  <si>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</si>
  <si>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</si>
  <si>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</si>
  <si>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</si>
  <si>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</si>
  <si>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</si>
  <si>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</si>
  <si>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</si>
  <si>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</si>
  <si>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</si>
  <si>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</si>
  <si>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</si>
  <si>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</si>
  <si>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</si>
  <si>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</si>
  <si>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</si>
  <si>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</si>
  <si>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</si>
  <si>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</si>
  <si>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</si>
  <si>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</si>
  <si>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</si>
  <si>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</si>
  <si>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</si>
  <si>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</si>
  <si>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</si>
  <si>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</si>
  <si>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</si>
  <si>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</si>
  <si>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</si>
  <si>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</si>
  <si>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</si>
  <si>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</si>
  <si>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</si>
  <si>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</si>
  <si>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</si>
  <si>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</si>
  <si>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</si>
  <si>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</si>
  <si>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</si>
  <si>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</si>
  <si>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</si>
  <si>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</si>
  <si>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</si>
  <si>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</si>
  <si>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</si>
  <si>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</si>
  <si>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</si>
  <si>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</si>
  <si>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</si>
  <si>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</si>
  <si>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</si>
  <si>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</si>
  <si>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</si>
  <si>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</si>
  <si>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</si>
  <si>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</si>
  <si>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</si>
  <si>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</si>
  <si>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</si>
  <si>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</si>
  <si>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</si>
  <si>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</si>
  <si>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</si>
  <si>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</si>
  <si>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</si>
  <si>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</si>
  <si>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</si>
  <si>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</si>
  <si>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</si>
  <si>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</si>
  <si>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</si>
  <si>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</si>
  <si>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</si>
  <si>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</si>
  <si>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</si>
  <si>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</si>
  <si>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</si>
  <si>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</si>
  <si>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</si>
  <si>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</si>
  <si>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</si>
  <si>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</si>
  <si>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</si>
  <si>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</si>
  <si>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</si>
  <si>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</si>
  <si>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</si>
  <si>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</si>
  <si>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</si>
  <si>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</si>
  <si>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</si>
  <si>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</si>
  <si>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</si>
  <si>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</si>
  <si>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</si>
  <si>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</si>
  <si>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</si>
  <si>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</si>
  <si>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</si>
  <si>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</si>
  <si>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</si>
  <si>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</si>
  <si>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</si>
  <si>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</si>
  <si>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</si>
  <si>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</si>
  <si>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</si>
  <si>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</si>
  <si>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</si>
  <si>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</si>
  <si>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</si>
  <si>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</si>
  <si>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</si>
  <si>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</si>
  <si>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</si>
  <si>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</si>
  <si>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</si>
  <si>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</si>
  <si>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</si>
  <si>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</si>
  <si>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</si>
  <si>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</si>
  <si>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</si>
  <si>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</si>
  <si>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</si>
  <si>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</si>
  <si>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</si>
  <si>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</si>
  <si>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</si>
  <si>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</si>
  <si>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</si>
  <si>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</si>
  <si>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</si>
  <si>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</si>
  <si>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</si>
  <si>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</si>
  <si>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</si>
  <si>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</si>
  <si>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</si>
  <si>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</si>
  <si>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</si>
  <si>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</si>
  <si>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</si>
  <si>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</si>
  <si>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</si>
  <si>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</si>
  <si>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</si>
  <si>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</si>
  <si>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</si>
  <si>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</si>
  <si>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</si>
  <si>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</si>
  <si>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</si>
  <si>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</si>
  <si>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</si>
  <si>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</si>
  <si>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</si>
  <si>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</si>
  <si>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</si>
  <si>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</si>
  <si>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</si>
  <si>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</si>
  <si>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</si>
  <si>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</si>
  <si>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</si>
  <si>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</si>
  <si>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</si>
  <si>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</si>
  <si>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</si>
  <si>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</si>
  <si>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</si>
  <si>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</si>
  <si>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</si>
  <si>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</si>
  <si>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</si>
  <si>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</si>
  <si>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</si>
  <si>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</si>
  <si>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</si>
  <si>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</si>
  <si>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</si>
  <si>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</si>
  <si>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</si>
  <si>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</si>
  <si>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</si>
  <si>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</si>
  <si>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</si>
  <si>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</si>
  <si>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</si>
  <si>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</si>
  <si>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</si>
  <si>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</si>
  <si>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</si>
  <si>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</si>
  <si>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</si>
  <si>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</si>
  <si>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</si>
  <si>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</si>
  <si>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</si>
  <si>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</si>
  <si>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</si>
  <si>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</si>
  <si>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</si>
  <si>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</si>
  <si>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</si>
  <si>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</si>
  <si>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</si>
  <si>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</si>
  <si>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</si>
  <si>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</si>
  <si>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</si>
  <si>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</si>
  <si>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</si>
  <si>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</si>
  <si>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</si>
  <si>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</si>
  <si>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</si>
  <si>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</si>
  <si>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</si>
  <si>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</si>
  <si>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</si>
  <si>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</si>
  <si>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</si>
  <si>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</si>
  <si>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</si>
  <si>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</si>
  <si>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</si>
  <si>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</si>
  <si>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</si>
  <si>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</si>
  <si>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</si>
  <si>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</si>
  <si>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</si>
  <si>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</si>
  <si>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</si>
  <si>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</si>
  <si>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</si>
  <si>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</si>
  <si>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</si>
  <si>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</si>
  <si>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</si>
  <si>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</si>
  <si>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</si>
  <si>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</si>
  <si>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</si>
  <si>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</si>
  <si>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</si>
  <si>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</si>
  <si>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</si>
  <si>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</si>
  <si>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</si>
  <si>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</si>
  <si>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</si>
  <si>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</si>
  <si>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</si>
  <si>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</si>
  <si>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</si>
  <si>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</si>
  <si>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</si>
  <si>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</si>
  <si>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</si>
  <si>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</si>
  <si>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</si>
  <si>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</si>
  <si>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</si>
  <si>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</si>
  <si>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</si>
  <si>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</si>
  <si>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</si>
  <si>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</si>
  <si>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</si>
  <si>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</si>
  <si>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</si>
  <si>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</si>
  <si>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</si>
  <si>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</si>
  <si>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</si>
  <si>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</si>
  <si>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</si>
  <si>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</si>
  <si>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</si>
  <si>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</si>
  <si>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</si>
  <si>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</si>
  <si>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</si>
  <si>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</si>
  <si>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</si>
  <si>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</si>
  <si>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</si>
  <si>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</si>
  <si>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</si>
  <si>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</si>
  <si>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</si>
  <si>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</si>
  <si>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</si>
  <si>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</si>
  <si>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</si>
  <si>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</si>
  <si>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</si>
  <si>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</si>
  <si>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</si>
  <si>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</si>
  <si>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</si>
  <si>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</si>
  <si>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</si>
  <si>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</si>
  <si>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</si>
  <si>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</si>
  <si>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</si>
  <si>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</si>
  <si>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</si>
  <si>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</si>
  <si>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</si>
  <si>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</si>
  <si>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</si>
  <si>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</si>
  <si>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</si>
  <si>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</si>
  <si>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</si>
  <si>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</si>
  <si>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</si>
  <si>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</si>
  <si>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</si>
  <si>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</si>
  <si>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</si>
  <si>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</si>
  <si>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</si>
  <si>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</si>
  <si>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</si>
  <si>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</si>
  <si>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</si>
  <si>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</si>
  <si>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</si>
  <si>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</si>
  <si>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</si>
  <si>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</si>
  <si>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</si>
  <si>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</si>
  <si>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</si>
  <si>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</si>
  <si>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</si>
  <si>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</si>
  <si>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</si>
  <si>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</si>
  <si>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</si>
  <si>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</si>
  <si>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</si>
  <si>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</si>
  <si>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</si>
  <si>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</si>
  <si>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</si>
  <si>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</si>
  <si>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</si>
  <si>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</si>
  <si>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</si>
  <si>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</si>
  <si>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</si>
  <si>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</si>
  <si>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</si>
  <si>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</si>
  <si>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</si>
  <si>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</si>
  <si>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</si>
  <si>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</si>
  <si>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</si>
  <si>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</si>
  <si>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</si>
  <si>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</si>
  <si>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</si>
  <si>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</si>
  <si>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</si>
  <si>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</si>
  <si>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</si>
  <si>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</si>
  <si>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</si>
  <si>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</si>
  <si>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</si>
  <si>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</si>
  <si>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</si>
  <si>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</si>
  <si>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</si>
  <si>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</si>
  <si>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</si>
  <si>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</si>
  <si>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</si>
  <si>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</si>
  <si>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</si>
  <si>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</si>
  <si>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</si>
  <si>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</si>
  <si>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</si>
  <si>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</si>
  <si>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</si>
  <si>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</si>
  <si>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</si>
  <si>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</si>
  <si>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</si>
  <si>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</si>
  <si>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</si>
  <si>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</si>
  <si>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</si>
  <si>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</si>
  <si>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</si>
  <si>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</si>
  <si>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</si>
  <si>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</si>
  <si>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</si>
  <si>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</si>
  <si>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</si>
  <si>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</si>
  <si>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Ne</t>
  </si>
  <si>
    <t xml:space="preserve">    (Da/Ne)</t>
  </si>
  <si>
    <t>(tvrtka knjigovodstvenog servisa)</t>
  </si>
  <si>
    <t>Revizorsko društvo:</t>
  </si>
  <si>
    <t>(tvrtka revizorskog društva)</t>
  </si>
  <si>
    <t>Ovlašteni revizor:</t>
  </si>
  <si>
    <t>(ime i prezime)</t>
  </si>
  <si>
    <t>ZAGREB</t>
  </si>
  <si>
    <t>HR</t>
  </si>
  <si>
    <t>03750272</t>
  </si>
  <si>
    <t>80000959</t>
  </si>
  <si>
    <t>79766124714</t>
  </si>
  <si>
    <t xml:space="preserve"> 74780000W0UQ8MF2FU71</t>
  </si>
  <si>
    <t>INSTITUT IGH D.D.</t>
  </si>
  <si>
    <t>JANKA RAKUŠE 1</t>
  </si>
  <si>
    <t>igh@igh.hr</t>
  </si>
  <si>
    <t>http://www.igh.hr</t>
  </si>
  <si>
    <t>IGH PROJEKTIRANJE D.O.O.</t>
  </si>
  <si>
    <t>ZAGREB, JANKA RAKUŠE 1</t>
  </si>
  <si>
    <t>02441918</t>
  </si>
  <si>
    <t>INCRO D.O.O.</t>
  </si>
  <si>
    <t>01982516</t>
  </si>
  <si>
    <t>IGH BUSINESS ADVISORY SERVICES D.O.O.</t>
  </si>
  <si>
    <t>01819585</t>
  </si>
  <si>
    <t>FORUM CENTAR D.O.O.</t>
  </si>
  <si>
    <t>01960229</t>
  </si>
  <si>
    <t>EKONOMSKO TEHNIČKI ZAVOD D.D.</t>
  </si>
  <si>
    <t>OSIJEK, DRINSKA 18</t>
  </si>
  <si>
    <t>03013669</t>
  </si>
  <si>
    <t>IGH CONSULTING D.O.O.</t>
  </si>
  <si>
    <t>02462478</t>
  </si>
  <si>
    <t>DP AQUA D.O.O.</t>
  </si>
  <si>
    <t>01907522</t>
  </si>
  <si>
    <t>RADELJEVIĆ D.O.O.</t>
  </si>
  <si>
    <t>01938533</t>
  </si>
  <si>
    <t>MARTERRA D.O.O.</t>
  </si>
  <si>
    <t>02814692</t>
  </si>
  <si>
    <t>SLAVONIJA CENTAR, POSLOVNA ZONA VELIKA KOPANICA D.O.O.</t>
  </si>
  <si>
    <t>02349671</t>
  </si>
  <si>
    <t>IGH MOSTAR D.O.O.</t>
  </si>
  <si>
    <t>MOSTAR, BIŠĆE POLJE BB</t>
  </si>
  <si>
    <t>IGH D.O.O. MOSTAR</t>
  </si>
  <si>
    <t>IGH KOSOVA Sha</t>
  </si>
  <si>
    <t>PRIŠTINA, KOSOVO</t>
  </si>
  <si>
    <t>1461</t>
  </si>
  <si>
    <t>Obveznik: INSTITUT IGH D.D.</t>
  </si>
  <si>
    <t>4227060470005</t>
  </si>
  <si>
    <t>4227725460006</t>
  </si>
  <si>
    <t>Pavlović Hrvoje</t>
  </si>
  <si>
    <t>hrvoje.pavlovic@igh.hr</t>
  </si>
  <si>
    <t>099 527 6680</t>
  </si>
  <si>
    <t xml:space="preserve">BILJEŠKE UZ FINANCIJSKE IZVJEŠTAJE - TFI
(sastavljaju se za tromjesečna izvještajna razdoblja)
Naziv izdavatelja:   Institut IGH d.d.
OIB:   79766124714
Izvještajno razdoblje: 01.01.2020 do 31.3.2020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 Revidirani godišnji financijski izvještaj za 2019. godinu objavljen je na web stranicama Društva i Zagrebačke burze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 Računovodstvene politike Društva koje se primjenjuju prilikom sastavljanja financijskih izvještaja za 1Q 2020. godine iste su kao i računovodstvene politike koje su bile primjenjene u godišnjem financijskom izvještaju za 2019. godinu.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</si>
</sst>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35" fillId="0" borderId="0" applyNumberFormat="0" applyFill="0" applyBorder="0" applyAlignment="0" applyProtection="0"/>
  </cellStyleXfs>
  <cellXfs count="335">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27" fillId="11" borderId="1" xfId="5" applyFont="1" applyFill="1" applyBorder="1"/>
    <xf numFmtId="0" fontId="1" fillId="11" borderId="27" xfId="5" applyFill="1" applyBorder="1"/>
    <xf numFmtId="0" fontId="32" fillId="0" borderId="0" xfId="5" applyFont="1"/>
    <xf numFmtId="0" fontId="34" fillId="0" borderId="0" xfId="5" applyFont="1"/>
    <xf numFmtId="0" fontId="1" fillId="0" borderId="0" xfId="5"/>
    <xf numFmtId="0" fontId="29" fillId="11" borderId="43" xfId="5" applyFont="1" applyFill="1" applyBorder="1" applyAlignment="1">
      <alignment horizontal="center" vertical="center"/>
    </xf>
    <xf numFmtId="0" fontId="29" fillId="11" borderId="0" xfId="5" applyFont="1" applyFill="1" applyBorder="1" applyAlignment="1">
      <alignment horizontal="center" vertical="center"/>
    </xf>
    <xf numFmtId="0" fontId="29" fillId="11" borderId="44" xfId="5" applyFont="1" applyFill="1" applyBorder="1" applyAlignment="1">
      <alignment horizontal="center" vertical="center"/>
    </xf>
    <xf numFmtId="0" fontId="6" fillId="11" borderId="0" xfId="5" applyFont="1" applyFill="1" applyBorder="1" applyAlignment="1">
      <alignment horizontal="center" vertical="center"/>
    </xf>
    <xf numFmtId="0" fontId="6" fillId="11" borderId="46" xfId="5" applyFont="1" applyFill="1" applyBorder="1" applyAlignment="1">
      <alignment vertical="center"/>
    </xf>
    <xf numFmtId="0" fontId="32" fillId="0" borderId="0" xfId="5" applyFont="1" applyFill="1"/>
    <xf numFmtId="0" fontId="34" fillId="0" borderId="0" xfId="5" applyFont="1" applyFill="1"/>
    <xf numFmtId="0" fontId="5" fillId="11" borderId="43" xfId="5" applyFont="1" applyFill="1" applyBorder="1" applyAlignment="1">
      <alignment vertical="center" wrapText="1"/>
    </xf>
    <xf numFmtId="0" fontId="5" fillId="11" borderId="0" xfId="5" applyFont="1" applyFill="1" applyBorder="1" applyAlignment="1">
      <alignment horizontal="right" vertical="center" wrapText="1"/>
    </xf>
    <xf numFmtId="0" fontId="5" fillId="11" borderId="0" xfId="5" applyFont="1" applyFill="1" applyBorder="1" applyAlignment="1">
      <alignment vertical="center" wrapText="1"/>
    </xf>
    <xf numFmtId="1" fontId="5" fillId="12" borderId="47" xfId="5" applyNumberFormat="1" applyFont="1" applyFill="1" applyBorder="1" applyAlignment="1" applyProtection="1">
      <alignment horizontal="center" vertical="center"/>
      <protection locked="0"/>
    </xf>
    <xf numFmtId="14" fontId="5" fillId="13" borderId="0" xfId="5" applyNumberFormat="1" applyFont="1" applyFill="1" applyBorder="1" applyAlignment="1" applyProtection="1">
      <alignment horizontal="center" vertical="center"/>
      <protection locked="0"/>
    </xf>
    <xf numFmtId="1" fontId="5" fillId="13" borderId="0" xfId="5" applyNumberFormat="1" applyFont="1" applyFill="1" applyBorder="1" applyAlignment="1" applyProtection="1">
      <alignment horizontal="center" vertical="center"/>
      <protection locked="0"/>
    </xf>
    <xf numFmtId="0" fontId="6" fillId="11" borderId="44" xfId="5" applyFont="1" applyFill="1" applyBorder="1" applyAlignment="1">
      <alignment vertical="center"/>
    </xf>
    <xf numFmtId="14" fontId="5" fillId="14" borderId="0" xfId="5" applyNumberFormat="1" applyFont="1" applyFill="1" applyBorder="1" applyAlignment="1" applyProtection="1">
      <alignment horizontal="center" vertical="center"/>
      <protection locked="0"/>
    </xf>
    <xf numFmtId="0" fontId="32" fillId="15" borderId="0" xfId="5" applyFont="1" applyFill="1"/>
    <xf numFmtId="0" fontId="34" fillId="15" borderId="0" xfId="5" applyFont="1" applyFill="1"/>
    <xf numFmtId="0" fontId="1" fillId="15" borderId="0" xfId="5" applyFill="1"/>
    <xf numFmtId="1" fontId="5" fillId="14" borderId="0" xfId="5" applyNumberFormat="1" applyFont="1" applyFill="1" applyBorder="1" applyAlignment="1" applyProtection="1">
      <alignment horizontal="center" vertical="center"/>
      <protection locked="0"/>
    </xf>
    <xf numFmtId="0" fontId="1" fillId="11" borderId="44" xfId="5" applyFill="1" applyBorder="1"/>
    <xf numFmtId="0" fontId="30" fillId="11" borderId="43" xfId="5" applyFont="1" applyFill="1" applyBorder="1" applyAlignment="1">
      <alignment wrapText="1"/>
    </xf>
    <xf numFmtId="0" fontId="30" fillId="11" borderId="44" xfId="5" applyFont="1" applyFill="1" applyBorder="1" applyAlignment="1">
      <alignment wrapText="1"/>
    </xf>
    <xf numFmtId="0" fontId="30" fillId="11" borderId="43" xfId="5" applyFont="1" applyFill="1" applyBorder="1"/>
    <xf numFmtId="0" fontId="30" fillId="11" borderId="0" xfId="5" applyFont="1" applyFill="1" applyBorder="1"/>
    <xf numFmtId="0" fontId="30" fillId="11" borderId="0" xfId="5" applyFont="1" applyFill="1" applyBorder="1" applyAlignment="1">
      <alignment wrapText="1"/>
    </xf>
    <xf numFmtId="0" fontId="30" fillId="11" borderId="0" xfId="5" applyFont="1" applyFill="1" applyBorder="1"/>
    <xf numFmtId="0" fontId="30" fillId="11" borderId="44" xfId="5" applyFont="1" applyFill="1" applyBorder="1"/>
    <xf numFmtId="0" fontId="6" fillId="11" borderId="0" xfId="5" applyFont="1" applyFill="1" applyBorder="1" applyAlignment="1">
      <alignment horizontal="right" vertical="center" wrapText="1"/>
    </xf>
    <xf numFmtId="0" fontId="31" fillId="11" borderId="44" xfId="5" applyFont="1" applyFill="1" applyBorder="1" applyAlignment="1">
      <alignment vertical="center"/>
    </xf>
    <xf numFmtId="0" fontId="6" fillId="11" borderId="43" xfId="5" applyFont="1" applyFill="1" applyBorder="1" applyAlignment="1">
      <alignment horizontal="right" vertical="center" wrapText="1"/>
    </xf>
    <xf numFmtId="0" fontId="31" fillId="11" borderId="0" xfId="5" applyFont="1" applyFill="1" applyBorder="1" applyAlignment="1">
      <alignment vertical="center"/>
    </xf>
    <xf numFmtId="0" fontId="30" fillId="11" borderId="0" xfId="5" applyFont="1" applyFill="1" applyBorder="1" applyAlignment="1">
      <alignment vertical="top"/>
    </xf>
    <xf numFmtId="0" fontId="5" fillId="12" borderId="47" xfId="5" applyFont="1" applyFill="1" applyBorder="1" applyAlignment="1" applyProtection="1">
      <alignment horizontal="center" vertical="center"/>
      <protection locked="0"/>
    </xf>
    <xf numFmtId="0" fontId="5" fillId="11" borderId="0" xfId="5" applyFont="1" applyFill="1" applyBorder="1" applyAlignment="1">
      <alignment vertical="center"/>
    </xf>
    <xf numFmtId="0" fontId="30" fillId="11" borderId="0" xfId="5" applyFont="1" applyFill="1" applyBorder="1" applyAlignment="1">
      <alignment vertical="center"/>
    </xf>
    <xf numFmtId="0" fontId="30" fillId="11" borderId="44" xfId="5" applyFont="1" applyFill="1" applyBorder="1" applyAlignment="1">
      <alignment vertical="center"/>
    </xf>
    <xf numFmtId="49" fontId="5" fillId="12" borderId="47" xfId="5" applyNumberFormat="1" applyFont="1" applyFill="1" applyBorder="1" applyAlignment="1" applyProtection="1">
      <alignment horizontal="center" vertical="center"/>
      <protection locked="0"/>
    </xf>
    <xf numFmtId="0" fontId="30" fillId="11" borderId="0" xfId="5" applyFont="1" applyFill="1" applyBorder="1" applyAlignment="1"/>
    <xf numFmtId="0" fontId="33" fillId="11" borderId="0" xfId="5" applyFont="1" applyFill="1" applyBorder="1" applyAlignment="1">
      <alignment vertical="center"/>
    </xf>
    <xf numFmtId="0" fontId="33" fillId="11" borderId="44" xfId="5" applyFont="1" applyFill="1" applyBorder="1" applyAlignment="1">
      <alignment vertical="center"/>
    </xf>
    <xf numFmtId="0" fontId="5" fillId="11" borderId="0" xfId="5" applyFont="1" applyFill="1" applyBorder="1" applyAlignment="1">
      <alignment horizontal="center" vertical="center"/>
    </xf>
    <xf numFmtId="0" fontId="6" fillId="11" borderId="44" xfId="5" applyFont="1" applyFill="1" applyBorder="1" applyAlignment="1">
      <alignment horizontal="center" vertical="center"/>
    </xf>
    <xf numFmtId="0" fontId="30" fillId="11" borderId="0" xfId="5" applyFont="1" applyFill="1" applyBorder="1" applyAlignment="1">
      <alignment vertical="top" wrapText="1"/>
    </xf>
    <xf numFmtId="0" fontId="30" fillId="11" borderId="43" xfId="5" applyFont="1" applyFill="1" applyBorder="1" applyAlignment="1">
      <alignment vertical="top"/>
    </xf>
    <xf numFmtId="0" fontId="30" fillId="11" borderId="0" xfId="5" applyFont="1" applyFill="1" applyBorder="1" applyAlignment="1">
      <alignment vertical="top"/>
    </xf>
    <xf numFmtId="0" fontId="30" fillId="11" borderId="0" xfId="5" applyFont="1" applyFill="1" applyBorder="1" applyProtection="1">
      <protection locked="0"/>
    </xf>
    <xf numFmtId="0" fontId="1" fillId="11" borderId="3" xfId="5" applyFill="1" applyBorder="1"/>
    <xf numFmtId="0" fontId="1" fillId="11" borderId="2" xfId="5" applyFill="1" applyBorder="1"/>
    <xf numFmtId="0" fontId="1" fillId="11" borderId="45" xfId="5" applyFill="1" applyBorder="1"/>
    <xf numFmtId="0" fontId="19" fillId="3" borderId="42" xfId="0" applyFont="1" applyFill="1"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30" fillId="11" borderId="0" xfId="5" applyFont="1" applyFill="1" applyBorder="1"/>
    <xf numFmtId="0" fontId="30" fillId="11" borderId="0" xfId="5" applyFont="1" applyFill="1" applyBorder="1" applyAlignment="1">
      <alignment vertical="top"/>
    </xf>
    <xf numFmtId="0" fontId="30" fillId="11" borderId="0" xfId="5" applyFont="1" applyFill="1" applyBorder="1" applyProtection="1">
      <protection locked="0"/>
    </xf>
    <xf numFmtId="0" fontId="5" fillId="12" borderId="45" xfId="4" quotePrefix="1" applyFont="1" applyFill="1" applyBorder="1" applyAlignment="1" applyProtection="1">
      <alignment horizontal="center" vertical="center"/>
    </xf>
    <xf numFmtId="0" fontId="5" fillId="12" borderId="47" xfId="4" quotePrefix="1" applyFont="1" applyFill="1" applyBorder="1" applyAlignment="1" applyProtection="1">
      <alignment horizontal="center" vertical="center"/>
    </xf>
    <xf numFmtId="49" fontId="5" fillId="12" borderId="45" xfId="4" quotePrefix="1" applyNumberFormat="1" applyFont="1" applyFill="1" applyBorder="1" applyAlignment="1" applyProtection="1">
      <alignment horizontal="center" vertical="center"/>
      <protection locked="0"/>
    </xf>
    <xf numFmtId="0" fontId="5" fillId="12" borderId="47" xfId="4" quotePrefix="1" applyFont="1" applyFill="1" applyBorder="1" applyAlignment="1" applyProtection="1">
      <alignment horizontal="center" vertical="center"/>
      <protection locked="0"/>
    </xf>
    <xf numFmtId="0" fontId="5" fillId="12" borderId="47" xfId="4" applyFont="1" applyFill="1" applyBorder="1" applyAlignment="1" applyProtection="1">
      <alignment horizontal="center" vertical="center"/>
      <protection locked="0"/>
    </xf>
    <xf numFmtId="0" fontId="6" fillId="11" borderId="1" xfId="5" applyFont="1" applyFill="1" applyBorder="1" applyAlignment="1">
      <alignment horizontal="left" vertical="center" wrapText="1"/>
    </xf>
    <xf numFmtId="0" fontId="6" fillId="11" borderId="43" xfId="5" applyFont="1" applyFill="1" applyBorder="1" applyAlignment="1">
      <alignment horizontal="right" vertical="center" wrapText="1"/>
    </xf>
    <xf numFmtId="0" fontId="6" fillId="11" borderId="0" xfId="5" applyFont="1" applyFill="1" applyBorder="1" applyAlignment="1">
      <alignment horizontal="right" vertical="center" wrapText="1"/>
    </xf>
    <xf numFmtId="0" fontId="30" fillId="12" borderId="3" xfId="5" applyFont="1" applyFill="1" applyBorder="1" applyAlignment="1" applyProtection="1">
      <alignment vertical="center"/>
      <protection locked="0"/>
    </xf>
    <xf numFmtId="0" fontId="30" fillId="12" borderId="2" xfId="5" applyFont="1" applyFill="1" applyBorder="1" applyAlignment="1" applyProtection="1">
      <alignment vertical="center"/>
      <protection locked="0"/>
    </xf>
    <xf numFmtId="0" fontId="30" fillId="12" borderId="45" xfId="5" applyFont="1" applyFill="1" applyBorder="1" applyAlignment="1" applyProtection="1">
      <alignment vertical="center"/>
      <protection locked="0"/>
    </xf>
    <xf numFmtId="0" fontId="6" fillId="11" borderId="5" xfId="5" applyFont="1" applyFill="1" applyBorder="1" applyAlignment="1">
      <alignment horizontal="left" vertical="center" wrapText="1"/>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5" fillId="12" borderId="3" xfId="4" applyFont="1" applyFill="1" applyBorder="1" applyAlignment="1" applyProtection="1">
      <alignment horizontal="right" vertical="center"/>
    </xf>
    <xf numFmtId="0" fontId="5" fillId="12" borderId="2" xfId="4" applyFont="1" applyFill="1" applyBorder="1" applyAlignment="1" applyProtection="1">
      <alignment horizontal="right" vertical="center"/>
    </xf>
    <xf numFmtId="0" fontId="5" fillId="12" borderId="45" xfId="4" applyFont="1" applyFill="1" applyBorder="1" applyAlignment="1" applyProtection="1">
      <alignment horizontal="right" vertical="center"/>
    </xf>
    <xf numFmtId="0" fontId="35" fillId="12" borderId="3" xfId="6" applyFill="1" applyBorder="1" applyAlignment="1" applyProtection="1">
      <alignment vertical="center"/>
      <protection locked="0"/>
    </xf>
    <xf numFmtId="0" fontId="30" fillId="12" borderId="2" xfId="0" applyFont="1" applyFill="1" applyBorder="1" applyAlignment="1" applyProtection="1">
      <alignment vertical="center"/>
      <protection locked="0"/>
    </xf>
    <xf numFmtId="0" fontId="30" fillId="12" borderId="45" xfId="0" applyFont="1" applyFill="1" applyBorder="1" applyAlignment="1" applyProtection="1">
      <alignment vertical="center"/>
      <protection locked="0"/>
    </xf>
    <xf numFmtId="0" fontId="30" fillId="11" borderId="0" xfId="5" applyFont="1" applyFill="1" applyBorder="1"/>
    <xf numFmtId="49" fontId="5" fillId="12" borderId="3" xfId="0" applyNumberFormat="1" applyFont="1" applyFill="1" applyBorder="1" applyAlignment="1" applyProtection="1">
      <alignment vertical="center"/>
      <protection locked="0"/>
    </xf>
    <xf numFmtId="49" fontId="5" fillId="12" borderId="2" xfId="0" applyNumberFormat="1" applyFont="1" applyFill="1" applyBorder="1" applyAlignment="1" applyProtection="1">
      <alignment vertical="center"/>
      <protection locked="0"/>
    </xf>
    <xf numFmtId="49" fontId="5" fillId="12" borderId="45" xfId="0" applyNumberFormat="1" applyFont="1" applyFill="1" applyBorder="1" applyAlignment="1" applyProtection="1">
      <alignment vertical="center"/>
      <protection locked="0"/>
    </xf>
    <xf numFmtId="0" fontId="6" fillId="11" borderId="0" xfId="5" applyFont="1" applyFill="1" applyBorder="1" applyAlignment="1">
      <alignment horizontal="center" vertical="center"/>
    </xf>
    <xf numFmtId="0" fontId="6" fillId="11" borderId="44" xfId="5" applyFont="1" applyFill="1" applyBorder="1" applyAlignment="1">
      <alignment horizontal="center" vertical="center"/>
    </xf>
    <xf numFmtId="0" fontId="30" fillId="11" borderId="0" xfId="5" applyFont="1" applyFill="1" applyBorder="1" applyAlignment="1">
      <alignment vertical="top"/>
    </xf>
    <xf numFmtId="0" fontId="6" fillId="11" borderId="0" xfId="5" applyFont="1" applyFill="1" applyBorder="1" applyAlignment="1">
      <alignment vertical="top"/>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45" xfId="0" applyFont="1" applyFill="1" applyBorder="1" applyAlignment="1" applyProtection="1">
      <alignment vertical="center"/>
      <protection locked="0"/>
    </xf>
    <xf numFmtId="0" fontId="6" fillId="11" borderId="0" xfId="5" applyFont="1" applyFill="1" applyBorder="1" applyAlignment="1">
      <alignment vertical="center"/>
    </xf>
    <xf numFmtId="0" fontId="5" fillId="12" borderId="3" xfId="5" applyFont="1" applyFill="1" applyBorder="1" applyAlignment="1" applyProtection="1">
      <alignment horizontal="center" vertical="center"/>
      <protection locked="0"/>
    </xf>
    <xf numFmtId="0" fontId="5" fillId="12" borderId="45" xfId="5" applyFont="1" applyFill="1" applyBorder="1" applyAlignment="1" applyProtection="1">
      <alignment horizontal="center" vertical="center"/>
      <protection locked="0"/>
    </xf>
    <xf numFmtId="0" fontId="6" fillId="11" borderId="43" xfId="5" applyFont="1" applyFill="1" applyBorder="1" applyAlignment="1">
      <alignment horizontal="left" vertical="center"/>
    </xf>
    <xf numFmtId="0" fontId="6" fillId="11" borderId="0" xfId="5" applyFont="1" applyFill="1" applyBorder="1" applyAlignment="1">
      <alignment horizontal="left" vertical="center"/>
    </xf>
    <xf numFmtId="0" fontId="5" fillId="12" borderId="3" xfId="5" applyFont="1" applyFill="1" applyBorder="1" applyAlignment="1" applyProtection="1">
      <alignment vertical="center"/>
      <protection locked="0"/>
    </xf>
    <xf numFmtId="0" fontId="5" fillId="12" borderId="2" xfId="5" applyFont="1" applyFill="1" applyBorder="1" applyAlignment="1" applyProtection="1">
      <alignment vertical="center"/>
      <protection locked="0"/>
    </xf>
    <xf numFmtId="0" fontId="5" fillId="12" borderId="45" xfId="5" applyFont="1" applyFill="1" applyBorder="1" applyAlignment="1" applyProtection="1">
      <alignment vertical="center"/>
      <protection locked="0"/>
    </xf>
    <xf numFmtId="0" fontId="30" fillId="11" borderId="0" xfId="5" applyFont="1" applyFill="1" applyBorder="1" applyAlignment="1">
      <alignment vertical="top" wrapText="1"/>
    </xf>
    <xf numFmtId="0" fontId="6" fillId="11" borderId="43" xfId="5" applyFont="1" applyFill="1" applyBorder="1" applyAlignment="1">
      <alignment horizontal="center" vertical="center"/>
    </xf>
    <xf numFmtId="0" fontId="6" fillId="11" borderId="43" xfId="5" applyFont="1" applyFill="1" applyBorder="1" applyAlignment="1">
      <alignment horizontal="right" vertical="center"/>
    </xf>
    <xf numFmtId="0" fontId="6" fillId="11" borderId="0" xfId="5" applyFont="1" applyFill="1" applyBorder="1" applyAlignment="1">
      <alignment horizontal="right" vertical="center"/>
    </xf>
    <xf numFmtId="0" fontId="31" fillId="11" borderId="0" xfId="5" applyFont="1" applyFill="1" applyBorder="1" applyAlignment="1">
      <alignment vertical="center"/>
    </xf>
    <xf numFmtId="0" fontId="30" fillId="12" borderId="3" xfId="0" applyFont="1" applyFill="1" applyBorder="1" applyProtection="1">
      <protection locked="0"/>
    </xf>
    <xf numFmtId="0" fontId="30" fillId="12" borderId="2" xfId="0" applyFont="1" applyFill="1" applyBorder="1" applyProtection="1">
      <protection locked="0"/>
    </xf>
    <xf numFmtId="0" fontId="30" fillId="12" borderId="45" xfId="0" applyFont="1" applyFill="1" applyBorder="1" applyProtection="1">
      <protection locked="0"/>
    </xf>
    <xf numFmtId="49" fontId="5" fillId="12" borderId="3" xfId="0" applyNumberFormat="1" applyFont="1" applyFill="1" applyBorder="1" applyAlignment="1" applyProtection="1">
      <alignment horizontal="center" vertical="center"/>
      <protection locked="0"/>
    </xf>
    <xf numFmtId="49" fontId="5" fillId="12" borderId="45" xfId="0" applyNumberFormat="1" applyFont="1" applyFill="1" applyBorder="1" applyAlignment="1" applyProtection="1">
      <alignment horizontal="center" vertical="center"/>
      <protection locked="0"/>
    </xf>
    <xf numFmtId="0" fontId="30" fillId="11" borderId="43" xfId="5" applyFont="1" applyFill="1" applyBorder="1" applyAlignment="1">
      <alignment vertical="center" wrapText="1"/>
    </xf>
    <xf numFmtId="0" fontId="30" fillId="11" borderId="0" xfId="5" applyFont="1" applyFill="1" applyBorder="1" applyAlignment="1">
      <alignment vertical="center" wrapText="1"/>
    </xf>
    <xf numFmtId="0" fontId="6" fillId="11" borderId="44" xfId="5" applyFont="1" applyFill="1" applyBorder="1" applyAlignment="1">
      <alignment horizontal="right" vertical="center" wrapText="1"/>
    </xf>
    <xf numFmtId="0" fontId="31" fillId="11" borderId="43" xfId="5" applyFont="1" applyFill="1" applyBorder="1" applyAlignment="1">
      <alignment vertical="center"/>
    </xf>
    <xf numFmtId="0" fontId="5" fillId="12" borderId="3" xfId="0" applyFont="1" applyFill="1" applyBorder="1" applyAlignment="1" applyProtection="1">
      <alignment horizontal="center" vertical="center"/>
      <protection locked="0"/>
    </xf>
    <xf numFmtId="0" fontId="5" fillId="12" borderId="45" xfId="0" applyFont="1" applyFill="1" applyBorder="1" applyAlignment="1" applyProtection="1">
      <alignment horizontal="center" vertical="center"/>
      <protection locked="0"/>
    </xf>
    <xf numFmtId="0" fontId="30" fillId="11" borderId="43" xfId="5" applyFont="1" applyFill="1" applyBorder="1" applyAlignment="1">
      <alignment wrapText="1"/>
    </xf>
    <xf numFmtId="0" fontId="30" fillId="11" borderId="0" xfId="5" applyFont="1" applyFill="1" applyBorder="1" applyAlignment="1">
      <alignment wrapText="1"/>
    </xf>
    <xf numFmtId="0" fontId="28" fillId="11" borderId="43" xfId="5" applyFont="1" applyFill="1" applyBorder="1" applyAlignment="1">
      <alignment horizontal="center" vertical="center" wrapText="1"/>
    </xf>
    <xf numFmtId="0" fontId="28" fillId="11" borderId="0" xfId="5" applyFont="1" applyFill="1" applyBorder="1" applyAlignment="1">
      <alignment horizontal="center" vertical="center" wrapText="1"/>
    </xf>
    <xf numFmtId="0" fontId="6" fillId="11" borderId="44" xfId="5" applyFont="1" applyFill="1" applyBorder="1" applyAlignment="1">
      <alignment horizontal="right" vertical="center"/>
    </xf>
    <xf numFmtId="0" fontId="26" fillId="11" borderId="26" xfId="5" applyFont="1" applyFill="1" applyBorder="1" applyAlignment="1">
      <alignment vertical="center"/>
    </xf>
    <xf numFmtId="0" fontId="26" fillId="11" borderId="1" xfId="5" applyFont="1" applyFill="1" applyBorder="1" applyAlignment="1">
      <alignment vertical="center"/>
    </xf>
    <xf numFmtId="0" fontId="29" fillId="11" borderId="43" xfId="5" applyFont="1" applyFill="1" applyBorder="1" applyAlignment="1">
      <alignment horizontal="center" vertical="center"/>
    </xf>
    <xf numFmtId="0" fontId="29" fillId="11" borderId="0" xfId="5" applyFont="1" applyFill="1" applyBorder="1" applyAlignment="1">
      <alignment horizontal="center" vertical="center"/>
    </xf>
    <xf numFmtId="0" fontId="29" fillId="11" borderId="44" xfId="5" applyFont="1" applyFill="1" applyBorder="1" applyAlignment="1">
      <alignment horizontal="center" vertical="center"/>
    </xf>
    <xf numFmtId="0" fontId="5" fillId="11" borderId="43" xfId="5" applyFont="1" applyFill="1" applyBorder="1" applyAlignment="1">
      <alignment vertical="center" wrapText="1"/>
    </xf>
    <xf numFmtId="0" fontId="5" fillId="11" borderId="0" xfId="5" applyFont="1" applyFill="1" applyBorder="1" applyAlignment="1">
      <alignment vertical="center" wrapText="1"/>
    </xf>
    <xf numFmtId="14" fontId="5" fillId="12" borderId="3" xfId="5" applyNumberFormat="1" applyFont="1" applyFill="1" applyBorder="1" applyAlignment="1" applyProtection="1">
      <alignment horizontal="center" vertical="center"/>
      <protection locked="0"/>
    </xf>
    <xf numFmtId="14" fontId="5" fillId="12" borderId="45" xfId="5" applyNumberFormat="1" applyFont="1" applyFill="1" applyBorder="1" applyAlignment="1" applyProtection="1">
      <alignment horizontal="center" vertical="center"/>
      <protection locked="0"/>
    </xf>
    <xf numFmtId="0" fontId="5" fillId="0" borderId="43" xfId="5" applyFont="1" applyFill="1" applyBorder="1" applyAlignment="1">
      <alignment horizontal="center" vertical="center" wrapText="1"/>
    </xf>
    <xf numFmtId="0" fontId="5" fillId="0" borderId="0" xfId="5" applyFont="1" applyFill="1" applyBorder="1" applyAlignment="1">
      <alignment horizontal="center" vertical="center" wrapText="1"/>
    </xf>
    <xf numFmtId="0" fontId="5" fillId="0" borderId="44" xfId="5" applyFont="1" applyFill="1" applyBorder="1" applyAlignment="1">
      <alignment horizontal="center" vertical="center" wrapText="1"/>
    </xf>
    <xf numFmtId="0" fontId="6" fillId="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12" fillId="4"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7" fillId="2" borderId="5" xfId="0" applyFont="1" applyFill="1" applyBorder="1" applyAlignment="1" applyProtection="1">
      <alignment vertical="center" wrapText="1"/>
      <protection locked="0"/>
    </xf>
    <xf numFmtId="0" fontId="7" fillId="2" borderId="6" xfId="0" applyFont="1" applyFill="1" applyBorder="1" applyAlignment="1" applyProtection="1">
      <alignment vertical="center" wrapText="1"/>
      <protection locked="0"/>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10" borderId="42" xfId="0" applyFont="1" applyFill="1" applyBorder="1" applyAlignment="1" applyProtection="1">
      <alignment horizontal="left" vertical="center" wrapText="1"/>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0" borderId="42" xfId="0" applyFont="1" applyFill="1" applyBorder="1" applyAlignment="1" applyProtection="1">
      <alignment horizontal="left" vertical="center" wrapText="1" indent="1"/>
    </xf>
    <xf numFmtId="0" fontId="13" fillId="4" borderId="42" xfId="0" applyFont="1" applyFill="1" applyBorder="1" applyAlignment="1" applyProtection="1">
      <alignment vertical="center" wrapText="1"/>
    </xf>
    <xf numFmtId="0" fontId="0" fillId="0" borderId="42" xfId="0" applyBorder="1" applyAlignment="1" applyProtection="1"/>
    <xf numFmtId="0" fontId="6"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9" fillId="3" borderId="42" xfId="3" applyFont="1" applyFill="1" applyBorder="1" applyAlignment="1" applyProtection="1">
      <alignment horizontal="center" vertical="center"/>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13" fillId="0" borderId="13"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6" fillId="0" borderId="28" xfId="0" applyFont="1" applyFill="1" applyBorder="1" applyAlignment="1" applyProtection="1">
      <alignment horizontal="left" vertical="center" wrapText="1" indent="1"/>
    </xf>
    <xf numFmtId="0" fontId="6" fillId="0" borderId="28" xfId="0" applyFont="1" applyFill="1" applyBorder="1" applyAlignment="1" applyProtection="1">
      <alignment horizontal="left" vertical="center" wrapText="1"/>
    </xf>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0" fontId="3" fillId="0" borderId="0" xfId="0" applyFont="1" applyAlignment="1">
      <alignment horizontal="left" vertical="top" wrapText="1"/>
    </xf>
    <xf numFmtId="0" fontId="0" fillId="0" borderId="0" xfId="0" applyAlignment="1">
      <alignment horizontal="left" vertical="top"/>
    </xf>
  </cellXfs>
  <cellStyles count="7">
    <cellStyle name="Hyperlink" xfId="6" builtinId="8"/>
    <cellStyle name="Hyperlink 2" xfId="2"/>
    <cellStyle name="Normal" xfId="0" builtinId="0"/>
    <cellStyle name="Normal 2" xfId="3"/>
    <cellStyle name="Normal 3" xfId="4"/>
    <cellStyle name="Normal 3 2"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7" r="H9" connectionId="0">
    <xmlCellPr id="1" uniqueName="P1074368">
      <xmlPr mapId="1" xpath="/TFI-IZD-POD/IFP-GFI-IZD-POD_1000374/P1074368" xmlDataType="decimal"/>
    </xmlCellPr>
  </singleXmlCell>
  <singleXmlCell id="8" r="I9" connectionId="0">
    <xmlCellPr id="1" uniqueName="P1074369">
      <xmlPr mapId="1" xpath="/TFI-IZD-POD/IFP-GFI-IZD-POD_1000374/P1074369" xmlDataType="decimal"/>
    </xmlCellPr>
  </singleXmlCell>
  <singleXmlCell id="9" r="H10" connectionId="0">
    <xmlCellPr id="1" uniqueName="P1074370">
      <xmlPr mapId="1" xpath="/TFI-IZD-POD/IFP-GFI-IZD-POD_1000374/P1074370" xmlDataType="decimal"/>
    </xmlCellPr>
  </singleXmlCell>
  <singleXmlCell id="10" r="I10" connectionId="0">
    <xmlCellPr id="1" uniqueName="P1074371">
      <xmlPr mapId="1" xpath="/TFI-IZD-POD/IFP-GFI-IZD-POD_1000374/P1074371" xmlDataType="decimal"/>
    </xmlCellPr>
  </singleXmlCell>
  <singleXmlCell id="11" r="H11" connectionId="0">
    <xmlCellPr id="1" uniqueName="P1074372">
      <xmlPr mapId="1" xpath="/TFI-IZD-POD/IFP-GFI-IZD-POD_1000374/P1074372" xmlDataType="decimal"/>
    </xmlCellPr>
  </singleXmlCell>
  <singleXmlCell id="12" r="I11" connectionId="0">
    <xmlCellPr id="1" uniqueName="P1074373">
      <xmlPr mapId="1" xpath="/TFI-IZD-POD/IFP-GFI-IZD-POD_1000374/P1074373" xmlDataType="decimal"/>
    </xmlCellPr>
  </singleXmlCell>
  <singleXmlCell id="13" r="H12" connectionId="0">
    <xmlCellPr id="1" uniqueName="P1074374">
      <xmlPr mapId="1" xpath="/TFI-IZD-POD/IFP-GFI-IZD-POD_1000374/P1074374" xmlDataType="decimal"/>
    </xmlCellPr>
  </singleXmlCell>
  <singleXmlCell id="14" r="I12" connectionId="0">
    <xmlCellPr id="1" uniqueName="P1074375">
      <xmlPr mapId="1" xpath="/TFI-IZD-POD/IFP-GFI-IZD-POD_1000374/P1074375" xmlDataType="decimal"/>
    </xmlCellPr>
  </singleXmlCell>
  <singleXmlCell id="15" r="H13" connectionId="0">
    <xmlCellPr id="1" uniqueName="P1074376">
      <xmlPr mapId="1" xpath="/TFI-IZD-POD/IFP-GFI-IZD-POD_1000374/P1074376" xmlDataType="decimal"/>
    </xmlCellPr>
  </singleXmlCell>
  <singleXmlCell id="17" r="I13" connectionId="0">
    <xmlCellPr id="1" uniqueName="P1074491">
      <xmlPr mapId="1" xpath="/TFI-IZD-POD/IFP-GFI-IZD-POD_1000374/P1074491" xmlDataType="decimal"/>
    </xmlCellPr>
  </singleXmlCell>
  <singleXmlCell id="18" r="H14" connectionId="0">
    <xmlCellPr id="1" uniqueName="P1074492">
      <xmlPr mapId="1" xpath="/TFI-IZD-POD/IFP-GFI-IZD-POD_1000374/P1074492" xmlDataType="decimal"/>
    </xmlCellPr>
  </singleXmlCell>
  <singleXmlCell id="19" r="I14" connectionId="0">
    <xmlCellPr id="1" uniqueName="P1074493">
      <xmlPr mapId="1" xpath="/TFI-IZD-POD/IFP-GFI-IZD-POD_1000374/P1074493" xmlDataType="decimal"/>
    </xmlCellPr>
  </singleXmlCell>
  <singleXmlCell id="20" r="H15" connectionId="0">
    <xmlCellPr id="1" uniqueName="P1074494">
      <xmlPr mapId="1" xpath="/TFI-IZD-POD/IFP-GFI-IZD-POD_1000374/P1074494" xmlDataType="decimal"/>
    </xmlCellPr>
  </singleXmlCell>
  <singleXmlCell id="21" r="I15" connectionId="0">
    <xmlCellPr id="1" uniqueName="P1074575">
      <xmlPr mapId="1" xpath="/TFI-IZD-POD/IFP-GFI-IZD-POD_1000374/P1074575" xmlDataType="decimal"/>
    </xmlCellPr>
  </singleXmlCell>
  <singleXmlCell id="22" r="H16" connectionId="0">
    <xmlCellPr id="1" uniqueName="P1074576">
      <xmlPr mapId="1" xpath="/TFI-IZD-POD/IFP-GFI-IZD-POD_1000374/P1074576" xmlDataType="decimal"/>
    </xmlCellPr>
  </singleXmlCell>
  <singleXmlCell id="23" r="I16" connectionId="0">
    <xmlCellPr id="1" uniqueName="P1074577">
      <xmlPr mapId="1" xpath="/TFI-IZD-POD/IFP-GFI-IZD-POD_1000374/P1074577" xmlDataType="decimal"/>
    </xmlCellPr>
  </singleXmlCell>
  <singleXmlCell id="24" r="H17" connectionId="0">
    <xmlCellPr id="1" uniqueName="P1074578">
      <xmlPr mapId="1" xpath="/TFI-IZD-POD/IFP-GFI-IZD-POD_1000374/P1074578" xmlDataType="decimal"/>
    </xmlCellPr>
  </singleXmlCell>
  <singleXmlCell id="25" r="I17" connectionId="0">
    <xmlCellPr id="1" uniqueName="P1074579">
      <xmlPr mapId="1" xpath="/TFI-IZD-POD/IFP-GFI-IZD-POD_1000374/P1074579" xmlDataType="decimal"/>
    </xmlCellPr>
  </singleXmlCell>
  <singleXmlCell id="26" r="H18" connectionId="0">
    <xmlCellPr id="1" uniqueName="P1074656">
      <xmlPr mapId="1" xpath="/TFI-IZD-POD/IFP-GFI-IZD-POD_1000374/P1074656" xmlDataType="decimal"/>
    </xmlCellPr>
  </singleXmlCell>
  <singleXmlCell id="27" r="I18" connectionId="0">
    <xmlCellPr id="1" uniqueName="P1074657">
      <xmlPr mapId="1" xpath="/TFI-IZD-POD/IFP-GFI-IZD-POD_1000374/P1074657" xmlDataType="decimal"/>
    </xmlCellPr>
  </singleXmlCell>
  <singleXmlCell id="28" r="H19" connectionId="0">
    <xmlCellPr id="1" uniqueName="P1074658">
      <xmlPr mapId="1" xpath="/TFI-IZD-POD/IFP-GFI-IZD-POD_1000374/P1074658" xmlDataType="decimal"/>
    </xmlCellPr>
  </singleXmlCell>
  <singleXmlCell id="29" r="I19" connectionId="0">
    <xmlCellPr id="1" uniqueName="P1074659">
      <xmlPr mapId="1" xpath="/TFI-IZD-POD/IFP-GFI-IZD-POD_1000374/P1074659" xmlDataType="decimal"/>
    </xmlCellPr>
  </singleXmlCell>
  <singleXmlCell id="30" r="H20" connectionId="0">
    <xmlCellPr id="1" uniqueName="P1074894">
      <xmlPr mapId="1" xpath="/TFI-IZD-POD/IFP-GFI-IZD-POD_1000374/P1074894" xmlDataType="decimal"/>
    </xmlCellPr>
  </singleXmlCell>
  <singleXmlCell id="31" r="I20" connectionId="0">
    <xmlCellPr id="1" uniqueName="P1074895">
      <xmlPr mapId="1" xpath="/TFI-IZD-POD/IFP-GFI-IZD-POD_1000374/P1074895" xmlDataType="decimal"/>
    </xmlCellPr>
  </singleXmlCell>
  <singleXmlCell id="32" r="H21" connectionId="0">
    <xmlCellPr id="1" uniqueName="P1074896">
      <xmlPr mapId="1" xpath="/TFI-IZD-POD/IFP-GFI-IZD-POD_1000374/P1074896" xmlDataType="decimal"/>
    </xmlCellPr>
  </singleXmlCell>
  <singleXmlCell id="33" r="I21" connectionId="0">
    <xmlCellPr id="1" uniqueName="P1074897">
      <xmlPr mapId="1" xpath="/TFI-IZD-POD/IFP-GFI-IZD-POD_1000374/P1074897" xmlDataType="decimal"/>
    </xmlCellPr>
  </singleXmlCell>
  <singleXmlCell id="34" r="H22" connectionId="0">
    <xmlCellPr id="1" uniqueName="P1074898">
      <xmlPr mapId="1" xpath="/TFI-IZD-POD/IFP-GFI-IZD-POD_1000374/P1074898" xmlDataType="decimal"/>
    </xmlCellPr>
  </singleXmlCell>
  <singleXmlCell id="35" r="I22" connectionId="0">
    <xmlCellPr id="1" uniqueName="P1074899">
      <xmlPr mapId="1" xpath="/TFI-IZD-POD/IFP-GFI-IZD-POD_1000374/P1074899" xmlDataType="decimal"/>
    </xmlCellPr>
  </singleXmlCell>
  <singleXmlCell id="36" r="H23" connectionId="0">
    <xmlCellPr id="1" uniqueName="P1074900">
      <xmlPr mapId="1" xpath="/TFI-IZD-POD/IFP-GFI-IZD-POD_1000374/P1074900" xmlDataType="decimal"/>
    </xmlCellPr>
  </singleXmlCell>
  <singleXmlCell id="37" r="I23" connectionId="0">
    <xmlCellPr id="1" uniqueName="P1074901">
      <xmlPr mapId="1" xpath="/TFI-IZD-POD/IFP-GFI-IZD-POD_1000374/P1074901" xmlDataType="decimal"/>
    </xmlCellPr>
  </singleXmlCell>
  <singleXmlCell id="38" r="H24" connectionId="0">
    <xmlCellPr id="1" uniqueName="P1074902">
      <xmlPr mapId="1" xpath="/TFI-IZD-POD/IFP-GFI-IZD-POD_1000374/P1074902" xmlDataType="decimal"/>
    </xmlCellPr>
  </singleXmlCell>
  <singleXmlCell id="39" r="I24" connectionId="0">
    <xmlCellPr id="1" uniqueName="P1074903">
      <xmlPr mapId="1" xpath="/TFI-IZD-POD/IFP-GFI-IZD-POD_1000374/P1074903" xmlDataType="decimal"/>
    </xmlCellPr>
  </singleXmlCell>
  <singleXmlCell id="40" r="H25" connectionId="0">
    <xmlCellPr id="1" uniqueName="P1074904">
      <xmlPr mapId="1" xpath="/TFI-IZD-POD/IFP-GFI-IZD-POD_1000374/P1074904" xmlDataType="decimal"/>
    </xmlCellPr>
  </singleXmlCell>
  <singleXmlCell id="41" r="I25" connectionId="0">
    <xmlCellPr id="1" uniqueName="P1074905">
      <xmlPr mapId="1" xpath="/TFI-IZD-POD/IFP-GFI-IZD-POD_1000374/P1074905" xmlDataType="decimal"/>
    </xmlCellPr>
  </singleXmlCell>
  <singleXmlCell id="42" r="H26" connectionId="0">
    <xmlCellPr id="1" uniqueName="P1074906">
      <xmlPr mapId="1" xpath="/TFI-IZD-POD/IFP-GFI-IZD-POD_1000374/P1074906" xmlDataType="decimal"/>
    </xmlCellPr>
  </singleXmlCell>
  <singleXmlCell id="43" r="I26" connectionId="0">
    <xmlCellPr id="1" uniqueName="P1074907">
      <xmlPr mapId="1" xpath="/TFI-IZD-POD/IFP-GFI-IZD-POD_1000374/P1074907" xmlDataType="decimal"/>
    </xmlCellPr>
  </singleXmlCell>
  <singleXmlCell id="44" r="H27" connectionId="0">
    <xmlCellPr id="1" uniqueName="P1074908">
      <xmlPr mapId="1" xpath="/TFI-IZD-POD/IFP-GFI-IZD-POD_1000374/P1074908" xmlDataType="decimal"/>
    </xmlCellPr>
  </singleXmlCell>
  <singleXmlCell id="45" r="I27" connectionId="0">
    <xmlCellPr id="1" uniqueName="P1074909">
      <xmlPr mapId="1" xpath="/TFI-IZD-POD/IFP-GFI-IZD-POD_1000374/P1074909" xmlDataType="decimal"/>
    </xmlCellPr>
  </singleXmlCell>
  <singleXmlCell id="46" r="H28" connectionId="0">
    <xmlCellPr id="1" uniqueName="P1074910">
      <xmlPr mapId="1" xpath="/TFI-IZD-POD/IFP-GFI-IZD-POD_1000374/P1074910" xmlDataType="decimal"/>
    </xmlCellPr>
  </singleXmlCell>
  <singleXmlCell id="47" r="I28" connectionId="0">
    <xmlCellPr id="1" uniqueName="P1074912">
      <xmlPr mapId="1" xpath="/TFI-IZD-POD/IFP-GFI-IZD-POD_1000374/P1074912" xmlDataType="decimal"/>
    </xmlCellPr>
  </singleXmlCell>
  <singleXmlCell id="48" r="H29" connectionId="0">
    <xmlCellPr id="1" uniqueName="P1074914">
      <xmlPr mapId="1" xpath="/TFI-IZD-POD/IFP-GFI-IZD-POD_1000374/P1074914" xmlDataType="decimal"/>
    </xmlCellPr>
  </singleXmlCell>
  <singleXmlCell id="49" r="I29" connectionId="0">
    <xmlCellPr id="1" uniqueName="P1074916">
      <xmlPr mapId="1" xpath="/TFI-IZD-POD/IFP-GFI-IZD-POD_1000374/P1074916" xmlDataType="decimal"/>
    </xmlCellPr>
  </singleXmlCell>
  <singleXmlCell id="50" r="H30" connectionId="0">
    <xmlCellPr id="1" uniqueName="P1074918">
      <xmlPr mapId="1" xpath="/TFI-IZD-POD/IFP-GFI-IZD-POD_1000374/P1074918" xmlDataType="decimal"/>
    </xmlCellPr>
  </singleXmlCell>
  <singleXmlCell id="51" r="I30" connectionId="0">
    <xmlCellPr id="1" uniqueName="P1074921">
      <xmlPr mapId="1" xpath="/TFI-IZD-POD/IFP-GFI-IZD-POD_1000374/P1074921" xmlDataType="decimal"/>
    </xmlCellPr>
  </singleXmlCell>
  <singleXmlCell id="52" r="H31" connectionId="0">
    <xmlCellPr id="1" uniqueName="P1074927">
      <xmlPr mapId="1" xpath="/TFI-IZD-POD/IFP-GFI-IZD-POD_1000374/P1074927" xmlDataType="decimal"/>
    </xmlCellPr>
  </singleXmlCell>
  <singleXmlCell id="53" r="I31" connectionId="0">
    <xmlCellPr id="1" uniqueName="P1074947">
      <xmlPr mapId="1" xpath="/TFI-IZD-POD/IFP-GFI-IZD-POD_1000374/P1074947" xmlDataType="decimal"/>
    </xmlCellPr>
  </singleXmlCell>
  <singleXmlCell id="54" r="H32" connectionId="0">
    <xmlCellPr id="1" uniqueName="P1074949">
      <xmlPr mapId="1" xpath="/TFI-IZD-POD/IFP-GFI-IZD-POD_1000374/P1074949" xmlDataType="decimal"/>
    </xmlCellPr>
  </singleXmlCell>
  <singleXmlCell id="55" r="I32" connectionId="0">
    <xmlCellPr id="1" uniqueName="P1074951">
      <xmlPr mapId="1" xpath="/TFI-IZD-POD/IFP-GFI-IZD-POD_1000374/P1074951" xmlDataType="decimal"/>
    </xmlCellPr>
  </singleXmlCell>
  <singleXmlCell id="56" r="H33" connectionId="0">
    <xmlCellPr id="1" uniqueName="P1074954">
      <xmlPr mapId="1" xpath="/TFI-IZD-POD/IFP-GFI-IZD-POD_1000374/P1074954" xmlDataType="decimal"/>
    </xmlCellPr>
  </singleXmlCell>
  <singleXmlCell id="57" r="I33" connectionId="0">
    <xmlCellPr id="1" uniqueName="P1074956">
      <xmlPr mapId="1" xpath="/TFI-IZD-POD/IFP-GFI-IZD-POD_1000374/P1074956" xmlDataType="decimal"/>
    </xmlCellPr>
  </singleXmlCell>
  <singleXmlCell id="58" r="H34" connectionId="0">
    <xmlCellPr id="1" uniqueName="P1074958">
      <xmlPr mapId="1" xpath="/TFI-IZD-POD/IFP-GFI-IZD-POD_1000374/P1074958" xmlDataType="decimal"/>
    </xmlCellPr>
  </singleXmlCell>
  <singleXmlCell id="59" r="I34" connectionId="0">
    <xmlCellPr id="1" uniqueName="P1074960">
      <xmlPr mapId="1" xpath="/TFI-IZD-POD/IFP-GFI-IZD-POD_1000374/P1074960" xmlDataType="decimal"/>
    </xmlCellPr>
  </singleXmlCell>
  <singleXmlCell id="60" r="H35" connectionId="0">
    <xmlCellPr id="1" uniqueName="P1074962">
      <xmlPr mapId="1" xpath="/TFI-IZD-POD/IFP-GFI-IZD-POD_1000374/P1074962" xmlDataType="decimal"/>
    </xmlCellPr>
  </singleXmlCell>
  <singleXmlCell id="61" r="I35" connectionId="0">
    <xmlCellPr id="1" uniqueName="P1074964">
      <xmlPr mapId="1" xpath="/TFI-IZD-POD/IFP-GFI-IZD-POD_1000374/P1074964" xmlDataType="decimal"/>
    </xmlCellPr>
  </singleXmlCell>
  <singleXmlCell id="62" r="H36" connectionId="0">
    <xmlCellPr id="1" uniqueName="P1074923">
      <xmlPr mapId="1" xpath="/TFI-IZD-POD/IFP-GFI-IZD-POD_1000374/P1074923" xmlDataType="decimal"/>
    </xmlCellPr>
  </singleXmlCell>
  <singleXmlCell id="63" r="I36" connectionId="0">
    <xmlCellPr id="1" uniqueName="P1074925">
      <xmlPr mapId="1" xpath="/TFI-IZD-POD/IFP-GFI-IZD-POD_1000374/P1074925" xmlDataType="decimal"/>
    </xmlCellPr>
  </singleXmlCell>
  <singleXmlCell id="64" r="H37" connectionId="0">
    <xmlCellPr id="1" uniqueName="P1084406">
      <xmlPr mapId="1" xpath="/TFI-IZD-POD/IFP-GFI-IZD-POD_1000374/P1084406" xmlDataType="decimal"/>
    </xmlCellPr>
  </singleXmlCell>
  <singleXmlCell id="65" r="I37" connectionId="0">
    <xmlCellPr id="1" uniqueName="P1084407">
      <xmlPr mapId="1" xpath="/TFI-IZD-POD/IFP-GFI-IZD-POD_1000374/P1084407" xmlDataType="decimal"/>
    </xmlCellPr>
  </singleXmlCell>
  <singleXmlCell id="66" r="H38" connectionId="0">
    <xmlCellPr id="1" uniqueName="P1074967">
      <xmlPr mapId="1" xpath="/TFI-IZD-POD/IFP-GFI-IZD-POD_1000374/P1074967" xmlDataType="decimal"/>
    </xmlCellPr>
  </singleXmlCell>
  <singleXmlCell id="67" r="I38" connectionId="0">
    <xmlCellPr id="1" uniqueName="P1074973">
      <xmlPr mapId="1" xpath="/TFI-IZD-POD/IFP-GFI-IZD-POD_1000374/P1074973" xmlDataType="decimal"/>
    </xmlCellPr>
  </singleXmlCell>
  <singleXmlCell id="68" r="H39" connectionId="0">
    <xmlCellPr id="1" uniqueName="P1074975">
      <xmlPr mapId="1" xpath="/TFI-IZD-POD/IFP-GFI-IZD-POD_1000374/P1074975" xmlDataType="decimal"/>
    </xmlCellPr>
  </singleXmlCell>
  <singleXmlCell id="69" r="I39" connectionId="0">
    <xmlCellPr id="1" uniqueName="P1074979">
      <xmlPr mapId="1" xpath="/TFI-IZD-POD/IFP-GFI-IZD-POD_1000374/P1074979" xmlDataType="decimal"/>
    </xmlCellPr>
  </singleXmlCell>
  <singleXmlCell id="70" r="H40" connectionId="0">
    <xmlCellPr id="1" uniqueName="P1074981">
      <xmlPr mapId="1" xpath="/TFI-IZD-POD/IFP-GFI-IZD-POD_1000374/P1074981" xmlDataType="decimal"/>
    </xmlCellPr>
  </singleXmlCell>
  <singleXmlCell id="71" r="I40" connectionId="0">
    <xmlCellPr id="1" uniqueName="P1074983">
      <xmlPr mapId="1" xpath="/TFI-IZD-POD/IFP-GFI-IZD-POD_1000374/P1074983" xmlDataType="decimal"/>
    </xmlCellPr>
  </singleXmlCell>
  <singleXmlCell id="72" r="H41" connectionId="0">
    <xmlCellPr id="1" uniqueName="P1074985">
      <xmlPr mapId="1" xpath="/TFI-IZD-POD/IFP-GFI-IZD-POD_1000374/P1074985" xmlDataType="decimal"/>
    </xmlCellPr>
  </singleXmlCell>
  <singleXmlCell id="73" r="I41" connectionId="0">
    <xmlCellPr id="1" uniqueName="P1074987">
      <xmlPr mapId="1" xpath="/TFI-IZD-POD/IFP-GFI-IZD-POD_1000374/P1074987" xmlDataType="decimal"/>
    </xmlCellPr>
  </singleXmlCell>
  <singleXmlCell id="74" r="H42" connectionId="0">
    <xmlCellPr id="1" uniqueName="P1074989">
      <xmlPr mapId="1" xpath="/TFI-IZD-POD/IFP-GFI-IZD-POD_1000374/P1074989" xmlDataType="decimal"/>
    </xmlCellPr>
  </singleXmlCell>
  <singleXmlCell id="75" r="I42" connectionId="0">
    <xmlCellPr id="1" uniqueName="P1074991">
      <xmlPr mapId="1" xpath="/TFI-IZD-POD/IFP-GFI-IZD-POD_1000374/P1074991" xmlDataType="decimal"/>
    </xmlCellPr>
  </singleXmlCell>
  <singleXmlCell id="76" r="H43" connectionId="0">
    <xmlCellPr id="1" uniqueName="P1074994">
      <xmlPr mapId="1" xpath="/TFI-IZD-POD/IFP-GFI-IZD-POD_1000374/P1074994" xmlDataType="decimal"/>
    </xmlCellPr>
  </singleXmlCell>
  <singleXmlCell id="77" r="I43" connectionId="0">
    <xmlCellPr id="1" uniqueName="P1074997">
      <xmlPr mapId="1" xpath="/TFI-IZD-POD/IFP-GFI-IZD-POD_1000374/P1074997" xmlDataType="decimal"/>
    </xmlCellPr>
  </singleXmlCell>
  <singleXmlCell id="78" r="H44" connectionId="0">
    <xmlCellPr id="1" uniqueName="P1074998">
      <xmlPr mapId="1" xpath="/TFI-IZD-POD/IFP-GFI-IZD-POD_1000374/P1074998" xmlDataType="decimal"/>
    </xmlCellPr>
  </singleXmlCell>
  <singleXmlCell id="79" r="I44" connectionId="0">
    <xmlCellPr id="1" uniqueName="P1075000">
      <xmlPr mapId="1" xpath="/TFI-IZD-POD/IFP-GFI-IZD-POD_1000374/P1075000" xmlDataType="decimal"/>
    </xmlCellPr>
  </singleXmlCell>
  <singleXmlCell id="80" r="H45" connectionId="0">
    <xmlCellPr id="1" uniqueName="P1075001">
      <xmlPr mapId="1" xpath="/TFI-IZD-POD/IFP-GFI-IZD-POD_1000374/P1075001" xmlDataType="decimal"/>
    </xmlCellPr>
  </singleXmlCell>
  <singleXmlCell id="81" r="I45" connectionId="0">
    <xmlCellPr id="1" uniqueName="P1075003">
      <xmlPr mapId="1" xpath="/TFI-IZD-POD/IFP-GFI-IZD-POD_1000374/P1075003" xmlDataType="decimal"/>
    </xmlCellPr>
  </singleXmlCell>
  <singleXmlCell id="82" r="H46" connectionId="0">
    <xmlCellPr id="1" uniqueName="P1075005">
      <xmlPr mapId="1" xpath="/TFI-IZD-POD/IFP-GFI-IZD-POD_1000374/P1075005" xmlDataType="decimal"/>
    </xmlCellPr>
  </singleXmlCell>
  <singleXmlCell id="83" r="I46" connectionId="0">
    <xmlCellPr id="1" uniqueName="P1075007">
      <xmlPr mapId="1" xpath="/TFI-IZD-POD/IFP-GFI-IZD-POD_1000374/P1075007" xmlDataType="decimal"/>
    </xmlCellPr>
  </singleXmlCell>
  <singleXmlCell id="84" r="H47" connectionId="0">
    <xmlCellPr id="1" uniqueName="P1075009">
      <xmlPr mapId="1" xpath="/TFI-IZD-POD/IFP-GFI-IZD-POD_1000374/P1075009" xmlDataType="decimal"/>
    </xmlCellPr>
  </singleXmlCell>
  <singleXmlCell id="85" r="I47" connectionId="0">
    <xmlCellPr id="1" uniqueName="P1075011">
      <xmlPr mapId="1" xpath="/TFI-IZD-POD/IFP-GFI-IZD-POD_1000374/P1075011" xmlDataType="decimal"/>
    </xmlCellPr>
  </singleXmlCell>
  <singleXmlCell id="86" r="H48" connectionId="0">
    <xmlCellPr id="1" uniqueName="P1075012">
      <xmlPr mapId="1" xpath="/TFI-IZD-POD/IFP-GFI-IZD-POD_1000374/P1075012" xmlDataType="decimal"/>
    </xmlCellPr>
  </singleXmlCell>
  <singleXmlCell id="87" r="I48" connectionId="0">
    <xmlCellPr id="1" uniqueName="P1075014">
      <xmlPr mapId="1" xpath="/TFI-IZD-POD/IFP-GFI-IZD-POD_1000374/P1075014" xmlDataType="decimal"/>
    </xmlCellPr>
  </singleXmlCell>
  <singleXmlCell id="88" r="H49" connectionId="0">
    <xmlCellPr id="1" uniqueName="P1075016">
      <xmlPr mapId="1" xpath="/TFI-IZD-POD/IFP-GFI-IZD-POD_1000374/P1075016" xmlDataType="decimal"/>
    </xmlCellPr>
  </singleXmlCell>
  <singleXmlCell id="89" r="I49" connectionId="0">
    <xmlCellPr id="1" uniqueName="P1075018">
      <xmlPr mapId="1" xpath="/TFI-IZD-POD/IFP-GFI-IZD-POD_1000374/P1075018" xmlDataType="decimal"/>
    </xmlCellPr>
  </singleXmlCell>
  <singleXmlCell id="90" r="H50" connectionId="0">
    <xmlCellPr id="1" uniqueName="P1075020">
      <xmlPr mapId="1" xpath="/TFI-IZD-POD/IFP-GFI-IZD-POD_1000374/P1075020" xmlDataType="decimal"/>
    </xmlCellPr>
  </singleXmlCell>
  <singleXmlCell id="91" r="I50" connectionId="0">
    <xmlCellPr id="1" uniqueName="P1075023">
      <xmlPr mapId="1" xpath="/TFI-IZD-POD/IFP-GFI-IZD-POD_1000374/P1075023" xmlDataType="decimal"/>
    </xmlCellPr>
  </singleXmlCell>
  <singleXmlCell id="92" r="H51" connectionId="0">
    <xmlCellPr id="1" uniqueName="P1075026">
      <xmlPr mapId="1" xpath="/TFI-IZD-POD/IFP-GFI-IZD-POD_1000374/P1075026" xmlDataType="decimal"/>
    </xmlCellPr>
  </singleXmlCell>
  <singleXmlCell id="93" r="I51" connectionId="0">
    <xmlCellPr id="1" uniqueName="P1075028">
      <xmlPr mapId="1" xpath="/TFI-IZD-POD/IFP-GFI-IZD-POD_1000374/P1075028" xmlDataType="decimal"/>
    </xmlCellPr>
  </singleXmlCell>
  <singleXmlCell id="94" r="H52" connectionId="0">
    <xmlCellPr id="1" uniqueName="P1075031">
      <xmlPr mapId="1" xpath="/TFI-IZD-POD/IFP-GFI-IZD-POD_1000374/P1075031" xmlDataType="decimal"/>
    </xmlCellPr>
  </singleXmlCell>
  <singleXmlCell id="95" r="I52" connectionId="0">
    <xmlCellPr id="1" uniqueName="P1075033">
      <xmlPr mapId="1" xpath="/TFI-IZD-POD/IFP-GFI-IZD-POD_1000374/P1075033" xmlDataType="decimal"/>
    </xmlCellPr>
  </singleXmlCell>
  <singleXmlCell id="96" r="H53" connectionId="0">
    <xmlCellPr id="1" uniqueName="P1075035">
      <xmlPr mapId="1" xpath="/TFI-IZD-POD/IFP-GFI-IZD-POD_1000374/P1075035" xmlDataType="decimal"/>
    </xmlCellPr>
  </singleXmlCell>
  <singleXmlCell id="97" r="I53" connectionId="0">
    <xmlCellPr id="1" uniqueName="P1075037">
      <xmlPr mapId="1" xpath="/TFI-IZD-POD/IFP-GFI-IZD-POD_1000374/P1075037" xmlDataType="decimal"/>
    </xmlCellPr>
  </singleXmlCell>
  <singleXmlCell id="98" r="H54" connectionId="0">
    <xmlCellPr id="1" uniqueName="P1075039">
      <xmlPr mapId="1" xpath="/TFI-IZD-POD/IFP-GFI-IZD-POD_1000374/P1075039" xmlDataType="decimal"/>
    </xmlCellPr>
  </singleXmlCell>
  <singleXmlCell id="99" r="I54" connectionId="0">
    <xmlCellPr id="1" uniqueName="P1075043">
      <xmlPr mapId="1" xpath="/TFI-IZD-POD/IFP-GFI-IZD-POD_1000374/P1075043" xmlDataType="decimal"/>
    </xmlCellPr>
  </singleXmlCell>
  <singleXmlCell id="100" r="H55" connectionId="0">
    <xmlCellPr id="1" uniqueName="P1075055">
      <xmlPr mapId="1" xpath="/TFI-IZD-POD/IFP-GFI-IZD-POD_1000374/P1075055" xmlDataType="decimal"/>
    </xmlCellPr>
  </singleXmlCell>
  <singleXmlCell id="101" r="I55" connectionId="0">
    <xmlCellPr id="1" uniqueName="P1075057">
      <xmlPr mapId="1" xpath="/TFI-IZD-POD/IFP-GFI-IZD-POD_1000374/P1075057" xmlDataType="decimal"/>
    </xmlCellPr>
  </singleXmlCell>
  <singleXmlCell id="102" r="H56" connectionId="0">
    <xmlCellPr id="1" uniqueName="P1075058">
      <xmlPr mapId="1" xpath="/TFI-IZD-POD/IFP-GFI-IZD-POD_1000374/P1075058" xmlDataType="decimal"/>
    </xmlCellPr>
  </singleXmlCell>
  <singleXmlCell id="103" r="I56" connectionId="0">
    <xmlCellPr id="1" uniqueName="P1075060">
      <xmlPr mapId="1" xpath="/TFI-IZD-POD/IFP-GFI-IZD-POD_1000374/P1075060" xmlDataType="decimal"/>
    </xmlCellPr>
  </singleXmlCell>
  <singleXmlCell id="104" r="H57" connectionId="0">
    <xmlCellPr id="1" uniqueName="P1075063">
      <xmlPr mapId="1" xpath="/TFI-IZD-POD/IFP-GFI-IZD-POD_1000374/P1075063" xmlDataType="decimal"/>
    </xmlCellPr>
  </singleXmlCell>
  <singleXmlCell id="105" r="I57" connectionId="0">
    <xmlCellPr id="1" uniqueName="P1075065">
      <xmlPr mapId="1" xpath="/TFI-IZD-POD/IFP-GFI-IZD-POD_1000374/P1075065" xmlDataType="decimal"/>
    </xmlCellPr>
  </singleXmlCell>
  <singleXmlCell id="106" r="H58" connectionId="0">
    <xmlCellPr id="1" uniqueName="P1075067">
      <xmlPr mapId="1" xpath="/TFI-IZD-POD/IFP-GFI-IZD-POD_1000374/P1075067" xmlDataType="decimal"/>
    </xmlCellPr>
  </singleXmlCell>
  <singleXmlCell id="107" r="I58" connectionId="0">
    <xmlCellPr id="1" uniqueName="P1075071">
      <xmlPr mapId="1" xpath="/TFI-IZD-POD/IFP-GFI-IZD-POD_1000374/P1075071" xmlDataType="decimal"/>
    </xmlCellPr>
  </singleXmlCell>
  <singleXmlCell id="108" r="H59" connectionId="0">
    <xmlCellPr id="1" uniqueName="P1075076">
      <xmlPr mapId="1" xpath="/TFI-IZD-POD/IFP-GFI-IZD-POD_1000374/P1075076" xmlDataType="decimal"/>
    </xmlCellPr>
  </singleXmlCell>
  <singleXmlCell id="109" r="I59" connectionId="0">
    <xmlCellPr id="1" uniqueName="P1075080">
      <xmlPr mapId="1" xpath="/TFI-IZD-POD/IFP-GFI-IZD-POD_1000374/P1075080" xmlDataType="decimal"/>
    </xmlCellPr>
  </singleXmlCell>
  <singleXmlCell id="110" r="H60" connectionId="0">
    <xmlCellPr id="1" uniqueName="P1075083">
      <xmlPr mapId="1" xpath="/TFI-IZD-POD/IFP-GFI-IZD-POD_1000374/P1075083" xmlDataType="decimal"/>
    </xmlCellPr>
  </singleXmlCell>
  <singleXmlCell id="111" r="I60" connectionId="0">
    <xmlCellPr id="1" uniqueName="P1075085">
      <xmlPr mapId="1" xpath="/TFI-IZD-POD/IFP-GFI-IZD-POD_1000374/P1075085" xmlDataType="decimal"/>
    </xmlCellPr>
  </singleXmlCell>
  <singleXmlCell id="112" r="H61" connectionId="0">
    <xmlCellPr id="1" uniqueName="P1075091">
      <xmlPr mapId="1" xpath="/TFI-IZD-POD/IFP-GFI-IZD-POD_1000374/P1075091" xmlDataType="decimal"/>
    </xmlCellPr>
  </singleXmlCell>
  <singleXmlCell id="113" r="I61" connectionId="0">
    <xmlCellPr id="1" uniqueName="P1075093">
      <xmlPr mapId="1" xpath="/TFI-IZD-POD/IFP-GFI-IZD-POD_1000374/P1075093" xmlDataType="decimal"/>
    </xmlCellPr>
  </singleXmlCell>
  <singleXmlCell id="114" r="H62" connectionId="0">
    <xmlCellPr id="1" uniqueName="P1075095">
      <xmlPr mapId="1" xpath="/TFI-IZD-POD/IFP-GFI-IZD-POD_1000374/P1075095" xmlDataType="decimal"/>
    </xmlCellPr>
  </singleXmlCell>
  <singleXmlCell id="115" r="I62" connectionId="0">
    <xmlCellPr id="1" uniqueName="P1075097">
      <xmlPr mapId="1" xpath="/TFI-IZD-POD/IFP-GFI-IZD-POD_1000374/P1075097" xmlDataType="decimal"/>
    </xmlCellPr>
  </singleXmlCell>
  <singleXmlCell id="116" r="H63" connectionId="0">
    <xmlCellPr id="1" uniqueName="P1075099">
      <xmlPr mapId="1" xpath="/TFI-IZD-POD/IFP-GFI-IZD-POD_1000374/P1075099" xmlDataType="decimal"/>
    </xmlCellPr>
  </singleXmlCell>
  <singleXmlCell id="117" r="I63" connectionId="0">
    <xmlCellPr id="1" uniqueName="P1075100">
      <xmlPr mapId="1" xpath="/TFI-IZD-POD/IFP-GFI-IZD-POD_1000374/P1075100" xmlDataType="decimal"/>
    </xmlCellPr>
  </singleXmlCell>
  <singleXmlCell id="118" r="H64" connectionId="0">
    <xmlCellPr id="1" uniqueName="P1075101">
      <xmlPr mapId="1" xpath="/TFI-IZD-POD/IFP-GFI-IZD-POD_1000374/P1075101" xmlDataType="decimal"/>
    </xmlCellPr>
  </singleXmlCell>
  <singleXmlCell id="119" r="I64" connectionId="0">
    <xmlCellPr id="1" uniqueName="P1075102">
      <xmlPr mapId="1" xpath="/TFI-IZD-POD/IFP-GFI-IZD-POD_1000374/P1075102" xmlDataType="decimal"/>
    </xmlCellPr>
  </singleXmlCell>
  <singleXmlCell id="120" r="H65" connectionId="0">
    <xmlCellPr id="1" uniqueName="P1075103">
      <xmlPr mapId="1" xpath="/TFI-IZD-POD/IFP-GFI-IZD-POD_1000374/P1075103" xmlDataType="decimal"/>
    </xmlCellPr>
  </singleXmlCell>
  <singleXmlCell id="121" r="I65" connectionId="0">
    <xmlCellPr id="1" uniqueName="P1075104">
      <xmlPr mapId="1" xpath="/TFI-IZD-POD/IFP-GFI-IZD-POD_1000374/P1075104" xmlDataType="decimal"/>
    </xmlCellPr>
  </singleXmlCell>
  <singleXmlCell id="122" r="H66" connectionId="0">
    <xmlCellPr id="1" uniqueName="P1075105">
      <xmlPr mapId="1" xpath="/TFI-IZD-POD/IFP-GFI-IZD-POD_1000374/P1075105" xmlDataType="decimal"/>
    </xmlCellPr>
  </singleXmlCell>
  <singleXmlCell id="123" r="I66" connectionId="0">
    <xmlCellPr id="1" uniqueName="P1075106">
      <xmlPr mapId="1" xpath="/TFI-IZD-POD/IFP-GFI-IZD-POD_1000374/P1075106" xmlDataType="decimal"/>
    </xmlCellPr>
  </singleXmlCell>
  <singleXmlCell id="124" r="H67" connectionId="0">
    <xmlCellPr id="1" uniqueName="P1075107">
      <xmlPr mapId="1" xpath="/TFI-IZD-POD/IFP-GFI-IZD-POD_1000374/P1075107" xmlDataType="decimal"/>
    </xmlCellPr>
  </singleXmlCell>
  <singleXmlCell id="125" r="I67" connectionId="0">
    <xmlCellPr id="1" uniqueName="P1075108">
      <xmlPr mapId="1" xpath="/TFI-IZD-POD/IFP-GFI-IZD-POD_1000374/P1075108" xmlDataType="decimal"/>
    </xmlCellPr>
  </singleXmlCell>
  <singleXmlCell id="126" r="H68" connectionId="0">
    <xmlCellPr id="1" uniqueName="P1075109">
      <xmlPr mapId="1" xpath="/TFI-IZD-POD/IFP-GFI-IZD-POD_1000374/P1075109" xmlDataType="decimal"/>
    </xmlCellPr>
  </singleXmlCell>
  <singleXmlCell id="127" r="I68" connectionId="0">
    <xmlCellPr id="1" uniqueName="P1075110">
      <xmlPr mapId="1" xpath="/TFI-IZD-POD/IFP-GFI-IZD-POD_1000374/P1075110" xmlDataType="decimal"/>
    </xmlCellPr>
  </singleXmlCell>
  <singleXmlCell id="128" r="H69" connectionId="0">
    <xmlCellPr id="1" uniqueName="P1075111">
      <xmlPr mapId="1" xpath="/TFI-IZD-POD/IFP-GFI-IZD-POD_1000374/P1075111" xmlDataType="decimal"/>
    </xmlCellPr>
  </singleXmlCell>
  <singleXmlCell id="129" r="I69" connectionId="0">
    <xmlCellPr id="1" uniqueName="P1075112">
      <xmlPr mapId="1" xpath="/TFI-IZD-POD/IFP-GFI-IZD-POD_1000374/P1075112" xmlDataType="decimal"/>
    </xmlCellPr>
  </singleXmlCell>
  <singleXmlCell id="130" r="H70" connectionId="0">
    <xmlCellPr id="1" uniqueName="P1075113">
      <xmlPr mapId="1" xpath="/TFI-IZD-POD/IFP-GFI-IZD-POD_1000374/P1075113" xmlDataType="decimal"/>
    </xmlCellPr>
  </singleXmlCell>
  <singleXmlCell id="131" r="I70" connectionId="0">
    <xmlCellPr id="1" uniqueName="P1075114">
      <xmlPr mapId="1" xpath="/TFI-IZD-POD/IFP-GFI-IZD-POD_1000374/P1075114" xmlDataType="decimal"/>
    </xmlCellPr>
  </singleXmlCell>
  <singleXmlCell id="132" r="H71" connectionId="0">
    <xmlCellPr id="1" uniqueName="P1075115">
      <xmlPr mapId="1" xpath="/TFI-IZD-POD/IFP-GFI-IZD-POD_1000374/P1075115" xmlDataType="decimal"/>
    </xmlCellPr>
  </singleXmlCell>
  <singleXmlCell id="134" r="I71" connectionId="0">
    <xmlCellPr id="1" uniqueName="P1075116">
      <xmlPr mapId="1" xpath="/TFI-IZD-POD/IFP-GFI-IZD-POD_1000374/P1075116" xmlDataType="decimal"/>
    </xmlCellPr>
  </singleXmlCell>
  <singleXmlCell id="135" r="H72" connectionId="0">
    <xmlCellPr id="1" uniqueName="P1075117">
      <xmlPr mapId="1" xpath="/TFI-IZD-POD/IFP-GFI-IZD-POD_1000374/P1075117" xmlDataType="decimal"/>
    </xmlCellPr>
  </singleXmlCell>
  <singleXmlCell id="136" r="I72" connectionId="0">
    <xmlCellPr id="1" uniqueName="P1075118">
      <xmlPr mapId="1" xpath="/TFI-IZD-POD/IFP-GFI-IZD-POD_1000374/P1075118" xmlDataType="decimal"/>
    </xmlCellPr>
  </singleXmlCell>
  <singleXmlCell id="137" r="H73" connectionId="0">
    <xmlCellPr id="1" uniqueName="P1075119">
      <xmlPr mapId="1" xpath="/TFI-IZD-POD/IFP-GFI-IZD-POD_1000374/P1075119" xmlDataType="decimal"/>
    </xmlCellPr>
  </singleXmlCell>
  <singleXmlCell id="138" r="I73" connectionId="0">
    <xmlCellPr id="1" uniqueName="P1075120">
      <xmlPr mapId="1" xpath="/TFI-IZD-POD/IFP-GFI-IZD-POD_1000374/P1075120" xmlDataType="decimal"/>
    </xmlCellPr>
  </singleXmlCell>
  <singleXmlCell id="139" r="H75" connectionId="0">
    <xmlCellPr id="1" uniqueName="P1075121">
      <xmlPr mapId="1" xpath="/TFI-IZD-POD/IFP-GFI-IZD-POD_1000374/P1075121" xmlDataType="decimal"/>
    </xmlCellPr>
  </singleXmlCell>
  <singleXmlCell id="140" r="I75" connectionId="0">
    <xmlCellPr id="1" uniqueName="P1075229">
      <xmlPr mapId="1" xpath="/TFI-IZD-POD/IFP-GFI-IZD-POD_1000374/P1075229" xmlDataType="decimal"/>
    </xmlCellPr>
  </singleXmlCell>
  <singleXmlCell id="141" r="H76" connectionId="0">
    <xmlCellPr id="1" uniqueName="P1075230">
      <xmlPr mapId="1" xpath="/TFI-IZD-POD/IFP-GFI-IZD-POD_1000374/P1075230" xmlDataType="decimal"/>
    </xmlCellPr>
  </singleXmlCell>
  <singleXmlCell id="142" r="I76" connectionId="0">
    <xmlCellPr id="1" uniqueName="P1075231">
      <xmlPr mapId="1" xpath="/TFI-IZD-POD/IFP-GFI-IZD-POD_1000374/P1075231" xmlDataType="decimal"/>
    </xmlCellPr>
  </singleXmlCell>
  <singleXmlCell id="143" r="H77" connectionId="0">
    <xmlCellPr id="1" uniqueName="P1075232">
      <xmlPr mapId="1" xpath="/TFI-IZD-POD/IFP-GFI-IZD-POD_1000374/P1075232" xmlDataType="decimal"/>
    </xmlCellPr>
  </singleXmlCell>
  <singleXmlCell id="144" r="I77" connectionId="0">
    <xmlCellPr id="1" uniqueName="P1075233">
      <xmlPr mapId="1" xpath="/TFI-IZD-POD/IFP-GFI-IZD-POD_1000374/P1075233" xmlDataType="decimal"/>
    </xmlCellPr>
  </singleXmlCell>
  <singleXmlCell id="145" r="H78" connectionId="0">
    <xmlCellPr id="1" uniqueName="P1075234">
      <xmlPr mapId="1" xpath="/TFI-IZD-POD/IFP-GFI-IZD-POD_1000374/P1075234" xmlDataType="decimal"/>
    </xmlCellPr>
  </singleXmlCell>
  <singleXmlCell id="146" r="I78" connectionId="0">
    <xmlCellPr id="1" uniqueName="P1075235">
      <xmlPr mapId="1" xpath="/TFI-IZD-POD/IFP-GFI-IZD-POD_1000374/P1075235" xmlDataType="decimal"/>
    </xmlCellPr>
  </singleXmlCell>
  <singleXmlCell id="147" r="H79" connectionId="0">
    <xmlCellPr id="1" uniqueName="P1075236">
      <xmlPr mapId="1" xpath="/TFI-IZD-POD/IFP-GFI-IZD-POD_1000374/P1075236" xmlDataType="decimal"/>
    </xmlCellPr>
  </singleXmlCell>
  <singleXmlCell id="148" r="I79" connectionId="0">
    <xmlCellPr id="1" uniqueName="P1075237">
      <xmlPr mapId="1" xpath="/TFI-IZD-POD/IFP-GFI-IZD-POD_1000374/P1075237" xmlDataType="decimal"/>
    </xmlCellPr>
  </singleXmlCell>
  <singleXmlCell id="149" r="H80" connectionId="0">
    <xmlCellPr id="1" uniqueName="P1075238">
      <xmlPr mapId="1" xpath="/TFI-IZD-POD/IFP-GFI-IZD-POD_1000374/P1075238" xmlDataType="decimal"/>
    </xmlCellPr>
  </singleXmlCell>
  <singleXmlCell id="150" r="I80" connectionId="0">
    <xmlCellPr id="1" uniqueName="P1075239">
      <xmlPr mapId="1" xpath="/TFI-IZD-POD/IFP-GFI-IZD-POD_1000374/P1075239" xmlDataType="decimal"/>
    </xmlCellPr>
  </singleXmlCell>
  <singleXmlCell id="151" r="H81" connectionId="0">
    <xmlCellPr id="1" uniqueName="P1075240">
      <xmlPr mapId="1" xpath="/TFI-IZD-POD/IFP-GFI-IZD-POD_1000374/P1075240" xmlDataType="decimal"/>
    </xmlCellPr>
  </singleXmlCell>
  <singleXmlCell id="152" r="I81" connectionId="0">
    <xmlCellPr id="1" uniqueName="P1075241">
      <xmlPr mapId="1" xpath="/TFI-IZD-POD/IFP-GFI-IZD-POD_1000374/P1075241" xmlDataType="decimal"/>
    </xmlCellPr>
  </singleXmlCell>
  <singleXmlCell id="153" r="H82" connectionId="0">
    <xmlCellPr id="1" uniqueName="P1075242">
      <xmlPr mapId="1" xpath="/TFI-IZD-POD/IFP-GFI-IZD-POD_1000374/P1075242" xmlDataType="decimal"/>
    </xmlCellPr>
  </singleXmlCell>
  <singleXmlCell id="154" r="I82" connectionId="0">
    <xmlCellPr id="1" uniqueName="P1075243">
      <xmlPr mapId="1" xpath="/TFI-IZD-POD/IFP-GFI-IZD-POD_1000374/P1075243" xmlDataType="decimal"/>
    </xmlCellPr>
  </singleXmlCell>
  <singleXmlCell id="155" r="H83" connectionId="0">
    <xmlCellPr id="1" uniqueName="P1075244">
      <xmlPr mapId="1" xpath="/TFI-IZD-POD/IFP-GFI-IZD-POD_1000374/P1075244" xmlDataType="decimal"/>
    </xmlCellPr>
  </singleXmlCell>
  <singleXmlCell id="156" r="I83" connectionId="0">
    <xmlCellPr id="1" uniqueName="P1075245">
      <xmlPr mapId="1" xpath="/TFI-IZD-POD/IFP-GFI-IZD-POD_1000374/P1075245" xmlDataType="decimal"/>
    </xmlCellPr>
  </singleXmlCell>
  <singleXmlCell id="157" r="H84" connectionId="0">
    <xmlCellPr id="1" uniqueName="P1075246">
      <xmlPr mapId="1" xpath="/TFI-IZD-POD/IFP-GFI-IZD-POD_1000374/P1075246" xmlDataType="decimal"/>
    </xmlCellPr>
  </singleXmlCell>
  <singleXmlCell id="158" r="I84" connectionId="0">
    <xmlCellPr id="1" uniqueName="P1075247">
      <xmlPr mapId="1" xpath="/TFI-IZD-POD/IFP-GFI-IZD-POD_1000374/P1075247" xmlDataType="decimal"/>
    </xmlCellPr>
  </singleXmlCell>
  <singleXmlCell id="159" r="H85" connectionId="0">
    <xmlCellPr id="1" uniqueName="P1075248">
      <xmlPr mapId="1" xpath="/TFI-IZD-POD/IFP-GFI-IZD-POD_1000374/P1075248" xmlDataType="decimal"/>
    </xmlCellPr>
  </singleXmlCell>
  <singleXmlCell id="160" r="I85" connectionId="0">
    <xmlCellPr id="1" uniqueName="P1075249">
      <xmlPr mapId="1" xpath="/TFI-IZD-POD/IFP-GFI-IZD-POD_1000374/P1075249" xmlDataType="decimal"/>
    </xmlCellPr>
  </singleXmlCell>
  <singleXmlCell id="161" r="H86" connectionId="0">
    <xmlCellPr id="1" uniqueName="P1075250">
      <xmlPr mapId="1" xpath="/TFI-IZD-POD/IFP-GFI-IZD-POD_1000374/P1075250" xmlDataType="decimal"/>
    </xmlCellPr>
  </singleXmlCell>
  <singleXmlCell id="162" r="I86" connectionId="0">
    <xmlCellPr id="1" uniqueName="P1075251">
      <xmlPr mapId="1" xpath="/TFI-IZD-POD/IFP-GFI-IZD-POD_1000374/P1075251" xmlDataType="decimal"/>
    </xmlCellPr>
  </singleXmlCell>
  <singleXmlCell id="163" r="H87" connectionId="0">
    <xmlCellPr id="1" uniqueName="P1075252">
      <xmlPr mapId="1" xpath="/TFI-IZD-POD/IFP-GFI-IZD-POD_1000374/P1075252" xmlDataType="decimal"/>
    </xmlCellPr>
  </singleXmlCell>
  <singleXmlCell id="164" r="I87" connectionId="0">
    <xmlCellPr id="1" uniqueName="P1075253">
      <xmlPr mapId="1" xpath="/TFI-IZD-POD/IFP-GFI-IZD-POD_1000374/P1075253" xmlDataType="decimal"/>
    </xmlCellPr>
  </singleXmlCell>
  <singleXmlCell id="165" r="H88" connectionId="0">
    <xmlCellPr id="1" uniqueName="P1075254">
      <xmlPr mapId="1" xpath="/TFI-IZD-POD/IFP-GFI-IZD-POD_1000374/P1075254" xmlDataType="decimal"/>
    </xmlCellPr>
  </singleXmlCell>
  <singleXmlCell id="166" r="I88" connectionId="0">
    <xmlCellPr id="1" uniqueName="P1075255">
      <xmlPr mapId="1" xpath="/TFI-IZD-POD/IFP-GFI-IZD-POD_1000374/P1075255" xmlDataType="decimal"/>
    </xmlCellPr>
  </singleXmlCell>
  <singleXmlCell id="167" r="H89" connectionId="0">
    <xmlCellPr id="1" uniqueName="P1075256">
      <xmlPr mapId="1" xpath="/TFI-IZD-POD/IFP-GFI-IZD-POD_1000374/P1075256" xmlDataType="decimal"/>
    </xmlCellPr>
  </singleXmlCell>
  <singleXmlCell id="168" r="I89" connectionId="0">
    <xmlCellPr id="1" uniqueName="P1075257">
      <xmlPr mapId="1" xpath="/TFI-IZD-POD/IFP-GFI-IZD-POD_1000374/P1075257" xmlDataType="decimal"/>
    </xmlCellPr>
  </singleXmlCell>
  <singleXmlCell id="169" r="H90" connectionId="0">
    <xmlCellPr id="1" uniqueName="P1075258">
      <xmlPr mapId="1" xpath="/TFI-IZD-POD/IFP-GFI-IZD-POD_1000374/P1075258" xmlDataType="decimal"/>
    </xmlCellPr>
  </singleXmlCell>
  <singleXmlCell id="170" r="I90" connectionId="0">
    <xmlCellPr id="1" uniqueName="P1075259">
      <xmlPr mapId="1" xpath="/TFI-IZD-POD/IFP-GFI-IZD-POD_1000374/P1075259" xmlDataType="decimal"/>
    </xmlCellPr>
  </singleXmlCell>
  <singleXmlCell id="171" r="H91" connectionId="0">
    <xmlCellPr id="1" uniqueName="P1075260">
      <xmlPr mapId="1" xpath="/TFI-IZD-POD/IFP-GFI-IZD-POD_1000374/P1075260" xmlDataType="decimal"/>
    </xmlCellPr>
  </singleXmlCell>
  <singleXmlCell id="172" r="I91" connectionId="0">
    <xmlCellPr id="1" uniqueName="P1075261">
      <xmlPr mapId="1" xpath="/TFI-IZD-POD/IFP-GFI-IZD-POD_1000374/P1075261" xmlDataType="decimal"/>
    </xmlCellPr>
  </singleXmlCell>
  <singleXmlCell id="173" r="H92" connectionId="0">
    <xmlCellPr id="1" uniqueName="P1075262">
      <xmlPr mapId="1" xpath="/TFI-IZD-POD/IFP-GFI-IZD-POD_1000374/P1075262" xmlDataType="decimal"/>
    </xmlCellPr>
  </singleXmlCell>
  <singleXmlCell id="174" r="I92" connectionId="0">
    <xmlCellPr id="1" uniqueName="P1075263">
      <xmlPr mapId="1" xpath="/TFI-IZD-POD/IFP-GFI-IZD-POD_1000374/P1075263" xmlDataType="decimal"/>
    </xmlCellPr>
  </singleXmlCell>
  <singleXmlCell id="175" r="H93" connectionId="0">
    <xmlCellPr id="1" uniqueName="P1075264">
      <xmlPr mapId="1" xpath="/TFI-IZD-POD/IFP-GFI-IZD-POD_1000374/P1075264" xmlDataType="decimal"/>
    </xmlCellPr>
  </singleXmlCell>
  <singleXmlCell id="176" r="I93" connectionId="0">
    <xmlCellPr id="1" uniqueName="P1075265">
      <xmlPr mapId="1" xpath="/TFI-IZD-POD/IFP-GFI-IZD-POD_1000374/P1075265" xmlDataType="decimal"/>
    </xmlCellPr>
  </singleXmlCell>
  <singleXmlCell id="177" r="H94" connectionId="0">
    <xmlCellPr id="1" uniqueName="P1075266">
      <xmlPr mapId="1" xpath="/TFI-IZD-POD/IFP-GFI-IZD-POD_1000374/P1075266" xmlDataType="decimal"/>
    </xmlCellPr>
  </singleXmlCell>
  <singleXmlCell id="178" r="I94" connectionId="0">
    <xmlCellPr id="1" uniqueName="P1075267">
      <xmlPr mapId="1" xpath="/TFI-IZD-POD/IFP-GFI-IZD-POD_1000374/P1075267" xmlDataType="decimal"/>
    </xmlCellPr>
  </singleXmlCell>
  <singleXmlCell id="179" r="H95" connectionId="0">
    <xmlCellPr id="1" uniqueName="P1075268">
      <xmlPr mapId="1" xpath="/TFI-IZD-POD/IFP-GFI-IZD-POD_1000374/P1075268" xmlDataType="decimal"/>
    </xmlCellPr>
  </singleXmlCell>
  <singleXmlCell id="180" r="I95" connectionId="0">
    <xmlCellPr id="1" uniqueName="P1075269">
      <xmlPr mapId="1" xpath="/TFI-IZD-POD/IFP-GFI-IZD-POD_1000374/P1075269" xmlDataType="decimal"/>
    </xmlCellPr>
  </singleXmlCell>
  <singleXmlCell id="181" r="H96" connectionId="0">
    <xmlCellPr id="1" uniqueName="P1075270">
      <xmlPr mapId="1" xpath="/TFI-IZD-POD/IFP-GFI-IZD-POD_1000374/P1075270" xmlDataType="decimal"/>
    </xmlCellPr>
  </singleXmlCell>
  <singleXmlCell id="182" r="I96" connectionId="0">
    <xmlCellPr id="1" uniqueName="P1075271">
      <xmlPr mapId="1" xpath="/TFI-IZD-POD/IFP-GFI-IZD-POD_1000374/P1075271" xmlDataType="decimal"/>
    </xmlCellPr>
  </singleXmlCell>
  <singleXmlCell id="183" r="H97" connectionId="0">
    <xmlCellPr id="1" uniqueName="P1075272">
      <xmlPr mapId="1" xpath="/TFI-IZD-POD/IFP-GFI-IZD-POD_1000374/P1075272" xmlDataType="decimal"/>
    </xmlCellPr>
  </singleXmlCell>
  <singleXmlCell id="184" r="I97" connectionId="0">
    <xmlCellPr id="1" uniqueName="P1075273">
      <xmlPr mapId="1" xpath="/TFI-IZD-POD/IFP-GFI-IZD-POD_1000374/P1075273" xmlDataType="decimal"/>
    </xmlCellPr>
  </singleXmlCell>
  <singleXmlCell id="185" r="H98" connectionId="0">
    <xmlCellPr id="1" uniqueName="P1075274">
      <xmlPr mapId="1" xpath="/TFI-IZD-POD/IFP-GFI-IZD-POD_1000374/P1075274" xmlDataType="decimal"/>
    </xmlCellPr>
  </singleXmlCell>
  <singleXmlCell id="186" r="I98" connectionId="0">
    <xmlCellPr id="1" uniqueName="P1075275">
      <xmlPr mapId="1" xpath="/TFI-IZD-POD/IFP-GFI-IZD-POD_1000374/P1075275" xmlDataType="decimal"/>
    </xmlCellPr>
  </singleXmlCell>
  <singleXmlCell id="187" r="H99" connectionId="0">
    <xmlCellPr id="1" uniqueName="P1075276">
      <xmlPr mapId="1" xpath="/TFI-IZD-POD/IFP-GFI-IZD-POD_1000374/P1075276" xmlDataType="decimal"/>
    </xmlCellPr>
  </singleXmlCell>
  <singleXmlCell id="188" r="I99" connectionId="0">
    <xmlCellPr id="1" uniqueName="P1075277">
      <xmlPr mapId="1" xpath="/TFI-IZD-POD/IFP-GFI-IZD-POD_1000374/P1075277" xmlDataType="decimal"/>
    </xmlCellPr>
  </singleXmlCell>
  <singleXmlCell id="189" r="H100" connectionId="0">
    <xmlCellPr id="1" uniqueName="P1075278">
      <xmlPr mapId="1" xpath="/TFI-IZD-POD/IFP-GFI-IZD-POD_1000374/P1075278" xmlDataType="decimal"/>
    </xmlCellPr>
  </singleXmlCell>
  <singleXmlCell id="190" r="I100" connectionId="0">
    <xmlCellPr id="1" uniqueName="P1075279">
      <xmlPr mapId="1" xpath="/TFI-IZD-POD/IFP-GFI-IZD-POD_1000374/P1075279" xmlDataType="decimal"/>
    </xmlCellPr>
  </singleXmlCell>
  <singleXmlCell id="191" r="H101" connectionId="0">
    <xmlCellPr id="1" uniqueName="P1075280">
      <xmlPr mapId="1" xpath="/TFI-IZD-POD/IFP-GFI-IZD-POD_1000374/P1075280" xmlDataType="decimal"/>
    </xmlCellPr>
  </singleXmlCell>
  <singleXmlCell id="192" r="I101" connectionId="0">
    <xmlCellPr id="1" uniqueName="P1075281">
      <xmlPr mapId="1" xpath="/TFI-IZD-POD/IFP-GFI-IZD-POD_1000374/P1075281" xmlDataType="decimal"/>
    </xmlCellPr>
  </singleXmlCell>
  <singleXmlCell id="193" r="H102" connectionId="0">
    <xmlCellPr id="1" uniqueName="P1075282">
      <xmlPr mapId="1" xpath="/TFI-IZD-POD/IFP-GFI-IZD-POD_1000374/P1075282" xmlDataType="decimal"/>
    </xmlCellPr>
  </singleXmlCell>
  <singleXmlCell id="194" r="I102" connectionId="0">
    <xmlCellPr id="1" uniqueName="P1075283">
      <xmlPr mapId="1" xpath="/TFI-IZD-POD/IFP-GFI-IZD-POD_1000374/P1075283" xmlDataType="decimal"/>
    </xmlCellPr>
  </singleXmlCell>
  <singleXmlCell id="195" r="H103" connectionId="0">
    <xmlCellPr id="1" uniqueName="P1075284">
      <xmlPr mapId="1" xpath="/TFI-IZD-POD/IFP-GFI-IZD-POD_1000374/P1075284" xmlDataType="decimal"/>
    </xmlCellPr>
  </singleXmlCell>
  <singleXmlCell id="196" r="I103" connectionId="0">
    <xmlCellPr id="1" uniqueName="P1075285">
      <xmlPr mapId="1" xpath="/TFI-IZD-POD/IFP-GFI-IZD-POD_1000374/P1075285" xmlDataType="decimal"/>
    </xmlCellPr>
  </singleXmlCell>
  <singleXmlCell id="197" r="H104" connectionId="0">
    <xmlCellPr id="1" uniqueName="P1075286">
      <xmlPr mapId="1" xpath="/TFI-IZD-POD/IFP-GFI-IZD-POD_1000374/P1075286" xmlDataType="decimal"/>
    </xmlCellPr>
  </singleXmlCell>
  <singleXmlCell id="198" r="I104" connectionId="0">
    <xmlCellPr id="1" uniqueName="P1075287">
      <xmlPr mapId="1" xpath="/TFI-IZD-POD/IFP-GFI-IZD-POD_1000374/P1075287" xmlDataType="decimal"/>
    </xmlCellPr>
  </singleXmlCell>
  <singleXmlCell id="199" r="H105" connectionId="0">
    <xmlCellPr id="1" uniqueName="P1075288">
      <xmlPr mapId="1" xpath="/TFI-IZD-POD/IFP-GFI-IZD-POD_1000374/P1075288" xmlDataType="decimal"/>
    </xmlCellPr>
  </singleXmlCell>
  <singleXmlCell id="200" r="I105" connectionId="0">
    <xmlCellPr id="1" uniqueName="P1075289">
      <xmlPr mapId="1" xpath="/TFI-IZD-POD/IFP-GFI-IZD-POD_1000374/P1075289" xmlDataType="decimal"/>
    </xmlCellPr>
  </singleXmlCell>
  <singleXmlCell id="201" r="H106" connectionId="0">
    <xmlCellPr id="1" uniqueName="P1075290">
      <xmlPr mapId="1" xpath="/TFI-IZD-POD/IFP-GFI-IZD-POD_1000374/P1075290" xmlDataType="decimal"/>
    </xmlCellPr>
  </singleXmlCell>
  <singleXmlCell id="202" r="I106" connectionId="0">
    <xmlCellPr id="1" uniqueName="P1075291">
      <xmlPr mapId="1" xpath="/TFI-IZD-POD/IFP-GFI-IZD-POD_1000374/P1075291" xmlDataType="decimal"/>
    </xmlCellPr>
  </singleXmlCell>
  <singleXmlCell id="203" r="H107" connectionId="0">
    <xmlCellPr id="1" uniqueName="P1075292">
      <xmlPr mapId="1" xpath="/TFI-IZD-POD/IFP-GFI-IZD-POD_1000374/P1075292" xmlDataType="decimal"/>
    </xmlCellPr>
  </singleXmlCell>
  <singleXmlCell id="204" r="I107" connectionId="0">
    <xmlCellPr id="1" uniqueName="P1075293">
      <xmlPr mapId="1" xpath="/TFI-IZD-POD/IFP-GFI-IZD-POD_1000374/P1075293" xmlDataType="decimal"/>
    </xmlCellPr>
  </singleXmlCell>
  <singleXmlCell id="205" r="H108" connectionId="0">
    <xmlCellPr id="1" uniqueName="P1075294">
      <xmlPr mapId="1" xpath="/TFI-IZD-POD/IFP-GFI-IZD-POD_1000374/P1075294" xmlDataType="decimal"/>
    </xmlCellPr>
  </singleXmlCell>
  <singleXmlCell id="206" r="I108" connectionId="0">
    <xmlCellPr id="1" uniqueName="P1075295">
      <xmlPr mapId="1" xpath="/TFI-IZD-POD/IFP-GFI-IZD-POD_1000374/P1075295" xmlDataType="decimal"/>
    </xmlCellPr>
  </singleXmlCell>
  <singleXmlCell id="207" r="H109" connectionId="0">
    <xmlCellPr id="1" uniqueName="P1075296">
      <xmlPr mapId="1" xpath="/TFI-IZD-POD/IFP-GFI-IZD-POD_1000374/P1075296" xmlDataType="decimal"/>
    </xmlCellPr>
  </singleXmlCell>
  <singleXmlCell id="208" r="I109" connectionId="0">
    <xmlCellPr id="1" uniqueName="P1075297">
      <xmlPr mapId="1" xpath="/TFI-IZD-POD/IFP-GFI-IZD-POD_1000374/P1075297" xmlDataType="decimal"/>
    </xmlCellPr>
  </singleXmlCell>
  <singleXmlCell id="209" r="H110" connectionId="0">
    <xmlCellPr id="1" uniqueName="P1075298">
      <xmlPr mapId="1" xpath="/TFI-IZD-POD/IFP-GFI-IZD-POD_1000374/P1075298" xmlDataType="decimal"/>
    </xmlCellPr>
  </singleXmlCell>
  <singleXmlCell id="210" r="I110" connectionId="0">
    <xmlCellPr id="1" uniqueName="P1075299">
      <xmlPr mapId="1" xpath="/TFI-IZD-POD/IFP-GFI-IZD-POD_1000374/P1075299" xmlDataType="decimal"/>
    </xmlCellPr>
  </singleXmlCell>
  <singleXmlCell id="211" r="H111" connectionId="0">
    <xmlCellPr id="1" uniqueName="P1075300">
      <xmlPr mapId="1" xpath="/TFI-IZD-POD/IFP-GFI-IZD-POD_1000374/P1075300" xmlDataType="decimal"/>
    </xmlCellPr>
  </singleXmlCell>
  <singleXmlCell id="212" r="I111" connectionId="0">
    <xmlCellPr id="1" uniqueName="P1075301">
      <xmlPr mapId="1" xpath="/TFI-IZD-POD/IFP-GFI-IZD-POD_1000374/P1075301" xmlDataType="decimal"/>
    </xmlCellPr>
  </singleXmlCell>
  <singleXmlCell id="213" r="H112" connectionId="0">
    <xmlCellPr id="1" uniqueName="P1075302">
      <xmlPr mapId="1" xpath="/TFI-IZD-POD/IFP-GFI-IZD-POD_1000374/P1075302" xmlDataType="decimal"/>
    </xmlCellPr>
  </singleXmlCell>
  <singleXmlCell id="214" r="I112" connectionId="0">
    <xmlCellPr id="1" uniqueName="P1075303">
      <xmlPr mapId="1" xpath="/TFI-IZD-POD/IFP-GFI-IZD-POD_1000374/P1075303" xmlDataType="decimal"/>
    </xmlCellPr>
  </singleXmlCell>
  <singleXmlCell id="215" r="H113" connectionId="0">
    <xmlCellPr id="1" uniqueName="P1075304">
      <xmlPr mapId="1" xpath="/TFI-IZD-POD/IFP-GFI-IZD-POD_1000374/P1075304" xmlDataType="decimal"/>
    </xmlCellPr>
  </singleXmlCell>
  <singleXmlCell id="216" r="I113" connectionId="0">
    <xmlCellPr id="1" uniqueName="P1075305">
      <xmlPr mapId="1" xpath="/TFI-IZD-POD/IFP-GFI-IZD-POD_1000374/P1075305" xmlDataType="decimal"/>
    </xmlCellPr>
  </singleXmlCell>
  <singleXmlCell id="217" r="H114" connectionId="0">
    <xmlCellPr id="1" uniqueName="P1075306">
      <xmlPr mapId="1" xpath="/TFI-IZD-POD/IFP-GFI-IZD-POD_1000374/P1075306" xmlDataType="decimal"/>
    </xmlCellPr>
  </singleXmlCell>
  <singleXmlCell id="218" r="I114" connectionId="0">
    <xmlCellPr id="1" uniqueName="P1075307">
      <xmlPr mapId="1" xpath="/TFI-IZD-POD/IFP-GFI-IZD-POD_1000374/P1075307" xmlDataType="decimal"/>
    </xmlCellPr>
  </singleXmlCell>
  <singleXmlCell id="219" r="H115" connectionId="0">
    <xmlCellPr id="1" uniqueName="P1075308">
      <xmlPr mapId="1" xpath="/TFI-IZD-POD/IFP-GFI-IZD-POD_1000374/P1075308" xmlDataType="decimal"/>
    </xmlCellPr>
  </singleXmlCell>
  <singleXmlCell id="220" r="I115" connectionId="0">
    <xmlCellPr id="1" uniqueName="P1075309">
      <xmlPr mapId="1" xpath="/TFI-IZD-POD/IFP-GFI-IZD-POD_1000374/P1075309" xmlDataType="decimal"/>
    </xmlCellPr>
  </singleXmlCell>
  <singleXmlCell id="221" r="H116" connectionId="0">
    <xmlCellPr id="1" uniqueName="P1075310">
      <xmlPr mapId="1" xpath="/TFI-IZD-POD/IFP-GFI-IZD-POD_1000374/P1075310" xmlDataType="decimal"/>
    </xmlCellPr>
  </singleXmlCell>
  <singleXmlCell id="222" r="I116" connectionId="0">
    <xmlCellPr id="1" uniqueName="P1075311">
      <xmlPr mapId="1" xpath="/TFI-IZD-POD/IFP-GFI-IZD-POD_1000374/P1075311" xmlDataType="decimal"/>
    </xmlCellPr>
  </singleXmlCell>
  <singleXmlCell id="223" r="H117" connectionId="0">
    <xmlCellPr id="1" uniqueName="P1075312">
      <xmlPr mapId="1" xpath="/TFI-IZD-POD/IFP-GFI-IZD-POD_1000374/P1075312" xmlDataType="decimal"/>
    </xmlCellPr>
  </singleXmlCell>
  <singleXmlCell id="224" r="I117" connectionId="0">
    <xmlCellPr id="1" uniqueName="P1075313">
      <xmlPr mapId="1" xpath="/TFI-IZD-POD/IFP-GFI-IZD-POD_1000374/P1075313" xmlDataType="decimal"/>
    </xmlCellPr>
  </singleXmlCell>
  <singleXmlCell id="225" r="H118" connectionId="0">
    <xmlCellPr id="1" uniqueName="P1075314">
      <xmlPr mapId="1" xpath="/TFI-IZD-POD/IFP-GFI-IZD-POD_1000374/P1075314" xmlDataType="decimal"/>
    </xmlCellPr>
  </singleXmlCell>
  <singleXmlCell id="226" r="I118" connectionId="0">
    <xmlCellPr id="1" uniqueName="P1075315">
      <xmlPr mapId="1" xpath="/TFI-IZD-POD/IFP-GFI-IZD-POD_1000374/P1075315" xmlDataType="decimal"/>
    </xmlCellPr>
  </singleXmlCell>
  <singleXmlCell id="227" r="H119" connectionId="0">
    <xmlCellPr id="1" uniqueName="P1075316">
      <xmlPr mapId="1" xpath="/TFI-IZD-POD/IFP-GFI-IZD-POD_1000374/P1075316" xmlDataType="decimal"/>
    </xmlCellPr>
  </singleXmlCell>
  <singleXmlCell id="228" r="I119" connectionId="0">
    <xmlCellPr id="1" uniqueName="P1075317">
      <xmlPr mapId="1" xpath="/TFI-IZD-POD/IFP-GFI-IZD-POD_1000374/P1075317" xmlDataType="decimal"/>
    </xmlCellPr>
  </singleXmlCell>
  <singleXmlCell id="229" r="H120" connectionId="0">
    <xmlCellPr id="1" uniqueName="P1075318">
      <xmlPr mapId="1" xpath="/TFI-IZD-POD/IFP-GFI-IZD-POD_1000374/P1075318" xmlDataType="decimal"/>
    </xmlCellPr>
  </singleXmlCell>
  <singleXmlCell id="230" r="I120" connectionId="0">
    <xmlCellPr id="1" uniqueName="P1075319">
      <xmlPr mapId="1" xpath="/TFI-IZD-POD/IFP-GFI-IZD-POD_1000374/P1075319" xmlDataType="decimal"/>
    </xmlCellPr>
  </singleXmlCell>
  <singleXmlCell id="231" r="H121" connectionId="0">
    <xmlCellPr id="1" uniqueName="P1075320">
      <xmlPr mapId="1" xpath="/TFI-IZD-POD/IFP-GFI-IZD-POD_1000374/P1075320" xmlDataType="decimal"/>
    </xmlCellPr>
  </singleXmlCell>
  <singleXmlCell id="232" r="I121" connectionId="0">
    <xmlCellPr id="1" uniqueName="P1075321">
      <xmlPr mapId="1" xpath="/TFI-IZD-POD/IFP-GFI-IZD-POD_1000374/P1075321" xmlDataType="decimal"/>
    </xmlCellPr>
  </singleXmlCell>
  <singleXmlCell id="233" r="H122" connectionId="0">
    <xmlCellPr id="1" uniqueName="P1075322">
      <xmlPr mapId="1" xpath="/TFI-IZD-POD/IFP-GFI-IZD-POD_1000374/P1075322" xmlDataType="decimal"/>
    </xmlCellPr>
  </singleXmlCell>
  <singleXmlCell id="234" r="I122" connectionId="0">
    <xmlCellPr id="1" uniqueName="P1075323">
      <xmlPr mapId="1" xpath="/TFI-IZD-POD/IFP-GFI-IZD-POD_1000374/P1075323" xmlDataType="decimal"/>
    </xmlCellPr>
  </singleXmlCell>
  <singleXmlCell id="235" r="H123" connectionId="0">
    <xmlCellPr id="1" uniqueName="P1075324">
      <xmlPr mapId="1" xpath="/TFI-IZD-POD/IFP-GFI-IZD-POD_1000374/P1075324" xmlDataType="decimal"/>
    </xmlCellPr>
  </singleXmlCell>
  <singleXmlCell id="236" r="I123" connectionId="0">
    <xmlCellPr id="1" uniqueName="P1075325">
      <xmlPr mapId="1" xpath="/TFI-IZD-POD/IFP-GFI-IZD-POD_1000374/P1075325" xmlDataType="decimal"/>
    </xmlCellPr>
  </singleXmlCell>
  <singleXmlCell id="237" r="H124" connectionId="0">
    <xmlCellPr id="1" uniqueName="P1075326">
      <xmlPr mapId="1" xpath="/TFI-IZD-POD/IFP-GFI-IZD-POD_1000374/P1075326" xmlDataType="decimal"/>
    </xmlCellPr>
  </singleXmlCell>
  <singleXmlCell id="238" r="I124" connectionId="0">
    <xmlCellPr id="1" uniqueName="P1075327">
      <xmlPr mapId="1" xpath="/TFI-IZD-POD/IFP-GFI-IZD-POD_1000374/P1075327" xmlDataType="decimal"/>
    </xmlCellPr>
  </singleXmlCell>
  <singleXmlCell id="239" r="H125" connectionId="0">
    <xmlCellPr id="1" uniqueName="P1075328">
      <xmlPr mapId="1" xpath="/TFI-IZD-POD/IFP-GFI-IZD-POD_1000374/P1075328" xmlDataType="decimal"/>
    </xmlCellPr>
  </singleXmlCell>
  <singleXmlCell id="240" r="I125" connectionId="0">
    <xmlCellPr id="1" uniqueName="P1075329">
      <xmlPr mapId="1" xpath="/TFI-IZD-POD/IFP-GFI-IZD-POD_1000374/P1075329" xmlDataType="decimal"/>
    </xmlCellPr>
  </singleXmlCell>
  <singleXmlCell id="241" r="H126" connectionId="0">
    <xmlCellPr id="1" uniqueName="P1075330">
      <xmlPr mapId="1" xpath="/TFI-IZD-POD/IFP-GFI-IZD-POD_1000374/P1075330" xmlDataType="decimal"/>
    </xmlCellPr>
  </singleXmlCell>
  <singleXmlCell id="242" r="I126" connectionId="0">
    <xmlCellPr id="1" uniqueName="P1075331">
      <xmlPr mapId="1" xpath="/TFI-IZD-POD/IFP-GFI-IZD-POD_1000374/P1075331" xmlDataType="decimal"/>
    </xmlCellPr>
  </singleXmlCell>
  <singleXmlCell id="243" r="H127" connectionId="0">
    <xmlCellPr id="1" uniqueName="P1075332">
      <xmlPr mapId="1" xpath="/TFI-IZD-POD/IFP-GFI-IZD-POD_1000374/P1075332" xmlDataType="decimal"/>
    </xmlCellPr>
  </singleXmlCell>
  <singleXmlCell id="244" r="I127" connectionId="0">
    <xmlCellPr id="1" uniqueName="P1075333">
      <xmlPr mapId="1" xpath="/TFI-IZD-POD/IFP-GFI-IZD-POD_1000374/P1075333" xmlDataType="decimal"/>
    </xmlCellPr>
  </singleXmlCell>
  <singleXmlCell id="245" r="H128" connectionId="0">
    <xmlCellPr id="1" uniqueName="P1075334">
      <xmlPr mapId="1" xpath="/TFI-IZD-POD/IFP-GFI-IZD-POD_1000374/P1075334" xmlDataType="decimal"/>
    </xmlCellPr>
  </singleXmlCell>
  <singleXmlCell id="246" r="I128" connectionId="0">
    <xmlCellPr id="1" uniqueName="P1075335">
      <xmlPr mapId="1" xpath="/TFI-IZD-POD/IFP-GFI-IZD-POD_1000374/P1075335" xmlDataType="decimal"/>
    </xmlCellPr>
  </singleXmlCell>
  <singleXmlCell id="247" r="H129" connectionId="0">
    <xmlCellPr id="1" uniqueName="P1075336">
      <xmlPr mapId="1" xpath="/TFI-IZD-POD/IFP-GFI-IZD-POD_1000374/P1075336" xmlDataType="decimal"/>
    </xmlCellPr>
  </singleXmlCell>
  <singleXmlCell id="248" r="I129" connectionId="0">
    <xmlCellPr id="1" uniqueName="P1075337">
      <xmlPr mapId="1" xpath="/TFI-IZD-POD/IFP-GFI-IZD-POD_1000374/P1075337" xmlDataType="decimal"/>
    </xmlCellPr>
  </singleXmlCell>
  <singleXmlCell id="249" r="H130" connectionId="0">
    <xmlCellPr id="1" uniqueName="P1075338">
      <xmlPr mapId="1" xpath="/TFI-IZD-POD/IFP-GFI-IZD-POD_1000374/P1075338" xmlDataType="decimal"/>
    </xmlCellPr>
  </singleXmlCell>
  <singleXmlCell id="250" r="H131" connectionId="0">
    <xmlCellPr id="1" uniqueName="P1075340">
      <xmlPr mapId="1" xpath="/TFI-IZD-POD/IFP-GFI-IZD-POD_1000374/P1075340" xmlDataType="decimal"/>
    </xmlCellPr>
  </singleXmlCell>
  <singleXmlCell id="251" r="I131" connectionId="0">
    <xmlCellPr id="1" uniqueName="P1075341">
      <xmlPr mapId="1" xpath="/TFI-IZD-POD/IFP-GFI-IZD-POD_1000374/P1075341" xmlDataType="decimal"/>
    </xmlCellPr>
  </singleXmlCell>
  <singleXmlCell id="252" r="H132" connectionId="0">
    <xmlCellPr id="1" uniqueName="P1075342">
      <xmlPr mapId="1" xpath="/TFI-IZD-POD/IFP-GFI-IZD-POD_1000374/P1075342" xmlDataType="decimal"/>
    </xmlCellPr>
  </singleXmlCell>
  <singleXmlCell id="253" r="I132" connectionId="0">
    <xmlCellPr id="1" uniqueName="P1075343">
      <xmlPr mapId="1" xpath="/TFI-IZD-POD/IFP-GFI-IZD-POD_1000374/P1075343" xmlDataType="decimal"/>
    </xmlCellPr>
  </singleXmlCell>
  <singleXmlCell id="254" r="I130" connectionId="0">
    <xmlCellPr id="1" uniqueName="P1075339">
      <xmlPr mapId="1" xpath="/TFI-IZD-POD/IFP-GFI-IZD-POD_1000374/P1075339"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hrvoje.pavlovic@igh.hr"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6"/>
  <sheetViews>
    <sheetView tabSelected="1" zoomScaleNormal="100" workbookViewId="0">
      <selection activeCell="M70" sqref="M70"/>
    </sheetView>
  </sheetViews>
  <sheetFormatPr defaultColWidth="9.109375" defaultRowHeight="14.4" x14ac:dyDescent="0.3"/>
  <cols>
    <col min="1" max="2" width="9.109375" style="75"/>
    <col min="3" max="3" width="4" style="75" bestFit="1" customWidth="1"/>
    <col min="4" max="4" width="9.109375" style="75"/>
    <col min="5" max="5" width="5" style="75" bestFit="1" customWidth="1"/>
    <col min="6" max="8" width="9.109375" style="75"/>
    <col min="9" max="9" width="15.33203125" style="75" customWidth="1"/>
    <col min="10" max="10" width="16.33203125" style="75" customWidth="1"/>
    <col min="11" max="13" width="9.109375" style="73"/>
    <col min="14" max="14" width="9.109375" style="74"/>
    <col min="15" max="20" width="9.109375" style="73"/>
    <col min="21" max="16384" width="9.109375" style="75"/>
  </cols>
  <sheetData>
    <row r="1" spans="1:20" ht="15.6" x14ac:dyDescent="0.3">
      <c r="A1" s="191" t="s">
        <v>391</v>
      </c>
      <c r="B1" s="192"/>
      <c r="C1" s="192"/>
      <c r="D1" s="71"/>
      <c r="E1" s="71"/>
      <c r="F1" s="71"/>
      <c r="G1" s="71"/>
      <c r="H1" s="71"/>
      <c r="I1" s="71"/>
      <c r="J1" s="72"/>
    </row>
    <row r="2" spans="1:20" ht="14.4" customHeight="1" x14ac:dyDescent="0.3">
      <c r="A2" s="193" t="s">
        <v>407</v>
      </c>
      <c r="B2" s="194"/>
      <c r="C2" s="194"/>
      <c r="D2" s="194"/>
      <c r="E2" s="194"/>
      <c r="F2" s="194"/>
      <c r="G2" s="194"/>
      <c r="H2" s="194"/>
      <c r="I2" s="194"/>
      <c r="J2" s="195"/>
      <c r="N2" s="74">
        <v>1</v>
      </c>
    </row>
    <row r="3" spans="1:20" x14ac:dyDescent="0.3">
      <c r="A3" s="76"/>
      <c r="B3" s="77"/>
      <c r="C3" s="77"/>
      <c r="D3" s="77"/>
      <c r="E3" s="77"/>
      <c r="F3" s="77"/>
      <c r="G3" s="77"/>
      <c r="H3" s="77"/>
      <c r="I3" s="77"/>
      <c r="J3" s="78"/>
      <c r="N3" s="74">
        <v>2</v>
      </c>
    </row>
    <row r="4" spans="1:20" ht="33.6" customHeight="1" x14ac:dyDescent="0.3">
      <c r="A4" s="196" t="s">
        <v>392</v>
      </c>
      <c r="B4" s="197"/>
      <c r="C4" s="197"/>
      <c r="D4" s="197"/>
      <c r="E4" s="198">
        <v>43831</v>
      </c>
      <c r="F4" s="199"/>
      <c r="G4" s="79" t="s">
        <v>0</v>
      </c>
      <c r="H4" s="198">
        <v>43921</v>
      </c>
      <c r="I4" s="199"/>
      <c r="J4" s="80"/>
      <c r="N4" s="74">
        <v>3</v>
      </c>
    </row>
    <row r="5" spans="1:20" s="81" customFormat="1" ht="10.199999999999999" customHeight="1" x14ac:dyDescent="0.3">
      <c r="A5" s="200"/>
      <c r="B5" s="201"/>
      <c r="C5" s="201"/>
      <c r="D5" s="201"/>
      <c r="E5" s="201"/>
      <c r="F5" s="201"/>
      <c r="G5" s="201"/>
      <c r="H5" s="201"/>
      <c r="I5" s="201"/>
      <c r="J5" s="202"/>
      <c r="N5" s="82">
        <v>4</v>
      </c>
    </row>
    <row r="6" spans="1:20" ht="20.399999999999999" customHeight="1" x14ac:dyDescent="0.3">
      <c r="A6" s="83"/>
      <c r="B6" s="84" t="s">
        <v>414</v>
      </c>
      <c r="C6" s="85"/>
      <c r="D6" s="85"/>
      <c r="E6" s="86">
        <v>2020</v>
      </c>
      <c r="F6" s="87"/>
      <c r="G6" s="79"/>
      <c r="H6" s="87"/>
      <c r="I6" s="88"/>
      <c r="J6" s="89"/>
    </row>
    <row r="7" spans="1:20" s="93" customFormat="1" ht="10.95" customHeight="1" x14ac:dyDescent="0.3">
      <c r="A7" s="83"/>
      <c r="B7" s="85"/>
      <c r="C7" s="85"/>
      <c r="D7" s="85"/>
      <c r="E7" s="90"/>
      <c r="F7" s="90"/>
      <c r="G7" s="79"/>
      <c r="H7" s="87"/>
      <c r="I7" s="88"/>
      <c r="J7" s="89"/>
      <c r="K7" s="91"/>
      <c r="L7" s="91"/>
      <c r="M7" s="91"/>
      <c r="N7" s="92"/>
      <c r="O7" s="91"/>
      <c r="P7" s="91"/>
      <c r="Q7" s="91"/>
      <c r="R7" s="91"/>
      <c r="S7" s="91"/>
      <c r="T7" s="91"/>
    </row>
    <row r="8" spans="1:20" ht="20.399999999999999" customHeight="1" x14ac:dyDescent="0.3">
      <c r="A8" s="83"/>
      <c r="B8" s="84" t="s">
        <v>415</v>
      </c>
      <c r="C8" s="85"/>
      <c r="D8" s="85"/>
      <c r="E8" s="86">
        <v>1</v>
      </c>
      <c r="F8" s="87"/>
      <c r="G8" s="79"/>
      <c r="H8" s="87"/>
      <c r="I8" s="88"/>
      <c r="J8" s="89"/>
    </row>
    <row r="9" spans="1:20" s="93" customFormat="1" ht="10.95" customHeight="1" x14ac:dyDescent="0.3">
      <c r="A9" s="83"/>
      <c r="B9" s="85"/>
      <c r="C9" s="85"/>
      <c r="D9" s="85"/>
      <c r="E9" s="90"/>
      <c r="F9" s="90"/>
      <c r="G9" s="79"/>
      <c r="H9" s="90"/>
      <c r="I9" s="94"/>
      <c r="J9" s="89"/>
      <c r="K9" s="91"/>
      <c r="L9" s="91"/>
      <c r="M9" s="91"/>
      <c r="N9" s="92"/>
      <c r="O9" s="91"/>
      <c r="P9" s="91"/>
      <c r="Q9" s="91"/>
      <c r="R9" s="91"/>
      <c r="S9" s="91"/>
      <c r="T9" s="91"/>
    </row>
    <row r="10" spans="1:20" ht="37.950000000000003" customHeight="1" x14ac:dyDescent="0.3">
      <c r="A10" s="188" t="s">
        <v>416</v>
      </c>
      <c r="B10" s="189"/>
      <c r="C10" s="189"/>
      <c r="D10" s="189"/>
      <c r="E10" s="189"/>
      <c r="F10" s="189"/>
      <c r="G10" s="189"/>
      <c r="H10" s="189"/>
      <c r="I10" s="189"/>
      <c r="J10" s="95"/>
    </row>
    <row r="11" spans="1:20" ht="24.6" customHeight="1" x14ac:dyDescent="0.3">
      <c r="A11" s="172" t="s">
        <v>393</v>
      </c>
      <c r="B11" s="190"/>
      <c r="C11" s="178" t="s">
        <v>435</v>
      </c>
      <c r="D11" s="179"/>
      <c r="E11" s="96"/>
      <c r="F11" s="137" t="s">
        <v>417</v>
      </c>
      <c r="G11" s="182"/>
      <c r="H11" s="163" t="s">
        <v>434</v>
      </c>
      <c r="I11" s="164"/>
      <c r="J11" s="97"/>
    </row>
    <row r="12" spans="1:20" ht="14.4" customHeight="1" x14ac:dyDescent="0.3">
      <c r="A12" s="98"/>
      <c r="B12" s="99"/>
      <c r="C12" s="99"/>
      <c r="D12" s="99"/>
      <c r="E12" s="187"/>
      <c r="F12" s="187"/>
      <c r="G12" s="187"/>
      <c r="H12" s="187"/>
      <c r="I12" s="100"/>
      <c r="J12" s="97"/>
    </row>
    <row r="13" spans="1:20" ht="21" customHeight="1" x14ac:dyDescent="0.3">
      <c r="A13" s="136" t="s">
        <v>408</v>
      </c>
      <c r="B13" s="182"/>
      <c r="C13" s="178" t="s">
        <v>436</v>
      </c>
      <c r="D13" s="179"/>
      <c r="E13" s="186"/>
      <c r="F13" s="187"/>
      <c r="G13" s="187"/>
      <c r="H13" s="187"/>
      <c r="I13" s="100"/>
      <c r="J13" s="97"/>
    </row>
    <row r="14" spans="1:20" ht="10.95" customHeight="1" x14ac:dyDescent="0.3">
      <c r="A14" s="96"/>
      <c r="B14" s="100"/>
      <c r="C14" s="99"/>
      <c r="D14" s="99"/>
      <c r="E14" s="151"/>
      <c r="F14" s="151"/>
      <c r="G14" s="151"/>
      <c r="H14" s="151"/>
      <c r="I14" s="99"/>
      <c r="J14" s="102"/>
    </row>
    <row r="15" spans="1:20" ht="22.95" customHeight="1" x14ac:dyDescent="0.3">
      <c r="A15" s="136" t="s">
        <v>394</v>
      </c>
      <c r="B15" s="182"/>
      <c r="C15" s="178" t="s">
        <v>437</v>
      </c>
      <c r="D15" s="179"/>
      <c r="E15" s="183"/>
      <c r="F15" s="174"/>
      <c r="G15" s="103" t="s">
        <v>418</v>
      </c>
      <c r="H15" s="184" t="s">
        <v>438</v>
      </c>
      <c r="I15" s="185"/>
      <c r="J15" s="104"/>
    </row>
    <row r="16" spans="1:20" ht="10.95" customHeight="1" x14ac:dyDescent="0.3">
      <c r="A16" s="96"/>
      <c r="B16" s="100"/>
      <c r="C16" s="99"/>
      <c r="D16" s="99"/>
      <c r="E16" s="151"/>
      <c r="F16" s="151"/>
      <c r="G16" s="151"/>
      <c r="H16" s="151"/>
      <c r="I16" s="99"/>
      <c r="J16" s="102"/>
    </row>
    <row r="17" spans="1:10" ht="22.95" customHeight="1" x14ac:dyDescent="0.3">
      <c r="A17" s="105"/>
      <c r="B17" s="103" t="s">
        <v>419</v>
      </c>
      <c r="C17" s="178" t="s">
        <v>470</v>
      </c>
      <c r="D17" s="179"/>
      <c r="E17" s="106"/>
      <c r="F17" s="106"/>
      <c r="G17" s="106"/>
      <c r="H17" s="106"/>
      <c r="I17" s="106"/>
      <c r="J17" s="104"/>
    </row>
    <row r="18" spans="1:10" x14ac:dyDescent="0.3">
      <c r="A18" s="180"/>
      <c r="B18" s="181"/>
      <c r="C18" s="151"/>
      <c r="D18" s="151"/>
      <c r="E18" s="151"/>
      <c r="F18" s="151"/>
      <c r="G18" s="151"/>
      <c r="H18" s="151"/>
      <c r="I18" s="99"/>
      <c r="J18" s="102"/>
    </row>
    <row r="19" spans="1:10" x14ac:dyDescent="0.3">
      <c r="A19" s="172" t="s">
        <v>395</v>
      </c>
      <c r="B19" s="173"/>
      <c r="C19" s="159" t="s">
        <v>439</v>
      </c>
      <c r="D19" s="160"/>
      <c r="E19" s="160"/>
      <c r="F19" s="160"/>
      <c r="G19" s="160"/>
      <c r="H19" s="160"/>
      <c r="I19" s="160"/>
      <c r="J19" s="161"/>
    </row>
    <row r="20" spans="1:10" x14ac:dyDescent="0.3">
      <c r="A20" s="98"/>
      <c r="B20" s="99"/>
      <c r="C20" s="107"/>
      <c r="D20" s="99"/>
      <c r="E20" s="151"/>
      <c r="F20" s="151"/>
      <c r="G20" s="151"/>
      <c r="H20" s="151"/>
      <c r="I20" s="99"/>
      <c r="J20" s="102"/>
    </row>
    <row r="21" spans="1:10" x14ac:dyDescent="0.3">
      <c r="A21" s="172" t="s">
        <v>396</v>
      </c>
      <c r="B21" s="173"/>
      <c r="C21" s="163">
        <v>10000</v>
      </c>
      <c r="D21" s="164"/>
      <c r="E21" s="151"/>
      <c r="F21" s="151"/>
      <c r="G21" s="167" t="s">
        <v>433</v>
      </c>
      <c r="H21" s="168"/>
      <c r="I21" s="168"/>
      <c r="J21" s="169"/>
    </row>
    <row r="22" spans="1:10" x14ac:dyDescent="0.3">
      <c r="A22" s="98"/>
      <c r="B22" s="99"/>
      <c r="C22" s="99"/>
      <c r="D22" s="99"/>
      <c r="E22" s="151"/>
      <c r="F22" s="151"/>
      <c r="G22" s="151"/>
      <c r="H22" s="151"/>
      <c r="I22" s="99"/>
      <c r="J22" s="102"/>
    </row>
    <row r="23" spans="1:10" x14ac:dyDescent="0.3">
      <c r="A23" s="172" t="s">
        <v>397</v>
      </c>
      <c r="B23" s="173"/>
      <c r="C23" s="159" t="s">
        <v>440</v>
      </c>
      <c r="D23" s="160"/>
      <c r="E23" s="160"/>
      <c r="F23" s="160"/>
      <c r="G23" s="160"/>
      <c r="H23" s="160"/>
      <c r="I23" s="160"/>
      <c r="J23" s="161"/>
    </row>
    <row r="24" spans="1:10" x14ac:dyDescent="0.3">
      <c r="A24" s="98"/>
      <c r="B24" s="99"/>
      <c r="C24" s="99"/>
      <c r="D24" s="99"/>
      <c r="E24" s="151"/>
      <c r="F24" s="151"/>
      <c r="G24" s="151"/>
      <c r="H24" s="151"/>
      <c r="I24" s="99"/>
      <c r="J24" s="102"/>
    </row>
    <row r="25" spans="1:10" x14ac:dyDescent="0.3">
      <c r="A25" s="172" t="s">
        <v>398</v>
      </c>
      <c r="B25" s="173"/>
      <c r="C25" s="175" t="s">
        <v>441</v>
      </c>
      <c r="D25" s="176"/>
      <c r="E25" s="176"/>
      <c r="F25" s="176"/>
      <c r="G25" s="176"/>
      <c r="H25" s="176"/>
      <c r="I25" s="176"/>
      <c r="J25" s="177"/>
    </row>
    <row r="26" spans="1:10" x14ac:dyDescent="0.3">
      <c r="A26" s="98"/>
      <c r="B26" s="99"/>
      <c r="C26" s="107"/>
      <c r="D26" s="99"/>
      <c r="E26" s="151"/>
      <c r="F26" s="151"/>
      <c r="G26" s="151"/>
      <c r="H26" s="151"/>
      <c r="I26" s="99"/>
      <c r="J26" s="102"/>
    </row>
    <row r="27" spans="1:10" x14ac:dyDescent="0.3">
      <c r="A27" s="172" t="s">
        <v>399</v>
      </c>
      <c r="B27" s="173"/>
      <c r="C27" s="175" t="s">
        <v>442</v>
      </c>
      <c r="D27" s="176"/>
      <c r="E27" s="176"/>
      <c r="F27" s="176"/>
      <c r="G27" s="176"/>
      <c r="H27" s="176"/>
      <c r="I27" s="176"/>
      <c r="J27" s="177"/>
    </row>
    <row r="28" spans="1:10" ht="13.95" customHeight="1" x14ac:dyDescent="0.3">
      <c r="A28" s="98"/>
      <c r="B28" s="99"/>
      <c r="C28" s="107"/>
      <c r="D28" s="99"/>
      <c r="E28" s="151"/>
      <c r="F28" s="151"/>
      <c r="G28" s="151"/>
      <c r="H28" s="151"/>
      <c r="I28" s="99"/>
      <c r="J28" s="102"/>
    </row>
    <row r="29" spans="1:10" ht="22.95" customHeight="1" x14ac:dyDescent="0.3">
      <c r="A29" s="136" t="s">
        <v>409</v>
      </c>
      <c r="B29" s="173"/>
      <c r="C29" s="108">
        <v>580</v>
      </c>
      <c r="D29" s="109"/>
      <c r="E29" s="162"/>
      <c r="F29" s="162"/>
      <c r="G29" s="162"/>
      <c r="H29" s="162"/>
      <c r="I29" s="110"/>
      <c r="J29" s="111"/>
    </row>
    <row r="30" spans="1:10" x14ac:dyDescent="0.3">
      <c r="A30" s="98"/>
      <c r="B30" s="99"/>
      <c r="C30" s="99"/>
      <c r="D30" s="99"/>
      <c r="E30" s="151"/>
      <c r="F30" s="151"/>
      <c r="G30" s="151"/>
      <c r="H30" s="151"/>
      <c r="I30" s="110"/>
      <c r="J30" s="111"/>
    </row>
    <row r="31" spans="1:10" x14ac:dyDescent="0.3">
      <c r="A31" s="172" t="s">
        <v>400</v>
      </c>
      <c r="B31" s="173"/>
      <c r="C31" s="112" t="s">
        <v>422</v>
      </c>
      <c r="D31" s="171" t="s">
        <v>420</v>
      </c>
      <c r="E31" s="155"/>
      <c r="F31" s="155"/>
      <c r="G31" s="155"/>
      <c r="H31" s="113"/>
      <c r="I31" s="114" t="s">
        <v>421</v>
      </c>
      <c r="J31" s="115" t="s">
        <v>422</v>
      </c>
    </row>
    <row r="32" spans="1:10" x14ac:dyDescent="0.3">
      <c r="A32" s="172"/>
      <c r="B32" s="173"/>
      <c r="C32" s="116"/>
      <c r="D32" s="79"/>
      <c r="E32" s="174"/>
      <c r="F32" s="174"/>
      <c r="G32" s="174"/>
      <c r="H32" s="174"/>
      <c r="I32" s="110"/>
      <c r="J32" s="111"/>
    </row>
    <row r="33" spans="1:10" x14ac:dyDescent="0.3">
      <c r="A33" s="172" t="s">
        <v>410</v>
      </c>
      <c r="B33" s="173"/>
      <c r="C33" s="108" t="s">
        <v>424</v>
      </c>
      <c r="D33" s="171" t="s">
        <v>423</v>
      </c>
      <c r="E33" s="155"/>
      <c r="F33" s="155"/>
      <c r="G33" s="155"/>
      <c r="H33" s="106"/>
      <c r="I33" s="114" t="s">
        <v>424</v>
      </c>
      <c r="J33" s="115" t="s">
        <v>425</v>
      </c>
    </row>
    <row r="34" spans="1:10" x14ac:dyDescent="0.3">
      <c r="A34" s="98"/>
      <c r="B34" s="99"/>
      <c r="C34" s="99"/>
      <c r="D34" s="99"/>
      <c r="E34" s="151"/>
      <c r="F34" s="151"/>
      <c r="G34" s="151"/>
      <c r="H34" s="151"/>
      <c r="I34" s="99"/>
      <c r="J34" s="102"/>
    </row>
    <row r="35" spans="1:10" x14ac:dyDescent="0.3">
      <c r="A35" s="171" t="s">
        <v>411</v>
      </c>
      <c r="B35" s="155"/>
      <c r="C35" s="155"/>
      <c r="D35" s="155"/>
      <c r="E35" s="155" t="s">
        <v>401</v>
      </c>
      <c r="F35" s="155"/>
      <c r="G35" s="155"/>
      <c r="H35" s="155"/>
      <c r="I35" s="155"/>
      <c r="J35" s="117" t="s">
        <v>402</v>
      </c>
    </row>
    <row r="36" spans="1:10" x14ac:dyDescent="0.3">
      <c r="A36" s="98"/>
      <c r="B36" s="99"/>
      <c r="C36" s="99"/>
      <c r="D36" s="99"/>
      <c r="E36" s="151"/>
      <c r="F36" s="151"/>
      <c r="G36" s="151"/>
      <c r="H36" s="151"/>
      <c r="I36" s="99"/>
      <c r="J36" s="111"/>
    </row>
    <row r="37" spans="1:10" x14ac:dyDescent="0.3">
      <c r="A37" s="145" t="s">
        <v>443</v>
      </c>
      <c r="B37" s="146"/>
      <c r="C37" s="146"/>
      <c r="D37" s="146"/>
      <c r="E37" s="145" t="s">
        <v>444</v>
      </c>
      <c r="F37" s="146"/>
      <c r="G37" s="146"/>
      <c r="H37" s="146"/>
      <c r="I37" s="147"/>
      <c r="J37" s="130" t="s">
        <v>445</v>
      </c>
    </row>
    <row r="38" spans="1:10" x14ac:dyDescent="0.3">
      <c r="A38" s="98"/>
      <c r="B38" s="99"/>
      <c r="C38" s="107"/>
      <c r="D38" s="170"/>
      <c r="E38" s="170"/>
      <c r="F38" s="170"/>
      <c r="G38" s="170"/>
      <c r="H38" s="170"/>
      <c r="I38" s="170"/>
      <c r="J38" s="102"/>
    </row>
    <row r="39" spans="1:10" x14ac:dyDescent="0.3">
      <c r="A39" s="145" t="s">
        <v>446</v>
      </c>
      <c r="B39" s="146"/>
      <c r="C39" s="146"/>
      <c r="D39" s="147"/>
      <c r="E39" s="145" t="s">
        <v>444</v>
      </c>
      <c r="F39" s="146"/>
      <c r="G39" s="146"/>
      <c r="H39" s="146"/>
      <c r="I39" s="147"/>
      <c r="J39" s="131" t="s">
        <v>447</v>
      </c>
    </row>
    <row r="40" spans="1:10" x14ac:dyDescent="0.3">
      <c r="A40" s="98"/>
      <c r="B40" s="99"/>
      <c r="C40" s="107"/>
      <c r="D40" s="118"/>
      <c r="E40" s="170"/>
      <c r="F40" s="170"/>
      <c r="G40" s="170"/>
      <c r="H40" s="170"/>
      <c r="I40" s="100"/>
      <c r="J40" s="102"/>
    </row>
    <row r="41" spans="1:10" x14ac:dyDescent="0.3">
      <c r="A41" s="145" t="s">
        <v>448</v>
      </c>
      <c r="B41" s="146"/>
      <c r="C41" s="146"/>
      <c r="D41" s="147"/>
      <c r="E41" s="145" t="s">
        <v>444</v>
      </c>
      <c r="F41" s="146"/>
      <c r="G41" s="146"/>
      <c r="H41" s="146"/>
      <c r="I41" s="147"/>
      <c r="J41" s="131" t="s">
        <v>449</v>
      </c>
    </row>
    <row r="42" spans="1:10" x14ac:dyDescent="0.3">
      <c r="A42" s="98"/>
      <c r="B42" s="99"/>
      <c r="C42" s="107"/>
      <c r="D42" s="118"/>
      <c r="E42" s="170"/>
      <c r="F42" s="170"/>
      <c r="G42" s="170"/>
      <c r="H42" s="170"/>
      <c r="I42" s="100"/>
      <c r="J42" s="102"/>
    </row>
    <row r="43" spans="1:10" x14ac:dyDescent="0.3">
      <c r="A43" s="145" t="s">
        <v>450</v>
      </c>
      <c r="B43" s="146"/>
      <c r="C43" s="146"/>
      <c r="D43" s="147"/>
      <c r="E43" s="145" t="s">
        <v>444</v>
      </c>
      <c r="F43" s="146"/>
      <c r="G43" s="146"/>
      <c r="H43" s="146"/>
      <c r="I43" s="147"/>
      <c r="J43" s="131" t="s">
        <v>451</v>
      </c>
    </row>
    <row r="44" spans="1:10" x14ac:dyDescent="0.3">
      <c r="A44" s="119"/>
      <c r="B44" s="107"/>
      <c r="C44" s="157"/>
      <c r="D44" s="157"/>
      <c r="E44" s="151"/>
      <c r="F44" s="151"/>
      <c r="G44" s="157"/>
      <c r="H44" s="157"/>
      <c r="I44" s="157"/>
      <c r="J44" s="102"/>
    </row>
    <row r="45" spans="1:10" x14ac:dyDescent="0.3">
      <c r="A45" s="145" t="s">
        <v>452</v>
      </c>
      <c r="B45" s="146"/>
      <c r="C45" s="146"/>
      <c r="D45" s="147"/>
      <c r="E45" s="145" t="s">
        <v>453</v>
      </c>
      <c r="F45" s="146"/>
      <c r="G45" s="146"/>
      <c r="H45" s="146"/>
      <c r="I45" s="147"/>
      <c r="J45" s="131" t="s">
        <v>454</v>
      </c>
    </row>
    <row r="46" spans="1:10" x14ac:dyDescent="0.3">
      <c r="A46" s="119"/>
      <c r="B46" s="107"/>
      <c r="C46" s="107"/>
      <c r="D46" s="99"/>
      <c r="E46" s="121"/>
      <c r="F46" s="121"/>
      <c r="G46" s="107"/>
      <c r="H46" s="107"/>
      <c r="I46" s="99"/>
      <c r="J46" s="102"/>
    </row>
    <row r="47" spans="1:10" x14ac:dyDescent="0.3">
      <c r="A47" s="142" t="s">
        <v>455</v>
      </c>
      <c r="B47" s="143"/>
      <c r="C47" s="143"/>
      <c r="D47" s="143"/>
      <c r="E47" s="145" t="s">
        <v>444</v>
      </c>
      <c r="F47" s="146"/>
      <c r="G47" s="146"/>
      <c r="H47" s="146"/>
      <c r="I47" s="147"/>
      <c r="J47" s="132" t="s">
        <v>456</v>
      </c>
    </row>
    <row r="48" spans="1:10" x14ac:dyDescent="0.3">
      <c r="A48" s="119"/>
      <c r="B48" s="107"/>
      <c r="C48" s="107"/>
      <c r="D48" s="99"/>
      <c r="E48" s="121"/>
      <c r="F48" s="121"/>
      <c r="G48" s="107"/>
      <c r="H48" s="107"/>
      <c r="I48" s="99"/>
      <c r="J48" s="102"/>
    </row>
    <row r="49" spans="1:10" x14ac:dyDescent="0.3">
      <c r="A49" s="142" t="s">
        <v>457</v>
      </c>
      <c r="B49" s="143"/>
      <c r="C49" s="143"/>
      <c r="D49" s="144"/>
      <c r="E49" s="145" t="s">
        <v>444</v>
      </c>
      <c r="F49" s="146"/>
      <c r="G49" s="146"/>
      <c r="H49" s="146"/>
      <c r="I49" s="147"/>
      <c r="J49" s="133" t="s">
        <v>458</v>
      </c>
    </row>
    <row r="50" spans="1:10" x14ac:dyDescent="0.3">
      <c r="A50" s="119"/>
      <c r="B50" s="120"/>
      <c r="C50" s="120"/>
      <c r="D50" s="101"/>
      <c r="E50" s="121"/>
      <c r="F50" s="121"/>
      <c r="G50" s="120"/>
      <c r="H50" s="120"/>
      <c r="I50" s="101"/>
      <c r="J50" s="102"/>
    </row>
    <row r="51" spans="1:10" x14ac:dyDescent="0.3">
      <c r="A51" s="142" t="s">
        <v>459</v>
      </c>
      <c r="B51" s="143"/>
      <c r="C51" s="143"/>
      <c r="D51" s="144"/>
      <c r="E51" s="145" t="s">
        <v>444</v>
      </c>
      <c r="F51" s="146"/>
      <c r="G51" s="146"/>
      <c r="H51" s="146"/>
      <c r="I51" s="147"/>
      <c r="J51" s="133" t="s">
        <v>460</v>
      </c>
    </row>
    <row r="52" spans="1:10" x14ac:dyDescent="0.3">
      <c r="A52" s="119"/>
      <c r="B52" s="120"/>
      <c r="C52" s="120"/>
      <c r="D52" s="101"/>
      <c r="E52" s="121"/>
      <c r="F52" s="121"/>
      <c r="G52" s="120"/>
      <c r="H52" s="120"/>
      <c r="I52" s="101"/>
      <c r="J52" s="102"/>
    </row>
    <row r="53" spans="1:10" x14ac:dyDescent="0.3">
      <c r="A53" s="142" t="s">
        <v>461</v>
      </c>
      <c r="B53" s="143"/>
      <c r="C53" s="143"/>
      <c r="D53" s="144"/>
      <c r="E53" s="145" t="s">
        <v>444</v>
      </c>
      <c r="F53" s="146"/>
      <c r="G53" s="146"/>
      <c r="H53" s="146"/>
      <c r="I53" s="147"/>
      <c r="J53" s="133" t="s">
        <v>462</v>
      </c>
    </row>
    <row r="54" spans="1:10" x14ac:dyDescent="0.3">
      <c r="A54" s="119"/>
      <c r="B54" s="120"/>
      <c r="C54" s="120"/>
      <c r="D54" s="101"/>
      <c r="E54" s="121"/>
      <c r="F54" s="121"/>
      <c r="G54" s="120"/>
      <c r="H54" s="120"/>
      <c r="I54" s="101"/>
      <c r="J54" s="102"/>
    </row>
    <row r="55" spans="1:10" x14ac:dyDescent="0.3">
      <c r="A55" s="142" t="s">
        <v>463</v>
      </c>
      <c r="B55" s="143"/>
      <c r="C55" s="143"/>
      <c r="D55" s="144"/>
      <c r="E55" s="145" t="s">
        <v>444</v>
      </c>
      <c r="F55" s="146"/>
      <c r="G55" s="146"/>
      <c r="H55" s="146"/>
      <c r="I55" s="147"/>
      <c r="J55" s="133" t="s">
        <v>464</v>
      </c>
    </row>
    <row r="56" spans="1:10" x14ac:dyDescent="0.3">
      <c r="A56" s="119"/>
      <c r="B56" s="120"/>
      <c r="C56" s="120"/>
      <c r="D56" s="101"/>
      <c r="E56" s="121"/>
      <c r="F56" s="121"/>
      <c r="G56" s="120"/>
      <c r="H56" s="120"/>
      <c r="I56" s="101"/>
      <c r="J56" s="102"/>
    </row>
    <row r="57" spans="1:10" x14ac:dyDescent="0.3">
      <c r="A57" s="145" t="s">
        <v>465</v>
      </c>
      <c r="B57" s="146"/>
      <c r="C57" s="146"/>
      <c r="D57" s="146"/>
      <c r="E57" s="145" t="s">
        <v>466</v>
      </c>
      <c r="F57" s="146"/>
      <c r="G57" s="146"/>
      <c r="H57" s="146"/>
      <c r="I57" s="147"/>
      <c r="J57" s="133" t="s">
        <v>472</v>
      </c>
    </row>
    <row r="58" spans="1:10" x14ac:dyDescent="0.3">
      <c r="A58" s="119"/>
      <c r="B58" s="120"/>
      <c r="C58" s="120"/>
      <c r="D58" s="101"/>
      <c r="E58" s="121"/>
      <c r="F58" s="121"/>
      <c r="G58" s="120"/>
      <c r="H58" s="120"/>
      <c r="I58" s="101"/>
      <c r="J58" s="102"/>
    </row>
    <row r="59" spans="1:10" x14ac:dyDescent="0.3">
      <c r="A59" s="142" t="s">
        <v>467</v>
      </c>
      <c r="B59" s="143"/>
      <c r="C59" s="143"/>
      <c r="D59" s="144"/>
      <c r="E59" s="142" t="s">
        <v>466</v>
      </c>
      <c r="F59" s="143"/>
      <c r="G59" s="143"/>
      <c r="H59" s="143"/>
      <c r="I59" s="144"/>
      <c r="J59" s="133" t="s">
        <v>473</v>
      </c>
    </row>
    <row r="60" spans="1:10" x14ac:dyDescent="0.3">
      <c r="A60" s="119"/>
      <c r="B60" s="120"/>
      <c r="C60" s="120"/>
      <c r="D60" s="101"/>
      <c r="E60" s="121"/>
      <c r="F60" s="121"/>
      <c r="G60" s="120"/>
      <c r="H60" s="120"/>
      <c r="I60" s="101"/>
      <c r="J60" s="102"/>
    </row>
    <row r="61" spans="1:10" x14ac:dyDescent="0.3">
      <c r="A61" s="142" t="s">
        <v>468</v>
      </c>
      <c r="B61" s="143"/>
      <c r="C61" s="143"/>
      <c r="D61" s="144"/>
      <c r="E61" s="142" t="s">
        <v>469</v>
      </c>
      <c r="F61" s="143"/>
      <c r="G61" s="143"/>
      <c r="H61" s="143"/>
      <c r="I61" s="144"/>
      <c r="J61" s="134"/>
    </row>
    <row r="62" spans="1:10" x14ac:dyDescent="0.3">
      <c r="A62" s="119"/>
      <c r="B62" s="107"/>
      <c r="C62" s="107"/>
      <c r="D62" s="99"/>
      <c r="E62" s="121"/>
      <c r="F62" s="121"/>
      <c r="G62" s="107"/>
      <c r="H62" s="107"/>
      <c r="I62" s="99"/>
      <c r="J62" s="102"/>
    </row>
    <row r="63" spans="1:10" x14ac:dyDescent="0.3">
      <c r="A63" s="119"/>
      <c r="B63" s="128"/>
      <c r="C63" s="128"/>
      <c r="D63" s="127"/>
      <c r="E63" s="129"/>
      <c r="F63" s="129"/>
      <c r="G63" s="128"/>
      <c r="H63" s="128"/>
      <c r="I63" s="127"/>
      <c r="J63" s="102"/>
    </row>
    <row r="64" spans="1:10" ht="14.4" customHeight="1" x14ac:dyDescent="0.3">
      <c r="A64" s="136" t="s">
        <v>403</v>
      </c>
      <c r="B64" s="137"/>
      <c r="C64" s="163" t="s">
        <v>426</v>
      </c>
      <c r="D64" s="164"/>
      <c r="E64" s="165" t="s">
        <v>427</v>
      </c>
      <c r="F64" s="166"/>
      <c r="G64" s="167"/>
      <c r="H64" s="168"/>
      <c r="I64" s="168"/>
      <c r="J64" s="169"/>
    </row>
    <row r="65" spans="1:10" x14ac:dyDescent="0.3">
      <c r="A65" s="119"/>
      <c r="B65" s="107"/>
      <c r="C65" s="157"/>
      <c r="D65" s="157"/>
      <c r="E65" s="151"/>
      <c r="F65" s="151"/>
      <c r="G65" s="158" t="s">
        <v>428</v>
      </c>
      <c r="H65" s="158"/>
      <c r="I65" s="158"/>
      <c r="J65" s="89"/>
    </row>
    <row r="66" spans="1:10" ht="13.95" customHeight="1" x14ac:dyDescent="0.3">
      <c r="A66" s="136" t="s">
        <v>404</v>
      </c>
      <c r="B66" s="137"/>
      <c r="C66" s="159" t="s">
        <v>474</v>
      </c>
      <c r="D66" s="160"/>
      <c r="E66" s="160"/>
      <c r="F66" s="160"/>
      <c r="G66" s="160"/>
      <c r="H66" s="160"/>
      <c r="I66" s="160"/>
      <c r="J66" s="161"/>
    </row>
    <row r="67" spans="1:10" x14ac:dyDescent="0.3">
      <c r="A67" s="98"/>
      <c r="B67" s="99"/>
      <c r="C67" s="162" t="s">
        <v>405</v>
      </c>
      <c r="D67" s="162"/>
      <c r="E67" s="162"/>
      <c r="F67" s="162"/>
      <c r="G67" s="162"/>
      <c r="H67" s="162"/>
      <c r="I67" s="162"/>
      <c r="J67" s="102"/>
    </row>
    <row r="68" spans="1:10" x14ac:dyDescent="0.3">
      <c r="A68" s="136" t="s">
        <v>406</v>
      </c>
      <c r="B68" s="137"/>
      <c r="C68" s="152" t="s">
        <v>476</v>
      </c>
      <c r="D68" s="153"/>
      <c r="E68" s="154"/>
      <c r="F68" s="151"/>
      <c r="G68" s="151"/>
      <c r="H68" s="155"/>
      <c r="I68" s="155"/>
      <c r="J68" s="156"/>
    </row>
    <row r="69" spans="1:10" x14ac:dyDescent="0.3">
      <c r="A69" s="98"/>
      <c r="B69" s="99"/>
      <c r="C69" s="107"/>
      <c r="D69" s="99"/>
      <c r="E69" s="151"/>
      <c r="F69" s="151"/>
      <c r="G69" s="151"/>
      <c r="H69" s="151"/>
      <c r="I69" s="99"/>
      <c r="J69" s="102"/>
    </row>
    <row r="70" spans="1:10" ht="14.4" customHeight="1" x14ac:dyDescent="0.3">
      <c r="A70" s="136" t="s">
        <v>398</v>
      </c>
      <c r="B70" s="137"/>
      <c r="C70" s="148" t="s">
        <v>475</v>
      </c>
      <c r="D70" s="149"/>
      <c r="E70" s="149"/>
      <c r="F70" s="149"/>
      <c r="G70" s="149"/>
      <c r="H70" s="149"/>
      <c r="I70" s="149"/>
      <c r="J70" s="150"/>
    </row>
    <row r="71" spans="1:10" x14ac:dyDescent="0.3">
      <c r="A71" s="98"/>
      <c r="B71" s="99"/>
      <c r="C71" s="99"/>
      <c r="D71" s="99"/>
      <c r="E71" s="151"/>
      <c r="F71" s="151"/>
      <c r="G71" s="151"/>
      <c r="H71" s="151"/>
      <c r="I71" s="99"/>
      <c r="J71" s="102"/>
    </row>
    <row r="72" spans="1:10" x14ac:dyDescent="0.3">
      <c r="A72" s="136" t="s">
        <v>429</v>
      </c>
      <c r="B72" s="137"/>
      <c r="C72" s="138"/>
      <c r="D72" s="139"/>
      <c r="E72" s="139"/>
      <c r="F72" s="139"/>
      <c r="G72" s="139"/>
      <c r="H72" s="139"/>
      <c r="I72" s="139"/>
      <c r="J72" s="140"/>
    </row>
    <row r="73" spans="1:10" ht="14.4" customHeight="1" x14ac:dyDescent="0.3">
      <c r="A73" s="98"/>
      <c r="B73" s="99"/>
      <c r="C73" s="135" t="s">
        <v>430</v>
      </c>
      <c r="D73" s="135"/>
      <c r="E73" s="135"/>
      <c r="F73" s="135"/>
      <c r="G73" s="99"/>
      <c r="H73" s="99"/>
      <c r="I73" s="99"/>
      <c r="J73" s="102"/>
    </row>
    <row r="74" spans="1:10" x14ac:dyDescent="0.3">
      <c r="A74" s="136" t="s">
        <v>431</v>
      </c>
      <c r="B74" s="137"/>
      <c r="C74" s="138"/>
      <c r="D74" s="139"/>
      <c r="E74" s="139"/>
      <c r="F74" s="139"/>
      <c r="G74" s="139"/>
      <c r="H74" s="139"/>
      <c r="I74" s="139"/>
      <c r="J74" s="140"/>
    </row>
    <row r="75" spans="1:10" ht="14.4" customHeight="1" x14ac:dyDescent="0.3">
      <c r="A75" s="122"/>
      <c r="B75" s="123"/>
      <c r="C75" s="141" t="s">
        <v>432</v>
      </c>
      <c r="D75" s="141"/>
      <c r="E75" s="141"/>
      <c r="F75" s="141"/>
      <c r="G75" s="141"/>
      <c r="H75" s="123"/>
      <c r="I75" s="123"/>
      <c r="J75" s="124"/>
    </row>
    <row r="82" ht="27" customHeight="1" x14ac:dyDescent="0.3"/>
    <row r="86" ht="38.4" customHeight="1" x14ac:dyDescent="0.3"/>
  </sheetData>
  <mergeCells count="130">
    <mergeCell ref="A10:I10"/>
    <mergeCell ref="A11:B11"/>
    <mergeCell ref="C11:D11"/>
    <mergeCell ref="F11:G11"/>
    <mergeCell ref="H11:I11"/>
    <mergeCell ref="E12:F12"/>
    <mergeCell ref="G12:H12"/>
    <mergeCell ref="A1:C1"/>
    <mergeCell ref="A2:J2"/>
    <mergeCell ref="A4:D4"/>
    <mergeCell ref="E4:F4"/>
    <mergeCell ref="H4:I4"/>
    <mergeCell ref="A5:J5"/>
    <mergeCell ref="A15:B15"/>
    <mergeCell ref="C15:D15"/>
    <mergeCell ref="E15:F15"/>
    <mergeCell ref="H15:I15"/>
    <mergeCell ref="E16:F16"/>
    <mergeCell ref="G16:H16"/>
    <mergeCell ref="A13:B13"/>
    <mergeCell ref="C13:D13"/>
    <mergeCell ref="E13:F13"/>
    <mergeCell ref="G13:H13"/>
    <mergeCell ref="E14:F14"/>
    <mergeCell ref="G14:H14"/>
    <mergeCell ref="E20:F20"/>
    <mergeCell ref="G20:H20"/>
    <mergeCell ref="A21:B21"/>
    <mergeCell ref="C21:D21"/>
    <mergeCell ref="E21:F21"/>
    <mergeCell ref="G21:J21"/>
    <mergeCell ref="C17:D17"/>
    <mergeCell ref="A18:B18"/>
    <mergeCell ref="C18:D18"/>
    <mergeCell ref="E18:F18"/>
    <mergeCell ref="G18:H18"/>
    <mergeCell ref="A19:B19"/>
    <mergeCell ref="C19:J19"/>
    <mergeCell ref="A25:B25"/>
    <mergeCell ref="C25:J25"/>
    <mergeCell ref="E26:F26"/>
    <mergeCell ref="G26:H26"/>
    <mergeCell ref="A27:B27"/>
    <mergeCell ref="C27:J27"/>
    <mergeCell ref="E22:F22"/>
    <mergeCell ref="G22:H22"/>
    <mergeCell ref="A23:B23"/>
    <mergeCell ref="C23:J23"/>
    <mergeCell ref="E24:F24"/>
    <mergeCell ref="G24:H24"/>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37:D37"/>
    <mergeCell ref="E37:I37"/>
    <mergeCell ref="D38:I38"/>
    <mergeCell ref="A39:D39"/>
    <mergeCell ref="E39:I39"/>
    <mergeCell ref="E40:F40"/>
    <mergeCell ref="G40:H40"/>
    <mergeCell ref="E34:F34"/>
    <mergeCell ref="G34:H34"/>
    <mergeCell ref="A35:D35"/>
    <mergeCell ref="E35:I35"/>
    <mergeCell ref="E36:F36"/>
    <mergeCell ref="G36:H36"/>
    <mergeCell ref="C44:D44"/>
    <mergeCell ref="E44:F44"/>
    <mergeCell ref="G44:I44"/>
    <mergeCell ref="A45:D45"/>
    <mergeCell ref="E45:I45"/>
    <mergeCell ref="A41:D41"/>
    <mergeCell ref="E41:I41"/>
    <mergeCell ref="E42:F42"/>
    <mergeCell ref="G42:H42"/>
    <mergeCell ref="A43:D43"/>
    <mergeCell ref="E43:I43"/>
    <mergeCell ref="A64:B64"/>
    <mergeCell ref="C64:D64"/>
    <mergeCell ref="E64:F64"/>
    <mergeCell ref="G64:J64"/>
    <mergeCell ref="A47:D47"/>
    <mergeCell ref="E47:I47"/>
    <mergeCell ref="A51:D51"/>
    <mergeCell ref="E51:I51"/>
    <mergeCell ref="A53:D53"/>
    <mergeCell ref="E53:I53"/>
    <mergeCell ref="A55:D55"/>
    <mergeCell ref="E55:I55"/>
    <mergeCell ref="A57:D57"/>
    <mergeCell ref="E57:I57"/>
    <mergeCell ref="A59:D59"/>
    <mergeCell ref="E59:I59"/>
    <mergeCell ref="A61:D61"/>
    <mergeCell ref="E61:I61"/>
    <mergeCell ref="C73:F73"/>
    <mergeCell ref="A74:B74"/>
    <mergeCell ref="C74:J74"/>
    <mergeCell ref="C75:G75"/>
    <mergeCell ref="A49:D49"/>
    <mergeCell ref="E49:I49"/>
    <mergeCell ref="A70:B70"/>
    <mergeCell ref="C70:J70"/>
    <mergeCell ref="E71:F71"/>
    <mergeCell ref="G71:H71"/>
    <mergeCell ref="A72:B72"/>
    <mergeCell ref="C72:J72"/>
    <mergeCell ref="A68:B68"/>
    <mergeCell ref="C68:E68"/>
    <mergeCell ref="F68:G68"/>
    <mergeCell ref="H68:J68"/>
    <mergeCell ref="E69:F69"/>
    <mergeCell ref="G69:H69"/>
    <mergeCell ref="C65:D65"/>
    <mergeCell ref="E65:F65"/>
    <mergeCell ref="G65:I65"/>
    <mergeCell ref="A66:B66"/>
    <mergeCell ref="C66:J66"/>
    <mergeCell ref="C67:I67"/>
  </mergeCells>
  <dataValidations count="4">
    <dataValidation type="list" allowBlank="1" showInputMessage="1" showErrorMessage="1" sqref="C64:D64">
      <formula1>#REF!</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hyperlinks>
    <hyperlink ref="C70" r:id="rId1"/>
  </hyperlinks>
  <pageMargins left="0.41" right="0.32" top="0.23" bottom="0.19" header="0.18" footer="0.17"/>
  <pageSetup paperSize="9" scale="68" orientation="portrait" r:id="rId2"/>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2"/>
  <sheetViews>
    <sheetView view="pageBreakPreview" zoomScaleNormal="100" zoomScaleSheetLayoutView="100" workbookViewId="0">
      <selection activeCell="A4" sqref="A4:I4"/>
    </sheetView>
  </sheetViews>
  <sheetFormatPr defaultColWidth="8.88671875" defaultRowHeight="13.2" x14ac:dyDescent="0.25"/>
  <cols>
    <col min="1" max="7" width="8.88671875" style="11"/>
    <col min="8" max="9" width="16.44140625" style="33" customWidth="1"/>
    <col min="10" max="10" width="11.6640625" style="11" bestFit="1" customWidth="1"/>
    <col min="11" max="16384" width="8.88671875" style="11"/>
  </cols>
  <sheetData>
    <row r="1" spans="1:9" x14ac:dyDescent="0.25">
      <c r="A1" s="211" t="s">
        <v>1</v>
      </c>
      <c r="B1" s="212"/>
      <c r="C1" s="212"/>
      <c r="D1" s="212"/>
      <c r="E1" s="212"/>
      <c r="F1" s="212"/>
      <c r="G1" s="212"/>
      <c r="H1" s="212"/>
      <c r="I1" s="212"/>
    </row>
    <row r="2" spans="1:9" ht="12.75" customHeight="1" x14ac:dyDescent="0.25">
      <c r="A2" s="213" t="str">
        <f>+CONCATENATE("stanje na dan ", TEXT('Opći podaci'!H4,"dd.mm.yyyy."))</f>
        <v>stanje na dan 31.03.2020.</v>
      </c>
      <c r="B2" s="214"/>
      <c r="C2" s="214"/>
      <c r="D2" s="214"/>
      <c r="E2" s="214"/>
      <c r="F2" s="214"/>
      <c r="G2" s="214"/>
      <c r="H2" s="214"/>
      <c r="I2" s="214"/>
    </row>
    <row r="3" spans="1:9" x14ac:dyDescent="0.25">
      <c r="A3" s="215" t="s">
        <v>355</v>
      </c>
      <c r="B3" s="216"/>
      <c r="C3" s="216"/>
      <c r="D3" s="216"/>
      <c r="E3" s="216"/>
      <c r="F3" s="216"/>
      <c r="G3" s="216"/>
      <c r="H3" s="216"/>
      <c r="I3" s="216"/>
    </row>
    <row r="4" spans="1:9" ht="12.75" customHeight="1" x14ac:dyDescent="0.25">
      <c r="A4" s="217" t="s">
        <v>471</v>
      </c>
      <c r="B4" s="218"/>
      <c r="C4" s="218"/>
      <c r="D4" s="218"/>
      <c r="E4" s="218"/>
      <c r="F4" s="218"/>
      <c r="G4" s="218"/>
      <c r="H4" s="218"/>
      <c r="I4" s="219"/>
    </row>
    <row r="5" spans="1:9" ht="30.6" x14ac:dyDescent="0.25">
      <c r="A5" s="220" t="s">
        <v>2</v>
      </c>
      <c r="B5" s="221"/>
      <c r="C5" s="221"/>
      <c r="D5" s="221"/>
      <c r="E5" s="221"/>
      <c r="F5" s="221"/>
      <c r="G5" s="126" t="s">
        <v>105</v>
      </c>
      <c r="H5" s="12" t="s">
        <v>372</v>
      </c>
      <c r="I5" s="12" t="s">
        <v>373</v>
      </c>
    </row>
    <row r="6" spans="1:9" x14ac:dyDescent="0.25">
      <c r="A6" s="222">
        <v>1</v>
      </c>
      <c r="B6" s="223"/>
      <c r="C6" s="223"/>
      <c r="D6" s="223"/>
      <c r="E6" s="223"/>
      <c r="F6" s="223"/>
      <c r="G6" s="125">
        <v>2</v>
      </c>
      <c r="H6" s="12">
        <v>3</v>
      </c>
      <c r="I6" s="12">
        <v>4</v>
      </c>
    </row>
    <row r="7" spans="1:9" x14ac:dyDescent="0.25">
      <c r="A7" s="210"/>
      <c r="B7" s="210"/>
      <c r="C7" s="210"/>
      <c r="D7" s="210"/>
      <c r="E7" s="210"/>
      <c r="F7" s="210"/>
      <c r="G7" s="210"/>
      <c r="H7" s="210"/>
      <c r="I7" s="210"/>
    </row>
    <row r="8" spans="1:9" ht="12.75" customHeight="1" x14ac:dyDescent="0.25">
      <c r="A8" s="204" t="s">
        <v>4</v>
      </c>
      <c r="B8" s="204"/>
      <c r="C8" s="204"/>
      <c r="D8" s="204"/>
      <c r="E8" s="204"/>
      <c r="F8" s="204"/>
      <c r="G8" s="13">
        <v>1</v>
      </c>
      <c r="H8" s="31">
        <v>0</v>
      </c>
      <c r="I8" s="31">
        <v>0</v>
      </c>
    </row>
    <row r="9" spans="1:9" ht="12.75" customHeight="1" x14ac:dyDescent="0.25">
      <c r="A9" s="205" t="s">
        <v>381</v>
      </c>
      <c r="B9" s="205"/>
      <c r="C9" s="205"/>
      <c r="D9" s="205"/>
      <c r="E9" s="205"/>
      <c r="F9" s="205"/>
      <c r="G9" s="14">
        <v>2</v>
      </c>
      <c r="H9" s="32">
        <f>H10+H17+H27+H38+H43</f>
        <v>204774713</v>
      </c>
      <c r="I9" s="32">
        <f>I10+I17+I27+I38+I43</f>
        <v>204366787</v>
      </c>
    </row>
    <row r="10" spans="1:9" ht="12.75" customHeight="1" x14ac:dyDescent="0.25">
      <c r="A10" s="206" t="s">
        <v>5</v>
      </c>
      <c r="B10" s="206"/>
      <c r="C10" s="206"/>
      <c r="D10" s="206"/>
      <c r="E10" s="206"/>
      <c r="F10" s="206"/>
      <c r="G10" s="14">
        <v>3</v>
      </c>
      <c r="H10" s="32">
        <f>H11+H12+H13+H14+H15+H16</f>
        <v>4109971</v>
      </c>
      <c r="I10" s="32">
        <f>I11+I12+I13+I14+I15+I16</f>
        <v>7046324</v>
      </c>
    </row>
    <row r="11" spans="1:9" ht="12.75" customHeight="1" x14ac:dyDescent="0.25">
      <c r="A11" s="203" t="s">
        <v>6</v>
      </c>
      <c r="B11" s="203"/>
      <c r="C11" s="203"/>
      <c r="D11" s="203"/>
      <c r="E11" s="203"/>
      <c r="F11" s="203"/>
      <c r="G11" s="13">
        <v>4</v>
      </c>
      <c r="H11" s="31">
        <v>0</v>
      </c>
      <c r="I11" s="31">
        <v>0</v>
      </c>
    </row>
    <row r="12" spans="1:9" ht="22.95" customHeight="1" x14ac:dyDescent="0.25">
      <c r="A12" s="203" t="s">
        <v>7</v>
      </c>
      <c r="B12" s="203"/>
      <c r="C12" s="203"/>
      <c r="D12" s="203"/>
      <c r="E12" s="203"/>
      <c r="F12" s="203"/>
      <c r="G12" s="13">
        <v>5</v>
      </c>
      <c r="H12" s="31">
        <v>2879960</v>
      </c>
      <c r="I12" s="31">
        <v>5817183</v>
      </c>
    </row>
    <row r="13" spans="1:9" ht="12.75" customHeight="1" x14ac:dyDescent="0.25">
      <c r="A13" s="203" t="s">
        <v>8</v>
      </c>
      <c r="B13" s="203"/>
      <c r="C13" s="203"/>
      <c r="D13" s="203"/>
      <c r="E13" s="203"/>
      <c r="F13" s="203"/>
      <c r="G13" s="13">
        <v>6</v>
      </c>
      <c r="H13" s="31">
        <v>1134984</v>
      </c>
      <c r="I13" s="31">
        <v>1134984</v>
      </c>
    </row>
    <row r="14" spans="1:9" ht="12.75" customHeight="1" x14ac:dyDescent="0.25">
      <c r="A14" s="203" t="s">
        <v>9</v>
      </c>
      <c r="B14" s="203"/>
      <c r="C14" s="203"/>
      <c r="D14" s="203"/>
      <c r="E14" s="203"/>
      <c r="F14" s="203"/>
      <c r="G14" s="13">
        <v>7</v>
      </c>
      <c r="H14" s="31">
        <v>0</v>
      </c>
      <c r="I14" s="31">
        <v>0</v>
      </c>
    </row>
    <row r="15" spans="1:9" ht="12.75" customHeight="1" x14ac:dyDescent="0.25">
      <c r="A15" s="203" t="s">
        <v>10</v>
      </c>
      <c r="B15" s="203"/>
      <c r="C15" s="203"/>
      <c r="D15" s="203"/>
      <c r="E15" s="203"/>
      <c r="F15" s="203"/>
      <c r="G15" s="13">
        <v>8</v>
      </c>
      <c r="H15" s="31">
        <v>95027</v>
      </c>
      <c r="I15" s="31">
        <v>94157</v>
      </c>
    </row>
    <row r="16" spans="1:9" ht="12.75" customHeight="1" x14ac:dyDescent="0.25">
      <c r="A16" s="203" t="s">
        <v>11</v>
      </c>
      <c r="B16" s="203"/>
      <c r="C16" s="203"/>
      <c r="D16" s="203"/>
      <c r="E16" s="203"/>
      <c r="F16" s="203"/>
      <c r="G16" s="13">
        <v>9</v>
      </c>
      <c r="H16" s="31">
        <v>0</v>
      </c>
      <c r="I16" s="31">
        <v>0</v>
      </c>
    </row>
    <row r="17" spans="1:9" ht="12.75" customHeight="1" x14ac:dyDescent="0.25">
      <c r="A17" s="206" t="s">
        <v>12</v>
      </c>
      <c r="B17" s="206"/>
      <c r="C17" s="206"/>
      <c r="D17" s="206"/>
      <c r="E17" s="206"/>
      <c r="F17" s="206"/>
      <c r="G17" s="14">
        <v>10</v>
      </c>
      <c r="H17" s="32">
        <f>H18+H19+H20+H21+H22+H23+H24+H25+H26</f>
        <v>184446971</v>
      </c>
      <c r="I17" s="32">
        <f>I18+I19+I20+I21+I22+I23+I24+I25+I26</f>
        <v>181187747</v>
      </c>
    </row>
    <row r="18" spans="1:9" ht="12.75" customHeight="1" x14ac:dyDescent="0.25">
      <c r="A18" s="203" t="s">
        <v>13</v>
      </c>
      <c r="B18" s="203"/>
      <c r="C18" s="203"/>
      <c r="D18" s="203"/>
      <c r="E18" s="203"/>
      <c r="F18" s="203"/>
      <c r="G18" s="13">
        <v>11</v>
      </c>
      <c r="H18" s="31">
        <v>93666254</v>
      </c>
      <c r="I18" s="31">
        <v>93657065</v>
      </c>
    </row>
    <row r="19" spans="1:9" ht="12.75" customHeight="1" x14ac:dyDescent="0.25">
      <c r="A19" s="203" t="s">
        <v>14</v>
      </c>
      <c r="B19" s="203"/>
      <c r="C19" s="203"/>
      <c r="D19" s="203"/>
      <c r="E19" s="203"/>
      <c r="F19" s="203"/>
      <c r="G19" s="13">
        <v>12</v>
      </c>
      <c r="H19" s="31">
        <v>53341647</v>
      </c>
      <c r="I19" s="31">
        <v>50231514</v>
      </c>
    </row>
    <row r="20" spans="1:9" ht="12.75" customHeight="1" x14ac:dyDescent="0.25">
      <c r="A20" s="203" t="s">
        <v>15</v>
      </c>
      <c r="B20" s="203"/>
      <c r="C20" s="203"/>
      <c r="D20" s="203"/>
      <c r="E20" s="203"/>
      <c r="F20" s="203"/>
      <c r="G20" s="13">
        <v>13</v>
      </c>
      <c r="H20" s="31">
        <v>10598342</v>
      </c>
      <c r="I20" s="31">
        <v>10714149</v>
      </c>
    </row>
    <row r="21" spans="1:9" ht="12.75" customHeight="1" x14ac:dyDescent="0.25">
      <c r="A21" s="203" t="s">
        <v>16</v>
      </c>
      <c r="B21" s="203"/>
      <c r="C21" s="203"/>
      <c r="D21" s="203"/>
      <c r="E21" s="203"/>
      <c r="F21" s="203"/>
      <c r="G21" s="13">
        <v>14</v>
      </c>
      <c r="H21" s="31">
        <v>4567372</v>
      </c>
      <c r="I21" s="31">
        <v>4349963</v>
      </c>
    </row>
    <row r="22" spans="1:9" ht="12.75" customHeight="1" x14ac:dyDescent="0.25">
      <c r="A22" s="203" t="s">
        <v>17</v>
      </c>
      <c r="B22" s="203"/>
      <c r="C22" s="203"/>
      <c r="D22" s="203"/>
      <c r="E22" s="203"/>
      <c r="F22" s="203"/>
      <c r="G22" s="13">
        <v>15</v>
      </c>
      <c r="H22" s="31">
        <v>0</v>
      </c>
      <c r="I22" s="31">
        <v>0</v>
      </c>
    </row>
    <row r="23" spans="1:9" ht="12.75" customHeight="1" x14ac:dyDescent="0.25">
      <c r="A23" s="203" t="s">
        <v>18</v>
      </c>
      <c r="B23" s="203"/>
      <c r="C23" s="203"/>
      <c r="D23" s="203"/>
      <c r="E23" s="203"/>
      <c r="F23" s="203"/>
      <c r="G23" s="13">
        <v>16</v>
      </c>
      <c r="H23" s="31">
        <v>466947</v>
      </c>
      <c r="I23" s="31">
        <v>516692</v>
      </c>
    </row>
    <row r="24" spans="1:9" ht="12.75" customHeight="1" x14ac:dyDescent="0.25">
      <c r="A24" s="203" t="s">
        <v>19</v>
      </c>
      <c r="B24" s="203"/>
      <c r="C24" s="203"/>
      <c r="D24" s="203"/>
      <c r="E24" s="203"/>
      <c r="F24" s="203"/>
      <c r="G24" s="13">
        <v>17</v>
      </c>
      <c r="H24" s="31">
        <v>21153771</v>
      </c>
      <c r="I24" s="31">
        <v>21065726</v>
      </c>
    </row>
    <row r="25" spans="1:9" ht="12.75" customHeight="1" x14ac:dyDescent="0.25">
      <c r="A25" s="203" t="s">
        <v>20</v>
      </c>
      <c r="B25" s="203"/>
      <c r="C25" s="203"/>
      <c r="D25" s="203"/>
      <c r="E25" s="203"/>
      <c r="F25" s="203"/>
      <c r="G25" s="13">
        <v>18</v>
      </c>
      <c r="H25" s="31">
        <v>304281</v>
      </c>
      <c r="I25" s="31">
        <v>304281</v>
      </c>
    </row>
    <row r="26" spans="1:9" ht="12.75" customHeight="1" x14ac:dyDescent="0.25">
      <c r="A26" s="203" t="s">
        <v>21</v>
      </c>
      <c r="B26" s="203"/>
      <c r="C26" s="203"/>
      <c r="D26" s="203"/>
      <c r="E26" s="203"/>
      <c r="F26" s="203"/>
      <c r="G26" s="13">
        <v>19</v>
      </c>
      <c r="H26" s="31">
        <v>348357</v>
      </c>
      <c r="I26" s="31">
        <v>348357</v>
      </c>
    </row>
    <row r="27" spans="1:9" ht="12.75" customHeight="1" x14ac:dyDescent="0.25">
      <c r="A27" s="206" t="s">
        <v>22</v>
      </c>
      <c r="B27" s="206"/>
      <c r="C27" s="206"/>
      <c r="D27" s="206"/>
      <c r="E27" s="206"/>
      <c r="F27" s="206"/>
      <c r="G27" s="14">
        <v>20</v>
      </c>
      <c r="H27" s="32">
        <f>SUM(H28:H37)</f>
        <v>15191751</v>
      </c>
      <c r="I27" s="32">
        <f>SUM(I28:I37)</f>
        <v>15097900</v>
      </c>
    </row>
    <row r="28" spans="1:9" ht="12.75" customHeight="1" x14ac:dyDescent="0.25">
      <c r="A28" s="203" t="s">
        <v>23</v>
      </c>
      <c r="B28" s="203"/>
      <c r="C28" s="203"/>
      <c r="D28" s="203"/>
      <c r="E28" s="203"/>
      <c r="F28" s="203"/>
      <c r="G28" s="13">
        <v>21</v>
      </c>
      <c r="H28" s="31">
        <v>0</v>
      </c>
      <c r="I28" s="31">
        <v>0</v>
      </c>
    </row>
    <row r="29" spans="1:9" ht="12.75" customHeight="1" x14ac:dyDescent="0.25">
      <c r="A29" s="203" t="s">
        <v>24</v>
      </c>
      <c r="B29" s="203"/>
      <c r="C29" s="203"/>
      <c r="D29" s="203"/>
      <c r="E29" s="203"/>
      <c r="F29" s="203"/>
      <c r="G29" s="13">
        <v>22</v>
      </c>
      <c r="H29" s="31">
        <v>0</v>
      </c>
      <c r="I29" s="31">
        <v>0</v>
      </c>
    </row>
    <row r="30" spans="1:9" ht="12.75" customHeight="1" x14ac:dyDescent="0.25">
      <c r="A30" s="203" t="s">
        <v>25</v>
      </c>
      <c r="B30" s="203"/>
      <c r="C30" s="203"/>
      <c r="D30" s="203"/>
      <c r="E30" s="203"/>
      <c r="F30" s="203"/>
      <c r="G30" s="13">
        <v>23</v>
      </c>
      <c r="H30" s="31">
        <v>0</v>
      </c>
      <c r="I30" s="31">
        <v>0</v>
      </c>
    </row>
    <row r="31" spans="1:9" ht="24" customHeight="1" x14ac:dyDescent="0.25">
      <c r="A31" s="203" t="s">
        <v>26</v>
      </c>
      <c r="B31" s="203"/>
      <c r="C31" s="203"/>
      <c r="D31" s="203"/>
      <c r="E31" s="203"/>
      <c r="F31" s="203"/>
      <c r="G31" s="13">
        <v>24</v>
      </c>
      <c r="H31" s="31">
        <v>0</v>
      </c>
      <c r="I31" s="31">
        <v>0</v>
      </c>
    </row>
    <row r="32" spans="1:9" ht="23.4" customHeight="1" x14ac:dyDescent="0.25">
      <c r="A32" s="203" t="s">
        <v>27</v>
      </c>
      <c r="B32" s="203"/>
      <c r="C32" s="203"/>
      <c r="D32" s="203"/>
      <c r="E32" s="203"/>
      <c r="F32" s="203"/>
      <c r="G32" s="13">
        <v>25</v>
      </c>
      <c r="H32" s="31">
        <v>0</v>
      </c>
      <c r="I32" s="31">
        <v>0</v>
      </c>
    </row>
    <row r="33" spans="1:9" ht="21.6" customHeight="1" x14ac:dyDescent="0.25">
      <c r="A33" s="203" t="s">
        <v>28</v>
      </c>
      <c r="B33" s="203"/>
      <c r="C33" s="203"/>
      <c r="D33" s="203"/>
      <c r="E33" s="203"/>
      <c r="F33" s="203"/>
      <c r="G33" s="13">
        <v>26</v>
      </c>
      <c r="H33" s="31">
        <v>0</v>
      </c>
      <c r="I33" s="31">
        <v>0</v>
      </c>
    </row>
    <row r="34" spans="1:9" ht="12.75" customHeight="1" x14ac:dyDescent="0.25">
      <c r="A34" s="203" t="s">
        <v>29</v>
      </c>
      <c r="B34" s="203"/>
      <c r="C34" s="203"/>
      <c r="D34" s="203"/>
      <c r="E34" s="203"/>
      <c r="F34" s="203"/>
      <c r="G34" s="13">
        <v>27</v>
      </c>
      <c r="H34" s="31">
        <v>0</v>
      </c>
      <c r="I34" s="31">
        <v>0</v>
      </c>
    </row>
    <row r="35" spans="1:9" ht="12.75" customHeight="1" x14ac:dyDescent="0.25">
      <c r="A35" s="203" t="s">
        <v>30</v>
      </c>
      <c r="B35" s="203"/>
      <c r="C35" s="203"/>
      <c r="D35" s="203"/>
      <c r="E35" s="203"/>
      <c r="F35" s="203"/>
      <c r="G35" s="13">
        <v>28</v>
      </c>
      <c r="H35" s="31">
        <v>507736</v>
      </c>
      <c r="I35" s="31">
        <v>508958</v>
      </c>
    </row>
    <row r="36" spans="1:9" ht="12.75" customHeight="1" x14ac:dyDescent="0.25">
      <c r="A36" s="203" t="s">
        <v>31</v>
      </c>
      <c r="B36" s="203"/>
      <c r="C36" s="203"/>
      <c r="D36" s="203"/>
      <c r="E36" s="203"/>
      <c r="F36" s="203"/>
      <c r="G36" s="13">
        <v>29</v>
      </c>
      <c r="H36" s="31">
        <v>14558215</v>
      </c>
      <c r="I36" s="31">
        <v>14568842</v>
      </c>
    </row>
    <row r="37" spans="1:9" ht="12.75" customHeight="1" x14ac:dyDescent="0.25">
      <c r="A37" s="203" t="s">
        <v>32</v>
      </c>
      <c r="B37" s="203"/>
      <c r="C37" s="203"/>
      <c r="D37" s="203"/>
      <c r="E37" s="203"/>
      <c r="F37" s="203"/>
      <c r="G37" s="13">
        <v>30</v>
      </c>
      <c r="H37" s="31">
        <v>125800</v>
      </c>
      <c r="I37" s="31">
        <v>20100</v>
      </c>
    </row>
    <row r="38" spans="1:9" ht="12.75" customHeight="1" x14ac:dyDescent="0.25">
      <c r="A38" s="206" t="s">
        <v>33</v>
      </c>
      <c r="B38" s="206"/>
      <c r="C38" s="206"/>
      <c r="D38" s="206"/>
      <c r="E38" s="206"/>
      <c r="F38" s="206"/>
      <c r="G38" s="14">
        <v>31</v>
      </c>
      <c r="H38" s="32">
        <f>H39+H40+H41+H42</f>
        <v>1026020</v>
      </c>
      <c r="I38" s="32">
        <f>I39+I40+I41+I42</f>
        <v>1034816</v>
      </c>
    </row>
    <row r="39" spans="1:9" ht="12.75" customHeight="1" x14ac:dyDescent="0.25">
      <c r="A39" s="203" t="s">
        <v>34</v>
      </c>
      <c r="B39" s="203"/>
      <c r="C39" s="203"/>
      <c r="D39" s="203"/>
      <c r="E39" s="203"/>
      <c r="F39" s="203"/>
      <c r="G39" s="13">
        <v>32</v>
      </c>
      <c r="H39" s="31">
        <v>0</v>
      </c>
      <c r="I39" s="31">
        <v>0</v>
      </c>
    </row>
    <row r="40" spans="1:9" ht="12.75" customHeight="1" x14ac:dyDescent="0.25">
      <c r="A40" s="203" t="s">
        <v>35</v>
      </c>
      <c r="B40" s="203"/>
      <c r="C40" s="203"/>
      <c r="D40" s="203"/>
      <c r="E40" s="203"/>
      <c r="F40" s="203"/>
      <c r="G40" s="13">
        <v>33</v>
      </c>
      <c r="H40" s="31">
        <v>0</v>
      </c>
      <c r="I40" s="31">
        <v>0</v>
      </c>
    </row>
    <row r="41" spans="1:9" ht="12.75" customHeight="1" x14ac:dyDescent="0.25">
      <c r="A41" s="203" t="s">
        <v>36</v>
      </c>
      <c r="B41" s="203"/>
      <c r="C41" s="203"/>
      <c r="D41" s="203"/>
      <c r="E41" s="203"/>
      <c r="F41" s="203"/>
      <c r="G41" s="13">
        <v>34</v>
      </c>
      <c r="H41" s="31">
        <v>1026020</v>
      </c>
      <c r="I41" s="31">
        <v>1034816</v>
      </c>
    </row>
    <row r="42" spans="1:9" ht="12.75" customHeight="1" x14ac:dyDescent="0.25">
      <c r="A42" s="203" t="s">
        <v>37</v>
      </c>
      <c r="B42" s="203"/>
      <c r="C42" s="203"/>
      <c r="D42" s="203"/>
      <c r="E42" s="203"/>
      <c r="F42" s="203"/>
      <c r="G42" s="13">
        <v>35</v>
      </c>
      <c r="H42" s="31">
        <v>0</v>
      </c>
      <c r="I42" s="31">
        <v>0</v>
      </c>
    </row>
    <row r="43" spans="1:9" ht="12.75" customHeight="1" x14ac:dyDescent="0.25">
      <c r="A43" s="203" t="s">
        <v>38</v>
      </c>
      <c r="B43" s="203"/>
      <c r="C43" s="203"/>
      <c r="D43" s="203"/>
      <c r="E43" s="203"/>
      <c r="F43" s="203"/>
      <c r="G43" s="13">
        <v>36</v>
      </c>
      <c r="H43" s="31">
        <v>0</v>
      </c>
      <c r="I43" s="31">
        <v>0</v>
      </c>
    </row>
    <row r="44" spans="1:9" ht="12.75" customHeight="1" x14ac:dyDescent="0.25">
      <c r="A44" s="205" t="s">
        <v>382</v>
      </c>
      <c r="B44" s="205"/>
      <c r="C44" s="205"/>
      <c r="D44" s="205"/>
      <c r="E44" s="205"/>
      <c r="F44" s="205"/>
      <c r="G44" s="14">
        <v>37</v>
      </c>
      <c r="H44" s="32">
        <f>H45+H53+H60+H70</f>
        <v>239576330</v>
      </c>
      <c r="I44" s="32">
        <f>I45+I53+I60+I70</f>
        <v>229170129</v>
      </c>
    </row>
    <row r="45" spans="1:9" ht="12.75" customHeight="1" x14ac:dyDescent="0.25">
      <c r="A45" s="206" t="s">
        <v>39</v>
      </c>
      <c r="B45" s="206"/>
      <c r="C45" s="206"/>
      <c r="D45" s="206"/>
      <c r="E45" s="206"/>
      <c r="F45" s="206"/>
      <c r="G45" s="14">
        <v>38</v>
      </c>
      <c r="H45" s="32">
        <f>SUM(H46:H52)</f>
        <v>157210630</v>
      </c>
      <c r="I45" s="32">
        <f>SUM(I46:I52)</f>
        <v>157254758</v>
      </c>
    </row>
    <row r="46" spans="1:9" ht="12.75" customHeight="1" x14ac:dyDescent="0.25">
      <c r="A46" s="203" t="s">
        <v>40</v>
      </c>
      <c r="B46" s="203"/>
      <c r="C46" s="203"/>
      <c r="D46" s="203"/>
      <c r="E46" s="203"/>
      <c r="F46" s="203"/>
      <c r="G46" s="13">
        <v>39</v>
      </c>
      <c r="H46" s="31">
        <v>0</v>
      </c>
      <c r="I46" s="31">
        <v>0</v>
      </c>
    </row>
    <row r="47" spans="1:9" ht="12.75" customHeight="1" x14ac:dyDescent="0.25">
      <c r="A47" s="203" t="s">
        <v>41</v>
      </c>
      <c r="B47" s="203"/>
      <c r="C47" s="203"/>
      <c r="D47" s="203"/>
      <c r="E47" s="203"/>
      <c r="F47" s="203"/>
      <c r="G47" s="13">
        <v>40</v>
      </c>
      <c r="H47" s="31">
        <v>75729757</v>
      </c>
      <c r="I47" s="31">
        <v>75729757</v>
      </c>
    </row>
    <row r="48" spans="1:9" ht="12.75" customHeight="1" x14ac:dyDescent="0.25">
      <c r="A48" s="203" t="s">
        <v>42</v>
      </c>
      <c r="B48" s="203"/>
      <c r="C48" s="203"/>
      <c r="D48" s="203"/>
      <c r="E48" s="203"/>
      <c r="F48" s="203"/>
      <c r="G48" s="13">
        <v>41</v>
      </c>
      <c r="H48" s="31">
        <v>0</v>
      </c>
      <c r="I48" s="31">
        <v>0</v>
      </c>
    </row>
    <row r="49" spans="1:9" ht="12.75" customHeight="1" x14ac:dyDescent="0.25">
      <c r="A49" s="203" t="s">
        <v>43</v>
      </c>
      <c r="B49" s="203"/>
      <c r="C49" s="203"/>
      <c r="D49" s="203"/>
      <c r="E49" s="203"/>
      <c r="F49" s="203"/>
      <c r="G49" s="13">
        <v>42</v>
      </c>
      <c r="H49" s="31">
        <v>568162</v>
      </c>
      <c r="I49" s="31">
        <v>568162</v>
      </c>
    </row>
    <row r="50" spans="1:9" ht="12.75" customHeight="1" x14ac:dyDescent="0.25">
      <c r="A50" s="203" t="s">
        <v>44</v>
      </c>
      <c r="B50" s="203"/>
      <c r="C50" s="203"/>
      <c r="D50" s="203"/>
      <c r="E50" s="203"/>
      <c r="F50" s="203"/>
      <c r="G50" s="13">
        <v>43</v>
      </c>
      <c r="H50" s="31">
        <v>0</v>
      </c>
      <c r="I50" s="31">
        <v>0</v>
      </c>
    </row>
    <row r="51" spans="1:9" ht="12.75" customHeight="1" x14ac:dyDescent="0.25">
      <c r="A51" s="203" t="s">
        <v>45</v>
      </c>
      <c r="B51" s="203"/>
      <c r="C51" s="203"/>
      <c r="D51" s="203"/>
      <c r="E51" s="203"/>
      <c r="F51" s="203"/>
      <c r="G51" s="13">
        <v>44</v>
      </c>
      <c r="H51" s="31">
        <v>80912711</v>
      </c>
      <c r="I51" s="31">
        <v>80956839</v>
      </c>
    </row>
    <row r="52" spans="1:9" ht="12.75" customHeight="1" x14ac:dyDescent="0.25">
      <c r="A52" s="203" t="s">
        <v>46</v>
      </c>
      <c r="B52" s="203"/>
      <c r="C52" s="203"/>
      <c r="D52" s="203"/>
      <c r="E52" s="203"/>
      <c r="F52" s="203"/>
      <c r="G52" s="13">
        <v>45</v>
      </c>
      <c r="H52" s="31">
        <v>0</v>
      </c>
      <c r="I52" s="31">
        <v>0</v>
      </c>
    </row>
    <row r="53" spans="1:9" ht="12.75" customHeight="1" x14ac:dyDescent="0.25">
      <c r="A53" s="206" t="s">
        <v>47</v>
      </c>
      <c r="B53" s="206"/>
      <c r="C53" s="206"/>
      <c r="D53" s="206"/>
      <c r="E53" s="206"/>
      <c r="F53" s="206"/>
      <c r="G53" s="14">
        <v>46</v>
      </c>
      <c r="H53" s="32">
        <f>SUM(H54:H59)</f>
        <v>48159098</v>
      </c>
      <c r="I53" s="32">
        <f>SUM(I54:I59)</f>
        <v>45463525</v>
      </c>
    </row>
    <row r="54" spans="1:9" ht="12.75" customHeight="1" x14ac:dyDescent="0.25">
      <c r="A54" s="203" t="s">
        <v>48</v>
      </c>
      <c r="B54" s="203"/>
      <c r="C54" s="203"/>
      <c r="D54" s="203"/>
      <c r="E54" s="203"/>
      <c r="F54" s="203"/>
      <c r="G54" s="13">
        <v>47</v>
      </c>
      <c r="H54" s="31">
        <v>0</v>
      </c>
      <c r="I54" s="31">
        <v>0</v>
      </c>
    </row>
    <row r="55" spans="1:9" ht="12.75" customHeight="1" x14ac:dyDescent="0.25">
      <c r="A55" s="203" t="s">
        <v>49</v>
      </c>
      <c r="B55" s="203"/>
      <c r="C55" s="203"/>
      <c r="D55" s="203"/>
      <c r="E55" s="203"/>
      <c r="F55" s="203"/>
      <c r="G55" s="13">
        <v>48</v>
      </c>
      <c r="H55" s="31">
        <v>0</v>
      </c>
      <c r="I55" s="31">
        <v>0</v>
      </c>
    </row>
    <row r="56" spans="1:9" ht="12.75" customHeight="1" x14ac:dyDescent="0.25">
      <c r="A56" s="203" t="s">
        <v>50</v>
      </c>
      <c r="B56" s="203"/>
      <c r="C56" s="203"/>
      <c r="D56" s="203"/>
      <c r="E56" s="203"/>
      <c r="F56" s="203"/>
      <c r="G56" s="13">
        <v>49</v>
      </c>
      <c r="H56" s="31">
        <v>42569515</v>
      </c>
      <c r="I56" s="31">
        <v>40165855</v>
      </c>
    </row>
    <row r="57" spans="1:9" ht="12.75" customHeight="1" x14ac:dyDescent="0.25">
      <c r="A57" s="203" t="s">
        <v>51</v>
      </c>
      <c r="B57" s="203"/>
      <c r="C57" s="203"/>
      <c r="D57" s="203"/>
      <c r="E57" s="203"/>
      <c r="F57" s="203"/>
      <c r="G57" s="13">
        <v>50</v>
      </c>
      <c r="H57" s="31">
        <v>885496</v>
      </c>
      <c r="I57" s="31">
        <v>905201</v>
      </c>
    </row>
    <row r="58" spans="1:9" ht="12.75" customHeight="1" x14ac:dyDescent="0.25">
      <c r="A58" s="203" t="s">
        <v>52</v>
      </c>
      <c r="B58" s="203"/>
      <c r="C58" s="203"/>
      <c r="D58" s="203"/>
      <c r="E58" s="203"/>
      <c r="F58" s="203"/>
      <c r="G58" s="13">
        <v>51</v>
      </c>
      <c r="H58" s="31">
        <v>1132013</v>
      </c>
      <c r="I58" s="31">
        <v>1695326</v>
      </c>
    </row>
    <row r="59" spans="1:9" ht="12.75" customHeight="1" x14ac:dyDescent="0.25">
      <c r="A59" s="203" t="s">
        <v>53</v>
      </c>
      <c r="B59" s="203"/>
      <c r="C59" s="203"/>
      <c r="D59" s="203"/>
      <c r="E59" s="203"/>
      <c r="F59" s="203"/>
      <c r="G59" s="13">
        <v>52</v>
      </c>
      <c r="H59" s="31">
        <v>3572074</v>
      </c>
      <c r="I59" s="31">
        <v>2697143</v>
      </c>
    </row>
    <row r="60" spans="1:9" ht="12.75" customHeight="1" x14ac:dyDescent="0.25">
      <c r="A60" s="206" t="s">
        <v>54</v>
      </c>
      <c r="B60" s="206"/>
      <c r="C60" s="206"/>
      <c r="D60" s="206"/>
      <c r="E60" s="206"/>
      <c r="F60" s="206"/>
      <c r="G60" s="14">
        <v>53</v>
      </c>
      <c r="H60" s="32">
        <f>SUM(H61:H69)</f>
        <v>22196301</v>
      </c>
      <c r="I60" s="32">
        <f>SUM(I61:I69)</f>
        <v>17463055</v>
      </c>
    </row>
    <row r="61" spans="1:9" ht="12.75" customHeight="1" x14ac:dyDescent="0.25">
      <c r="A61" s="203" t="s">
        <v>23</v>
      </c>
      <c r="B61" s="203"/>
      <c r="C61" s="203"/>
      <c r="D61" s="203"/>
      <c r="E61" s="203"/>
      <c r="F61" s="203"/>
      <c r="G61" s="13">
        <v>54</v>
      </c>
      <c r="H61" s="31">
        <v>0</v>
      </c>
      <c r="I61" s="31">
        <v>0</v>
      </c>
    </row>
    <row r="62" spans="1:9" ht="27.6" customHeight="1" x14ac:dyDescent="0.25">
      <c r="A62" s="203" t="s">
        <v>24</v>
      </c>
      <c r="B62" s="203"/>
      <c r="C62" s="203"/>
      <c r="D62" s="203"/>
      <c r="E62" s="203"/>
      <c r="F62" s="203"/>
      <c r="G62" s="13">
        <v>55</v>
      </c>
      <c r="H62" s="31">
        <v>0</v>
      </c>
      <c r="I62" s="31">
        <v>0</v>
      </c>
    </row>
    <row r="63" spans="1:9" ht="12.75" customHeight="1" x14ac:dyDescent="0.25">
      <c r="A63" s="203" t="s">
        <v>25</v>
      </c>
      <c r="B63" s="203"/>
      <c r="C63" s="203"/>
      <c r="D63" s="203"/>
      <c r="E63" s="203"/>
      <c r="F63" s="203"/>
      <c r="G63" s="13">
        <v>56</v>
      </c>
      <c r="H63" s="31">
        <v>0</v>
      </c>
      <c r="I63" s="31">
        <v>0</v>
      </c>
    </row>
    <row r="64" spans="1:9" ht="25.95" customHeight="1" x14ac:dyDescent="0.25">
      <c r="A64" s="203" t="s">
        <v>55</v>
      </c>
      <c r="B64" s="203"/>
      <c r="C64" s="203"/>
      <c r="D64" s="203"/>
      <c r="E64" s="203"/>
      <c r="F64" s="203"/>
      <c r="G64" s="13">
        <v>57</v>
      </c>
      <c r="H64" s="31">
        <v>0</v>
      </c>
      <c r="I64" s="31">
        <v>0</v>
      </c>
    </row>
    <row r="65" spans="1:9" ht="21.6" customHeight="1" x14ac:dyDescent="0.25">
      <c r="A65" s="203" t="s">
        <v>27</v>
      </c>
      <c r="B65" s="203"/>
      <c r="C65" s="203"/>
      <c r="D65" s="203"/>
      <c r="E65" s="203"/>
      <c r="F65" s="203"/>
      <c r="G65" s="13">
        <v>58</v>
      </c>
      <c r="H65" s="31">
        <v>0</v>
      </c>
      <c r="I65" s="31">
        <v>0</v>
      </c>
    </row>
    <row r="66" spans="1:9" ht="21.6" customHeight="1" x14ac:dyDescent="0.25">
      <c r="A66" s="203" t="s">
        <v>28</v>
      </c>
      <c r="B66" s="203"/>
      <c r="C66" s="203"/>
      <c r="D66" s="203"/>
      <c r="E66" s="203"/>
      <c r="F66" s="203"/>
      <c r="G66" s="13">
        <v>59</v>
      </c>
      <c r="H66" s="31">
        <v>3851</v>
      </c>
      <c r="I66" s="31">
        <v>9200</v>
      </c>
    </row>
    <row r="67" spans="1:9" ht="12.75" customHeight="1" x14ac:dyDescent="0.25">
      <c r="A67" s="203" t="s">
        <v>29</v>
      </c>
      <c r="B67" s="203"/>
      <c r="C67" s="203"/>
      <c r="D67" s="203"/>
      <c r="E67" s="203"/>
      <c r="F67" s="203"/>
      <c r="G67" s="13">
        <v>60</v>
      </c>
      <c r="H67" s="31">
        <v>0</v>
      </c>
      <c r="I67" s="31">
        <v>0</v>
      </c>
    </row>
    <row r="68" spans="1:9" ht="12.75" customHeight="1" x14ac:dyDescent="0.25">
      <c r="A68" s="203" t="s">
        <v>30</v>
      </c>
      <c r="B68" s="203"/>
      <c r="C68" s="203"/>
      <c r="D68" s="203"/>
      <c r="E68" s="203"/>
      <c r="F68" s="203"/>
      <c r="G68" s="13">
        <v>61</v>
      </c>
      <c r="H68" s="31">
        <v>22192450</v>
      </c>
      <c r="I68" s="31">
        <v>17453855</v>
      </c>
    </row>
    <row r="69" spans="1:9" ht="12.75" customHeight="1" x14ac:dyDescent="0.25">
      <c r="A69" s="203" t="s">
        <v>56</v>
      </c>
      <c r="B69" s="203"/>
      <c r="C69" s="203"/>
      <c r="D69" s="203"/>
      <c r="E69" s="203"/>
      <c r="F69" s="203"/>
      <c r="G69" s="13">
        <v>62</v>
      </c>
      <c r="H69" s="31">
        <v>0</v>
      </c>
      <c r="I69" s="31">
        <v>0</v>
      </c>
    </row>
    <row r="70" spans="1:9" ht="12.75" customHeight="1" x14ac:dyDescent="0.25">
      <c r="A70" s="203" t="s">
        <v>57</v>
      </c>
      <c r="B70" s="203"/>
      <c r="C70" s="203"/>
      <c r="D70" s="203"/>
      <c r="E70" s="203"/>
      <c r="F70" s="203"/>
      <c r="G70" s="13">
        <v>63</v>
      </c>
      <c r="H70" s="31">
        <v>12010301</v>
      </c>
      <c r="I70" s="31">
        <v>8988791</v>
      </c>
    </row>
    <row r="71" spans="1:9" ht="12.75" customHeight="1" x14ac:dyDescent="0.25">
      <c r="A71" s="204" t="s">
        <v>58</v>
      </c>
      <c r="B71" s="204"/>
      <c r="C71" s="204"/>
      <c r="D71" s="204"/>
      <c r="E71" s="204"/>
      <c r="F71" s="204"/>
      <c r="G71" s="13">
        <v>64</v>
      </c>
      <c r="H71" s="31">
        <v>13607245</v>
      </c>
      <c r="I71" s="31">
        <v>18364850</v>
      </c>
    </row>
    <row r="72" spans="1:9" ht="12.75" customHeight="1" x14ac:dyDescent="0.25">
      <c r="A72" s="205" t="s">
        <v>383</v>
      </c>
      <c r="B72" s="205"/>
      <c r="C72" s="205"/>
      <c r="D72" s="205"/>
      <c r="E72" s="205"/>
      <c r="F72" s="205"/>
      <c r="G72" s="14">
        <v>65</v>
      </c>
      <c r="H72" s="32">
        <f>H8+H9+H44+H71</f>
        <v>457958288</v>
      </c>
      <c r="I72" s="32">
        <f>I8+I9+I44+I71</f>
        <v>451901766</v>
      </c>
    </row>
    <row r="73" spans="1:9" ht="12.75" customHeight="1" x14ac:dyDescent="0.25">
      <c r="A73" s="204" t="s">
        <v>59</v>
      </c>
      <c r="B73" s="204"/>
      <c r="C73" s="204"/>
      <c r="D73" s="204"/>
      <c r="E73" s="204"/>
      <c r="F73" s="204"/>
      <c r="G73" s="13">
        <v>66</v>
      </c>
      <c r="H73" s="31">
        <v>43083796</v>
      </c>
      <c r="I73" s="31">
        <v>37506036</v>
      </c>
    </row>
    <row r="74" spans="1:9" x14ac:dyDescent="0.25">
      <c r="A74" s="208" t="s">
        <v>60</v>
      </c>
      <c r="B74" s="209"/>
      <c r="C74" s="209"/>
      <c r="D74" s="209"/>
      <c r="E74" s="209"/>
      <c r="F74" s="209"/>
      <c r="G74" s="209"/>
      <c r="H74" s="209"/>
      <c r="I74" s="209"/>
    </row>
    <row r="75" spans="1:9" ht="12.75" customHeight="1" x14ac:dyDescent="0.25">
      <c r="A75" s="205" t="s">
        <v>384</v>
      </c>
      <c r="B75" s="205"/>
      <c r="C75" s="205"/>
      <c r="D75" s="205"/>
      <c r="E75" s="205"/>
      <c r="F75" s="205"/>
      <c r="G75" s="14">
        <v>67</v>
      </c>
      <c r="H75" s="32">
        <f>H76+H77+H78+H84+H85+H89+H92+H95</f>
        <v>-42101936</v>
      </c>
      <c r="I75" s="32">
        <f>I76+I77+I78+I84+I85+I89+I92+I95</f>
        <v>-41453222</v>
      </c>
    </row>
    <row r="76" spans="1:9" ht="12.75" customHeight="1" x14ac:dyDescent="0.25">
      <c r="A76" s="203" t="s">
        <v>61</v>
      </c>
      <c r="B76" s="203"/>
      <c r="C76" s="203"/>
      <c r="D76" s="203"/>
      <c r="E76" s="203"/>
      <c r="F76" s="203"/>
      <c r="G76" s="13">
        <v>68</v>
      </c>
      <c r="H76" s="31">
        <v>116604710</v>
      </c>
      <c r="I76" s="31">
        <v>116604710</v>
      </c>
    </row>
    <row r="77" spans="1:9" ht="12.75" customHeight="1" x14ac:dyDescent="0.25">
      <c r="A77" s="203" t="s">
        <v>62</v>
      </c>
      <c r="B77" s="203"/>
      <c r="C77" s="203"/>
      <c r="D77" s="203"/>
      <c r="E77" s="203"/>
      <c r="F77" s="203"/>
      <c r="G77" s="13">
        <v>69</v>
      </c>
      <c r="H77" s="31">
        <v>-255383</v>
      </c>
      <c r="I77" s="31">
        <v>-255383</v>
      </c>
    </row>
    <row r="78" spans="1:9" ht="12.75" customHeight="1" x14ac:dyDescent="0.25">
      <c r="A78" s="206" t="s">
        <v>63</v>
      </c>
      <c r="B78" s="206"/>
      <c r="C78" s="206"/>
      <c r="D78" s="206"/>
      <c r="E78" s="206"/>
      <c r="F78" s="206"/>
      <c r="G78" s="14">
        <v>70</v>
      </c>
      <c r="H78" s="32">
        <f>SUM(H79:H83)</f>
        <v>-2883115</v>
      </c>
      <c r="I78" s="32">
        <f>SUM(I79:I83)</f>
        <v>-2197554</v>
      </c>
    </row>
    <row r="79" spans="1:9" ht="12.75" customHeight="1" x14ac:dyDescent="0.25">
      <c r="A79" s="203" t="s">
        <v>64</v>
      </c>
      <c r="B79" s="203"/>
      <c r="C79" s="203"/>
      <c r="D79" s="203"/>
      <c r="E79" s="203"/>
      <c r="F79" s="203"/>
      <c r="G79" s="13">
        <v>71</v>
      </c>
      <c r="H79" s="31">
        <v>0</v>
      </c>
      <c r="I79" s="31">
        <v>51060</v>
      </c>
    </row>
    <row r="80" spans="1:9" ht="12.75" customHeight="1" x14ac:dyDescent="0.25">
      <c r="A80" s="203" t="s">
        <v>65</v>
      </c>
      <c r="B80" s="203"/>
      <c r="C80" s="203"/>
      <c r="D80" s="203"/>
      <c r="E80" s="203"/>
      <c r="F80" s="203"/>
      <c r="G80" s="13">
        <v>72</v>
      </c>
      <c r="H80" s="31">
        <v>1446309</v>
      </c>
      <c r="I80" s="31">
        <v>1446309</v>
      </c>
    </row>
    <row r="81" spans="1:10" ht="12.75" customHeight="1" x14ac:dyDescent="0.25">
      <c r="A81" s="203" t="s">
        <v>66</v>
      </c>
      <c r="B81" s="203"/>
      <c r="C81" s="203"/>
      <c r="D81" s="203"/>
      <c r="E81" s="203"/>
      <c r="F81" s="203"/>
      <c r="G81" s="13">
        <v>73</v>
      </c>
      <c r="H81" s="31">
        <v>-5676024</v>
      </c>
      <c r="I81" s="31">
        <v>-4649323</v>
      </c>
    </row>
    <row r="82" spans="1:10" ht="12.75" customHeight="1" x14ac:dyDescent="0.25">
      <c r="A82" s="203" t="s">
        <v>67</v>
      </c>
      <c r="B82" s="203"/>
      <c r="C82" s="203"/>
      <c r="D82" s="203"/>
      <c r="E82" s="203"/>
      <c r="F82" s="203"/>
      <c r="G82" s="13">
        <v>74</v>
      </c>
      <c r="H82" s="31">
        <v>0</v>
      </c>
      <c r="I82" s="31">
        <v>0</v>
      </c>
      <c r="J82" s="33"/>
    </row>
    <row r="83" spans="1:10" ht="12.75" customHeight="1" x14ac:dyDescent="0.25">
      <c r="A83" s="203" t="s">
        <v>68</v>
      </c>
      <c r="B83" s="203"/>
      <c r="C83" s="203"/>
      <c r="D83" s="203"/>
      <c r="E83" s="203"/>
      <c r="F83" s="203"/>
      <c r="G83" s="13">
        <v>75</v>
      </c>
      <c r="H83" s="31">
        <v>1346600</v>
      </c>
      <c r="I83" s="31">
        <v>954400</v>
      </c>
      <c r="J83" s="33"/>
    </row>
    <row r="84" spans="1:10" ht="12.75" customHeight="1" x14ac:dyDescent="0.25">
      <c r="A84" s="207" t="s">
        <v>69</v>
      </c>
      <c r="B84" s="207"/>
      <c r="C84" s="207"/>
      <c r="D84" s="207"/>
      <c r="E84" s="207"/>
      <c r="F84" s="207"/>
      <c r="G84" s="67">
        <v>76</v>
      </c>
      <c r="H84" s="68">
        <v>105387659</v>
      </c>
      <c r="I84" s="68">
        <v>101839423</v>
      </c>
      <c r="J84" s="33"/>
    </row>
    <row r="85" spans="1:10" ht="12.75" customHeight="1" x14ac:dyDescent="0.25">
      <c r="A85" s="206" t="s">
        <v>70</v>
      </c>
      <c r="B85" s="206"/>
      <c r="C85" s="206"/>
      <c r="D85" s="206"/>
      <c r="E85" s="206"/>
      <c r="F85" s="206"/>
      <c r="G85" s="14">
        <v>77</v>
      </c>
      <c r="H85" s="32">
        <f>H86+H87+H88</f>
        <v>0</v>
      </c>
      <c r="I85" s="32">
        <f>I86+I87+I88</f>
        <v>0</v>
      </c>
    </row>
    <row r="86" spans="1:10" ht="12.75" customHeight="1" x14ac:dyDescent="0.25">
      <c r="A86" s="203" t="s">
        <v>71</v>
      </c>
      <c r="B86" s="203"/>
      <c r="C86" s="203"/>
      <c r="D86" s="203"/>
      <c r="E86" s="203"/>
      <c r="F86" s="203"/>
      <c r="G86" s="13">
        <v>78</v>
      </c>
      <c r="H86" s="31">
        <v>0</v>
      </c>
      <c r="I86" s="31">
        <v>0</v>
      </c>
    </row>
    <row r="87" spans="1:10" ht="12.75" customHeight="1" x14ac:dyDescent="0.25">
      <c r="A87" s="203" t="s">
        <v>72</v>
      </c>
      <c r="B87" s="203"/>
      <c r="C87" s="203"/>
      <c r="D87" s="203"/>
      <c r="E87" s="203"/>
      <c r="F87" s="203"/>
      <c r="G87" s="13">
        <v>79</v>
      </c>
      <c r="H87" s="31">
        <v>0</v>
      </c>
      <c r="I87" s="31">
        <v>0</v>
      </c>
    </row>
    <row r="88" spans="1:10" ht="12.75" customHeight="1" x14ac:dyDescent="0.25">
      <c r="A88" s="203" t="s">
        <v>73</v>
      </c>
      <c r="B88" s="203"/>
      <c r="C88" s="203"/>
      <c r="D88" s="203"/>
      <c r="E88" s="203"/>
      <c r="F88" s="203"/>
      <c r="G88" s="13">
        <v>80</v>
      </c>
      <c r="H88" s="31">
        <v>0</v>
      </c>
      <c r="I88" s="31">
        <v>0</v>
      </c>
    </row>
    <row r="89" spans="1:10" ht="12.75" customHeight="1" x14ac:dyDescent="0.25">
      <c r="A89" s="206" t="s">
        <v>74</v>
      </c>
      <c r="B89" s="206"/>
      <c r="C89" s="206"/>
      <c r="D89" s="206"/>
      <c r="E89" s="206"/>
      <c r="F89" s="206"/>
      <c r="G89" s="14">
        <v>81</v>
      </c>
      <c r="H89" s="32">
        <f>H90-H91</f>
        <v>-274158960</v>
      </c>
      <c r="I89" s="32">
        <f>I90-I91</f>
        <v>-253229712</v>
      </c>
    </row>
    <row r="90" spans="1:10" ht="12.75" customHeight="1" x14ac:dyDescent="0.25">
      <c r="A90" s="203" t="s">
        <v>75</v>
      </c>
      <c r="B90" s="203"/>
      <c r="C90" s="203"/>
      <c r="D90" s="203"/>
      <c r="E90" s="203"/>
      <c r="F90" s="203"/>
      <c r="G90" s="13">
        <v>82</v>
      </c>
      <c r="H90" s="31">
        <v>0</v>
      </c>
      <c r="I90" s="31">
        <v>0</v>
      </c>
    </row>
    <row r="91" spans="1:10" ht="12.75" customHeight="1" x14ac:dyDescent="0.25">
      <c r="A91" s="203" t="s">
        <v>76</v>
      </c>
      <c r="B91" s="203"/>
      <c r="C91" s="203"/>
      <c r="D91" s="203"/>
      <c r="E91" s="203"/>
      <c r="F91" s="203"/>
      <c r="G91" s="13">
        <v>83</v>
      </c>
      <c r="H91" s="31">
        <v>274158960</v>
      </c>
      <c r="I91" s="31">
        <v>253229712</v>
      </c>
      <c r="J91" s="33"/>
    </row>
    <row r="92" spans="1:10" ht="12.75" customHeight="1" x14ac:dyDescent="0.25">
      <c r="A92" s="206" t="s">
        <v>77</v>
      </c>
      <c r="B92" s="206"/>
      <c r="C92" s="206"/>
      <c r="D92" s="206"/>
      <c r="E92" s="206"/>
      <c r="F92" s="206"/>
      <c r="G92" s="14">
        <v>84</v>
      </c>
      <c r="H92" s="32">
        <f>H93-H94</f>
        <v>13816007</v>
      </c>
      <c r="I92" s="32">
        <f>I93-I94</f>
        <v>-2905649</v>
      </c>
    </row>
    <row r="93" spans="1:10" ht="12.75" customHeight="1" x14ac:dyDescent="0.25">
      <c r="A93" s="203" t="s">
        <v>78</v>
      </c>
      <c r="B93" s="203"/>
      <c r="C93" s="203"/>
      <c r="D93" s="203"/>
      <c r="E93" s="203"/>
      <c r="F93" s="203"/>
      <c r="G93" s="13">
        <v>85</v>
      </c>
      <c r="H93" s="31">
        <v>13816007</v>
      </c>
      <c r="I93" s="31">
        <v>0</v>
      </c>
      <c r="J93" s="33"/>
    </row>
    <row r="94" spans="1:10" ht="12.75" customHeight="1" x14ac:dyDescent="0.25">
      <c r="A94" s="203" t="s">
        <v>79</v>
      </c>
      <c r="B94" s="203"/>
      <c r="C94" s="203"/>
      <c r="D94" s="203"/>
      <c r="E94" s="203"/>
      <c r="F94" s="203"/>
      <c r="G94" s="13">
        <v>86</v>
      </c>
      <c r="H94" s="31">
        <v>0</v>
      </c>
      <c r="I94" s="31">
        <v>2905649</v>
      </c>
    </row>
    <row r="95" spans="1:10" ht="12.75" customHeight="1" x14ac:dyDescent="0.25">
      <c r="A95" s="203" t="s">
        <v>80</v>
      </c>
      <c r="B95" s="203"/>
      <c r="C95" s="203"/>
      <c r="D95" s="203"/>
      <c r="E95" s="203"/>
      <c r="F95" s="203"/>
      <c r="G95" s="13">
        <v>87</v>
      </c>
      <c r="H95" s="31">
        <v>-612854</v>
      </c>
      <c r="I95" s="31">
        <v>-1309057</v>
      </c>
      <c r="J95" s="33"/>
    </row>
    <row r="96" spans="1:10" ht="12.75" customHeight="1" x14ac:dyDescent="0.25">
      <c r="A96" s="205" t="s">
        <v>385</v>
      </c>
      <c r="B96" s="205"/>
      <c r="C96" s="205"/>
      <c r="D96" s="205"/>
      <c r="E96" s="205"/>
      <c r="F96" s="205"/>
      <c r="G96" s="14">
        <v>88</v>
      </c>
      <c r="H96" s="32">
        <f>SUM(H97:H102)</f>
        <v>2022387</v>
      </c>
      <c r="I96" s="32">
        <f>SUM(I97:I102)</f>
        <v>2244391</v>
      </c>
    </row>
    <row r="97" spans="1:9" ht="12.75" customHeight="1" x14ac:dyDescent="0.25">
      <c r="A97" s="203" t="s">
        <v>81</v>
      </c>
      <c r="B97" s="203"/>
      <c r="C97" s="203"/>
      <c r="D97" s="203"/>
      <c r="E97" s="203"/>
      <c r="F97" s="203"/>
      <c r="G97" s="13">
        <v>89</v>
      </c>
      <c r="H97" s="31">
        <v>661223</v>
      </c>
      <c r="I97" s="31">
        <v>505988</v>
      </c>
    </row>
    <row r="98" spans="1:9" ht="12.75" customHeight="1" x14ac:dyDescent="0.25">
      <c r="A98" s="203" t="s">
        <v>82</v>
      </c>
      <c r="B98" s="203"/>
      <c r="C98" s="203"/>
      <c r="D98" s="203"/>
      <c r="E98" s="203"/>
      <c r="F98" s="203"/>
      <c r="G98" s="13">
        <v>90</v>
      </c>
      <c r="H98" s="31">
        <v>0</v>
      </c>
      <c r="I98" s="31">
        <v>0</v>
      </c>
    </row>
    <row r="99" spans="1:9" ht="12.75" customHeight="1" x14ac:dyDescent="0.25">
      <c r="A99" s="203" t="s">
        <v>83</v>
      </c>
      <c r="B99" s="203"/>
      <c r="C99" s="203"/>
      <c r="D99" s="203"/>
      <c r="E99" s="203"/>
      <c r="F99" s="203"/>
      <c r="G99" s="13">
        <v>91</v>
      </c>
      <c r="H99" s="31">
        <v>1361164</v>
      </c>
      <c r="I99" s="31">
        <v>1738403</v>
      </c>
    </row>
    <row r="100" spans="1:9" ht="12.75" customHeight="1" x14ac:dyDescent="0.25">
      <c r="A100" s="203" t="s">
        <v>84</v>
      </c>
      <c r="B100" s="203"/>
      <c r="C100" s="203"/>
      <c r="D100" s="203"/>
      <c r="E100" s="203"/>
      <c r="F100" s="203"/>
      <c r="G100" s="13">
        <v>92</v>
      </c>
      <c r="H100" s="31">
        <v>0</v>
      </c>
      <c r="I100" s="31">
        <v>0</v>
      </c>
    </row>
    <row r="101" spans="1:9" ht="12.75" customHeight="1" x14ac:dyDescent="0.25">
      <c r="A101" s="203" t="s">
        <v>85</v>
      </c>
      <c r="B101" s="203"/>
      <c r="C101" s="203"/>
      <c r="D101" s="203"/>
      <c r="E101" s="203"/>
      <c r="F101" s="203"/>
      <c r="G101" s="13">
        <v>93</v>
      </c>
      <c r="H101" s="31">
        <v>0</v>
      </c>
      <c r="I101" s="31">
        <v>0</v>
      </c>
    </row>
    <row r="102" spans="1:9" ht="12.75" customHeight="1" x14ac:dyDescent="0.25">
      <c r="A102" s="203" t="s">
        <v>86</v>
      </c>
      <c r="B102" s="203"/>
      <c r="C102" s="203"/>
      <c r="D102" s="203"/>
      <c r="E102" s="203"/>
      <c r="F102" s="203"/>
      <c r="G102" s="13">
        <v>94</v>
      </c>
      <c r="H102" s="31">
        <v>0</v>
      </c>
      <c r="I102" s="31">
        <v>0</v>
      </c>
    </row>
    <row r="103" spans="1:9" ht="12.75" customHeight="1" x14ac:dyDescent="0.25">
      <c r="A103" s="205" t="s">
        <v>386</v>
      </c>
      <c r="B103" s="205"/>
      <c r="C103" s="205"/>
      <c r="D103" s="205"/>
      <c r="E103" s="205"/>
      <c r="F103" s="205"/>
      <c r="G103" s="14">
        <v>95</v>
      </c>
      <c r="H103" s="32">
        <f>SUM(H104:H114)</f>
        <v>204703798</v>
      </c>
      <c r="I103" s="32">
        <f>SUM(I104:I114)</f>
        <v>211586079</v>
      </c>
    </row>
    <row r="104" spans="1:9" ht="12.75" customHeight="1" x14ac:dyDescent="0.25">
      <c r="A104" s="203" t="s">
        <v>87</v>
      </c>
      <c r="B104" s="203"/>
      <c r="C104" s="203"/>
      <c r="D104" s="203"/>
      <c r="E104" s="203"/>
      <c r="F104" s="203"/>
      <c r="G104" s="13">
        <v>96</v>
      </c>
      <c r="H104" s="31">
        <v>0</v>
      </c>
      <c r="I104" s="31">
        <v>0</v>
      </c>
    </row>
    <row r="105" spans="1:9" ht="24.6" customHeight="1" x14ac:dyDescent="0.25">
      <c r="A105" s="203" t="s">
        <v>88</v>
      </c>
      <c r="B105" s="203"/>
      <c r="C105" s="203"/>
      <c r="D105" s="203"/>
      <c r="E105" s="203"/>
      <c r="F105" s="203"/>
      <c r="G105" s="13">
        <v>97</v>
      </c>
      <c r="H105" s="31">
        <v>0</v>
      </c>
      <c r="I105" s="31">
        <v>0</v>
      </c>
    </row>
    <row r="106" spans="1:9" ht="12.75" customHeight="1" x14ac:dyDescent="0.25">
      <c r="A106" s="203" t="s">
        <v>89</v>
      </c>
      <c r="B106" s="203"/>
      <c r="C106" s="203"/>
      <c r="D106" s="203"/>
      <c r="E106" s="203"/>
      <c r="F106" s="203"/>
      <c r="G106" s="13">
        <v>98</v>
      </c>
      <c r="H106" s="31">
        <v>0</v>
      </c>
      <c r="I106" s="31">
        <v>0</v>
      </c>
    </row>
    <row r="107" spans="1:9" ht="27" customHeight="1" x14ac:dyDescent="0.25">
      <c r="A107" s="203" t="s">
        <v>90</v>
      </c>
      <c r="B107" s="203"/>
      <c r="C107" s="203"/>
      <c r="D107" s="203"/>
      <c r="E107" s="203"/>
      <c r="F107" s="203"/>
      <c r="G107" s="13">
        <v>99</v>
      </c>
      <c r="H107" s="31">
        <v>0</v>
      </c>
      <c r="I107" s="31">
        <v>0</v>
      </c>
    </row>
    <row r="108" spans="1:9" ht="12.75" customHeight="1" x14ac:dyDescent="0.25">
      <c r="A108" s="203" t="s">
        <v>91</v>
      </c>
      <c r="B108" s="203"/>
      <c r="C108" s="203"/>
      <c r="D108" s="203"/>
      <c r="E108" s="203"/>
      <c r="F108" s="203"/>
      <c r="G108" s="13">
        <v>100</v>
      </c>
      <c r="H108" s="31">
        <v>65400</v>
      </c>
      <c r="I108" s="31">
        <v>497127</v>
      </c>
    </row>
    <row r="109" spans="1:9" ht="12.75" customHeight="1" x14ac:dyDescent="0.25">
      <c r="A109" s="203" t="s">
        <v>92</v>
      </c>
      <c r="B109" s="203"/>
      <c r="C109" s="203"/>
      <c r="D109" s="203"/>
      <c r="E109" s="203"/>
      <c r="F109" s="203"/>
      <c r="G109" s="13">
        <v>101</v>
      </c>
      <c r="H109" s="31">
        <v>180401071</v>
      </c>
      <c r="I109" s="31">
        <v>184660368</v>
      </c>
    </row>
    <row r="110" spans="1:9" ht="12.75" customHeight="1" x14ac:dyDescent="0.25">
      <c r="A110" s="203" t="s">
        <v>93</v>
      </c>
      <c r="B110" s="203"/>
      <c r="C110" s="203"/>
      <c r="D110" s="203"/>
      <c r="E110" s="203"/>
      <c r="F110" s="203"/>
      <c r="G110" s="13">
        <v>102</v>
      </c>
      <c r="H110" s="31">
        <v>0</v>
      </c>
      <c r="I110" s="31">
        <v>0</v>
      </c>
    </row>
    <row r="111" spans="1:9" ht="12.75" customHeight="1" x14ac:dyDescent="0.25">
      <c r="A111" s="203" t="s">
        <v>94</v>
      </c>
      <c r="B111" s="203"/>
      <c r="C111" s="203"/>
      <c r="D111" s="203"/>
      <c r="E111" s="203"/>
      <c r="F111" s="203"/>
      <c r="G111" s="13">
        <v>103</v>
      </c>
      <c r="H111" s="31">
        <v>1546513</v>
      </c>
      <c r="I111" s="31">
        <v>4614848</v>
      </c>
    </row>
    <row r="112" spans="1:9" ht="12.75" customHeight="1" x14ac:dyDescent="0.25">
      <c r="A112" s="203" t="s">
        <v>95</v>
      </c>
      <c r="B112" s="203"/>
      <c r="C112" s="203"/>
      <c r="D112" s="203"/>
      <c r="E112" s="203"/>
      <c r="F112" s="203"/>
      <c r="G112" s="13">
        <v>104</v>
      </c>
      <c r="H112" s="31">
        <v>0</v>
      </c>
      <c r="I112" s="31">
        <v>0</v>
      </c>
    </row>
    <row r="113" spans="1:9" ht="12.75" customHeight="1" x14ac:dyDescent="0.25">
      <c r="A113" s="203" t="s">
        <v>96</v>
      </c>
      <c r="B113" s="203"/>
      <c r="C113" s="203"/>
      <c r="D113" s="203"/>
      <c r="E113" s="203"/>
      <c r="F113" s="203"/>
      <c r="G113" s="13">
        <v>105</v>
      </c>
      <c r="H113" s="31">
        <v>0</v>
      </c>
      <c r="I113" s="31">
        <v>0</v>
      </c>
    </row>
    <row r="114" spans="1:9" ht="12.75" customHeight="1" x14ac:dyDescent="0.25">
      <c r="A114" s="203" t="s">
        <v>97</v>
      </c>
      <c r="B114" s="203"/>
      <c r="C114" s="203"/>
      <c r="D114" s="203"/>
      <c r="E114" s="203"/>
      <c r="F114" s="203"/>
      <c r="G114" s="13">
        <v>106</v>
      </c>
      <c r="H114" s="31">
        <v>22690814</v>
      </c>
      <c r="I114" s="31">
        <v>21813736</v>
      </c>
    </row>
    <row r="115" spans="1:9" ht="12.75" customHeight="1" x14ac:dyDescent="0.25">
      <c r="A115" s="205" t="s">
        <v>387</v>
      </c>
      <c r="B115" s="205"/>
      <c r="C115" s="205"/>
      <c r="D115" s="205"/>
      <c r="E115" s="205"/>
      <c r="F115" s="205"/>
      <c r="G115" s="14">
        <v>107</v>
      </c>
      <c r="H115" s="32">
        <f>SUM(H116:H129)</f>
        <v>239744857</v>
      </c>
      <c r="I115" s="32">
        <f>SUM(I116:I129)</f>
        <v>223481830</v>
      </c>
    </row>
    <row r="116" spans="1:9" ht="12.75" customHeight="1" x14ac:dyDescent="0.25">
      <c r="A116" s="203" t="s">
        <v>87</v>
      </c>
      <c r="B116" s="203"/>
      <c r="C116" s="203"/>
      <c r="D116" s="203"/>
      <c r="E116" s="203"/>
      <c r="F116" s="203"/>
      <c r="G116" s="13">
        <v>108</v>
      </c>
      <c r="H116" s="31">
        <v>0</v>
      </c>
      <c r="I116" s="31">
        <v>0</v>
      </c>
    </row>
    <row r="117" spans="1:9" ht="22.2" customHeight="1" x14ac:dyDescent="0.25">
      <c r="A117" s="203" t="s">
        <v>88</v>
      </c>
      <c r="B117" s="203"/>
      <c r="C117" s="203"/>
      <c r="D117" s="203"/>
      <c r="E117" s="203"/>
      <c r="F117" s="203"/>
      <c r="G117" s="13">
        <v>109</v>
      </c>
      <c r="H117" s="31">
        <v>0</v>
      </c>
      <c r="I117" s="31">
        <v>0</v>
      </c>
    </row>
    <row r="118" spans="1:9" ht="12.75" customHeight="1" x14ac:dyDescent="0.25">
      <c r="A118" s="203" t="s">
        <v>89</v>
      </c>
      <c r="B118" s="203"/>
      <c r="C118" s="203"/>
      <c r="D118" s="203"/>
      <c r="E118" s="203"/>
      <c r="F118" s="203"/>
      <c r="G118" s="13">
        <v>110</v>
      </c>
      <c r="H118" s="31">
        <v>314428</v>
      </c>
      <c r="I118" s="31">
        <v>0</v>
      </c>
    </row>
    <row r="119" spans="1:9" ht="23.4" customHeight="1" x14ac:dyDescent="0.25">
      <c r="A119" s="203" t="s">
        <v>90</v>
      </c>
      <c r="B119" s="203"/>
      <c r="C119" s="203"/>
      <c r="D119" s="203"/>
      <c r="E119" s="203"/>
      <c r="F119" s="203"/>
      <c r="G119" s="13">
        <v>111</v>
      </c>
      <c r="H119" s="31">
        <v>0</v>
      </c>
      <c r="I119" s="31">
        <v>0</v>
      </c>
    </row>
    <row r="120" spans="1:9" ht="12.75" customHeight="1" x14ac:dyDescent="0.25">
      <c r="A120" s="203" t="s">
        <v>91</v>
      </c>
      <c r="B120" s="203"/>
      <c r="C120" s="203"/>
      <c r="D120" s="203"/>
      <c r="E120" s="203"/>
      <c r="F120" s="203"/>
      <c r="G120" s="13">
        <v>112</v>
      </c>
      <c r="H120" s="31">
        <v>1511846</v>
      </c>
      <c r="I120" s="31">
        <v>1463202</v>
      </c>
    </row>
    <row r="121" spans="1:9" ht="12.75" customHeight="1" x14ac:dyDescent="0.25">
      <c r="A121" s="203" t="s">
        <v>92</v>
      </c>
      <c r="B121" s="203"/>
      <c r="C121" s="203"/>
      <c r="D121" s="203"/>
      <c r="E121" s="203"/>
      <c r="F121" s="203"/>
      <c r="G121" s="13">
        <v>113</v>
      </c>
      <c r="H121" s="31">
        <v>95256884</v>
      </c>
      <c r="I121" s="31">
        <v>86032421</v>
      </c>
    </row>
    <row r="122" spans="1:9" ht="12.75" customHeight="1" x14ac:dyDescent="0.25">
      <c r="A122" s="203" t="s">
        <v>93</v>
      </c>
      <c r="B122" s="203"/>
      <c r="C122" s="203"/>
      <c r="D122" s="203"/>
      <c r="E122" s="203"/>
      <c r="F122" s="203"/>
      <c r="G122" s="13">
        <v>114</v>
      </c>
      <c r="H122" s="31">
        <v>4780159</v>
      </c>
      <c r="I122" s="31">
        <v>3976565</v>
      </c>
    </row>
    <row r="123" spans="1:9" ht="12.75" customHeight="1" x14ac:dyDescent="0.25">
      <c r="A123" s="203" t="s">
        <v>94</v>
      </c>
      <c r="B123" s="203"/>
      <c r="C123" s="203"/>
      <c r="D123" s="203"/>
      <c r="E123" s="203"/>
      <c r="F123" s="203"/>
      <c r="G123" s="13">
        <v>115</v>
      </c>
      <c r="H123" s="31">
        <v>27740646</v>
      </c>
      <c r="I123" s="31">
        <v>25744999</v>
      </c>
    </row>
    <row r="124" spans="1:9" x14ac:dyDescent="0.25">
      <c r="A124" s="203" t="s">
        <v>95</v>
      </c>
      <c r="B124" s="203"/>
      <c r="C124" s="203"/>
      <c r="D124" s="203"/>
      <c r="E124" s="203"/>
      <c r="F124" s="203"/>
      <c r="G124" s="13">
        <v>116</v>
      </c>
      <c r="H124" s="31">
        <v>70973241</v>
      </c>
      <c r="I124" s="31">
        <v>70973241</v>
      </c>
    </row>
    <row r="125" spans="1:9" x14ac:dyDescent="0.25">
      <c r="A125" s="203" t="s">
        <v>98</v>
      </c>
      <c r="B125" s="203"/>
      <c r="C125" s="203"/>
      <c r="D125" s="203"/>
      <c r="E125" s="203"/>
      <c r="F125" s="203"/>
      <c r="G125" s="13">
        <v>117</v>
      </c>
      <c r="H125" s="31">
        <v>8453629</v>
      </c>
      <c r="I125" s="31">
        <v>6171378</v>
      </c>
    </row>
    <row r="126" spans="1:9" x14ac:dyDescent="0.25">
      <c r="A126" s="203" t="s">
        <v>99</v>
      </c>
      <c r="B126" s="203"/>
      <c r="C126" s="203"/>
      <c r="D126" s="203"/>
      <c r="E126" s="203"/>
      <c r="F126" s="203"/>
      <c r="G126" s="13">
        <v>118</v>
      </c>
      <c r="H126" s="31">
        <v>7500097</v>
      </c>
      <c r="I126" s="31">
        <v>6722045</v>
      </c>
    </row>
    <row r="127" spans="1:9" x14ac:dyDescent="0.25">
      <c r="A127" s="203" t="s">
        <v>100</v>
      </c>
      <c r="B127" s="203"/>
      <c r="C127" s="203"/>
      <c r="D127" s="203"/>
      <c r="E127" s="203"/>
      <c r="F127" s="203"/>
      <c r="G127" s="13">
        <v>119</v>
      </c>
      <c r="H127" s="31">
        <v>0</v>
      </c>
      <c r="I127" s="31">
        <v>0</v>
      </c>
    </row>
    <row r="128" spans="1:9" x14ac:dyDescent="0.25">
      <c r="A128" s="203" t="s">
        <v>101</v>
      </c>
      <c r="B128" s="203"/>
      <c r="C128" s="203"/>
      <c r="D128" s="203"/>
      <c r="E128" s="203"/>
      <c r="F128" s="203"/>
      <c r="G128" s="13">
        <v>120</v>
      </c>
      <c r="H128" s="31">
        <v>0</v>
      </c>
      <c r="I128" s="31">
        <v>0</v>
      </c>
    </row>
    <row r="129" spans="1:9" x14ac:dyDescent="0.25">
      <c r="A129" s="203" t="s">
        <v>102</v>
      </c>
      <c r="B129" s="203"/>
      <c r="C129" s="203"/>
      <c r="D129" s="203"/>
      <c r="E129" s="203"/>
      <c r="F129" s="203"/>
      <c r="G129" s="13">
        <v>121</v>
      </c>
      <c r="H129" s="31">
        <v>23213927</v>
      </c>
      <c r="I129" s="31">
        <v>22397979</v>
      </c>
    </row>
    <row r="130" spans="1:9" ht="22.2" customHeight="1" x14ac:dyDescent="0.25">
      <c r="A130" s="204" t="s">
        <v>103</v>
      </c>
      <c r="B130" s="204"/>
      <c r="C130" s="204"/>
      <c r="D130" s="204"/>
      <c r="E130" s="204"/>
      <c r="F130" s="204"/>
      <c r="G130" s="13">
        <v>122</v>
      </c>
      <c r="H130" s="31">
        <v>53589182</v>
      </c>
      <c r="I130" s="31">
        <v>56042688</v>
      </c>
    </row>
    <row r="131" spans="1:9" x14ac:dyDescent="0.25">
      <c r="A131" s="205" t="s">
        <v>388</v>
      </c>
      <c r="B131" s="205"/>
      <c r="C131" s="205"/>
      <c r="D131" s="205"/>
      <c r="E131" s="205"/>
      <c r="F131" s="205"/>
      <c r="G131" s="14">
        <v>123</v>
      </c>
      <c r="H131" s="32">
        <f>H75+H96+H103+H115+H130</f>
        <v>457958288</v>
      </c>
      <c r="I131" s="32">
        <f>I75+I96+I103+I115+I130</f>
        <v>451901766</v>
      </c>
    </row>
    <row r="132" spans="1:9" x14ac:dyDescent="0.25">
      <c r="A132" s="204" t="s">
        <v>104</v>
      </c>
      <c r="B132" s="204"/>
      <c r="C132" s="204"/>
      <c r="D132" s="204"/>
      <c r="E132" s="204"/>
      <c r="F132" s="204"/>
      <c r="G132" s="13">
        <v>124</v>
      </c>
      <c r="H132" s="31">
        <v>43083796</v>
      </c>
      <c r="I132" s="31">
        <v>37506036</v>
      </c>
    </row>
  </sheetData>
  <mergeCells count="132">
    <mergeCell ref="A7:I7"/>
    <mergeCell ref="A8:F8"/>
    <mergeCell ref="A9:F9"/>
    <mergeCell ref="A10:F10"/>
    <mergeCell ref="A11:F11"/>
    <mergeCell ref="A12:F12"/>
    <mergeCell ref="A1:I1"/>
    <mergeCell ref="A2:I2"/>
    <mergeCell ref="A3:I3"/>
    <mergeCell ref="A4:I4"/>
    <mergeCell ref="A5:F5"/>
    <mergeCell ref="A6:F6"/>
    <mergeCell ref="A19:F19"/>
    <mergeCell ref="A20:F20"/>
    <mergeCell ref="A21:F21"/>
    <mergeCell ref="A22:F22"/>
    <mergeCell ref="A23:F23"/>
    <mergeCell ref="A24:F24"/>
    <mergeCell ref="A13:F13"/>
    <mergeCell ref="A14:F14"/>
    <mergeCell ref="A15:F15"/>
    <mergeCell ref="A16:F16"/>
    <mergeCell ref="A17:F17"/>
    <mergeCell ref="A18:F18"/>
    <mergeCell ref="A31:F31"/>
    <mergeCell ref="A32:F32"/>
    <mergeCell ref="A33:F33"/>
    <mergeCell ref="A34:F34"/>
    <mergeCell ref="A35:F35"/>
    <mergeCell ref="A36:F36"/>
    <mergeCell ref="A25:F25"/>
    <mergeCell ref="A26:F26"/>
    <mergeCell ref="A27:F27"/>
    <mergeCell ref="A28:F28"/>
    <mergeCell ref="A29:F29"/>
    <mergeCell ref="A30:F30"/>
    <mergeCell ref="A43:F43"/>
    <mergeCell ref="A44:F44"/>
    <mergeCell ref="A45:F45"/>
    <mergeCell ref="A46:F46"/>
    <mergeCell ref="A47:F47"/>
    <mergeCell ref="A48:F48"/>
    <mergeCell ref="A37:F37"/>
    <mergeCell ref="A38:F38"/>
    <mergeCell ref="A39:F39"/>
    <mergeCell ref="A40:F40"/>
    <mergeCell ref="A41:F41"/>
    <mergeCell ref="A42:F42"/>
    <mergeCell ref="A55:F55"/>
    <mergeCell ref="A56:F56"/>
    <mergeCell ref="A57:F57"/>
    <mergeCell ref="A58:F58"/>
    <mergeCell ref="A59:F59"/>
    <mergeCell ref="A60:F60"/>
    <mergeCell ref="A49:F49"/>
    <mergeCell ref="A50:F50"/>
    <mergeCell ref="A51:F51"/>
    <mergeCell ref="A52:F52"/>
    <mergeCell ref="A53:F53"/>
    <mergeCell ref="A54:F54"/>
    <mergeCell ref="A67:F67"/>
    <mergeCell ref="A68:F68"/>
    <mergeCell ref="A69:F69"/>
    <mergeCell ref="A70:F70"/>
    <mergeCell ref="A71:F71"/>
    <mergeCell ref="A72:F72"/>
    <mergeCell ref="A61:F61"/>
    <mergeCell ref="A62:F62"/>
    <mergeCell ref="A63:F63"/>
    <mergeCell ref="A64:F64"/>
    <mergeCell ref="A65:F65"/>
    <mergeCell ref="A66:F66"/>
    <mergeCell ref="A79:F79"/>
    <mergeCell ref="A80:F80"/>
    <mergeCell ref="A81:F81"/>
    <mergeCell ref="A82:F82"/>
    <mergeCell ref="A83:F83"/>
    <mergeCell ref="A84:F84"/>
    <mergeCell ref="A73:F73"/>
    <mergeCell ref="A74:I74"/>
    <mergeCell ref="A75:F75"/>
    <mergeCell ref="A76:F76"/>
    <mergeCell ref="A77:F77"/>
    <mergeCell ref="A78:F78"/>
    <mergeCell ref="A91:F91"/>
    <mergeCell ref="A92:F92"/>
    <mergeCell ref="A93:F93"/>
    <mergeCell ref="A94:F94"/>
    <mergeCell ref="A95:F95"/>
    <mergeCell ref="A96:F96"/>
    <mergeCell ref="A85:F85"/>
    <mergeCell ref="A86:F86"/>
    <mergeCell ref="A87:F87"/>
    <mergeCell ref="A88:F88"/>
    <mergeCell ref="A89:F89"/>
    <mergeCell ref="A90:F90"/>
    <mergeCell ref="A103:F103"/>
    <mergeCell ref="A104:F104"/>
    <mergeCell ref="A105:F105"/>
    <mergeCell ref="A106:F106"/>
    <mergeCell ref="A107:F107"/>
    <mergeCell ref="A108:F108"/>
    <mergeCell ref="A97:F97"/>
    <mergeCell ref="A98:F98"/>
    <mergeCell ref="A99:F99"/>
    <mergeCell ref="A100:F100"/>
    <mergeCell ref="A101:F101"/>
    <mergeCell ref="A102:F102"/>
    <mergeCell ref="A115:F115"/>
    <mergeCell ref="A116:F116"/>
    <mergeCell ref="A117:F117"/>
    <mergeCell ref="A118:F118"/>
    <mergeCell ref="A119:F119"/>
    <mergeCell ref="A120:F120"/>
    <mergeCell ref="A109:F109"/>
    <mergeCell ref="A110:F110"/>
    <mergeCell ref="A111:F111"/>
    <mergeCell ref="A112:F112"/>
    <mergeCell ref="A113:F113"/>
    <mergeCell ref="A114:F114"/>
    <mergeCell ref="A127:F127"/>
    <mergeCell ref="A128:F128"/>
    <mergeCell ref="A129:F129"/>
    <mergeCell ref="A130:F130"/>
    <mergeCell ref="A131:F131"/>
    <mergeCell ref="A132:F132"/>
    <mergeCell ref="A121:F121"/>
    <mergeCell ref="A122:F122"/>
    <mergeCell ref="A123:F123"/>
    <mergeCell ref="A124:F124"/>
    <mergeCell ref="A125:F125"/>
    <mergeCell ref="A126:F126"/>
  </mergeCells>
  <dataValidations count="7">
    <dataValidation type="whole" operator="greaterThanOrEqual" allowBlank="1" showInputMessage="1" showErrorMessage="1" errorTitle="Pogrešan upis" error="Dopušten je upis samo pozitivnih cjelobrojnih vrijednosti ili nule" sqref="H76:I76 H90:I91 H86:I88 H93:I94 H8:I73 H96:I132">
      <formula1>0</formula1>
    </dataValidation>
    <dataValidation type="whole" operator="notEqual" allowBlank="1" showInputMessage="1" showErrorMessage="1" errorTitle="Pogrešan upis" error="Dopušten je upis samo cjelobrojnih vrijednosti ili nule" sqref="H75:I75 H95:I95 H92:I92 H77:I85 H89:I89">
      <formula1>999999999999</formula1>
    </dataValidation>
    <dataValidation type="whole" operator="notEqual" allowBlank="1" showInputMessage="1" showErrorMessage="1" errorTitle="Pogrešan unos" error="Mogu se unijeti samo cjelobrojne vrijednosti." sqref="H65531:I65532 JD65531:JE65532 SZ65531:TA65532 ACV65531:ACW65532 AMR65531:AMS65532 AWN65531:AWO65532 BGJ65531:BGK65532 BQF65531:BQG65532 CAB65531:CAC65532 CJX65531:CJY65532 CTT65531:CTU65532 DDP65531:DDQ65532 DNL65531:DNM65532 DXH65531:DXI65532 EHD65531:EHE65532 EQZ65531:ERA65532 FAV65531:FAW65532 FKR65531:FKS65532 FUN65531:FUO65532 GEJ65531:GEK65532 GOF65531:GOG65532 GYB65531:GYC65532 HHX65531:HHY65532 HRT65531:HRU65532 IBP65531:IBQ65532 ILL65531:ILM65532 IVH65531:IVI65532 JFD65531:JFE65532 JOZ65531:JPA65532 JYV65531:JYW65532 KIR65531:KIS65532 KSN65531:KSO65532 LCJ65531:LCK65532 LMF65531:LMG65532 LWB65531:LWC65532 MFX65531:MFY65532 MPT65531:MPU65532 MZP65531:MZQ65532 NJL65531:NJM65532 NTH65531:NTI65532 ODD65531:ODE65532 OMZ65531:ONA65532 OWV65531:OWW65532 PGR65531:PGS65532 PQN65531:PQO65532 QAJ65531:QAK65532 QKF65531:QKG65532 QUB65531:QUC65532 RDX65531:RDY65532 RNT65531:RNU65532 RXP65531:RXQ65532 SHL65531:SHM65532 SRH65531:SRI65532 TBD65531:TBE65532 TKZ65531:TLA65532 TUV65531:TUW65532 UER65531:UES65532 UON65531:UOO65532 UYJ65531:UYK65532 VIF65531:VIG65532 VSB65531:VSC65532 WBX65531:WBY65532 WLT65531:WLU65532 WVP65531:WVQ65532 H131067:I131068 JD131067:JE131068 SZ131067:TA131068 ACV131067:ACW131068 AMR131067:AMS131068 AWN131067:AWO131068 BGJ131067:BGK131068 BQF131067:BQG131068 CAB131067:CAC131068 CJX131067:CJY131068 CTT131067:CTU131068 DDP131067:DDQ131068 DNL131067:DNM131068 DXH131067:DXI131068 EHD131067:EHE131068 EQZ131067:ERA131068 FAV131067:FAW131068 FKR131067:FKS131068 FUN131067:FUO131068 GEJ131067:GEK131068 GOF131067:GOG131068 GYB131067:GYC131068 HHX131067:HHY131068 HRT131067:HRU131068 IBP131067:IBQ131068 ILL131067:ILM131068 IVH131067:IVI131068 JFD131067:JFE131068 JOZ131067:JPA131068 JYV131067:JYW131068 KIR131067:KIS131068 KSN131067:KSO131068 LCJ131067:LCK131068 LMF131067:LMG131068 LWB131067:LWC131068 MFX131067:MFY131068 MPT131067:MPU131068 MZP131067:MZQ131068 NJL131067:NJM131068 NTH131067:NTI131068 ODD131067:ODE131068 OMZ131067:ONA131068 OWV131067:OWW131068 PGR131067:PGS131068 PQN131067:PQO131068 QAJ131067:QAK131068 QKF131067:QKG131068 QUB131067:QUC131068 RDX131067:RDY131068 RNT131067:RNU131068 RXP131067:RXQ131068 SHL131067:SHM131068 SRH131067:SRI131068 TBD131067:TBE131068 TKZ131067:TLA131068 TUV131067:TUW131068 UER131067:UES131068 UON131067:UOO131068 UYJ131067:UYK131068 VIF131067:VIG131068 VSB131067:VSC131068 WBX131067:WBY131068 WLT131067:WLU131068 WVP131067:WVQ131068 H196603:I196604 JD196603:JE196604 SZ196603:TA196604 ACV196603:ACW196604 AMR196603:AMS196604 AWN196603:AWO196604 BGJ196603:BGK196604 BQF196603:BQG196604 CAB196603:CAC196604 CJX196603:CJY196604 CTT196603:CTU196604 DDP196603:DDQ196604 DNL196603:DNM196604 DXH196603:DXI196604 EHD196603:EHE196604 EQZ196603:ERA196604 FAV196603:FAW196604 FKR196603:FKS196604 FUN196603:FUO196604 GEJ196603:GEK196604 GOF196603:GOG196604 GYB196603:GYC196604 HHX196603:HHY196604 HRT196603:HRU196604 IBP196603:IBQ196604 ILL196603:ILM196604 IVH196603:IVI196604 JFD196603:JFE196604 JOZ196603:JPA196604 JYV196603:JYW196604 KIR196603:KIS196604 KSN196603:KSO196604 LCJ196603:LCK196604 LMF196603:LMG196604 LWB196603:LWC196604 MFX196603:MFY196604 MPT196603:MPU196604 MZP196603:MZQ196604 NJL196603:NJM196604 NTH196603:NTI196604 ODD196603:ODE196604 OMZ196603:ONA196604 OWV196603:OWW196604 PGR196603:PGS196604 PQN196603:PQO196604 QAJ196603:QAK196604 QKF196603:QKG196604 QUB196603:QUC196604 RDX196603:RDY196604 RNT196603:RNU196604 RXP196603:RXQ196604 SHL196603:SHM196604 SRH196603:SRI196604 TBD196603:TBE196604 TKZ196603:TLA196604 TUV196603:TUW196604 UER196603:UES196604 UON196603:UOO196604 UYJ196603:UYK196604 VIF196603:VIG196604 VSB196603:VSC196604 WBX196603:WBY196604 WLT196603:WLU196604 WVP196603:WVQ196604 H262139:I262140 JD262139:JE262140 SZ262139:TA262140 ACV262139:ACW262140 AMR262139:AMS262140 AWN262139:AWO262140 BGJ262139:BGK262140 BQF262139:BQG262140 CAB262139:CAC262140 CJX262139:CJY262140 CTT262139:CTU262140 DDP262139:DDQ262140 DNL262139:DNM262140 DXH262139:DXI262140 EHD262139:EHE262140 EQZ262139:ERA262140 FAV262139:FAW262140 FKR262139:FKS262140 FUN262139:FUO262140 GEJ262139:GEK262140 GOF262139:GOG262140 GYB262139:GYC262140 HHX262139:HHY262140 HRT262139:HRU262140 IBP262139:IBQ262140 ILL262139:ILM262140 IVH262139:IVI262140 JFD262139:JFE262140 JOZ262139:JPA262140 JYV262139:JYW262140 KIR262139:KIS262140 KSN262139:KSO262140 LCJ262139:LCK262140 LMF262139:LMG262140 LWB262139:LWC262140 MFX262139:MFY262140 MPT262139:MPU262140 MZP262139:MZQ262140 NJL262139:NJM262140 NTH262139:NTI262140 ODD262139:ODE262140 OMZ262139:ONA262140 OWV262139:OWW262140 PGR262139:PGS262140 PQN262139:PQO262140 QAJ262139:QAK262140 QKF262139:QKG262140 QUB262139:QUC262140 RDX262139:RDY262140 RNT262139:RNU262140 RXP262139:RXQ262140 SHL262139:SHM262140 SRH262139:SRI262140 TBD262139:TBE262140 TKZ262139:TLA262140 TUV262139:TUW262140 UER262139:UES262140 UON262139:UOO262140 UYJ262139:UYK262140 VIF262139:VIG262140 VSB262139:VSC262140 WBX262139:WBY262140 WLT262139:WLU262140 WVP262139:WVQ262140 H327675:I327676 JD327675:JE327676 SZ327675:TA327676 ACV327675:ACW327676 AMR327675:AMS327676 AWN327675:AWO327676 BGJ327675:BGK327676 BQF327675:BQG327676 CAB327675:CAC327676 CJX327675:CJY327676 CTT327675:CTU327676 DDP327675:DDQ327676 DNL327675:DNM327676 DXH327675:DXI327676 EHD327675:EHE327676 EQZ327675:ERA327676 FAV327675:FAW327676 FKR327675:FKS327676 FUN327675:FUO327676 GEJ327675:GEK327676 GOF327675:GOG327676 GYB327675:GYC327676 HHX327675:HHY327676 HRT327675:HRU327676 IBP327675:IBQ327676 ILL327675:ILM327676 IVH327675:IVI327676 JFD327675:JFE327676 JOZ327675:JPA327676 JYV327675:JYW327676 KIR327675:KIS327676 KSN327675:KSO327676 LCJ327675:LCK327676 LMF327675:LMG327676 LWB327675:LWC327676 MFX327675:MFY327676 MPT327675:MPU327676 MZP327675:MZQ327676 NJL327675:NJM327676 NTH327675:NTI327676 ODD327675:ODE327676 OMZ327675:ONA327676 OWV327675:OWW327676 PGR327675:PGS327676 PQN327675:PQO327676 QAJ327675:QAK327676 QKF327675:QKG327676 QUB327675:QUC327676 RDX327675:RDY327676 RNT327675:RNU327676 RXP327675:RXQ327676 SHL327675:SHM327676 SRH327675:SRI327676 TBD327675:TBE327676 TKZ327675:TLA327676 TUV327675:TUW327676 UER327675:UES327676 UON327675:UOO327676 UYJ327675:UYK327676 VIF327675:VIG327676 VSB327675:VSC327676 WBX327675:WBY327676 WLT327675:WLU327676 WVP327675:WVQ327676 H393211:I393212 JD393211:JE393212 SZ393211:TA393212 ACV393211:ACW393212 AMR393211:AMS393212 AWN393211:AWO393212 BGJ393211:BGK393212 BQF393211:BQG393212 CAB393211:CAC393212 CJX393211:CJY393212 CTT393211:CTU393212 DDP393211:DDQ393212 DNL393211:DNM393212 DXH393211:DXI393212 EHD393211:EHE393212 EQZ393211:ERA393212 FAV393211:FAW393212 FKR393211:FKS393212 FUN393211:FUO393212 GEJ393211:GEK393212 GOF393211:GOG393212 GYB393211:GYC393212 HHX393211:HHY393212 HRT393211:HRU393212 IBP393211:IBQ393212 ILL393211:ILM393212 IVH393211:IVI393212 JFD393211:JFE393212 JOZ393211:JPA393212 JYV393211:JYW393212 KIR393211:KIS393212 KSN393211:KSO393212 LCJ393211:LCK393212 LMF393211:LMG393212 LWB393211:LWC393212 MFX393211:MFY393212 MPT393211:MPU393212 MZP393211:MZQ393212 NJL393211:NJM393212 NTH393211:NTI393212 ODD393211:ODE393212 OMZ393211:ONA393212 OWV393211:OWW393212 PGR393211:PGS393212 PQN393211:PQO393212 QAJ393211:QAK393212 QKF393211:QKG393212 QUB393211:QUC393212 RDX393211:RDY393212 RNT393211:RNU393212 RXP393211:RXQ393212 SHL393211:SHM393212 SRH393211:SRI393212 TBD393211:TBE393212 TKZ393211:TLA393212 TUV393211:TUW393212 UER393211:UES393212 UON393211:UOO393212 UYJ393211:UYK393212 VIF393211:VIG393212 VSB393211:VSC393212 WBX393211:WBY393212 WLT393211:WLU393212 WVP393211:WVQ393212 H458747:I458748 JD458747:JE458748 SZ458747:TA458748 ACV458747:ACW458748 AMR458747:AMS458748 AWN458747:AWO458748 BGJ458747:BGK458748 BQF458747:BQG458748 CAB458747:CAC458748 CJX458747:CJY458748 CTT458747:CTU458748 DDP458747:DDQ458748 DNL458747:DNM458748 DXH458747:DXI458748 EHD458747:EHE458748 EQZ458747:ERA458748 FAV458747:FAW458748 FKR458747:FKS458748 FUN458747:FUO458748 GEJ458747:GEK458748 GOF458747:GOG458748 GYB458747:GYC458748 HHX458747:HHY458748 HRT458747:HRU458748 IBP458747:IBQ458748 ILL458747:ILM458748 IVH458747:IVI458748 JFD458747:JFE458748 JOZ458747:JPA458748 JYV458747:JYW458748 KIR458747:KIS458748 KSN458747:KSO458748 LCJ458747:LCK458748 LMF458747:LMG458748 LWB458747:LWC458748 MFX458747:MFY458748 MPT458747:MPU458748 MZP458747:MZQ458748 NJL458747:NJM458748 NTH458747:NTI458748 ODD458747:ODE458748 OMZ458747:ONA458748 OWV458747:OWW458748 PGR458747:PGS458748 PQN458747:PQO458748 QAJ458747:QAK458748 QKF458747:QKG458748 QUB458747:QUC458748 RDX458747:RDY458748 RNT458747:RNU458748 RXP458747:RXQ458748 SHL458747:SHM458748 SRH458747:SRI458748 TBD458747:TBE458748 TKZ458747:TLA458748 TUV458747:TUW458748 UER458747:UES458748 UON458747:UOO458748 UYJ458747:UYK458748 VIF458747:VIG458748 VSB458747:VSC458748 WBX458747:WBY458748 WLT458747:WLU458748 WVP458747:WVQ458748 H524283:I524284 JD524283:JE524284 SZ524283:TA524284 ACV524283:ACW524284 AMR524283:AMS524284 AWN524283:AWO524284 BGJ524283:BGK524284 BQF524283:BQG524284 CAB524283:CAC524284 CJX524283:CJY524284 CTT524283:CTU524284 DDP524283:DDQ524284 DNL524283:DNM524284 DXH524283:DXI524284 EHD524283:EHE524284 EQZ524283:ERA524284 FAV524283:FAW524284 FKR524283:FKS524284 FUN524283:FUO524284 GEJ524283:GEK524284 GOF524283:GOG524284 GYB524283:GYC524284 HHX524283:HHY524284 HRT524283:HRU524284 IBP524283:IBQ524284 ILL524283:ILM524284 IVH524283:IVI524284 JFD524283:JFE524284 JOZ524283:JPA524284 JYV524283:JYW524284 KIR524283:KIS524284 KSN524283:KSO524284 LCJ524283:LCK524284 LMF524283:LMG524284 LWB524283:LWC524284 MFX524283:MFY524284 MPT524283:MPU524284 MZP524283:MZQ524284 NJL524283:NJM524284 NTH524283:NTI524284 ODD524283:ODE524284 OMZ524283:ONA524284 OWV524283:OWW524284 PGR524283:PGS524284 PQN524283:PQO524284 QAJ524283:QAK524284 QKF524283:QKG524284 QUB524283:QUC524284 RDX524283:RDY524284 RNT524283:RNU524284 RXP524283:RXQ524284 SHL524283:SHM524284 SRH524283:SRI524284 TBD524283:TBE524284 TKZ524283:TLA524284 TUV524283:TUW524284 UER524283:UES524284 UON524283:UOO524284 UYJ524283:UYK524284 VIF524283:VIG524284 VSB524283:VSC524284 WBX524283:WBY524284 WLT524283:WLU524284 WVP524283:WVQ524284 H589819:I589820 JD589819:JE589820 SZ589819:TA589820 ACV589819:ACW589820 AMR589819:AMS589820 AWN589819:AWO589820 BGJ589819:BGK589820 BQF589819:BQG589820 CAB589819:CAC589820 CJX589819:CJY589820 CTT589819:CTU589820 DDP589819:DDQ589820 DNL589819:DNM589820 DXH589819:DXI589820 EHD589819:EHE589820 EQZ589819:ERA589820 FAV589819:FAW589820 FKR589819:FKS589820 FUN589819:FUO589820 GEJ589819:GEK589820 GOF589819:GOG589820 GYB589819:GYC589820 HHX589819:HHY589820 HRT589819:HRU589820 IBP589819:IBQ589820 ILL589819:ILM589820 IVH589819:IVI589820 JFD589819:JFE589820 JOZ589819:JPA589820 JYV589819:JYW589820 KIR589819:KIS589820 KSN589819:KSO589820 LCJ589819:LCK589820 LMF589819:LMG589820 LWB589819:LWC589820 MFX589819:MFY589820 MPT589819:MPU589820 MZP589819:MZQ589820 NJL589819:NJM589820 NTH589819:NTI589820 ODD589819:ODE589820 OMZ589819:ONA589820 OWV589819:OWW589820 PGR589819:PGS589820 PQN589819:PQO589820 QAJ589819:QAK589820 QKF589819:QKG589820 QUB589819:QUC589820 RDX589819:RDY589820 RNT589819:RNU589820 RXP589819:RXQ589820 SHL589819:SHM589820 SRH589819:SRI589820 TBD589819:TBE589820 TKZ589819:TLA589820 TUV589819:TUW589820 UER589819:UES589820 UON589819:UOO589820 UYJ589819:UYK589820 VIF589819:VIG589820 VSB589819:VSC589820 WBX589819:WBY589820 WLT589819:WLU589820 WVP589819:WVQ589820 H655355:I655356 JD655355:JE655356 SZ655355:TA655356 ACV655355:ACW655356 AMR655355:AMS655356 AWN655355:AWO655356 BGJ655355:BGK655356 BQF655355:BQG655356 CAB655355:CAC655356 CJX655355:CJY655356 CTT655355:CTU655356 DDP655355:DDQ655356 DNL655355:DNM655356 DXH655355:DXI655356 EHD655355:EHE655356 EQZ655355:ERA655356 FAV655355:FAW655356 FKR655355:FKS655356 FUN655355:FUO655356 GEJ655355:GEK655356 GOF655355:GOG655356 GYB655355:GYC655356 HHX655355:HHY655356 HRT655355:HRU655356 IBP655355:IBQ655356 ILL655355:ILM655356 IVH655355:IVI655356 JFD655355:JFE655356 JOZ655355:JPA655356 JYV655355:JYW655356 KIR655355:KIS655356 KSN655355:KSO655356 LCJ655355:LCK655356 LMF655355:LMG655356 LWB655355:LWC655356 MFX655355:MFY655356 MPT655355:MPU655356 MZP655355:MZQ655356 NJL655355:NJM655356 NTH655355:NTI655356 ODD655355:ODE655356 OMZ655355:ONA655356 OWV655355:OWW655356 PGR655355:PGS655356 PQN655355:PQO655356 QAJ655355:QAK655356 QKF655355:QKG655356 QUB655355:QUC655356 RDX655355:RDY655356 RNT655355:RNU655356 RXP655355:RXQ655356 SHL655355:SHM655356 SRH655355:SRI655356 TBD655355:TBE655356 TKZ655355:TLA655356 TUV655355:TUW655356 UER655355:UES655356 UON655355:UOO655356 UYJ655355:UYK655356 VIF655355:VIG655356 VSB655355:VSC655356 WBX655355:WBY655356 WLT655355:WLU655356 WVP655355:WVQ655356 H720891:I720892 JD720891:JE720892 SZ720891:TA720892 ACV720891:ACW720892 AMR720891:AMS720892 AWN720891:AWO720892 BGJ720891:BGK720892 BQF720891:BQG720892 CAB720891:CAC720892 CJX720891:CJY720892 CTT720891:CTU720892 DDP720891:DDQ720892 DNL720891:DNM720892 DXH720891:DXI720892 EHD720891:EHE720892 EQZ720891:ERA720892 FAV720891:FAW720892 FKR720891:FKS720892 FUN720891:FUO720892 GEJ720891:GEK720892 GOF720891:GOG720892 GYB720891:GYC720892 HHX720891:HHY720892 HRT720891:HRU720892 IBP720891:IBQ720892 ILL720891:ILM720892 IVH720891:IVI720892 JFD720891:JFE720892 JOZ720891:JPA720892 JYV720891:JYW720892 KIR720891:KIS720892 KSN720891:KSO720892 LCJ720891:LCK720892 LMF720891:LMG720892 LWB720891:LWC720892 MFX720891:MFY720892 MPT720891:MPU720892 MZP720891:MZQ720892 NJL720891:NJM720892 NTH720891:NTI720892 ODD720891:ODE720892 OMZ720891:ONA720892 OWV720891:OWW720892 PGR720891:PGS720892 PQN720891:PQO720892 QAJ720891:QAK720892 QKF720891:QKG720892 QUB720891:QUC720892 RDX720891:RDY720892 RNT720891:RNU720892 RXP720891:RXQ720892 SHL720891:SHM720892 SRH720891:SRI720892 TBD720891:TBE720892 TKZ720891:TLA720892 TUV720891:TUW720892 UER720891:UES720892 UON720891:UOO720892 UYJ720891:UYK720892 VIF720891:VIG720892 VSB720891:VSC720892 WBX720891:WBY720892 WLT720891:WLU720892 WVP720891:WVQ720892 H786427:I786428 JD786427:JE786428 SZ786427:TA786428 ACV786427:ACW786428 AMR786427:AMS786428 AWN786427:AWO786428 BGJ786427:BGK786428 BQF786427:BQG786428 CAB786427:CAC786428 CJX786427:CJY786428 CTT786427:CTU786428 DDP786427:DDQ786428 DNL786427:DNM786428 DXH786427:DXI786428 EHD786427:EHE786428 EQZ786427:ERA786428 FAV786427:FAW786428 FKR786427:FKS786428 FUN786427:FUO786428 GEJ786427:GEK786428 GOF786427:GOG786428 GYB786427:GYC786428 HHX786427:HHY786428 HRT786427:HRU786428 IBP786427:IBQ786428 ILL786427:ILM786428 IVH786427:IVI786428 JFD786427:JFE786428 JOZ786427:JPA786428 JYV786427:JYW786428 KIR786427:KIS786428 KSN786427:KSO786428 LCJ786427:LCK786428 LMF786427:LMG786428 LWB786427:LWC786428 MFX786427:MFY786428 MPT786427:MPU786428 MZP786427:MZQ786428 NJL786427:NJM786428 NTH786427:NTI786428 ODD786427:ODE786428 OMZ786427:ONA786428 OWV786427:OWW786428 PGR786427:PGS786428 PQN786427:PQO786428 QAJ786427:QAK786428 QKF786427:QKG786428 QUB786427:QUC786428 RDX786427:RDY786428 RNT786427:RNU786428 RXP786427:RXQ786428 SHL786427:SHM786428 SRH786427:SRI786428 TBD786427:TBE786428 TKZ786427:TLA786428 TUV786427:TUW786428 UER786427:UES786428 UON786427:UOO786428 UYJ786427:UYK786428 VIF786427:VIG786428 VSB786427:VSC786428 WBX786427:WBY786428 WLT786427:WLU786428 WVP786427:WVQ786428 H851963:I851964 JD851963:JE851964 SZ851963:TA851964 ACV851963:ACW851964 AMR851963:AMS851964 AWN851963:AWO851964 BGJ851963:BGK851964 BQF851963:BQG851964 CAB851963:CAC851964 CJX851963:CJY851964 CTT851963:CTU851964 DDP851963:DDQ851964 DNL851963:DNM851964 DXH851963:DXI851964 EHD851963:EHE851964 EQZ851963:ERA851964 FAV851963:FAW851964 FKR851963:FKS851964 FUN851963:FUO851964 GEJ851963:GEK851964 GOF851963:GOG851964 GYB851963:GYC851964 HHX851963:HHY851964 HRT851963:HRU851964 IBP851963:IBQ851964 ILL851963:ILM851964 IVH851963:IVI851964 JFD851963:JFE851964 JOZ851963:JPA851964 JYV851963:JYW851964 KIR851963:KIS851964 KSN851963:KSO851964 LCJ851963:LCK851964 LMF851963:LMG851964 LWB851963:LWC851964 MFX851963:MFY851964 MPT851963:MPU851964 MZP851963:MZQ851964 NJL851963:NJM851964 NTH851963:NTI851964 ODD851963:ODE851964 OMZ851963:ONA851964 OWV851963:OWW851964 PGR851963:PGS851964 PQN851963:PQO851964 QAJ851963:QAK851964 QKF851963:QKG851964 QUB851963:QUC851964 RDX851963:RDY851964 RNT851963:RNU851964 RXP851963:RXQ851964 SHL851963:SHM851964 SRH851963:SRI851964 TBD851963:TBE851964 TKZ851963:TLA851964 TUV851963:TUW851964 UER851963:UES851964 UON851963:UOO851964 UYJ851963:UYK851964 VIF851963:VIG851964 VSB851963:VSC851964 WBX851963:WBY851964 WLT851963:WLU851964 WVP851963:WVQ851964 H917499:I917500 JD917499:JE917500 SZ917499:TA917500 ACV917499:ACW917500 AMR917499:AMS917500 AWN917499:AWO917500 BGJ917499:BGK917500 BQF917499:BQG917500 CAB917499:CAC917500 CJX917499:CJY917500 CTT917499:CTU917500 DDP917499:DDQ917500 DNL917499:DNM917500 DXH917499:DXI917500 EHD917499:EHE917500 EQZ917499:ERA917500 FAV917499:FAW917500 FKR917499:FKS917500 FUN917499:FUO917500 GEJ917499:GEK917500 GOF917499:GOG917500 GYB917499:GYC917500 HHX917499:HHY917500 HRT917499:HRU917500 IBP917499:IBQ917500 ILL917499:ILM917500 IVH917499:IVI917500 JFD917499:JFE917500 JOZ917499:JPA917500 JYV917499:JYW917500 KIR917499:KIS917500 KSN917499:KSO917500 LCJ917499:LCK917500 LMF917499:LMG917500 LWB917499:LWC917500 MFX917499:MFY917500 MPT917499:MPU917500 MZP917499:MZQ917500 NJL917499:NJM917500 NTH917499:NTI917500 ODD917499:ODE917500 OMZ917499:ONA917500 OWV917499:OWW917500 PGR917499:PGS917500 PQN917499:PQO917500 QAJ917499:QAK917500 QKF917499:QKG917500 QUB917499:QUC917500 RDX917499:RDY917500 RNT917499:RNU917500 RXP917499:RXQ917500 SHL917499:SHM917500 SRH917499:SRI917500 TBD917499:TBE917500 TKZ917499:TLA917500 TUV917499:TUW917500 UER917499:UES917500 UON917499:UOO917500 UYJ917499:UYK917500 VIF917499:VIG917500 VSB917499:VSC917500 WBX917499:WBY917500 WLT917499:WLU917500 WVP917499:WVQ917500 H983035:I983036 JD983035:JE983036 SZ983035:TA983036 ACV983035:ACW983036 AMR983035:AMS983036 AWN983035:AWO983036 BGJ983035:BGK983036 BQF983035:BQG983036 CAB983035:CAC983036 CJX983035:CJY983036 CTT983035:CTU983036 DDP983035:DDQ983036 DNL983035:DNM983036 DXH983035:DXI983036 EHD983035:EHE983036 EQZ983035:ERA983036 FAV983035:FAW983036 FKR983035:FKS983036 FUN983035:FUO983036 GEJ983035:GEK983036 GOF983035:GOG983036 GYB983035:GYC983036 HHX983035:HHY983036 HRT983035:HRU983036 IBP983035:IBQ983036 ILL983035:ILM983036 IVH983035:IVI983036 JFD983035:JFE983036 JOZ983035:JPA983036 JYV983035:JYW983036 KIR983035:KIS983036 KSN983035:KSO983036 LCJ983035:LCK983036 LMF983035:LMG983036 LWB983035:LWC983036 MFX983035:MFY983036 MPT983035:MPU983036 MZP983035:MZQ983036 NJL983035:NJM983036 NTH983035:NTI983036 ODD983035:ODE983036 OMZ983035:ONA983036 OWV983035:OWW983036 PGR983035:PGS983036 PQN983035:PQO983036 QAJ983035:QAK983036 QKF983035:QKG983036 QUB983035:QUC983036 RDX983035:RDY983036 RNT983035:RNU983036 RXP983035:RXQ983036 SHL983035:SHM983036 SRH983035:SRI983036 TBD983035:TBE983036 TKZ983035:TLA983036 TUV983035:TUW983036 UER983035:UES983036 UON983035:UOO983036 UYJ983035:UYK983036 VIF983035:VIG983036 VSB983035:VSC983036 WBX983035:WBY983036 WLT983035:WLU983036 WVP983035:WVQ983036 H65498:I65498 JD65498:JE65498 SZ65498:TA65498 ACV65498:ACW65498 AMR65498:AMS65498 AWN65498:AWO65498 BGJ65498:BGK65498 BQF65498:BQG65498 CAB65498:CAC65498 CJX65498:CJY65498 CTT65498:CTU65498 DDP65498:DDQ65498 DNL65498:DNM65498 DXH65498:DXI65498 EHD65498:EHE65498 EQZ65498:ERA65498 FAV65498:FAW65498 FKR65498:FKS65498 FUN65498:FUO65498 GEJ65498:GEK65498 GOF65498:GOG65498 GYB65498:GYC65498 HHX65498:HHY65498 HRT65498:HRU65498 IBP65498:IBQ65498 ILL65498:ILM65498 IVH65498:IVI65498 JFD65498:JFE65498 JOZ65498:JPA65498 JYV65498:JYW65498 KIR65498:KIS65498 KSN65498:KSO65498 LCJ65498:LCK65498 LMF65498:LMG65498 LWB65498:LWC65498 MFX65498:MFY65498 MPT65498:MPU65498 MZP65498:MZQ65498 NJL65498:NJM65498 NTH65498:NTI65498 ODD65498:ODE65498 OMZ65498:ONA65498 OWV65498:OWW65498 PGR65498:PGS65498 PQN65498:PQO65498 QAJ65498:QAK65498 QKF65498:QKG65498 QUB65498:QUC65498 RDX65498:RDY65498 RNT65498:RNU65498 RXP65498:RXQ65498 SHL65498:SHM65498 SRH65498:SRI65498 TBD65498:TBE65498 TKZ65498:TLA65498 TUV65498:TUW65498 UER65498:UES65498 UON65498:UOO65498 UYJ65498:UYK65498 VIF65498:VIG65498 VSB65498:VSC65498 WBX65498:WBY65498 WLT65498:WLU65498 WVP65498:WVQ65498 H131034:I131034 JD131034:JE131034 SZ131034:TA131034 ACV131034:ACW131034 AMR131034:AMS131034 AWN131034:AWO131034 BGJ131034:BGK131034 BQF131034:BQG131034 CAB131034:CAC131034 CJX131034:CJY131034 CTT131034:CTU131034 DDP131034:DDQ131034 DNL131034:DNM131034 DXH131034:DXI131034 EHD131034:EHE131034 EQZ131034:ERA131034 FAV131034:FAW131034 FKR131034:FKS131034 FUN131034:FUO131034 GEJ131034:GEK131034 GOF131034:GOG131034 GYB131034:GYC131034 HHX131034:HHY131034 HRT131034:HRU131034 IBP131034:IBQ131034 ILL131034:ILM131034 IVH131034:IVI131034 JFD131034:JFE131034 JOZ131034:JPA131034 JYV131034:JYW131034 KIR131034:KIS131034 KSN131034:KSO131034 LCJ131034:LCK131034 LMF131034:LMG131034 LWB131034:LWC131034 MFX131034:MFY131034 MPT131034:MPU131034 MZP131034:MZQ131034 NJL131034:NJM131034 NTH131034:NTI131034 ODD131034:ODE131034 OMZ131034:ONA131034 OWV131034:OWW131034 PGR131034:PGS131034 PQN131034:PQO131034 QAJ131034:QAK131034 QKF131034:QKG131034 QUB131034:QUC131034 RDX131034:RDY131034 RNT131034:RNU131034 RXP131034:RXQ131034 SHL131034:SHM131034 SRH131034:SRI131034 TBD131034:TBE131034 TKZ131034:TLA131034 TUV131034:TUW131034 UER131034:UES131034 UON131034:UOO131034 UYJ131034:UYK131034 VIF131034:VIG131034 VSB131034:VSC131034 WBX131034:WBY131034 WLT131034:WLU131034 WVP131034:WVQ131034 H196570:I196570 JD196570:JE196570 SZ196570:TA196570 ACV196570:ACW196570 AMR196570:AMS196570 AWN196570:AWO196570 BGJ196570:BGK196570 BQF196570:BQG196570 CAB196570:CAC196570 CJX196570:CJY196570 CTT196570:CTU196570 DDP196570:DDQ196570 DNL196570:DNM196570 DXH196570:DXI196570 EHD196570:EHE196570 EQZ196570:ERA196570 FAV196570:FAW196570 FKR196570:FKS196570 FUN196570:FUO196570 GEJ196570:GEK196570 GOF196570:GOG196570 GYB196570:GYC196570 HHX196570:HHY196570 HRT196570:HRU196570 IBP196570:IBQ196570 ILL196570:ILM196570 IVH196570:IVI196570 JFD196570:JFE196570 JOZ196570:JPA196570 JYV196570:JYW196570 KIR196570:KIS196570 KSN196570:KSO196570 LCJ196570:LCK196570 LMF196570:LMG196570 LWB196570:LWC196570 MFX196570:MFY196570 MPT196570:MPU196570 MZP196570:MZQ196570 NJL196570:NJM196570 NTH196570:NTI196570 ODD196570:ODE196570 OMZ196570:ONA196570 OWV196570:OWW196570 PGR196570:PGS196570 PQN196570:PQO196570 QAJ196570:QAK196570 QKF196570:QKG196570 QUB196570:QUC196570 RDX196570:RDY196570 RNT196570:RNU196570 RXP196570:RXQ196570 SHL196570:SHM196570 SRH196570:SRI196570 TBD196570:TBE196570 TKZ196570:TLA196570 TUV196570:TUW196570 UER196570:UES196570 UON196570:UOO196570 UYJ196570:UYK196570 VIF196570:VIG196570 VSB196570:VSC196570 WBX196570:WBY196570 WLT196570:WLU196570 WVP196570:WVQ196570 H262106:I262106 JD262106:JE262106 SZ262106:TA262106 ACV262106:ACW262106 AMR262106:AMS262106 AWN262106:AWO262106 BGJ262106:BGK262106 BQF262106:BQG262106 CAB262106:CAC262106 CJX262106:CJY262106 CTT262106:CTU262106 DDP262106:DDQ262106 DNL262106:DNM262106 DXH262106:DXI262106 EHD262106:EHE262106 EQZ262106:ERA262106 FAV262106:FAW262106 FKR262106:FKS262106 FUN262106:FUO262106 GEJ262106:GEK262106 GOF262106:GOG262106 GYB262106:GYC262106 HHX262106:HHY262106 HRT262106:HRU262106 IBP262106:IBQ262106 ILL262106:ILM262106 IVH262106:IVI262106 JFD262106:JFE262106 JOZ262106:JPA262106 JYV262106:JYW262106 KIR262106:KIS262106 KSN262106:KSO262106 LCJ262106:LCK262106 LMF262106:LMG262106 LWB262106:LWC262106 MFX262106:MFY262106 MPT262106:MPU262106 MZP262106:MZQ262106 NJL262106:NJM262106 NTH262106:NTI262106 ODD262106:ODE262106 OMZ262106:ONA262106 OWV262106:OWW262106 PGR262106:PGS262106 PQN262106:PQO262106 QAJ262106:QAK262106 QKF262106:QKG262106 QUB262106:QUC262106 RDX262106:RDY262106 RNT262106:RNU262106 RXP262106:RXQ262106 SHL262106:SHM262106 SRH262106:SRI262106 TBD262106:TBE262106 TKZ262106:TLA262106 TUV262106:TUW262106 UER262106:UES262106 UON262106:UOO262106 UYJ262106:UYK262106 VIF262106:VIG262106 VSB262106:VSC262106 WBX262106:WBY262106 WLT262106:WLU262106 WVP262106:WVQ262106 H327642:I327642 JD327642:JE327642 SZ327642:TA327642 ACV327642:ACW327642 AMR327642:AMS327642 AWN327642:AWO327642 BGJ327642:BGK327642 BQF327642:BQG327642 CAB327642:CAC327642 CJX327642:CJY327642 CTT327642:CTU327642 DDP327642:DDQ327642 DNL327642:DNM327642 DXH327642:DXI327642 EHD327642:EHE327642 EQZ327642:ERA327642 FAV327642:FAW327642 FKR327642:FKS327642 FUN327642:FUO327642 GEJ327642:GEK327642 GOF327642:GOG327642 GYB327642:GYC327642 HHX327642:HHY327642 HRT327642:HRU327642 IBP327642:IBQ327642 ILL327642:ILM327642 IVH327642:IVI327642 JFD327642:JFE327642 JOZ327642:JPA327642 JYV327642:JYW327642 KIR327642:KIS327642 KSN327642:KSO327642 LCJ327642:LCK327642 LMF327642:LMG327642 LWB327642:LWC327642 MFX327642:MFY327642 MPT327642:MPU327642 MZP327642:MZQ327642 NJL327642:NJM327642 NTH327642:NTI327642 ODD327642:ODE327642 OMZ327642:ONA327642 OWV327642:OWW327642 PGR327642:PGS327642 PQN327642:PQO327642 QAJ327642:QAK327642 QKF327642:QKG327642 QUB327642:QUC327642 RDX327642:RDY327642 RNT327642:RNU327642 RXP327642:RXQ327642 SHL327642:SHM327642 SRH327642:SRI327642 TBD327642:TBE327642 TKZ327642:TLA327642 TUV327642:TUW327642 UER327642:UES327642 UON327642:UOO327642 UYJ327642:UYK327642 VIF327642:VIG327642 VSB327642:VSC327642 WBX327642:WBY327642 WLT327642:WLU327642 WVP327642:WVQ327642 H393178:I393178 JD393178:JE393178 SZ393178:TA393178 ACV393178:ACW393178 AMR393178:AMS393178 AWN393178:AWO393178 BGJ393178:BGK393178 BQF393178:BQG393178 CAB393178:CAC393178 CJX393178:CJY393178 CTT393178:CTU393178 DDP393178:DDQ393178 DNL393178:DNM393178 DXH393178:DXI393178 EHD393178:EHE393178 EQZ393178:ERA393178 FAV393178:FAW393178 FKR393178:FKS393178 FUN393178:FUO393178 GEJ393178:GEK393178 GOF393178:GOG393178 GYB393178:GYC393178 HHX393178:HHY393178 HRT393178:HRU393178 IBP393178:IBQ393178 ILL393178:ILM393178 IVH393178:IVI393178 JFD393178:JFE393178 JOZ393178:JPA393178 JYV393178:JYW393178 KIR393178:KIS393178 KSN393178:KSO393178 LCJ393178:LCK393178 LMF393178:LMG393178 LWB393178:LWC393178 MFX393178:MFY393178 MPT393178:MPU393178 MZP393178:MZQ393178 NJL393178:NJM393178 NTH393178:NTI393178 ODD393178:ODE393178 OMZ393178:ONA393178 OWV393178:OWW393178 PGR393178:PGS393178 PQN393178:PQO393178 QAJ393178:QAK393178 QKF393178:QKG393178 QUB393178:QUC393178 RDX393178:RDY393178 RNT393178:RNU393178 RXP393178:RXQ393178 SHL393178:SHM393178 SRH393178:SRI393178 TBD393178:TBE393178 TKZ393178:TLA393178 TUV393178:TUW393178 UER393178:UES393178 UON393178:UOO393178 UYJ393178:UYK393178 VIF393178:VIG393178 VSB393178:VSC393178 WBX393178:WBY393178 WLT393178:WLU393178 WVP393178:WVQ393178 H458714:I458714 JD458714:JE458714 SZ458714:TA458714 ACV458714:ACW458714 AMR458714:AMS458714 AWN458714:AWO458714 BGJ458714:BGK458714 BQF458714:BQG458714 CAB458714:CAC458714 CJX458714:CJY458714 CTT458714:CTU458714 DDP458714:DDQ458714 DNL458714:DNM458714 DXH458714:DXI458714 EHD458714:EHE458714 EQZ458714:ERA458714 FAV458714:FAW458714 FKR458714:FKS458714 FUN458714:FUO458714 GEJ458714:GEK458714 GOF458714:GOG458714 GYB458714:GYC458714 HHX458714:HHY458714 HRT458714:HRU458714 IBP458714:IBQ458714 ILL458714:ILM458714 IVH458714:IVI458714 JFD458714:JFE458714 JOZ458714:JPA458714 JYV458714:JYW458714 KIR458714:KIS458714 KSN458714:KSO458714 LCJ458714:LCK458714 LMF458714:LMG458714 LWB458714:LWC458714 MFX458714:MFY458714 MPT458714:MPU458714 MZP458714:MZQ458714 NJL458714:NJM458714 NTH458714:NTI458714 ODD458714:ODE458714 OMZ458714:ONA458714 OWV458714:OWW458714 PGR458714:PGS458714 PQN458714:PQO458714 QAJ458714:QAK458714 QKF458714:QKG458714 QUB458714:QUC458714 RDX458714:RDY458714 RNT458714:RNU458714 RXP458714:RXQ458714 SHL458714:SHM458714 SRH458714:SRI458714 TBD458714:TBE458714 TKZ458714:TLA458714 TUV458714:TUW458714 UER458714:UES458714 UON458714:UOO458714 UYJ458714:UYK458714 VIF458714:VIG458714 VSB458714:VSC458714 WBX458714:WBY458714 WLT458714:WLU458714 WVP458714:WVQ458714 H524250:I524250 JD524250:JE524250 SZ524250:TA524250 ACV524250:ACW524250 AMR524250:AMS524250 AWN524250:AWO524250 BGJ524250:BGK524250 BQF524250:BQG524250 CAB524250:CAC524250 CJX524250:CJY524250 CTT524250:CTU524250 DDP524250:DDQ524250 DNL524250:DNM524250 DXH524250:DXI524250 EHD524250:EHE524250 EQZ524250:ERA524250 FAV524250:FAW524250 FKR524250:FKS524250 FUN524250:FUO524250 GEJ524250:GEK524250 GOF524250:GOG524250 GYB524250:GYC524250 HHX524250:HHY524250 HRT524250:HRU524250 IBP524250:IBQ524250 ILL524250:ILM524250 IVH524250:IVI524250 JFD524250:JFE524250 JOZ524250:JPA524250 JYV524250:JYW524250 KIR524250:KIS524250 KSN524250:KSO524250 LCJ524250:LCK524250 LMF524250:LMG524250 LWB524250:LWC524250 MFX524250:MFY524250 MPT524250:MPU524250 MZP524250:MZQ524250 NJL524250:NJM524250 NTH524250:NTI524250 ODD524250:ODE524250 OMZ524250:ONA524250 OWV524250:OWW524250 PGR524250:PGS524250 PQN524250:PQO524250 QAJ524250:QAK524250 QKF524250:QKG524250 QUB524250:QUC524250 RDX524250:RDY524250 RNT524250:RNU524250 RXP524250:RXQ524250 SHL524250:SHM524250 SRH524250:SRI524250 TBD524250:TBE524250 TKZ524250:TLA524250 TUV524250:TUW524250 UER524250:UES524250 UON524250:UOO524250 UYJ524250:UYK524250 VIF524250:VIG524250 VSB524250:VSC524250 WBX524250:WBY524250 WLT524250:WLU524250 WVP524250:WVQ524250 H589786:I589786 JD589786:JE589786 SZ589786:TA589786 ACV589786:ACW589786 AMR589786:AMS589786 AWN589786:AWO589786 BGJ589786:BGK589786 BQF589786:BQG589786 CAB589786:CAC589786 CJX589786:CJY589786 CTT589786:CTU589786 DDP589786:DDQ589786 DNL589786:DNM589786 DXH589786:DXI589786 EHD589786:EHE589786 EQZ589786:ERA589786 FAV589786:FAW589786 FKR589786:FKS589786 FUN589786:FUO589786 GEJ589786:GEK589786 GOF589786:GOG589786 GYB589786:GYC589786 HHX589786:HHY589786 HRT589786:HRU589786 IBP589786:IBQ589786 ILL589786:ILM589786 IVH589786:IVI589786 JFD589786:JFE589786 JOZ589786:JPA589786 JYV589786:JYW589786 KIR589786:KIS589786 KSN589786:KSO589786 LCJ589786:LCK589786 LMF589786:LMG589786 LWB589786:LWC589786 MFX589786:MFY589786 MPT589786:MPU589786 MZP589786:MZQ589786 NJL589786:NJM589786 NTH589786:NTI589786 ODD589786:ODE589786 OMZ589786:ONA589786 OWV589786:OWW589786 PGR589786:PGS589786 PQN589786:PQO589786 QAJ589786:QAK589786 QKF589786:QKG589786 QUB589786:QUC589786 RDX589786:RDY589786 RNT589786:RNU589786 RXP589786:RXQ589786 SHL589786:SHM589786 SRH589786:SRI589786 TBD589786:TBE589786 TKZ589786:TLA589786 TUV589786:TUW589786 UER589786:UES589786 UON589786:UOO589786 UYJ589786:UYK589786 VIF589786:VIG589786 VSB589786:VSC589786 WBX589786:WBY589786 WLT589786:WLU589786 WVP589786:WVQ589786 H655322:I655322 JD655322:JE655322 SZ655322:TA655322 ACV655322:ACW655322 AMR655322:AMS655322 AWN655322:AWO655322 BGJ655322:BGK655322 BQF655322:BQG655322 CAB655322:CAC655322 CJX655322:CJY655322 CTT655322:CTU655322 DDP655322:DDQ655322 DNL655322:DNM655322 DXH655322:DXI655322 EHD655322:EHE655322 EQZ655322:ERA655322 FAV655322:FAW655322 FKR655322:FKS655322 FUN655322:FUO655322 GEJ655322:GEK655322 GOF655322:GOG655322 GYB655322:GYC655322 HHX655322:HHY655322 HRT655322:HRU655322 IBP655322:IBQ655322 ILL655322:ILM655322 IVH655322:IVI655322 JFD655322:JFE655322 JOZ655322:JPA655322 JYV655322:JYW655322 KIR655322:KIS655322 KSN655322:KSO655322 LCJ655322:LCK655322 LMF655322:LMG655322 LWB655322:LWC655322 MFX655322:MFY655322 MPT655322:MPU655322 MZP655322:MZQ655322 NJL655322:NJM655322 NTH655322:NTI655322 ODD655322:ODE655322 OMZ655322:ONA655322 OWV655322:OWW655322 PGR655322:PGS655322 PQN655322:PQO655322 QAJ655322:QAK655322 QKF655322:QKG655322 QUB655322:QUC655322 RDX655322:RDY655322 RNT655322:RNU655322 RXP655322:RXQ655322 SHL655322:SHM655322 SRH655322:SRI655322 TBD655322:TBE655322 TKZ655322:TLA655322 TUV655322:TUW655322 UER655322:UES655322 UON655322:UOO655322 UYJ655322:UYK655322 VIF655322:VIG655322 VSB655322:VSC655322 WBX655322:WBY655322 WLT655322:WLU655322 WVP655322:WVQ655322 H720858:I720858 JD720858:JE720858 SZ720858:TA720858 ACV720858:ACW720858 AMR720858:AMS720858 AWN720858:AWO720858 BGJ720858:BGK720858 BQF720858:BQG720858 CAB720858:CAC720858 CJX720858:CJY720858 CTT720858:CTU720858 DDP720858:DDQ720858 DNL720858:DNM720858 DXH720858:DXI720858 EHD720858:EHE720858 EQZ720858:ERA720858 FAV720858:FAW720858 FKR720858:FKS720858 FUN720858:FUO720858 GEJ720858:GEK720858 GOF720858:GOG720858 GYB720858:GYC720858 HHX720858:HHY720858 HRT720858:HRU720858 IBP720858:IBQ720858 ILL720858:ILM720858 IVH720858:IVI720858 JFD720858:JFE720858 JOZ720858:JPA720858 JYV720858:JYW720858 KIR720858:KIS720858 KSN720858:KSO720858 LCJ720858:LCK720858 LMF720858:LMG720858 LWB720858:LWC720858 MFX720858:MFY720858 MPT720858:MPU720858 MZP720858:MZQ720858 NJL720858:NJM720858 NTH720858:NTI720858 ODD720858:ODE720858 OMZ720858:ONA720858 OWV720858:OWW720858 PGR720858:PGS720858 PQN720858:PQO720858 QAJ720858:QAK720858 QKF720858:QKG720858 QUB720858:QUC720858 RDX720858:RDY720858 RNT720858:RNU720858 RXP720858:RXQ720858 SHL720858:SHM720858 SRH720858:SRI720858 TBD720858:TBE720858 TKZ720858:TLA720858 TUV720858:TUW720858 UER720858:UES720858 UON720858:UOO720858 UYJ720858:UYK720858 VIF720858:VIG720858 VSB720858:VSC720858 WBX720858:WBY720858 WLT720858:WLU720858 WVP720858:WVQ720858 H786394:I786394 JD786394:JE786394 SZ786394:TA786394 ACV786394:ACW786394 AMR786394:AMS786394 AWN786394:AWO786394 BGJ786394:BGK786394 BQF786394:BQG786394 CAB786394:CAC786394 CJX786394:CJY786394 CTT786394:CTU786394 DDP786394:DDQ786394 DNL786394:DNM786394 DXH786394:DXI786394 EHD786394:EHE786394 EQZ786394:ERA786394 FAV786394:FAW786394 FKR786394:FKS786394 FUN786394:FUO786394 GEJ786394:GEK786394 GOF786394:GOG786394 GYB786394:GYC786394 HHX786394:HHY786394 HRT786394:HRU786394 IBP786394:IBQ786394 ILL786394:ILM786394 IVH786394:IVI786394 JFD786394:JFE786394 JOZ786394:JPA786394 JYV786394:JYW786394 KIR786394:KIS786394 KSN786394:KSO786394 LCJ786394:LCK786394 LMF786394:LMG786394 LWB786394:LWC786394 MFX786394:MFY786394 MPT786394:MPU786394 MZP786394:MZQ786394 NJL786394:NJM786394 NTH786394:NTI786394 ODD786394:ODE786394 OMZ786394:ONA786394 OWV786394:OWW786394 PGR786394:PGS786394 PQN786394:PQO786394 QAJ786394:QAK786394 QKF786394:QKG786394 QUB786394:QUC786394 RDX786394:RDY786394 RNT786394:RNU786394 RXP786394:RXQ786394 SHL786394:SHM786394 SRH786394:SRI786394 TBD786394:TBE786394 TKZ786394:TLA786394 TUV786394:TUW786394 UER786394:UES786394 UON786394:UOO786394 UYJ786394:UYK786394 VIF786394:VIG786394 VSB786394:VSC786394 WBX786394:WBY786394 WLT786394:WLU786394 WVP786394:WVQ786394 H851930:I851930 JD851930:JE851930 SZ851930:TA851930 ACV851930:ACW851930 AMR851930:AMS851930 AWN851930:AWO851930 BGJ851930:BGK851930 BQF851930:BQG851930 CAB851930:CAC851930 CJX851930:CJY851930 CTT851930:CTU851930 DDP851930:DDQ851930 DNL851930:DNM851930 DXH851930:DXI851930 EHD851930:EHE851930 EQZ851930:ERA851930 FAV851930:FAW851930 FKR851930:FKS851930 FUN851930:FUO851930 GEJ851930:GEK851930 GOF851930:GOG851930 GYB851930:GYC851930 HHX851930:HHY851930 HRT851930:HRU851930 IBP851930:IBQ851930 ILL851930:ILM851930 IVH851930:IVI851930 JFD851930:JFE851930 JOZ851930:JPA851930 JYV851930:JYW851930 KIR851930:KIS851930 KSN851930:KSO851930 LCJ851930:LCK851930 LMF851930:LMG851930 LWB851930:LWC851930 MFX851930:MFY851930 MPT851930:MPU851930 MZP851930:MZQ851930 NJL851930:NJM851930 NTH851930:NTI851930 ODD851930:ODE851930 OMZ851930:ONA851930 OWV851930:OWW851930 PGR851930:PGS851930 PQN851930:PQO851930 QAJ851930:QAK851930 QKF851930:QKG851930 QUB851930:QUC851930 RDX851930:RDY851930 RNT851930:RNU851930 RXP851930:RXQ851930 SHL851930:SHM851930 SRH851930:SRI851930 TBD851930:TBE851930 TKZ851930:TLA851930 TUV851930:TUW851930 UER851930:UES851930 UON851930:UOO851930 UYJ851930:UYK851930 VIF851930:VIG851930 VSB851930:VSC851930 WBX851930:WBY851930 WLT851930:WLU851930 WVP851930:WVQ851930 H917466:I917466 JD917466:JE917466 SZ917466:TA917466 ACV917466:ACW917466 AMR917466:AMS917466 AWN917466:AWO917466 BGJ917466:BGK917466 BQF917466:BQG917466 CAB917466:CAC917466 CJX917466:CJY917466 CTT917466:CTU917466 DDP917466:DDQ917466 DNL917466:DNM917466 DXH917466:DXI917466 EHD917466:EHE917466 EQZ917466:ERA917466 FAV917466:FAW917466 FKR917466:FKS917466 FUN917466:FUO917466 GEJ917466:GEK917466 GOF917466:GOG917466 GYB917466:GYC917466 HHX917466:HHY917466 HRT917466:HRU917466 IBP917466:IBQ917466 ILL917466:ILM917466 IVH917466:IVI917466 JFD917466:JFE917466 JOZ917466:JPA917466 JYV917466:JYW917466 KIR917466:KIS917466 KSN917466:KSO917466 LCJ917466:LCK917466 LMF917466:LMG917466 LWB917466:LWC917466 MFX917466:MFY917466 MPT917466:MPU917466 MZP917466:MZQ917466 NJL917466:NJM917466 NTH917466:NTI917466 ODD917466:ODE917466 OMZ917466:ONA917466 OWV917466:OWW917466 PGR917466:PGS917466 PQN917466:PQO917466 QAJ917466:QAK917466 QKF917466:QKG917466 QUB917466:QUC917466 RDX917466:RDY917466 RNT917466:RNU917466 RXP917466:RXQ917466 SHL917466:SHM917466 SRH917466:SRI917466 TBD917466:TBE917466 TKZ917466:TLA917466 TUV917466:TUW917466 UER917466:UES917466 UON917466:UOO917466 UYJ917466:UYK917466 VIF917466:VIG917466 VSB917466:VSC917466 WBX917466:WBY917466 WLT917466:WLU917466 WVP917466:WVQ917466 H983002:I983002 JD983002:JE983002 SZ983002:TA983002 ACV983002:ACW983002 AMR983002:AMS983002 AWN983002:AWO983002 BGJ983002:BGK983002 BQF983002:BQG983002 CAB983002:CAC983002 CJX983002:CJY983002 CTT983002:CTU983002 DDP983002:DDQ983002 DNL983002:DNM983002 DXH983002:DXI983002 EHD983002:EHE983002 EQZ983002:ERA983002 FAV983002:FAW983002 FKR983002:FKS983002 FUN983002:FUO983002 GEJ983002:GEK983002 GOF983002:GOG983002 GYB983002:GYC983002 HHX983002:HHY983002 HRT983002:HRU983002 IBP983002:IBQ983002 ILL983002:ILM983002 IVH983002:IVI983002 JFD983002:JFE983002 JOZ983002:JPA983002 JYV983002:JYW983002 KIR983002:KIS983002 KSN983002:KSO983002 LCJ983002:LCK983002 LMF983002:LMG983002 LWB983002:LWC983002 MFX983002:MFY983002 MPT983002:MPU983002 MZP983002:MZQ983002 NJL983002:NJM983002 NTH983002:NTI983002 ODD983002:ODE983002 OMZ983002:ONA983002 OWV983002:OWW983002 PGR983002:PGS983002 PQN983002:PQO983002 QAJ983002:QAK983002 QKF983002:QKG983002 QUB983002:QUC983002 RDX983002:RDY983002 RNT983002:RNU983002 RXP983002:RXQ983002 SHL983002:SHM983002 SRH983002:SRI983002 TBD983002:TBE983002 TKZ983002:TLA983002 TUV983002:TUW983002 UER983002:UES983002 UON983002:UOO983002 UYJ983002:UYK983002 VIF983002:VIG983002 VSB983002:VSC983002 WBX983002:WBY983002 WLT983002:WLU983002 WVP983002:WVQ983002">
      <formula1>999999999999</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pozitivne ili negativne vrijednosti." sqref="H65484:I65484 JD65484:JE65484 SZ65484:TA65484 ACV65484:ACW65484 AMR65484:AMS65484 AWN65484:AWO65484 BGJ65484:BGK65484 BQF65484:BQG65484 CAB65484:CAC65484 CJX65484:CJY65484 CTT65484:CTU65484 DDP65484:DDQ65484 DNL65484:DNM65484 DXH65484:DXI65484 EHD65484:EHE65484 EQZ65484:ERA65484 FAV65484:FAW65484 FKR65484:FKS65484 FUN65484:FUO65484 GEJ65484:GEK65484 GOF65484:GOG65484 GYB65484:GYC65484 HHX65484:HHY65484 HRT65484:HRU65484 IBP65484:IBQ65484 ILL65484:ILM65484 IVH65484:IVI65484 JFD65484:JFE65484 JOZ65484:JPA65484 JYV65484:JYW65484 KIR65484:KIS65484 KSN65484:KSO65484 LCJ65484:LCK65484 LMF65484:LMG65484 LWB65484:LWC65484 MFX65484:MFY65484 MPT65484:MPU65484 MZP65484:MZQ65484 NJL65484:NJM65484 NTH65484:NTI65484 ODD65484:ODE65484 OMZ65484:ONA65484 OWV65484:OWW65484 PGR65484:PGS65484 PQN65484:PQO65484 QAJ65484:QAK65484 QKF65484:QKG65484 QUB65484:QUC65484 RDX65484:RDY65484 RNT65484:RNU65484 RXP65484:RXQ65484 SHL65484:SHM65484 SRH65484:SRI65484 TBD65484:TBE65484 TKZ65484:TLA65484 TUV65484:TUW65484 UER65484:UES65484 UON65484:UOO65484 UYJ65484:UYK65484 VIF65484:VIG65484 VSB65484:VSC65484 WBX65484:WBY65484 WLT65484:WLU65484 WVP65484:WVQ65484 H131020:I131020 JD131020:JE131020 SZ131020:TA131020 ACV131020:ACW131020 AMR131020:AMS131020 AWN131020:AWO131020 BGJ131020:BGK131020 BQF131020:BQG131020 CAB131020:CAC131020 CJX131020:CJY131020 CTT131020:CTU131020 DDP131020:DDQ131020 DNL131020:DNM131020 DXH131020:DXI131020 EHD131020:EHE131020 EQZ131020:ERA131020 FAV131020:FAW131020 FKR131020:FKS131020 FUN131020:FUO131020 GEJ131020:GEK131020 GOF131020:GOG131020 GYB131020:GYC131020 HHX131020:HHY131020 HRT131020:HRU131020 IBP131020:IBQ131020 ILL131020:ILM131020 IVH131020:IVI131020 JFD131020:JFE131020 JOZ131020:JPA131020 JYV131020:JYW131020 KIR131020:KIS131020 KSN131020:KSO131020 LCJ131020:LCK131020 LMF131020:LMG131020 LWB131020:LWC131020 MFX131020:MFY131020 MPT131020:MPU131020 MZP131020:MZQ131020 NJL131020:NJM131020 NTH131020:NTI131020 ODD131020:ODE131020 OMZ131020:ONA131020 OWV131020:OWW131020 PGR131020:PGS131020 PQN131020:PQO131020 QAJ131020:QAK131020 QKF131020:QKG131020 QUB131020:QUC131020 RDX131020:RDY131020 RNT131020:RNU131020 RXP131020:RXQ131020 SHL131020:SHM131020 SRH131020:SRI131020 TBD131020:TBE131020 TKZ131020:TLA131020 TUV131020:TUW131020 UER131020:UES131020 UON131020:UOO131020 UYJ131020:UYK131020 VIF131020:VIG131020 VSB131020:VSC131020 WBX131020:WBY131020 WLT131020:WLU131020 WVP131020:WVQ131020 H196556:I196556 JD196556:JE196556 SZ196556:TA196556 ACV196556:ACW196556 AMR196556:AMS196556 AWN196556:AWO196556 BGJ196556:BGK196556 BQF196556:BQG196556 CAB196556:CAC196556 CJX196556:CJY196556 CTT196556:CTU196556 DDP196556:DDQ196556 DNL196556:DNM196556 DXH196556:DXI196556 EHD196556:EHE196556 EQZ196556:ERA196556 FAV196556:FAW196556 FKR196556:FKS196556 FUN196556:FUO196556 GEJ196556:GEK196556 GOF196556:GOG196556 GYB196556:GYC196556 HHX196556:HHY196556 HRT196556:HRU196556 IBP196556:IBQ196556 ILL196556:ILM196556 IVH196556:IVI196556 JFD196556:JFE196556 JOZ196556:JPA196556 JYV196556:JYW196556 KIR196556:KIS196556 KSN196556:KSO196556 LCJ196556:LCK196556 LMF196556:LMG196556 LWB196556:LWC196556 MFX196556:MFY196556 MPT196556:MPU196556 MZP196556:MZQ196556 NJL196556:NJM196556 NTH196556:NTI196556 ODD196556:ODE196556 OMZ196556:ONA196556 OWV196556:OWW196556 PGR196556:PGS196556 PQN196556:PQO196556 QAJ196556:QAK196556 QKF196556:QKG196556 QUB196556:QUC196556 RDX196556:RDY196556 RNT196556:RNU196556 RXP196556:RXQ196556 SHL196556:SHM196556 SRH196556:SRI196556 TBD196556:TBE196556 TKZ196556:TLA196556 TUV196556:TUW196556 UER196556:UES196556 UON196556:UOO196556 UYJ196556:UYK196556 VIF196556:VIG196556 VSB196556:VSC196556 WBX196556:WBY196556 WLT196556:WLU196556 WVP196556:WVQ196556 H262092:I262092 JD262092:JE262092 SZ262092:TA262092 ACV262092:ACW262092 AMR262092:AMS262092 AWN262092:AWO262092 BGJ262092:BGK262092 BQF262092:BQG262092 CAB262092:CAC262092 CJX262092:CJY262092 CTT262092:CTU262092 DDP262092:DDQ262092 DNL262092:DNM262092 DXH262092:DXI262092 EHD262092:EHE262092 EQZ262092:ERA262092 FAV262092:FAW262092 FKR262092:FKS262092 FUN262092:FUO262092 GEJ262092:GEK262092 GOF262092:GOG262092 GYB262092:GYC262092 HHX262092:HHY262092 HRT262092:HRU262092 IBP262092:IBQ262092 ILL262092:ILM262092 IVH262092:IVI262092 JFD262092:JFE262092 JOZ262092:JPA262092 JYV262092:JYW262092 KIR262092:KIS262092 KSN262092:KSO262092 LCJ262092:LCK262092 LMF262092:LMG262092 LWB262092:LWC262092 MFX262092:MFY262092 MPT262092:MPU262092 MZP262092:MZQ262092 NJL262092:NJM262092 NTH262092:NTI262092 ODD262092:ODE262092 OMZ262092:ONA262092 OWV262092:OWW262092 PGR262092:PGS262092 PQN262092:PQO262092 QAJ262092:QAK262092 QKF262092:QKG262092 QUB262092:QUC262092 RDX262092:RDY262092 RNT262092:RNU262092 RXP262092:RXQ262092 SHL262092:SHM262092 SRH262092:SRI262092 TBD262092:TBE262092 TKZ262092:TLA262092 TUV262092:TUW262092 UER262092:UES262092 UON262092:UOO262092 UYJ262092:UYK262092 VIF262092:VIG262092 VSB262092:VSC262092 WBX262092:WBY262092 WLT262092:WLU262092 WVP262092:WVQ262092 H327628:I327628 JD327628:JE327628 SZ327628:TA327628 ACV327628:ACW327628 AMR327628:AMS327628 AWN327628:AWO327628 BGJ327628:BGK327628 BQF327628:BQG327628 CAB327628:CAC327628 CJX327628:CJY327628 CTT327628:CTU327628 DDP327628:DDQ327628 DNL327628:DNM327628 DXH327628:DXI327628 EHD327628:EHE327628 EQZ327628:ERA327628 FAV327628:FAW327628 FKR327628:FKS327628 FUN327628:FUO327628 GEJ327628:GEK327628 GOF327628:GOG327628 GYB327628:GYC327628 HHX327628:HHY327628 HRT327628:HRU327628 IBP327628:IBQ327628 ILL327628:ILM327628 IVH327628:IVI327628 JFD327628:JFE327628 JOZ327628:JPA327628 JYV327628:JYW327628 KIR327628:KIS327628 KSN327628:KSO327628 LCJ327628:LCK327628 LMF327628:LMG327628 LWB327628:LWC327628 MFX327628:MFY327628 MPT327628:MPU327628 MZP327628:MZQ327628 NJL327628:NJM327628 NTH327628:NTI327628 ODD327628:ODE327628 OMZ327628:ONA327628 OWV327628:OWW327628 PGR327628:PGS327628 PQN327628:PQO327628 QAJ327628:QAK327628 QKF327628:QKG327628 QUB327628:QUC327628 RDX327628:RDY327628 RNT327628:RNU327628 RXP327628:RXQ327628 SHL327628:SHM327628 SRH327628:SRI327628 TBD327628:TBE327628 TKZ327628:TLA327628 TUV327628:TUW327628 UER327628:UES327628 UON327628:UOO327628 UYJ327628:UYK327628 VIF327628:VIG327628 VSB327628:VSC327628 WBX327628:WBY327628 WLT327628:WLU327628 WVP327628:WVQ327628 H393164:I393164 JD393164:JE393164 SZ393164:TA393164 ACV393164:ACW393164 AMR393164:AMS393164 AWN393164:AWO393164 BGJ393164:BGK393164 BQF393164:BQG393164 CAB393164:CAC393164 CJX393164:CJY393164 CTT393164:CTU393164 DDP393164:DDQ393164 DNL393164:DNM393164 DXH393164:DXI393164 EHD393164:EHE393164 EQZ393164:ERA393164 FAV393164:FAW393164 FKR393164:FKS393164 FUN393164:FUO393164 GEJ393164:GEK393164 GOF393164:GOG393164 GYB393164:GYC393164 HHX393164:HHY393164 HRT393164:HRU393164 IBP393164:IBQ393164 ILL393164:ILM393164 IVH393164:IVI393164 JFD393164:JFE393164 JOZ393164:JPA393164 JYV393164:JYW393164 KIR393164:KIS393164 KSN393164:KSO393164 LCJ393164:LCK393164 LMF393164:LMG393164 LWB393164:LWC393164 MFX393164:MFY393164 MPT393164:MPU393164 MZP393164:MZQ393164 NJL393164:NJM393164 NTH393164:NTI393164 ODD393164:ODE393164 OMZ393164:ONA393164 OWV393164:OWW393164 PGR393164:PGS393164 PQN393164:PQO393164 QAJ393164:QAK393164 QKF393164:QKG393164 QUB393164:QUC393164 RDX393164:RDY393164 RNT393164:RNU393164 RXP393164:RXQ393164 SHL393164:SHM393164 SRH393164:SRI393164 TBD393164:TBE393164 TKZ393164:TLA393164 TUV393164:TUW393164 UER393164:UES393164 UON393164:UOO393164 UYJ393164:UYK393164 VIF393164:VIG393164 VSB393164:VSC393164 WBX393164:WBY393164 WLT393164:WLU393164 WVP393164:WVQ393164 H458700:I458700 JD458700:JE458700 SZ458700:TA458700 ACV458700:ACW458700 AMR458700:AMS458700 AWN458700:AWO458700 BGJ458700:BGK458700 BQF458700:BQG458700 CAB458700:CAC458700 CJX458700:CJY458700 CTT458700:CTU458700 DDP458700:DDQ458700 DNL458700:DNM458700 DXH458700:DXI458700 EHD458700:EHE458700 EQZ458700:ERA458700 FAV458700:FAW458700 FKR458700:FKS458700 FUN458700:FUO458700 GEJ458700:GEK458700 GOF458700:GOG458700 GYB458700:GYC458700 HHX458700:HHY458700 HRT458700:HRU458700 IBP458700:IBQ458700 ILL458700:ILM458700 IVH458700:IVI458700 JFD458700:JFE458700 JOZ458700:JPA458700 JYV458700:JYW458700 KIR458700:KIS458700 KSN458700:KSO458700 LCJ458700:LCK458700 LMF458700:LMG458700 LWB458700:LWC458700 MFX458700:MFY458700 MPT458700:MPU458700 MZP458700:MZQ458700 NJL458700:NJM458700 NTH458700:NTI458700 ODD458700:ODE458700 OMZ458700:ONA458700 OWV458700:OWW458700 PGR458700:PGS458700 PQN458700:PQO458700 QAJ458700:QAK458700 QKF458700:QKG458700 QUB458700:QUC458700 RDX458700:RDY458700 RNT458700:RNU458700 RXP458700:RXQ458700 SHL458700:SHM458700 SRH458700:SRI458700 TBD458700:TBE458700 TKZ458700:TLA458700 TUV458700:TUW458700 UER458700:UES458700 UON458700:UOO458700 UYJ458700:UYK458700 VIF458700:VIG458700 VSB458700:VSC458700 WBX458700:WBY458700 WLT458700:WLU458700 WVP458700:WVQ458700 H524236:I524236 JD524236:JE524236 SZ524236:TA524236 ACV524236:ACW524236 AMR524236:AMS524236 AWN524236:AWO524236 BGJ524236:BGK524236 BQF524236:BQG524236 CAB524236:CAC524236 CJX524236:CJY524236 CTT524236:CTU524236 DDP524236:DDQ524236 DNL524236:DNM524236 DXH524236:DXI524236 EHD524236:EHE524236 EQZ524236:ERA524236 FAV524236:FAW524236 FKR524236:FKS524236 FUN524236:FUO524236 GEJ524236:GEK524236 GOF524236:GOG524236 GYB524236:GYC524236 HHX524236:HHY524236 HRT524236:HRU524236 IBP524236:IBQ524236 ILL524236:ILM524236 IVH524236:IVI524236 JFD524236:JFE524236 JOZ524236:JPA524236 JYV524236:JYW524236 KIR524236:KIS524236 KSN524236:KSO524236 LCJ524236:LCK524236 LMF524236:LMG524236 LWB524236:LWC524236 MFX524236:MFY524236 MPT524236:MPU524236 MZP524236:MZQ524236 NJL524236:NJM524236 NTH524236:NTI524236 ODD524236:ODE524236 OMZ524236:ONA524236 OWV524236:OWW524236 PGR524236:PGS524236 PQN524236:PQO524236 QAJ524236:QAK524236 QKF524236:QKG524236 QUB524236:QUC524236 RDX524236:RDY524236 RNT524236:RNU524236 RXP524236:RXQ524236 SHL524236:SHM524236 SRH524236:SRI524236 TBD524236:TBE524236 TKZ524236:TLA524236 TUV524236:TUW524236 UER524236:UES524236 UON524236:UOO524236 UYJ524236:UYK524236 VIF524236:VIG524236 VSB524236:VSC524236 WBX524236:WBY524236 WLT524236:WLU524236 WVP524236:WVQ524236 H589772:I589772 JD589772:JE589772 SZ589772:TA589772 ACV589772:ACW589772 AMR589772:AMS589772 AWN589772:AWO589772 BGJ589772:BGK589772 BQF589772:BQG589772 CAB589772:CAC589772 CJX589772:CJY589772 CTT589772:CTU589772 DDP589772:DDQ589772 DNL589772:DNM589772 DXH589772:DXI589772 EHD589772:EHE589772 EQZ589772:ERA589772 FAV589772:FAW589772 FKR589772:FKS589772 FUN589772:FUO589772 GEJ589772:GEK589772 GOF589772:GOG589772 GYB589772:GYC589772 HHX589772:HHY589772 HRT589772:HRU589772 IBP589772:IBQ589772 ILL589772:ILM589772 IVH589772:IVI589772 JFD589772:JFE589772 JOZ589772:JPA589772 JYV589772:JYW589772 KIR589772:KIS589772 KSN589772:KSO589772 LCJ589772:LCK589772 LMF589772:LMG589772 LWB589772:LWC589772 MFX589772:MFY589772 MPT589772:MPU589772 MZP589772:MZQ589772 NJL589772:NJM589772 NTH589772:NTI589772 ODD589772:ODE589772 OMZ589772:ONA589772 OWV589772:OWW589772 PGR589772:PGS589772 PQN589772:PQO589772 QAJ589772:QAK589772 QKF589772:QKG589772 QUB589772:QUC589772 RDX589772:RDY589772 RNT589772:RNU589772 RXP589772:RXQ589772 SHL589772:SHM589772 SRH589772:SRI589772 TBD589772:TBE589772 TKZ589772:TLA589772 TUV589772:TUW589772 UER589772:UES589772 UON589772:UOO589772 UYJ589772:UYK589772 VIF589772:VIG589772 VSB589772:VSC589772 WBX589772:WBY589772 WLT589772:WLU589772 WVP589772:WVQ589772 H655308:I655308 JD655308:JE655308 SZ655308:TA655308 ACV655308:ACW655308 AMR655308:AMS655308 AWN655308:AWO655308 BGJ655308:BGK655308 BQF655308:BQG655308 CAB655308:CAC655308 CJX655308:CJY655308 CTT655308:CTU655308 DDP655308:DDQ655308 DNL655308:DNM655308 DXH655308:DXI655308 EHD655308:EHE655308 EQZ655308:ERA655308 FAV655308:FAW655308 FKR655308:FKS655308 FUN655308:FUO655308 GEJ655308:GEK655308 GOF655308:GOG655308 GYB655308:GYC655308 HHX655308:HHY655308 HRT655308:HRU655308 IBP655308:IBQ655308 ILL655308:ILM655308 IVH655308:IVI655308 JFD655308:JFE655308 JOZ655308:JPA655308 JYV655308:JYW655308 KIR655308:KIS655308 KSN655308:KSO655308 LCJ655308:LCK655308 LMF655308:LMG655308 LWB655308:LWC655308 MFX655308:MFY655308 MPT655308:MPU655308 MZP655308:MZQ655308 NJL655308:NJM655308 NTH655308:NTI655308 ODD655308:ODE655308 OMZ655308:ONA655308 OWV655308:OWW655308 PGR655308:PGS655308 PQN655308:PQO655308 QAJ655308:QAK655308 QKF655308:QKG655308 QUB655308:QUC655308 RDX655308:RDY655308 RNT655308:RNU655308 RXP655308:RXQ655308 SHL655308:SHM655308 SRH655308:SRI655308 TBD655308:TBE655308 TKZ655308:TLA655308 TUV655308:TUW655308 UER655308:UES655308 UON655308:UOO655308 UYJ655308:UYK655308 VIF655308:VIG655308 VSB655308:VSC655308 WBX655308:WBY655308 WLT655308:WLU655308 WVP655308:WVQ655308 H720844:I720844 JD720844:JE720844 SZ720844:TA720844 ACV720844:ACW720844 AMR720844:AMS720844 AWN720844:AWO720844 BGJ720844:BGK720844 BQF720844:BQG720844 CAB720844:CAC720844 CJX720844:CJY720844 CTT720844:CTU720844 DDP720844:DDQ720844 DNL720844:DNM720844 DXH720844:DXI720844 EHD720844:EHE720844 EQZ720844:ERA720844 FAV720844:FAW720844 FKR720844:FKS720844 FUN720844:FUO720844 GEJ720844:GEK720844 GOF720844:GOG720844 GYB720844:GYC720844 HHX720844:HHY720844 HRT720844:HRU720844 IBP720844:IBQ720844 ILL720844:ILM720844 IVH720844:IVI720844 JFD720844:JFE720844 JOZ720844:JPA720844 JYV720844:JYW720844 KIR720844:KIS720844 KSN720844:KSO720844 LCJ720844:LCK720844 LMF720844:LMG720844 LWB720844:LWC720844 MFX720844:MFY720844 MPT720844:MPU720844 MZP720844:MZQ720844 NJL720844:NJM720844 NTH720844:NTI720844 ODD720844:ODE720844 OMZ720844:ONA720844 OWV720844:OWW720844 PGR720844:PGS720844 PQN720844:PQO720844 QAJ720844:QAK720844 QKF720844:QKG720844 QUB720844:QUC720844 RDX720844:RDY720844 RNT720844:RNU720844 RXP720844:RXQ720844 SHL720844:SHM720844 SRH720844:SRI720844 TBD720844:TBE720844 TKZ720844:TLA720844 TUV720844:TUW720844 UER720844:UES720844 UON720844:UOO720844 UYJ720844:UYK720844 VIF720844:VIG720844 VSB720844:VSC720844 WBX720844:WBY720844 WLT720844:WLU720844 WVP720844:WVQ720844 H786380:I786380 JD786380:JE786380 SZ786380:TA786380 ACV786380:ACW786380 AMR786380:AMS786380 AWN786380:AWO786380 BGJ786380:BGK786380 BQF786380:BQG786380 CAB786380:CAC786380 CJX786380:CJY786380 CTT786380:CTU786380 DDP786380:DDQ786380 DNL786380:DNM786380 DXH786380:DXI786380 EHD786380:EHE786380 EQZ786380:ERA786380 FAV786380:FAW786380 FKR786380:FKS786380 FUN786380:FUO786380 GEJ786380:GEK786380 GOF786380:GOG786380 GYB786380:GYC786380 HHX786380:HHY786380 HRT786380:HRU786380 IBP786380:IBQ786380 ILL786380:ILM786380 IVH786380:IVI786380 JFD786380:JFE786380 JOZ786380:JPA786380 JYV786380:JYW786380 KIR786380:KIS786380 KSN786380:KSO786380 LCJ786380:LCK786380 LMF786380:LMG786380 LWB786380:LWC786380 MFX786380:MFY786380 MPT786380:MPU786380 MZP786380:MZQ786380 NJL786380:NJM786380 NTH786380:NTI786380 ODD786380:ODE786380 OMZ786380:ONA786380 OWV786380:OWW786380 PGR786380:PGS786380 PQN786380:PQO786380 QAJ786380:QAK786380 QKF786380:QKG786380 QUB786380:QUC786380 RDX786380:RDY786380 RNT786380:RNU786380 RXP786380:RXQ786380 SHL786380:SHM786380 SRH786380:SRI786380 TBD786380:TBE786380 TKZ786380:TLA786380 TUV786380:TUW786380 UER786380:UES786380 UON786380:UOO786380 UYJ786380:UYK786380 VIF786380:VIG786380 VSB786380:VSC786380 WBX786380:WBY786380 WLT786380:WLU786380 WVP786380:WVQ786380 H851916:I851916 JD851916:JE851916 SZ851916:TA851916 ACV851916:ACW851916 AMR851916:AMS851916 AWN851916:AWO851916 BGJ851916:BGK851916 BQF851916:BQG851916 CAB851916:CAC851916 CJX851916:CJY851916 CTT851916:CTU851916 DDP851916:DDQ851916 DNL851916:DNM851916 DXH851916:DXI851916 EHD851916:EHE851916 EQZ851916:ERA851916 FAV851916:FAW851916 FKR851916:FKS851916 FUN851916:FUO851916 GEJ851916:GEK851916 GOF851916:GOG851916 GYB851916:GYC851916 HHX851916:HHY851916 HRT851916:HRU851916 IBP851916:IBQ851916 ILL851916:ILM851916 IVH851916:IVI851916 JFD851916:JFE851916 JOZ851916:JPA851916 JYV851916:JYW851916 KIR851916:KIS851916 KSN851916:KSO851916 LCJ851916:LCK851916 LMF851916:LMG851916 LWB851916:LWC851916 MFX851916:MFY851916 MPT851916:MPU851916 MZP851916:MZQ851916 NJL851916:NJM851916 NTH851916:NTI851916 ODD851916:ODE851916 OMZ851916:ONA851916 OWV851916:OWW851916 PGR851916:PGS851916 PQN851916:PQO851916 QAJ851916:QAK851916 QKF851916:QKG851916 QUB851916:QUC851916 RDX851916:RDY851916 RNT851916:RNU851916 RXP851916:RXQ851916 SHL851916:SHM851916 SRH851916:SRI851916 TBD851916:TBE851916 TKZ851916:TLA851916 TUV851916:TUW851916 UER851916:UES851916 UON851916:UOO851916 UYJ851916:UYK851916 VIF851916:VIG851916 VSB851916:VSC851916 WBX851916:WBY851916 WLT851916:WLU851916 WVP851916:WVQ851916 H917452:I917452 JD917452:JE917452 SZ917452:TA917452 ACV917452:ACW917452 AMR917452:AMS917452 AWN917452:AWO917452 BGJ917452:BGK917452 BQF917452:BQG917452 CAB917452:CAC917452 CJX917452:CJY917452 CTT917452:CTU917452 DDP917452:DDQ917452 DNL917452:DNM917452 DXH917452:DXI917452 EHD917452:EHE917452 EQZ917452:ERA917452 FAV917452:FAW917452 FKR917452:FKS917452 FUN917452:FUO917452 GEJ917452:GEK917452 GOF917452:GOG917452 GYB917452:GYC917452 HHX917452:HHY917452 HRT917452:HRU917452 IBP917452:IBQ917452 ILL917452:ILM917452 IVH917452:IVI917452 JFD917452:JFE917452 JOZ917452:JPA917452 JYV917452:JYW917452 KIR917452:KIS917452 KSN917452:KSO917452 LCJ917452:LCK917452 LMF917452:LMG917452 LWB917452:LWC917452 MFX917452:MFY917452 MPT917452:MPU917452 MZP917452:MZQ917452 NJL917452:NJM917452 NTH917452:NTI917452 ODD917452:ODE917452 OMZ917452:ONA917452 OWV917452:OWW917452 PGR917452:PGS917452 PQN917452:PQO917452 QAJ917452:QAK917452 QKF917452:QKG917452 QUB917452:QUC917452 RDX917452:RDY917452 RNT917452:RNU917452 RXP917452:RXQ917452 SHL917452:SHM917452 SRH917452:SRI917452 TBD917452:TBE917452 TKZ917452:TLA917452 TUV917452:TUW917452 UER917452:UES917452 UON917452:UOO917452 UYJ917452:UYK917452 VIF917452:VIG917452 VSB917452:VSC917452 WBX917452:WBY917452 WLT917452:WLU917452 WVP917452:WVQ917452 H982988:I982988 JD982988:JE982988 SZ982988:TA982988 ACV982988:ACW982988 AMR982988:AMS982988 AWN982988:AWO982988 BGJ982988:BGK982988 BQF982988:BQG982988 CAB982988:CAC982988 CJX982988:CJY982988 CTT982988:CTU982988 DDP982988:DDQ982988 DNL982988:DNM982988 DXH982988:DXI982988 EHD982988:EHE982988 EQZ982988:ERA982988 FAV982988:FAW982988 FKR982988:FKS982988 FUN982988:FUO982988 GEJ982988:GEK982988 GOF982988:GOG982988 GYB982988:GYC982988 HHX982988:HHY982988 HRT982988:HRU982988 IBP982988:IBQ982988 ILL982988:ILM982988 IVH982988:IVI982988 JFD982988:JFE982988 JOZ982988:JPA982988 JYV982988:JYW982988 KIR982988:KIS982988 KSN982988:KSO982988 LCJ982988:LCK982988 LMF982988:LMG982988 LWB982988:LWC982988 MFX982988:MFY982988 MPT982988:MPU982988 MZP982988:MZQ982988 NJL982988:NJM982988 NTH982988:NTI982988 ODD982988:ODE982988 OMZ982988:ONA982988 OWV982988:OWW982988 PGR982988:PGS982988 PQN982988:PQO982988 QAJ982988:QAK982988 QKF982988:QKG982988 QUB982988:QUC982988 RDX982988:RDY982988 RNT982988:RNU982988 RXP982988:RXQ982988 SHL982988:SHM982988 SRH982988:SRI982988 TBD982988:TBE982988 TKZ982988:TLA982988 TUV982988:TUW982988 UER982988:UES982988 UON982988:UOO982988 UYJ982988:UYK982988 VIF982988:VIG982988 VSB982988:VSC982988 WBX982988:WBY982988 WLT982988:WLU982988 WVP982988:WVQ982988">
      <formula1>9999999999</formula1>
    </dataValidation>
    <dataValidation type="whole" operator="notEqual" allowBlank="1" showInputMessage="1" showErrorMessage="1" errorTitle="Pogrešan unos" error="Mogu se unijeti samo cjelobrojne vrijednosti. Ova AOP oznaka može se unijeti i s negativnim predznakom"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formula1>
    </dataValidation>
    <dataValidation type="whole" operator="greaterThanOrEqual" allowBlank="1" showInputMessage="1" showErrorMessage="1" errorTitle="Pogrešan unos" error="Mogu se unijeti samo cjelobrojne pozi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H65485:I65490 JD65485:JE65490 SZ65485:TA65490 ACV65485:ACW65490 AMR65485:AMS65490 AWN65485:AWO65490 BGJ65485:BGK65490 BQF65485:BQG65490 CAB65485:CAC65490 CJX65485:CJY65490 CTT65485:CTU65490 DDP65485:DDQ65490 DNL65485:DNM65490 DXH65485:DXI65490 EHD65485:EHE65490 EQZ65485:ERA65490 FAV65485:FAW65490 FKR65485:FKS65490 FUN65485:FUO65490 GEJ65485:GEK65490 GOF65485:GOG65490 GYB65485:GYC65490 HHX65485:HHY65490 HRT65485:HRU65490 IBP65485:IBQ65490 ILL65485:ILM65490 IVH65485:IVI65490 JFD65485:JFE65490 JOZ65485:JPA65490 JYV65485:JYW65490 KIR65485:KIS65490 KSN65485:KSO65490 LCJ65485:LCK65490 LMF65485:LMG65490 LWB65485:LWC65490 MFX65485:MFY65490 MPT65485:MPU65490 MZP65485:MZQ65490 NJL65485:NJM65490 NTH65485:NTI65490 ODD65485:ODE65490 OMZ65485:ONA65490 OWV65485:OWW65490 PGR65485:PGS65490 PQN65485:PQO65490 QAJ65485:QAK65490 QKF65485:QKG65490 QUB65485:QUC65490 RDX65485:RDY65490 RNT65485:RNU65490 RXP65485:RXQ65490 SHL65485:SHM65490 SRH65485:SRI65490 TBD65485:TBE65490 TKZ65485:TLA65490 TUV65485:TUW65490 UER65485:UES65490 UON65485:UOO65490 UYJ65485:UYK65490 VIF65485:VIG65490 VSB65485:VSC65490 WBX65485:WBY65490 WLT65485:WLU65490 WVP65485:WVQ65490 H131021:I131026 JD131021:JE131026 SZ131021:TA131026 ACV131021:ACW131026 AMR131021:AMS131026 AWN131021:AWO131026 BGJ131021:BGK131026 BQF131021:BQG131026 CAB131021:CAC131026 CJX131021:CJY131026 CTT131021:CTU131026 DDP131021:DDQ131026 DNL131021:DNM131026 DXH131021:DXI131026 EHD131021:EHE131026 EQZ131021:ERA131026 FAV131021:FAW131026 FKR131021:FKS131026 FUN131021:FUO131026 GEJ131021:GEK131026 GOF131021:GOG131026 GYB131021:GYC131026 HHX131021:HHY131026 HRT131021:HRU131026 IBP131021:IBQ131026 ILL131021:ILM131026 IVH131021:IVI131026 JFD131021:JFE131026 JOZ131021:JPA131026 JYV131021:JYW131026 KIR131021:KIS131026 KSN131021:KSO131026 LCJ131021:LCK131026 LMF131021:LMG131026 LWB131021:LWC131026 MFX131021:MFY131026 MPT131021:MPU131026 MZP131021:MZQ131026 NJL131021:NJM131026 NTH131021:NTI131026 ODD131021:ODE131026 OMZ131021:ONA131026 OWV131021:OWW131026 PGR131021:PGS131026 PQN131021:PQO131026 QAJ131021:QAK131026 QKF131021:QKG131026 QUB131021:QUC131026 RDX131021:RDY131026 RNT131021:RNU131026 RXP131021:RXQ131026 SHL131021:SHM131026 SRH131021:SRI131026 TBD131021:TBE131026 TKZ131021:TLA131026 TUV131021:TUW131026 UER131021:UES131026 UON131021:UOO131026 UYJ131021:UYK131026 VIF131021:VIG131026 VSB131021:VSC131026 WBX131021:WBY131026 WLT131021:WLU131026 WVP131021:WVQ131026 H196557:I196562 JD196557:JE196562 SZ196557:TA196562 ACV196557:ACW196562 AMR196557:AMS196562 AWN196557:AWO196562 BGJ196557:BGK196562 BQF196557:BQG196562 CAB196557:CAC196562 CJX196557:CJY196562 CTT196557:CTU196562 DDP196557:DDQ196562 DNL196557:DNM196562 DXH196557:DXI196562 EHD196557:EHE196562 EQZ196557:ERA196562 FAV196557:FAW196562 FKR196557:FKS196562 FUN196557:FUO196562 GEJ196557:GEK196562 GOF196557:GOG196562 GYB196557:GYC196562 HHX196557:HHY196562 HRT196557:HRU196562 IBP196557:IBQ196562 ILL196557:ILM196562 IVH196557:IVI196562 JFD196557:JFE196562 JOZ196557:JPA196562 JYV196557:JYW196562 KIR196557:KIS196562 KSN196557:KSO196562 LCJ196557:LCK196562 LMF196557:LMG196562 LWB196557:LWC196562 MFX196557:MFY196562 MPT196557:MPU196562 MZP196557:MZQ196562 NJL196557:NJM196562 NTH196557:NTI196562 ODD196557:ODE196562 OMZ196557:ONA196562 OWV196557:OWW196562 PGR196557:PGS196562 PQN196557:PQO196562 QAJ196557:QAK196562 QKF196557:QKG196562 QUB196557:QUC196562 RDX196557:RDY196562 RNT196557:RNU196562 RXP196557:RXQ196562 SHL196557:SHM196562 SRH196557:SRI196562 TBD196557:TBE196562 TKZ196557:TLA196562 TUV196557:TUW196562 UER196557:UES196562 UON196557:UOO196562 UYJ196557:UYK196562 VIF196557:VIG196562 VSB196557:VSC196562 WBX196557:WBY196562 WLT196557:WLU196562 WVP196557:WVQ196562 H262093:I262098 JD262093:JE262098 SZ262093:TA262098 ACV262093:ACW262098 AMR262093:AMS262098 AWN262093:AWO262098 BGJ262093:BGK262098 BQF262093:BQG262098 CAB262093:CAC262098 CJX262093:CJY262098 CTT262093:CTU262098 DDP262093:DDQ262098 DNL262093:DNM262098 DXH262093:DXI262098 EHD262093:EHE262098 EQZ262093:ERA262098 FAV262093:FAW262098 FKR262093:FKS262098 FUN262093:FUO262098 GEJ262093:GEK262098 GOF262093:GOG262098 GYB262093:GYC262098 HHX262093:HHY262098 HRT262093:HRU262098 IBP262093:IBQ262098 ILL262093:ILM262098 IVH262093:IVI262098 JFD262093:JFE262098 JOZ262093:JPA262098 JYV262093:JYW262098 KIR262093:KIS262098 KSN262093:KSO262098 LCJ262093:LCK262098 LMF262093:LMG262098 LWB262093:LWC262098 MFX262093:MFY262098 MPT262093:MPU262098 MZP262093:MZQ262098 NJL262093:NJM262098 NTH262093:NTI262098 ODD262093:ODE262098 OMZ262093:ONA262098 OWV262093:OWW262098 PGR262093:PGS262098 PQN262093:PQO262098 QAJ262093:QAK262098 QKF262093:QKG262098 QUB262093:QUC262098 RDX262093:RDY262098 RNT262093:RNU262098 RXP262093:RXQ262098 SHL262093:SHM262098 SRH262093:SRI262098 TBD262093:TBE262098 TKZ262093:TLA262098 TUV262093:TUW262098 UER262093:UES262098 UON262093:UOO262098 UYJ262093:UYK262098 VIF262093:VIG262098 VSB262093:VSC262098 WBX262093:WBY262098 WLT262093:WLU262098 WVP262093:WVQ262098 H327629:I327634 JD327629:JE327634 SZ327629:TA327634 ACV327629:ACW327634 AMR327629:AMS327634 AWN327629:AWO327634 BGJ327629:BGK327634 BQF327629:BQG327634 CAB327629:CAC327634 CJX327629:CJY327634 CTT327629:CTU327634 DDP327629:DDQ327634 DNL327629:DNM327634 DXH327629:DXI327634 EHD327629:EHE327634 EQZ327629:ERA327634 FAV327629:FAW327634 FKR327629:FKS327634 FUN327629:FUO327634 GEJ327629:GEK327634 GOF327629:GOG327634 GYB327629:GYC327634 HHX327629:HHY327634 HRT327629:HRU327634 IBP327629:IBQ327634 ILL327629:ILM327634 IVH327629:IVI327634 JFD327629:JFE327634 JOZ327629:JPA327634 JYV327629:JYW327634 KIR327629:KIS327634 KSN327629:KSO327634 LCJ327629:LCK327634 LMF327629:LMG327634 LWB327629:LWC327634 MFX327629:MFY327634 MPT327629:MPU327634 MZP327629:MZQ327634 NJL327629:NJM327634 NTH327629:NTI327634 ODD327629:ODE327634 OMZ327629:ONA327634 OWV327629:OWW327634 PGR327629:PGS327634 PQN327629:PQO327634 QAJ327629:QAK327634 QKF327629:QKG327634 QUB327629:QUC327634 RDX327629:RDY327634 RNT327629:RNU327634 RXP327629:RXQ327634 SHL327629:SHM327634 SRH327629:SRI327634 TBD327629:TBE327634 TKZ327629:TLA327634 TUV327629:TUW327634 UER327629:UES327634 UON327629:UOO327634 UYJ327629:UYK327634 VIF327629:VIG327634 VSB327629:VSC327634 WBX327629:WBY327634 WLT327629:WLU327634 WVP327629:WVQ327634 H393165:I393170 JD393165:JE393170 SZ393165:TA393170 ACV393165:ACW393170 AMR393165:AMS393170 AWN393165:AWO393170 BGJ393165:BGK393170 BQF393165:BQG393170 CAB393165:CAC393170 CJX393165:CJY393170 CTT393165:CTU393170 DDP393165:DDQ393170 DNL393165:DNM393170 DXH393165:DXI393170 EHD393165:EHE393170 EQZ393165:ERA393170 FAV393165:FAW393170 FKR393165:FKS393170 FUN393165:FUO393170 GEJ393165:GEK393170 GOF393165:GOG393170 GYB393165:GYC393170 HHX393165:HHY393170 HRT393165:HRU393170 IBP393165:IBQ393170 ILL393165:ILM393170 IVH393165:IVI393170 JFD393165:JFE393170 JOZ393165:JPA393170 JYV393165:JYW393170 KIR393165:KIS393170 KSN393165:KSO393170 LCJ393165:LCK393170 LMF393165:LMG393170 LWB393165:LWC393170 MFX393165:MFY393170 MPT393165:MPU393170 MZP393165:MZQ393170 NJL393165:NJM393170 NTH393165:NTI393170 ODD393165:ODE393170 OMZ393165:ONA393170 OWV393165:OWW393170 PGR393165:PGS393170 PQN393165:PQO393170 QAJ393165:QAK393170 QKF393165:QKG393170 QUB393165:QUC393170 RDX393165:RDY393170 RNT393165:RNU393170 RXP393165:RXQ393170 SHL393165:SHM393170 SRH393165:SRI393170 TBD393165:TBE393170 TKZ393165:TLA393170 TUV393165:TUW393170 UER393165:UES393170 UON393165:UOO393170 UYJ393165:UYK393170 VIF393165:VIG393170 VSB393165:VSC393170 WBX393165:WBY393170 WLT393165:WLU393170 WVP393165:WVQ393170 H458701:I458706 JD458701:JE458706 SZ458701:TA458706 ACV458701:ACW458706 AMR458701:AMS458706 AWN458701:AWO458706 BGJ458701:BGK458706 BQF458701:BQG458706 CAB458701:CAC458706 CJX458701:CJY458706 CTT458701:CTU458706 DDP458701:DDQ458706 DNL458701:DNM458706 DXH458701:DXI458706 EHD458701:EHE458706 EQZ458701:ERA458706 FAV458701:FAW458706 FKR458701:FKS458706 FUN458701:FUO458706 GEJ458701:GEK458706 GOF458701:GOG458706 GYB458701:GYC458706 HHX458701:HHY458706 HRT458701:HRU458706 IBP458701:IBQ458706 ILL458701:ILM458706 IVH458701:IVI458706 JFD458701:JFE458706 JOZ458701:JPA458706 JYV458701:JYW458706 KIR458701:KIS458706 KSN458701:KSO458706 LCJ458701:LCK458706 LMF458701:LMG458706 LWB458701:LWC458706 MFX458701:MFY458706 MPT458701:MPU458706 MZP458701:MZQ458706 NJL458701:NJM458706 NTH458701:NTI458706 ODD458701:ODE458706 OMZ458701:ONA458706 OWV458701:OWW458706 PGR458701:PGS458706 PQN458701:PQO458706 QAJ458701:QAK458706 QKF458701:QKG458706 QUB458701:QUC458706 RDX458701:RDY458706 RNT458701:RNU458706 RXP458701:RXQ458706 SHL458701:SHM458706 SRH458701:SRI458706 TBD458701:TBE458706 TKZ458701:TLA458706 TUV458701:TUW458706 UER458701:UES458706 UON458701:UOO458706 UYJ458701:UYK458706 VIF458701:VIG458706 VSB458701:VSC458706 WBX458701:WBY458706 WLT458701:WLU458706 WVP458701:WVQ458706 H524237:I524242 JD524237:JE524242 SZ524237:TA524242 ACV524237:ACW524242 AMR524237:AMS524242 AWN524237:AWO524242 BGJ524237:BGK524242 BQF524237:BQG524242 CAB524237:CAC524242 CJX524237:CJY524242 CTT524237:CTU524242 DDP524237:DDQ524242 DNL524237:DNM524242 DXH524237:DXI524242 EHD524237:EHE524242 EQZ524237:ERA524242 FAV524237:FAW524242 FKR524237:FKS524242 FUN524237:FUO524242 GEJ524237:GEK524242 GOF524237:GOG524242 GYB524237:GYC524242 HHX524237:HHY524242 HRT524237:HRU524242 IBP524237:IBQ524242 ILL524237:ILM524242 IVH524237:IVI524242 JFD524237:JFE524242 JOZ524237:JPA524242 JYV524237:JYW524242 KIR524237:KIS524242 KSN524237:KSO524242 LCJ524237:LCK524242 LMF524237:LMG524242 LWB524237:LWC524242 MFX524237:MFY524242 MPT524237:MPU524242 MZP524237:MZQ524242 NJL524237:NJM524242 NTH524237:NTI524242 ODD524237:ODE524242 OMZ524237:ONA524242 OWV524237:OWW524242 PGR524237:PGS524242 PQN524237:PQO524242 QAJ524237:QAK524242 QKF524237:QKG524242 QUB524237:QUC524242 RDX524237:RDY524242 RNT524237:RNU524242 RXP524237:RXQ524242 SHL524237:SHM524242 SRH524237:SRI524242 TBD524237:TBE524242 TKZ524237:TLA524242 TUV524237:TUW524242 UER524237:UES524242 UON524237:UOO524242 UYJ524237:UYK524242 VIF524237:VIG524242 VSB524237:VSC524242 WBX524237:WBY524242 WLT524237:WLU524242 WVP524237:WVQ524242 H589773:I589778 JD589773:JE589778 SZ589773:TA589778 ACV589773:ACW589778 AMR589773:AMS589778 AWN589773:AWO589778 BGJ589773:BGK589778 BQF589773:BQG589778 CAB589773:CAC589778 CJX589773:CJY589778 CTT589773:CTU589778 DDP589773:DDQ589778 DNL589773:DNM589778 DXH589773:DXI589778 EHD589773:EHE589778 EQZ589773:ERA589778 FAV589773:FAW589778 FKR589773:FKS589778 FUN589773:FUO589778 GEJ589773:GEK589778 GOF589773:GOG589778 GYB589773:GYC589778 HHX589773:HHY589778 HRT589773:HRU589778 IBP589773:IBQ589778 ILL589773:ILM589778 IVH589773:IVI589778 JFD589773:JFE589778 JOZ589773:JPA589778 JYV589773:JYW589778 KIR589773:KIS589778 KSN589773:KSO589778 LCJ589773:LCK589778 LMF589773:LMG589778 LWB589773:LWC589778 MFX589773:MFY589778 MPT589773:MPU589778 MZP589773:MZQ589778 NJL589773:NJM589778 NTH589773:NTI589778 ODD589773:ODE589778 OMZ589773:ONA589778 OWV589773:OWW589778 PGR589773:PGS589778 PQN589773:PQO589778 QAJ589773:QAK589778 QKF589773:QKG589778 QUB589773:QUC589778 RDX589773:RDY589778 RNT589773:RNU589778 RXP589773:RXQ589778 SHL589773:SHM589778 SRH589773:SRI589778 TBD589773:TBE589778 TKZ589773:TLA589778 TUV589773:TUW589778 UER589773:UES589778 UON589773:UOO589778 UYJ589773:UYK589778 VIF589773:VIG589778 VSB589773:VSC589778 WBX589773:WBY589778 WLT589773:WLU589778 WVP589773:WVQ589778 H655309:I655314 JD655309:JE655314 SZ655309:TA655314 ACV655309:ACW655314 AMR655309:AMS655314 AWN655309:AWO655314 BGJ655309:BGK655314 BQF655309:BQG655314 CAB655309:CAC655314 CJX655309:CJY655314 CTT655309:CTU655314 DDP655309:DDQ655314 DNL655309:DNM655314 DXH655309:DXI655314 EHD655309:EHE655314 EQZ655309:ERA655314 FAV655309:FAW655314 FKR655309:FKS655314 FUN655309:FUO655314 GEJ655309:GEK655314 GOF655309:GOG655314 GYB655309:GYC655314 HHX655309:HHY655314 HRT655309:HRU655314 IBP655309:IBQ655314 ILL655309:ILM655314 IVH655309:IVI655314 JFD655309:JFE655314 JOZ655309:JPA655314 JYV655309:JYW655314 KIR655309:KIS655314 KSN655309:KSO655314 LCJ655309:LCK655314 LMF655309:LMG655314 LWB655309:LWC655314 MFX655309:MFY655314 MPT655309:MPU655314 MZP655309:MZQ655314 NJL655309:NJM655314 NTH655309:NTI655314 ODD655309:ODE655314 OMZ655309:ONA655314 OWV655309:OWW655314 PGR655309:PGS655314 PQN655309:PQO655314 QAJ655309:QAK655314 QKF655309:QKG655314 QUB655309:QUC655314 RDX655309:RDY655314 RNT655309:RNU655314 RXP655309:RXQ655314 SHL655309:SHM655314 SRH655309:SRI655314 TBD655309:TBE655314 TKZ655309:TLA655314 TUV655309:TUW655314 UER655309:UES655314 UON655309:UOO655314 UYJ655309:UYK655314 VIF655309:VIG655314 VSB655309:VSC655314 WBX655309:WBY655314 WLT655309:WLU655314 WVP655309:WVQ655314 H720845:I720850 JD720845:JE720850 SZ720845:TA720850 ACV720845:ACW720850 AMR720845:AMS720850 AWN720845:AWO720850 BGJ720845:BGK720850 BQF720845:BQG720850 CAB720845:CAC720850 CJX720845:CJY720850 CTT720845:CTU720850 DDP720845:DDQ720850 DNL720845:DNM720850 DXH720845:DXI720850 EHD720845:EHE720850 EQZ720845:ERA720850 FAV720845:FAW720850 FKR720845:FKS720850 FUN720845:FUO720850 GEJ720845:GEK720850 GOF720845:GOG720850 GYB720845:GYC720850 HHX720845:HHY720850 HRT720845:HRU720850 IBP720845:IBQ720850 ILL720845:ILM720850 IVH720845:IVI720850 JFD720845:JFE720850 JOZ720845:JPA720850 JYV720845:JYW720850 KIR720845:KIS720850 KSN720845:KSO720850 LCJ720845:LCK720850 LMF720845:LMG720850 LWB720845:LWC720850 MFX720845:MFY720850 MPT720845:MPU720850 MZP720845:MZQ720850 NJL720845:NJM720850 NTH720845:NTI720850 ODD720845:ODE720850 OMZ720845:ONA720850 OWV720845:OWW720850 PGR720845:PGS720850 PQN720845:PQO720850 QAJ720845:QAK720850 QKF720845:QKG720850 QUB720845:QUC720850 RDX720845:RDY720850 RNT720845:RNU720850 RXP720845:RXQ720850 SHL720845:SHM720850 SRH720845:SRI720850 TBD720845:TBE720850 TKZ720845:TLA720850 TUV720845:TUW720850 UER720845:UES720850 UON720845:UOO720850 UYJ720845:UYK720850 VIF720845:VIG720850 VSB720845:VSC720850 WBX720845:WBY720850 WLT720845:WLU720850 WVP720845:WVQ720850 H786381:I786386 JD786381:JE786386 SZ786381:TA786386 ACV786381:ACW786386 AMR786381:AMS786386 AWN786381:AWO786386 BGJ786381:BGK786386 BQF786381:BQG786386 CAB786381:CAC786386 CJX786381:CJY786386 CTT786381:CTU786386 DDP786381:DDQ786386 DNL786381:DNM786386 DXH786381:DXI786386 EHD786381:EHE786386 EQZ786381:ERA786386 FAV786381:FAW786386 FKR786381:FKS786386 FUN786381:FUO786386 GEJ786381:GEK786386 GOF786381:GOG786386 GYB786381:GYC786386 HHX786381:HHY786386 HRT786381:HRU786386 IBP786381:IBQ786386 ILL786381:ILM786386 IVH786381:IVI786386 JFD786381:JFE786386 JOZ786381:JPA786386 JYV786381:JYW786386 KIR786381:KIS786386 KSN786381:KSO786386 LCJ786381:LCK786386 LMF786381:LMG786386 LWB786381:LWC786386 MFX786381:MFY786386 MPT786381:MPU786386 MZP786381:MZQ786386 NJL786381:NJM786386 NTH786381:NTI786386 ODD786381:ODE786386 OMZ786381:ONA786386 OWV786381:OWW786386 PGR786381:PGS786386 PQN786381:PQO786386 QAJ786381:QAK786386 QKF786381:QKG786386 QUB786381:QUC786386 RDX786381:RDY786386 RNT786381:RNU786386 RXP786381:RXQ786386 SHL786381:SHM786386 SRH786381:SRI786386 TBD786381:TBE786386 TKZ786381:TLA786386 TUV786381:TUW786386 UER786381:UES786386 UON786381:UOO786386 UYJ786381:UYK786386 VIF786381:VIG786386 VSB786381:VSC786386 WBX786381:WBY786386 WLT786381:WLU786386 WVP786381:WVQ786386 H851917:I851922 JD851917:JE851922 SZ851917:TA851922 ACV851917:ACW851922 AMR851917:AMS851922 AWN851917:AWO851922 BGJ851917:BGK851922 BQF851917:BQG851922 CAB851917:CAC851922 CJX851917:CJY851922 CTT851917:CTU851922 DDP851917:DDQ851922 DNL851917:DNM851922 DXH851917:DXI851922 EHD851917:EHE851922 EQZ851917:ERA851922 FAV851917:FAW851922 FKR851917:FKS851922 FUN851917:FUO851922 GEJ851917:GEK851922 GOF851917:GOG851922 GYB851917:GYC851922 HHX851917:HHY851922 HRT851917:HRU851922 IBP851917:IBQ851922 ILL851917:ILM851922 IVH851917:IVI851922 JFD851917:JFE851922 JOZ851917:JPA851922 JYV851917:JYW851922 KIR851917:KIS851922 KSN851917:KSO851922 LCJ851917:LCK851922 LMF851917:LMG851922 LWB851917:LWC851922 MFX851917:MFY851922 MPT851917:MPU851922 MZP851917:MZQ851922 NJL851917:NJM851922 NTH851917:NTI851922 ODD851917:ODE851922 OMZ851917:ONA851922 OWV851917:OWW851922 PGR851917:PGS851922 PQN851917:PQO851922 QAJ851917:QAK851922 QKF851917:QKG851922 QUB851917:QUC851922 RDX851917:RDY851922 RNT851917:RNU851922 RXP851917:RXQ851922 SHL851917:SHM851922 SRH851917:SRI851922 TBD851917:TBE851922 TKZ851917:TLA851922 TUV851917:TUW851922 UER851917:UES851922 UON851917:UOO851922 UYJ851917:UYK851922 VIF851917:VIG851922 VSB851917:VSC851922 WBX851917:WBY851922 WLT851917:WLU851922 WVP851917:WVQ851922 H917453:I917458 JD917453:JE917458 SZ917453:TA917458 ACV917453:ACW917458 AMR917453:AMS917458 AWN917453:AWO917458 BGJ917453:BGK917458 BQF917453:BQG917458 CAB917453:CAC917458 CJX917453:CJY917458 CTT917453:CTU917458 DDP917453:DDQ917458 DNL917453:DNM917458 DXH917453:DXI917458 EHD917453:EHE917458 EQZ917453:ERA917458 FAV917453:FAW917458 FKR917453:FKS917458 FUN917453:FUO917458 GEJ917453:GEK917458 GOF917453:GOG917458 GYB917453:GYC917458 HHX917453:HHY917458 HRT917453:HRU917458 IBP917453:IBQ917458 ILL917453:ILM917458 IVH917453:IVI917458 JFD917453:JFE917458 JOZ917453:JPA917458 JYV917453:JYW917458 KIR917453:KIS917458 KSN917453:KSO917458 LCJ917453:LCK917458 LMF917453:LMG917458 LWB917453:LWC917458 MFX917453:MFY917458 MPT917453:MPU917458 MZP917453:MZQ917458 NJL917453:NJM917458 NTH917453:NTI917458 ODD917453:ODE917458 OMZ917453:ONA917458 OWV917453:OWW917458 PGR917453:PGS917458 PQN917453:PQO917458 QAJ917453:QAK917458 QKF917453:QKG917458 QUB917453:QUC917458 RDX917453:RDY917458 RNT917453:RNU917458 RXP917453:RXQ917458 SHL917453:SHM917458 SRH917453:SRI917458 TBD917453:TBE917458 TKZ917453:TLA917458 TUV917453:TUW917458 UER917453:UES917458 UON917453:UOO917458 UYJ917453:UYK917458 VIF917453:VIG917458 VSB917453:VSC917458 WBX917453:WBY917458 WLT917453:WLU917458 WVP917453:WVQ917458 H982989:I982994 JD982989:JE982994 SZ982989:TA982994 ACV982989:ACW982994 AMR982989:AMS982994 AWN982989:AWO982994 BGJ982989:BGK982994 BQF982989:BQG982994 CAB982989:CAC982994 CJX982989:CJY982994 CTT982989:CTU982994 DDP982989:DDQ982994 DNL982989:DNM982994 DXH982989:DXI982994 EHD982989:EHE982994 EQZ982989:ERA982994 FAV982989:FAW982994 FKR982989:FKS982994 FUN982989:FUO982994 GEJ982989:GEK982994 GOF982989:GOG982994 GYB982989:GYC982994 HHX982989:HHY982994 HRT982989:HRU982994 IBP982989:IBQ982994 ILL982989:ILM982994 IVH982989:IVI982994 JFD982989:JFE982994 JOZ982989:JPA982994 JYV982989:JYW982994 KIR982989:KIS982994 KSN982989:KSO982994 LCJ982989:LCK982994 LMF982989:LMG982994 LWB982989:LWC982994 MFX982989:MFY982994 MPT982989:MPU982994 MZP982989:MZQ982994 NJL982989:NJM982994 NTH982989:NTI982994 ODD982989:ODE982994 OMZ982989:ONA982994 OWV982989:OWW982994 PGR982989:PGS982994 PQN982989:PQO982994 QAJ982989:QAK982994 QKF982989:QKG982994 QUB982989:QUC982994 RDX982989:RDY982994 RNT982989:RNU982994 RXP982989:RXQ982994 SHL982989:SHM982994 SRH982989:SRI982994 TBD982989:TBE982994 TKZ982989:TLA982994 TUV982989:TUW982994 UER982989:UES982994 UON982989:UOO982994 UYJ982989:UYK982994 VIF982989:VIG982994 VSB982989:VSC982994 WBX982989:WBY982994 WLT982989:WLU982994 WVP982989:WVQ982994 H65492:I65497 JD65492:JE65497 SZ65492:TA65497 ACV65492:ACW65497 AMR65492:AMS65497 AWN65492:AWO65497 BGJ65492:BGK65497 BQF65492:BQG65497 CAB65492:CAC65497 CJX65492:CJY65497 CTT65492:CTU65497 DDP65492:DDQ65497 DNL65492:DNM65497 DXH65492:DXI65497 EHD65492:EHE65497 EQZ65492:ERA65497 FAV65492:FAW65497 FKR65492:FKS65497 FUN65492:FUO65497 GEJ65492:GEK65497 GOF65492:GOG65497 GYB65492:GYC65497 HHX65492:HHY65497 HRT65492:HRU65497 IBP65492:IBQ65497 ILL65492:ILM65497 IVH65492:IVI65497 JFD65492:JFE65497 JOZ65492:JPA65497 JYV65492:JYW65497 KIR65492:KIS65497 KSN65492:KSO65497 LCJ65492:LCK65497 LMF65492:LMG65497 LWB65492:LWC65497 MFX65492:MFY65497 MPT65492:MPU65497 MZP65492:MZQ65497 NJL65492:NJM65497 NTH65492:NTI65497 ODD65492:ODE65497 OMZ65492:ONA65497 OWV65492:OWW65497 PGR65492:PGS65497 PQN65492:PQO65497 QAJ65492:QAK65497 QKF65492:QKG65497 QUB65492:QUC65497 RDX65492:RDY65497 RNT65492:RNU65497 RXP65492:RXQ65497 SHL65492:SHM65497 SRH65492:SRI65497 TBD65492:TBE65497 TKZ65492:TLA65497 TUV65492:TUW65497 UER65492:UES65497 UON65492:UOO65497 UYJ65492:UYK65497 VIF65492:VIG65497 VSB65492:VSC65497 WBX65492:WBY65497 WLT65492:WLU65497 WVP65492:WVQ65497 H131028:I131033 JD131028:JE131033 SZ131028:TA131033 ACV131028:ACW131033 AMR131028:AMS131033 AWN131028:AWO131033 BGJ131028:BGK131033 BQF131028:BQG131033 CAB131028:CAC131033 CJX131028:CJY131033 CTT131028:CTU131033 DDP131028:DDQ131033 DNL131028:DNM131033 DXH131028:DXI131033 EHD131028:EHE131033 EQZ131028:ERA131033 FAV131028:FAW131033 FKR131028:FKS131033 FUN131028:FUO131033 GEJ131028:GEK131033 GOF131028:GOG131033 GYB131028:GYC131033 HHX131028:HHY131033 HRT131028:HRU131033 IBP131028:IBQ131033 ILL131028:ILM131033 IVH131028:IVI131033 JFD131028:JFE131033 JOZ131028:JPA131033 JYV131028:JYW131033 KIR131028:KIS131033 KSN131028:KSO131033 LCJ131028:LCK131033 LMF131028:LMG131033 LWB131028:LWC131033 MFX131028:MFY131033 MPT131028:MPU131033 MZP131028:MZQ131033 NJL131028:NJM131033 NTH131028:NTI131033 ODD131028:ODE131033 OMZ131028:ONA131033 OWV131028:OWW131033 PGR131028:PGS131033 PQN131028:PQO131033 QAJ131028:QAK131033 QKF131028:QKG131033 QUB131028:QUC131033 RDX131028:RDY131033 RNT131028:RNU131033 RXP131028:RXQ131033 SHL131028:SHM131033 SRH131028:SRI131033 TBD131028:TBE131033 TKZ131028:TLA131033 TUV131028:TUW131033 UER131028:UES131033 UON131028:UOO131033 UYJ131028:UYK131033 VIF131028:VIG131033 VSB131028:VSC131033 WBX131028:WBY131033 WLT131028:WLU131033 WVP131028:WVQ131033 H196564:I196569 JD196564:JE196569 SZ196564:TA196569 ACV196564:ACW196569 AMR196564:AMS196569 AWN196564:AWO196569 BGJ196564:BGK196569 BQF196564:BQG196569 CAB196564:CAC196569 CJX196564:CJY196569 CTT196564:CTU196569 DDP196564:DDQ196569 DNL196564:DNM196569 DXH196564:DXI196569 EHD196564:EHE196569 EQZ196564:ERA196569 FAV196564:FAW196569 FKR196564:FKS196569 FUN196564:FUO196569 GEJ196564:GEK196569 GOF196564:GOG196569 GYB196564:GYC196569 HHX196564:HHY196569 HRT196564:HRU196569 IBP196564:IBQ196569 ILL196564:ILM196569 IVH196564:IVI196569 JFD196564:JFE196569 JOZ196564:JPA196569 JYV196564:JYW196569 KIR196564:KIS196569 KSN196564:KSO196569 LCJ196564:LCK196569 LMF196564:LMG196569 LWB196564:LWC196569 MFX196564:MFY196569 MPT196564:MPU196569 MZP196564:MZQ196569 NJL196564:NJM196569 NTH196564:NTI196569 ODD196564:ODE196569 OMZ196564:ONA196569 OWV196564:OWW196569 PGR196564:PGS196569 PQN196564:PQO196569 QAJ196564:QAK196569 QKF196564:QKG196569 QUB196564:QUC196569 RDX196564:RDY196569 RNT196564:RNU196569 RXP196564:RXQ196569 SHL196564:SHM196569 SRH196564:SRI196569 TBD196564:TBE196569 TKZ196564:TLA196569 TUV196564:TUW196569 UER196564:UES196569 UON196564:UOO196569 UYJ196564:UYK196569 VIF196564:VIG196569 VSB196564:VSC196569 WBX196564:WBY196569 WLT196564:WLU196569 WVP196564:WVQ196569 H262100:I262105 JD262100:JE262105 SZ262100:TA262105 ACV262100:ACW262105 AMR262100:AMS262105 AWN262100:AWO262105 BGJ262100:BGK262105 BQF262100:BQG262105 CAB262100:CAC262105 CJX262100:CJY262105 CTT262100:CTU262105 DDP262100:DDQ262105 DNL262100:DNM262105 DXH262100:DXI262105 EHD262100:EHE262105 EQZ262100:ERA262105 FAV262100:FAW262105 FKR262100:FKS262105 FUN262100:FUO262105 GEJ262100:GEK262105 GOF262100:GOG262105 GYB262100:GYC262105 HHX262100:HHY262105 HRT262100:HRU262105 IBP262100:IBQ262105 ILL262100:ILM262105 IVH262100:IVI262105 JFD262100:JFE262105 JOZ262100:JPA262105 JYV262100:JYW262105 KIR262100:KIS262105 KSN262100:KSO262105 LCJ262100:LCK262105 LMF262100:LMG262105 LWB262100:LWC262105 MFX262100:MFY262105 MPT262100:MPU262105 MZP262100:MZQ262105 NJL262100:NJM262105 NTH262100:NTI262105 ODD262100:ODE262105 OMZ262100:ONA262105 OWV262100:OWW262105 PGR262100:PGS262105 PQN262100:PQO262105 QAJ262100:QAK262105 QKF262100:QKG262105 QUB262100:QUC262105 RDX262100:RDY262105 RNT262100:RNU262105 RXP262100:RXQ262105 SHL262100:SHM262105 SRH262100:SRI262105 TBD262100:TBE262105 TKZ262100:TLA262105 TUV262100:TUW262105 UER262100:UES262105 UON262100:UOO262105 UYJ262100:UYK262105 VIF262100:VIG262105 VSB262100:VSC262105 WBX262100:WBY262105 WLT262100:WLU262105 WVP262100:WVQ262105 H327636:I327641 JD327636:JE327641 SZ327636:TA327641 ACV327636:ACW327641 AMR327636:AMS327641 AWN327636:AWO327641 BGJ327636:BGK327641 BQF327636:BQG327641 CAB327636:CAC327641 CJX327636:CJY327641 CTT327636:CTU327641 DDP327636:DDQ327641 DNL327636:DNM327641 DXH327636:DXI327641 EHD327636:EHE327641 EQZ327636:ERA327641 FAV327636:FAW327641 FKR327636:FKS327641 FUN327636:FUO327641 GEJ327636:GEK327641 GOF327636:GOG327641 GYB327636:GYC327641 HHX327636:HHY327641 HRT327636:HRU327641 IBP327636:IBQ327641 ILL327636:ILM327641 IVH327636:IVI327641 JFD327636:JFE327641 JOZ327636:JPA327641 JYV327636:JYW327641 KIR327636:KIS327641 KSN327636:KSO327641 LCJ327636:LCK327641 LMF327636:LMG327641 LWB327636:LWC327641 MFX327636:MFY327641 MPT327636:MPU327641 MZP327636:MZQ327641 NJL327636:NJM327641 NTH327636:NTI327641 ODD327636:ODE327641 OMZ327636:ONA327641 OWV327636:OWW327641 PGR327636:PGS327641 PQN327636:PQO327641 QAJ327636:QAK327641 QKF327636:QKG327641 QUB327636:QUC327641 RDX327636:RDY327641 RNT327636:RNU327641 RXP327636:RXQ327641 SHL327636:SHM327641 SRH327636:SRI327641 TBD327636:TBE327641 TKZ327636:TLA327641 TUV327636:TUW327641 UER327636:UES327641 UON327636:UOO327641 UYJ327636:UYK327641 VIF327636:VIG327641 VSB327636:VSC327641 WBX327636:WBY327641 WLT327636:WLU327641 WVP327636:WVQ327641 H393172:I393177 JD393172:JE393177 SZ393172:TA393177 ACV393172:ACW393177 AMR393172:AMS393177 AWN393172:AWO393177 BGJ393172:BGK393177 BQF393172:BQG393177 CAB393172:CAC393177 CJX393172:CJY393177 CTT393172:CTU393177 DDP393172:DDQ393177 DNL393172:DNM393177 DXH393172:DXI393177 EHD393172:EHE393177 EQZ393172:ERA393177 FAV393172:FAW393177 FKR393172:FKS393177 FUN393172:FUO393177 GEJ393172:GEK393177 GOF393172:GOG393177 GYB393172:GYC393177 HHX393172:HHY393177 HRT393172:HRU393177 IBP393172:IBQ393177 ILL393172:ILM393177 IVH393172:IVI393177 JFD393172:JFE393177 JOZ393172:JPA393177 JYV393172:JYW393177 KIR393172:KIS393177 KSN393172:KSO393177 LCJ393172:LCK393177 LMF393172:LMG393177 LWB393172:LWC393177 MFX393172:MFY393177 MPT393172:MPU393177 MZP393172:MZQ393177 NJL393172:NJM393177 NTH393172:NTI393177 ODD393172:ODE393177 OMZ393172:ONA393177 OWV393172:OWW393177 PGR393172:PGS393177 PQN393172:PQO393177 QAJ393172:QAK393177 QKF393172:QKG393177 QUB393172:QUC393177 RDX393172:RDY393177 RNT393172:RNU393177 RXP393172:RXQ393177 SHL393172:SHM393177 SRH393172:SRI393177 TBD393172:TBE393177 TKZ393172:TLA393177 TUV393172:TUW393177 UER393172:UES393177 UON393172:UOO393177 UYJ393172:UYK393177 VIF393172:VIG393177 VSB393172:VSC393177 WBX393172:WBY393177 WLT393172:WLU393177 WVP393172:WVQ393177 H458708:I458713 JD458708:JE458713 SZ458708:TA458713 ACV458708:ACW458713 AMR458708:AMS458713 AWN458708:AWO458713 BGJ458708:BGK458713 BQF458708:BQG458713 CAB458708:CAC458713 CJX458708:CJY458713 CTT458708:CTU458713 DDP458708:DDQ458713 DNL458708:DNM458713 DXH458708:DXI458713 EHD458708:EHE458713 EQZ458708:ERA458713 FAV458708:FAW458713 FKR458708:FKS458713 FUN458708:FUO458713 GEJ458708:GEK458713 GOF458708:GOG458713 GYB458708:GYC458713 HHX458708:HHY458713 HRT458708:HRU458713 IBP458708:IBQ458713 ILL458708:ILM458713 IVH458708:IVI458713 JFD458708:JFE458713 JOZ458708:JPA458713 JYV458708:JYW458713 KIR458708:KIS458713 KSN458708:KSO458713 LCJ458708:LCK458713 LMF458708:LMG458713 LWB458708:LWC458713 MFX458708:MFY458713 MPT458708:MPU458713 MZP458708:MZQ458713 NJL458708:NJM458713 NTH458708:NTI458713 ODD458708:ODE458713 OMZ458708:ONA458713 OWV458708:OWW458713 PGR458708:PGS458713 PQN458708:PQO458713 QAJ458708:QAK458713 QKF458708:QKG458713 QUB458708:QUC458713 RDX458708:RDY458713 RNT458708:RNU458713 RXP458708:RXQ458713 SHL458708:SHM458713 SRH458708:SRI458713 TBD458708:TBE458713 TKZ458708:TLA458713 TUV458708:TUW458713 UER458708:UES458713 UON458708:UOO458713 UYJ458708:UYK458713 VIF458708:VIG458713 VSB458708:VSC458713 WBX458708:WBY458713 WLT458708:WLU458713 WVP458708:WVQ458713 H524244:I524249 JD524244:JE524249 SZ524244:TA524249 ACV524244:ACW524249 AMR524244:AMS524249 AWN524244:AWO524249 BGJ524244:BGK524249 BQF524244:BQG524249 CAB524244:CAC524249 CJX524244:CJY524249 CTT524244:CTU524249 DDP524244:DDQ524249 DNL524244:DNM524249 DXH524244:DXI524249 EHD524244:EHE524249 EQZ524244:ERA524249 FAV524244:FAW524249 FKR524244:FKS524249 FUN524244:FUO524249 GEJ524244:GEK524249 GOF524244:GOG524249 GYB524244:GYC524249 HHX524244:HHY524249 HRT524244:HRU524249 IBP524244:IBQ524249 ILL524244:ILM524249 IVH524244:IVI524249 JFD524244:JFE524249 JOZ524244:JPA524249 JYV524244:JYW524249 KIR524244:KIS524249 KSN524244:KSO524249 LCJ524244:LCK524249 LMF524244:LMG524249 LWB524244:LWC524249 MFX524244:MFY524249 MPT524244:MPU524249 MZP524244:MZQ524249 NJL524244:NJM524249 NTH524244:NTI524249 ODD524244:ODE524249 OMZ524244:ONA524249 OWV524244:OWW524249 PGR524244:PGS524249 PQN524244:PQO524249 QAJ524244:QAK524249 QKF524244:QKG524249 QUB524244:QUC524249 RDX524244:RDY524249 RNT524244:RNU524249 RXP524244:RXQ524249 SHL524244:SHM524249 SRH524244:SRI524249 TBD524244:TBE524249 TKZ524244:TLA524249 TUV524244:TUW524249 UER524244:UES524249 UON524244:UOO524249 UYJ524244:UYK524249 VIF524244:VIG524249 VSB524244:VSC524249 WBX524244:WBY524249 WLT524244:WLU524249 WVP524244:WVQ524249 H589780:I589785 JD589780:JE589785 SZ589780:TA589785 ACV589780:ACW589785 AMR589780:AMS589785 AWN589780:AWO589785 BGJ589780:BGK589785 BQF589780:BQG589785 CAB589780:CAC589785 CJX589780:CJY589785 CTT589780:CTU589785 DDP589780:DDQ589785 DNL589780:DNM589785 DXH589780:DXI589785 EHD589780:EHE589785 EQZ589780:ERA589785 FAV589780:FAW589785 FKR589780:FKS589785 FUN589780:FUO589785 GEJ589780:GEK589785 GOF589780:GOG589785 GYB589780:GYC589785 HHX589780:HHY589785 HRT589780:HRU589785 IBP589780:IBQ589785 ILL589780:ILM589785 IVH589780:IVI589785 JFD589780:JFE589785 JOZ589780:JPA589785 JYV589780:JYW589785 KIR589780:KIS589785 KSN589780:KSO589785 LCJ589780:LCK589785 LMF589780:LMG589785 LWB589780:LWC589785 MFX589780:MFY589785 MPT589780:MPU589785 MZP589780:MZQ589785 NJL589780:NJM589785 NTH589780:NTI589785 ODD589780:ODE589785 OMZ589780:ONA589785 OWV589780:OWW589785 PGR589780:PGS589785 PQN589780:PQO589785 QAJ589780:QAK589785 QKF589780:QKG589785 QUB589780:QUC589785 RDX589780:RDY589785 RNT589780:RNU589785 RXP589780:RXQ589785 SHL589780:SHM589785 SRH589780:SRI589785 TBD589780:TBE589785 TKZ589780:TLA589785 TUV589780:TUW589785 UER589780:UES589785 UON589780:UOO589785 UYJ589780:UYK589785 VIF589780:VIG589785 VSB589780:VSC589785 WBX589780:WBY589785 WLT589780:WLU589785 WVP589780:WVQ589785 H655316:I655321 JD655316:JE655321 SZ655316:TA655321 ACV655316:ACW655321 AMR655316:AMS655321 AWN655316:AWO655321 BGJ655316:BGK655321 BQF655316:BQG655321 CAB655316:CAC655321 CJX655316:CJY655321 CTT655316:CTU655321 DDP655316:DDQ655321 DNL655316:DNM655321 DXH655316:DXI655321 EHD655316:EHE655321 EQZ655316:ERA655321 FAV655316:FAW655321 FKR655316:FKS655321 FUN655316:FUO655321 GEJ655316:GEK655321 GOF655316:GOG655321 GYB655316:GYC655321 HHX655316:HHY655321 HRT655316:HRU655321 IBP655316:IBQ655321 ILL655316:ILM655321 IVH655316:IVI655321 JFD655316:JFE655321 JOZ655316:JPA655321 JYV655316:JYW655321 KIR655316:KIS655321 KSN655316:KSO655321 LCJ655316:LCK655321 LMF655316:LMG655321 LWB655316:LWC655321 MFX655316:MFY655321 MPT655316:MPU655321 MZP655316:MZQ655321 NJL655316:NJM655321 NTH655316:NTI655321 ODD655316:ODE655321 OMZ655316:ONA655321 OWV655316:OWW655321 PGR655316:PGS655321 PQN655316:PQO655321 QAJ655316:QAK655321 QKF655316:QKG655321 QUB655316:QUC655321 RDX655316:RDY655321 RNT655316:RNU655321 RXP655316:RXQ655321 SHL655316:SHM655321 SRH655316:SRI655321 TBD655316:TBE655321 TKZ655316:TLA655321 TUV655316:TUW655321 UER655316:UES655321 UON655316:UOO655321 UYJ655316:UYK655321 VIF655316:VIG655321 VSB655316:VSC655321 WBX655316:WBY655321 WLT655316:WLU655321 WVP655316:WVQ655321 H720852:I720857 JD720852:JE720857 SZ720852:TA720857 ACV720852:ACW720857 AMR720852:AMS720857 AWN720852:AWO720857 BGJ720852:BGK720857 BQF720852:BQG720857 CAB720852:CAC720857 CJX720852:CJY720857 CTT720852:CTU720857 DDP720852:DDQ720857 DNL720852:DNM720857 DXH720852:DXI720857 EHD720852:EHE720857 EQZ720852:ERA720857 FAV720852:FAW720857 FKR720852:FKS720857 FUN720852:FUO720857 GEJ720852:GEK720857 GOF720852:GOG720857 GYB720852:GYC720857 HHX720852:HHY720857 HRT720852:HRU720857 IBP720852:IBQ720857 ILL720852:ILM720857 IVH720852:IVI720857 JFD720852:JFE720857 JOZ720852:JPA720857 JYV720852:JYW720857 KIR720852:KIS720857 KSN720852:KSO720857 LCJ720852:LCK720857 LMF720852:LMG720857 LWB720852:LWC720857 MFX720852:MFY720857 MPT720852:MPU720857 MZP720852:MZQ720857 NJL720852:NJM720857 NTH720852:NTI720857 ODD720852:ODE720857 OMZ720852:ONA720857 OWV720852:OWW720857 PGR720852:PGS720857 PQN720852:PQO720857 QAJ720852:QAK720857 QKF720852:QKG720857 QUB720852:QUC720857 RDX720852:RDY720857 RNT720852:RNU720857 RXP720852:RXQ720857 SHL720852:SHM720857 SRH720852:SRI720857 TBD720852:TBE720857 TKZ720852:TLA720857 TUV720852:TUW720857 UER720852:UES720857 UON720852:UOO720857 UYJ720852:UYK720857 VIF720852:VIG720857 VSB720852:VSC720857 WBX720852:WBY720857 WLT720852:WLU720857 WVP720852:WVQ720857 H786388:I786393 JD786388:JE786393 SZ786388:TA786393 ACV786388:ACW786393 AMR786388:AMS786393 AWN786388:AWO786393 BGJ786388:BGK786393 BQF786388:BQG786393 CAB786388:CAC786393 CJX786388:CJY786393 CTT786388:CTU786393 DDP786388:DDQ786393 DNL786388:DNM786393 DXH786388:DXI786393 EHD786388:EHE786393 EQZ786388:ERA786393 FAV786388:FAW786393 FKR786388:FKS786393 FUN786388:FUO786393 GEJ786388:GEK786393 GOF786388:GOG786393 GYB786388:GYC786393 HHX786388:HHY786393 HRT786388:HRU786393 IBP786388:IBQ786393 ILL786388:ILM786393 IVH786388:IVI786393 JFD786388:JFE786393 JOZ786388:JPA786393 JYV786388:JYW786393 KIR786388:KIS786393 KSN786388:KSO786393 LCJ786388:LCK786393 LMF786388:LMG786393 LWB786388:LWC786393 MFX786388:MFY786393 MPT786388:MPU786393 MZP786388:MZQ786393 NJL786388:NJM786393 NTH786388:NTI786393 ODD786388:ODE786393 OMZ786388:ONA786393 OWV786388:OWW786393 PGR786388:PGS786393 PQN786388:PQO786393 QAJ786388:QAK786393 QKF786388:QKG786393 QUB786388:QUC786393 RDX786388:RDY786393 RNT786388:RNU786393 RXP786388:RXQ786393 SHL786388:SHM786393 SRH786388:SRI786393 TBD786388:TBE786393 TKZ786388:TLA786393 TUV786388:TUW786393 UER786388:UES786393 UON786388:UOO786393 UYJ786388:UYK786393 VIF786388:VIG786393 VSB786388:VSC786393 WBX786388:WBY786393 WLT786388:WLU786393 WVP786388:WVQ786393 H851924:I851929 JD851924:JE851929 SZ851924:TA851929 ACV851924:ACW851929 AMR851924:AMS851929 AWN851924:AWO851929 BGJ851924:BGK851929 BQF851924:BQG851929 CAB851924:CAC851929 CJX851924:CJY851929 CTT851924:CTU851929 DDP851924:DDQ851929 DNL851924:DNM851929 DXH851924:DXI851929 EHD851924:EHE851929 EQZ851924:ERA851929 FAV851924:FAW851929 FKR851924:FKS851929 FUN851924:FUO851929 GEJ851924:GEK851929 GOF851924:GOG851929 GYB851924:GYC851929 HHX851924:HHY851929 HRT851924:HRU851929 IBP851924:IBQ851929 ILL851924:ILM851929 IVH851924:IVI851929 JFD851924:JFE851929 JOZ851924:JPA851929 JYV851924:JYW851929 KIR851924:KIS851929 KSN851924:KSO851929 LCJ851924:LCK851929 LMF851924:LMG851929 LWB851924:LWC851929 MFX851924:MFY851929 MPT851924:MPU851929 MZP851924:MZQ851929 NJL851924:NJM851929 NTH851924:NTI851929 ODD851924:ODE851929 OMZ851924:ONA851929 OWV851924:OWW851929 PGR851924:PGS851929 PQN851924:PQO851929 QAJ851924:QAK851929 QKF851924:QKG851929 QUB851924:QUC851929 RDX851924:RDY851929 RNT851924:RNU851929 RXP851924:RXQ851929 SHL851924:SHM851929 SRH851924:SRI851929 TBD851924:TBE851929 TKZ851924:TLA851929 TUV851924:TUW851929 UER851924:UES851929 UON851924:UOO851929 UYJ851924:UYK851929 VIF851924:VIG851929 VSB851924:VSC851929 WBX851924:WBY851929 WLT851924:WLU851929 WVP851924:WVQ851929 H917460:I917465 JD917460:JE917465 SZ917460:TA917465 ACV917460:ACW917465 AMR917460:AMS917465 AWN917460:AWO917465 BGJ917460:BGK917465 BQF917460:BQG917465 CAB917460:CAC917465 CJX917460:CJY917465 CTT917460:CTU917465 DDP917460:DDQ917465 DNL917460:DNM917465 DXH917460:DXI917465 EHD917460:EHE917465 EQZ917460:ERA917465 FAV917460:FAW917465 FKR917460:FKS917465 FUN917460:FUO917465 GEJ917460:GEK917465 GOF917460:GOG917465 GYB917460:GYC917465 HHX917460:HHY917465 HRT917460:HRU917465 IBP917460:IBQ917465 ILL917460:ILM917465 IVH917460:IVI917465 JFD917460:JFE917465 JOZ917460:JPA917465 JYV917460:JYW917465 KIR917460:KIS917465 KSN917460:KSO917465 LCJ917460:LCK917465 LMF917460:LMG917465 LWB917460:LWC917465 MFX917460:MFY917465 MPT917460:MPU917465 MZP917460:MZQ917465 NJL917460:NJM917465 NTH917460:NTI917465 ODD917460:ODE917465 OMZ917460:ONA917465 OWV917460:OWW917465 PGR917460:PGS917465 PQN917460:PQO917465 QAJ917460:QAK917465 QKF917460:QKG917465 QUB917460:QUC917465 RDX917460:RDY917465 RNT917460:RNU917465 RXP917460:RXQ917465 SHL917460:SHM917465 SRH917460:SRI917465 TBD917460:TBE917465 TKZ917460:TLA917465 TUV917460:TUW917465 UER917460:UES917465 UON917460:UOO917465 UYJ917460:UYK917465 VIF917460:VIG917465 VSB917460:VSC917465 WBX917460:WBY917465 WLT917460:WLU917465 WVP917460:WVQ917465 H982996:I983001 JD982996:JE983001 SZ982996:TA983001 ACV982996:ACW983001 AMR982996:AMS983001 AWN982996:AWO983001 BGJ982996:BGK983001 BQF982996:BQG983001 CAB982996:CAC983001 CJX982996:CJY983001 CTT982996:CTU983001 DDP982996:DDQ983001 DNL982996:DNM983001 DXH982996:DXI983001 EHD982996:EHE983001 EQZ982996:ERA983001 FAV982996:FAW983001 FKR982996:FKS983001 FUN982996:FUO983001 GEJ982996:GEK983001 GOF982996:GOG983001 GYB982996:GYC983001 HHX982996:HHY983001 HRT982996:HRU983001 IBP982996:IBQ983001 ILL982996:ILM983001 IVH982996:IVI983001 JFD982996:JFE983001 JOZ982996:JPA983001 JYV982996:JYW983001 KIR982996:KIS983001 KSN982996:KSO983001 LCJ982996:LCK983001 LMF982996:LMG983001 LWB982996:LWC983001 MFX982996:MFY983001 MPT982996:MPU983001 MZP982996:MZQ983001 NJL982996:NJM983001 NTH982996:NTI983001 ODD982996:ODE983001 OMZ982996:ONA983001 OWV982996:OWW983001 PGR982996:PGS983001 PQN982996:PQO983001 QAJ982996:QAK983001 QKF982996:QKG983001 QUB982996:QUC983001 RDX982996:RDY983001 RNT982996:RNU983001 RXP982996:RXQ983001 SHL982996:SHM983001 SRH982996:SRI983001 TBD982996:TBE983001 TKZ982996:TLA983001 TUV982996:TUW983001 UER982996:UES983001 UON982996:UOO983001 UYJ982996:UYK983001 VIF982996:VIG983001 VSB982996:VSC983001 WBX982996:WBY983001 WLT982996:WLU983001 WVP982996:WVQ983001 H65499:I65528 JD65499:JE65528 SZ65499:TA65528 ACV65499:ACW65528 AMR65499:AMS65528 AWN65499:AWO65528 BGJ65499:BGK65528 BQF65499:BQG65528 CAB65499:CAC65528 CJX65499:CJY65528 CTT65499:CTU65528 DDP65499:DDQ65528 DNL65499:DNM65528 DXH65499:DXI65528 EHD65499:EHE65528 EQZ65499:ERA65528 FAV65499:FAW65528 FKR65499:FKS65528 FUN65499:FUO65528 GEJ65499:GEK65528 GOF65499:GOG65528 GYB65499:GYC65528 HHX65499:HHY65528 HRT65499:HRU65528 IBP65499:IBQ65528 ILL65499:ILM65528 IVH65499:IVI65528 JFD65499:JFE65528 JOZ65499:JPA65528 JYV65499:JYW65528 KIR65499:KIS65528 KSN65499:KSO65528 LCJ65499:LCK65528 LMF65499:LMG65528 LWB65499:LWC65528 MFX65499:MFY65528 MPT65499:MPU65528 MZP65499:MZQ65528 NJL65499:NJM65528 NTH65499:NTI65528 ODD65499:ODE65528 OMZ65499:ONA65528 OWV65499:OWW65528 PGR65499:PGS65528 PQN65499:PQO65528 QAJ65499:QAK65528 QKF65499:QKG65528 QUB65499:QUC65528 RDX65499:RDY65528 RNT65499:RNU65528 RXP65499:RXQ65528 SHL65499:SHM65528 SRH65499:SRI65528 TBD65499:TBE65528 TKZ65499:TLA65528 TUV65499:TUW65528 UER65499:UES65528 UON65499:UOO65528 UYJ65499:UYK65528 VIF65499:VIG65528 VSB65499:VSC65528 WBX65499:WBY65528 WLT65499:WLU65528 WVP65499:WVQ65528 H131035:I131064 JD131035:JE131064 SZ131035:TA131064 ACV131035:ACW131064 AMR131035:AMS131064 AWN131035:AWO131064 BGJ131035:BGK131064 BQF131035:BQG131064 CAB131035:CAC131064 CJX131035:CJY131064 CTT131035:CTU131064 DDP131035:DDQ131064 DNL131035:DNM131064 DXH131035:DXI131064 EHD131035:EHE131064 EQZ131035:ERA131064 FAV131035:FAW131064 FKR131035:FKS131064 FUN131035:FUO131064 GEJ131035:GEK131064 GOF131035:GOG131064 GYB131035:GYC131064 HHX131035:HHY131064 HRT131035:HRU131064 IBP131035:IBQ131064 ILL131035:ILM131064 IVH131035:IVI131064 JFD131035:JFE131064 JOZ131035:JPA131064 JYV131035:JYW131064 KIR131035:KIS131064 KSN131035:KSO131064 LCJ131035:LCK131064 LMF131035:LMG131064 LWB131035:LWC131064 MFX131035:MFY131064 MPT131035:MPU131064 MZP131035:MZQ131064 NJL131035:NJM131064 NTH131035:NTI131064 ODD131035:ODE131064 OMZ131035:ONA131064 OWV131035:OWW131064 PGR131035:PGS131064 PQN131035:PQO131064 QAJ131035:QAK131064 QKF131035:QKG131064 QUB131035:QUC131064 RDX131035:RDY131064 RNT131035:RNU131064 RXP131035:RXQ131064 SHL131035:SHM131064 SRH131035:SRI131064 TBD131035:TBE131064 TKZ131035:TLA131064 TUV131035:TUW131064 UER131035:UES131064 UON131035:UOO131064 UYJ131035:UYK131064 VIF131035:VIG131064 VSB131035:VSC131064 WBX131035:WBY131064 WLT131035:WLU131064 WVP131035:WVQ131064 H196571:I196600 JD196571:JE196600 SZ196571:TA196600 ACV196571:ACW196600 AMR196571:AMS196600 AWN196571:AWO196600 BGJ196571:BGK196600 BQF196571:BQG196600 CAB196571:CAC196600 CJX196571:CJY196600 CTT196571:CTU196600 DDP196571:DDQ196600 DNL196571:DNM196600 DXH196571:DXI196600 EHD196571:EHE196600 EQZ196571:ERA196600 FAV196571:FAW196600 FKR196571:FKS196600 FUN196571:FUO196600 GEJ196571:GEK196600 GOF196571:GOG196600 GYB196571:GYC196600 HHX196571:HHY196600 HRT196571:HRU196600 IBP196571:IBQ196600 ILL196571:ILM196600 IVH196571:IVI196600 JFD196571:JFE196600 JOZ196571:JPA196600 JYV196571:JYW196600 KIR196571:KIS196600 KSN196571:KSO196600 LCJ196571:LCK196600 LMF196571:LMG196600 LWB196571:LWC196600 MFX196571:MFY196600 MPT196571:MPU196600 MZP196571:MZQ196600 NJL196571:NJM196600 NTH196571:NTI196600 ODD196571:ODE196600 OMZ196571:ONA196600 OWV196571:OWW196600 PGR196571:PGS196600 PQN196571:PQO196600 QAJ196571:QAK196600 QKF196571:QKG196600 QUB196571:QUC196600 RDX196571:RDY196600 RNT196571:RNU196600 RXP196571:RXQ196600 SHL196571:SHM196600 SRH196571:SRI196600 TBD196571:TBE196600 TKZ196571:TLA196600 TUV196571:TUW196600 UER196571:UES196600 UON196571:UOO196600 UYJ196571:UYK196600 VIF196571:VIG196600 VSB196571:VSC196600 WBX196571:WBY196600 WLT196571:WLU196600 WVP196571:WVQ196600 H262107:I262136 JD262107:JE262136 SZ262107:TA262136 ACV262107:ACW262136 AMR262107:AMS262136 AWN262107:AWO262136 BGJ262107:BGK262136 BQF262107:BQG262136 CAB262107:CAC262136 CJX262107:CJY262136 CTT262107:CTU262136 DDP262107:DDQ262136 DNL262107:DNM262136 DXH262107:DXI262136 EHD262107:EHE262136 EQZ262107:ERA262136 FAV262107:FAW262136 FKR262107:FKS262136 FUN262107:FUO262136 GEJ262107:GEK262136 GOF262107:GOG262136 GYB262107:GYC262136 HHX262107:HHY262136 HRT262107:HRU262136 IBP262107:IBQ262136 ILL262107:ILM262136 IVH262107:IVI262136 JFD262107:JFE262136 JOZ262107:JPA262136 JYV262107:JYW262136 KIR262107:KIS262136 KSN262107:KSO262136 LCJ262107:LCK262136 LMF262107:LMG262136 LWB262107:LWC262136 MFX262107:MFY262136 MPT262107:MPU262136 MZP262107:MZQ262136 NJL262107:NJM262136 NTH262107:NTI262136 ODD262107:ODE262136 OMZ262107:ONA262136 OWV262107:OWW262136 PGR262107:PGS262136 PQN262107:PQO262136 QAJ262107:QAK262136 QKF262107:QKG262136 QUB262107:QUC262136 RDX262107:RDY262136 RNT262107:RNU262136 RXP262107:RXQ262136 SHL262107:SHM262136 SRH262107:SRI262136 TBD262107:TBE262136 TKZ262107:TLA262136 TUV262107:TUW262136 UER262107:UES262136 UON262107:UOO262136 UYJ262107:UYK262136 VIF262107:VIG262136 VSB262107:VSC262136 WBX262107:WBY262136 WLT262107:WLU262136 WVP262107:WVQ262136 H327643:I327672 JD327643:JE327672 SZ327643:TA327672 ACV327643:ACW327672 AMR327643:AMS327672 AWN327643:AWO327672 BGJ327643:BGK327672 BQF327643:BQG327672 CAB327643:CAC327672 CJX327643:CJY327672 CTT327643:CTU327672 DDP327643:DDQ327672 DNL327643:DNM327672 DXH327643:DXI327672 EHD327643:EHE327672 EQZ327643:ERA327672 FAV327643:FAW327672 FKR327643:FKS327672 FUN327643:FUO327672 GEJ327643:GEK327672 GOF327643:GOG327672 GYB327643:GYC327672 HHX327643:HHY327672 HRT327643:HRU327672 IBP327643:IBQ327672 ILL327643:ILM327672 IVH327643:IVI327672 JFD327643:JFE327672 JOZ327643:JPA327672 JYV327643:JYW327672 KIR327643:KIS327672 KSN327643:KSO327672 LCJ327643:LCK327672 LMF327643:LMG327672 LWB327643:LWC327672 MFX327643:MFY327672 MPT327643:MPU327672 MZP327643:MZQ327672 NJL327643:NJM327672 NTH327643:NTI327672 ODD327643:ODE327672 OMZ327643:ONA327672 OWV327643:OWW327672 PGR327643:PGS327672 PQN327643:PQO327672 QAJ327643:QAK327672 QKF327643:QKG327672 QUB327643:QUC327672 RDX327643:RDY327672 RNT327643:RNU327672 RXP327643:RXQ327672 SHL327643:SHM327672 SRH327643:SRI327672 TBD327643:TBE327672 TKZ327643:TLA327672 TUV327643:TUW327672 UER327643:UES327672 UON327643:UOO327672 UYJ327643:UYK327672 VIF327643:VIG327672 VSB327643:VSC327672 WBX327643:WBY327672 WLT327643:WLU327672 WVP327643:WVQ327672 H393179:I393208 JD393179:JE393208 SZ393179:TA393208 ACV393179:ACW393208 AMR393179:AMS393208 AWN393179:AWO393208 BGJ393179:BGK393208 BQF393179:BQG393208 CAB393179:CAC393208 CJX393179:CJY393208 CTT393179:CTU393208 DDP393179:DDQ393208 DNL393179:DNM393208 DXH393179:DXI393208 EHD393179:EHE393208 EQZ393179:ERA393208 FAV393179:FAW393208 FKR393179:FKS393208 FUN393179:FUO393208 GEJ393179:GEK393208 GOF393179:GOG393208 GYB393179:GYC393208 HHX393179:HHY393208 HRT393179:HRU393208 IBP393179:IBQ393208 ILL393179:ILM393208 IVH393179:IVI393208 JFD393179:JFE393208 JOZ393179:JPA393208 JYV393179:JYW393208 KIR393179:KIS393208 KSN393179:KSO393208 LCJ393179:LCK393208 LMF393179:LMG393208 LWB393179:LWC393208 MFX393179:MFY393208 MPT393179:MPU393208 MZP393179:MZQ393208 NJL393179:NJM393208 NTH393179:NTI393208 ODD393179:ODE393208 OMZ393179:ONA393208 OWV393179:OWW393208 PGR393179:PGS393208 PQN393179:PQO393208 QAJ393179:QAK393208 QKF393179:QKG393208 QUB393179:QUC393208 RDX393179:RDY393208 RNT393179:RNU393208 RXP393179:RXQ393208 SHL393179:SHM393208 SRH393179:SRI393208 TBD393179:TBE393208 TKZ393179:TLA393208 TUV393179:TUW393208 UER393179:UES393208 UON393179:UOO393208 UYJ393179:UYK393208 VIF393179:VIG393208 VSB393179:VSC393208 WBX393179:WBY393208 WLT393179:WLU393208 WVP393179:WVQ393208 H458715:I458744 JD458715:JE458744 SZ458715:TA458744 ACV458715:ACW458744 AMR458715:AMS458744 AWN458715:AWO458744 BGJ458715:BGK458744 BQF458715:BQG458744 CAB458715:CAC458744 CJX458715:CJY458744 CTT458715:CTU458744 DDP458715:DDQ458744 DNL458715:DNM458744 DXH458715:DXI458744 EHD458715:EHE458744 EQZ458715:ERA458744 FAV458715:FAW458744 FKR458715:FKS458744 FUN458715:FUO458744 GEJ458715:GEK458744 GOF458715:GOG458744 GYB458715:GYC458744 HHX458715:HHY458744 HRT458715:HRU458744 IBP458715:IBQ458744 ILL458715:ILM458744 IVH458715:IVI458744 JFD458715:JFE458744 JOZ458715:JPA458744 JYV458715:JYW458744 KIR458715:KIS458744 KSN458715:KSO458744 LCJ458715:LCK458744 LMF458715:LMG458744 LWB458715:LWC458744 MFX458715:MFY458744 MPT458715:MPU458744 MZP458715:MZQ458744 NJL458715:NJM458744 NTH458715:NTI458744 ODD458715:ODE458744 OMZ458715:ONA458744 OWV458715:OWW458744 PGR458715:PGS458744 PQN458715:PQO458744 QAJ458715:QAK458744 QKF458715:QKG458744 QUB458715:QUC458744 RDX458715:RDY458744 RNT458715:RNU458744 RXP458715:RXQ458744 SHL458715:SHM458744 SRH458715:SRI458744 TBD458715:TBE458744 TKZ458715:TLA458744 TUV458715:TUW458744 UER458715:UES458744 UON458715:UOO458744 UYJ458715:UYK458744 VIF458715:VIG458744 VSB458715:VSC458744 WBX458715:WBY458744 WLT458715:WLU458744 WVP458715:WVQ458744 H524251:I524280 JD524251:JE524280 SZ524251:TA524280 ACV524251:ACW524280 AMR524251:AMS524280 AWN524251:AWO524280 BGJ524251:BGK524280 BQF524251:BQG524280 CAB524251:CAC524280 CJX524251:CJY524280 CTT524251:CTU524280 DDP524251:DDQ524280 DNL524251:DNM524280 DXH524251:DXI524280 EHD524251:EHE524280 EQZ524251:ERA524280 FAV524251:FAW524280 FKR524251:FKS524280 FUN524251:FUO524280 GEJ524251:GEK524280 GOF524251:GOG524280 GYB524251:GYC524280 HHX524251:HHY524280 HRT524251:HRU524280 IBP524251:IBQ524280 ILL524251:ILM524280 IVH524251:IVI524280 JFD524251:JFE524280 JOZ524251:JPA524280 JYV524251:JYW524280 KIR524251:KIS524280 KSN524251:KSO524280 LCJ524251:LCK524280 LMF524251:LMG524280 LWB524251:LWC524280 MFX524251:MFY524280 MPT524251:MPU524280 MZP524251:MZQ524280 NJL524251:NJM524280 NTH524251:NTI524280 ODD524251:ODE524280 OMZ524251:ONA524280 OWV524251:OWW524280 PGR524251:PGS524280 PQN524251:PQO524280 QAJ524251:QAK524280 QKF524251:QKG524280 QUB524251:QUC524280 RDX524251:RDY524280 RNT524251:RNU524280 RXP524251:RXQ524280 SHL524251:SHM524280 SRH524251:SRI524280 TBD524251:TBE524280 TKZ524251:TLA524280 TUV524251:TUW524280 UER524251:UES524280 UON524251:UOO524280 UYJ524251:UYK524280 VIF524251:VIG524280 VSB524251:VSC524280 WBX524251:WBY524280 WLT524251:WLU524280 WVP524251:WVQ524280 H589787:I589816 JD589787:JE589816 SZ589787:TA589816 ACV589787:ACW589816 AMR589787:AMS589816 AWN589787:AWO589816 BGJ589787:BGK589816 BQF589787:BQG589816 CAB589787:CAC589816 CJX589787:CJY589816 CTT589787:CTU589816 DDP589787:DDQ589816 DNL589787:DNM589816 DXH589787:DXI589816 EHD589787:EHE589816 EQZ589787:ERA589816 FAV589787:FAW589816 FKR589787:FKS589816 FUN589787:FUO589816 GEJ589787:GEK589816 GOF589787:GOG589816 GYB589787:GYC589816 HHX589787:HHY589816 HRT589787:HRU589816 IBP589787:IBQ589816 ILL589787:ILM589816 IVH589787:IVI589816 JFD589787:JFE589816 JOZ589787:JPA589816 JYV589787:JYW589816 KIR589787:KIS589816 KSN589787:KSO589816 LCJ589787:LCK589816 LMF589787:LMG589816 LWB589787:LWC589816 MFX589787:MFY589816 MPT589787:MPU589816 MZP589787:MZQ589816 NJL589787:NJM589816 NTH589787:NTI589816 ODD589787:ODE589816 OMZ589787:ONA589816 OWV589787:OWW589816 PGR589787:PGS589816 PQN589787:PQO589816 QAJ589787:QAK589816 QKF589787:QKG589816 QUB589787:QUC589816 RDX589787:RDY589816 RNT589787:RNU589816 RXP589787:RXQ589816 SHL589787:SHM589816 SRH589787:SRI589816 TBD589787:TBE589816 TKZ589787:TLA589816 TUV589787:TUW589816 UER589787:UES589816 UON589787:UOO589816 UYJ589787:UYK589816 VIF589787:VIG589816 VSB589787:VSC589816 WBX589787:WBY589816 WLT589787:WLU589816 WVP589787:WVQ589816 H655323:I655352 JD655323:JE655352 SZ655323:TA655352 ACV655323:ACW655352 AMR655323:AMS655352 AWN655323:AWO655352 BGJ655323:BGK655352 BQF655323:BQG655352 CAB655323:CAC655352 CJX655323:CJY655352 CTT655323:CTU655352 DDP655323:DDQ655352 DNL655323:DNM655352 DXH655323:DXI655352 EHD655323:EHE655352 EQZ655323:ERA655352 FAV655323:FAW655352 FKR655323:FKS655352 FUN655323:FUO655352 GEJ655323:GEK655352 GOF655323:GOG655352 GYB655323:GYC655352 HHX655323:HHY655352 HRT655323:HRU655352 IBP655323:IBQ655352 ILL655323:ILM655352 IVH655323:IVI655352 JFD655323:JFE655352 JOZ655323:JPA655352 JYV655323:JYW655352 KIR655323:KIS655352 KSN655323:KSO655352 LCJ655323:LCK655352 LMF655323:LMG655352 LWB655323:LWC655352 MFX655323:MFY655352 MPT655323:MPU655352 MZP655323:MZQ655352 NJL655323:NJM655352 NTH655323:NTI655352 ODD655323:ODE655352 OMZ655323:ONA655352 OWV655323:OWW655352 PGR655323:PGS655352 PQN655323:PQO655352 QAJ655323:QAK655352 QKF655323:QKG655352 QUB655323:QUC655352 RDX655323:RDY655352 RNT655323:RNU655352 RXP655323:RXQ655352 SHL655323:SHM655352 SRH655323:SRI655352 TBD655323:TBE655352 TKZ655323:TLA655352 TUV655323:TUW655352 UER655323:UES655352 UON655323:UOO655352 UYJ655323:UYK655352 VIF655323:VIG655352 VSB655323:VSC655352 WBX655323:WBY655352 WLT655323:WLU655352 WVP655323:WVQ655352 H720859:I720888 JD720859:JE720888 SZ720859:TA720888 ACV720859:ACW720888 AMR720859:AMS720888 AWN720859:AWO720888 BGJ720859:BGK720888 BQF720859:BQG720888 CAB720859:CAC720888 CJX720859:CJY720888 CTT720859:CTU720888 DDP720859:DDQ720888 DNL720859:DNM720888 DXH720859:DXI720888 EHD720859:EHE720888 EQZ720859:ERA720888 FAV720859:FAW720888 FKR720859:FKS720888 FUN720859:FUO720888 GEJ720859:GEK720888 GOF720859:GOG720888 GYB720859:GYC720888 HHX720859:HHY720888 HRT720859:HRU720888 IBP720859:IBQ720888 ILL720859:ILM720888 IVH720859:IVI720888 JFD720859:JFE720888 JOZ720859:JPA720888 JYV720859:JYW720888 KIR720859:KIS720888 KSN720859:KSO720888 LCJ720859:LCK720888 LMF720859:LMG720888 LWB720859:LWC720888 MFX720859:MFY720888 MPT720859:MPU720888 MZP720859:MZQ720888 NJL720859:NJM720888 NTH720859:NTI720888 ODD720859:ODE720888 OMZ720859:ONA720888 OWV720859:OWW720888 PGR720859:PGS720888 PQN720859:PQO720888 QAJ720859:QAK720888 QKF720859:QKG720888 QUB720859:QUC720888 RDX720859:RDY720888 RNT720859:RNU720888 RXP720859:RXQ720888 SHL720859:SHM720888 SRH720859:SRI720888 TBD720859:TBE720888 TKZ720859:TLA720888 TUV720859:TUW720888 UER720859:UES720888 UON720859:UOO720888 UYJ720859:UYK720888 VIF720859:VIG720888 VSB720859:VSC720888 WBX720859:WBY720888 WLT720859:WLU720888 WVP720859:WVQ720888 H786395:I786424 JD786395:JE786424 SZ786395:TA786424 ACV786395:ACW786424 AMR786395:AMS786424 AWN786395:AWO786424 BGJ786395:BGK786424 BQF786395:BQG786424 CAB786395:CAC786424 CJX786395:CJY786424 CTT786395:CTU786424 DDP786395:DDQ786424 DNL786395:DNM786424 DXH786395:DXI786424 EHD786395:EHE786424 EQZ786395:ERA786424 FAV786395:FAW786424 FKR786395:FKS786424 FUN786395:FUO786424 GEJ786395:GEK786424 GOF786395:GOG786424 GYB786395:GYC786424 HHX786395:HHY786424 HRT786395:HRU786424 IBP786395:IBQ786424 ILL786395:ILM786424 IVH786395:IVI786424 JFD786395:JFE786424 JOZ786395:JPA786424 JYV786395:JYW786424 KIR786395:KIS786424 KSN786395:KSO786424 LCJ786395:LCK786424 LMF786395:LMG786424 LWB786395:LWC786424 MFX786395:MFY786424 MPT786395:MPU786424 MZP786395:MZQ786424 NJL786395:NJM786424 NTH786395:NTI786424 ODD786395:ODE786424 OMZ786395:ONA786424 OWV786395:OWW786424 PGR786395:PGS786424 PQN786395:PQO786424 QAJ786395:QAK786424 QKF786395:QKG786424 QUB786395:QUC786424 RDX786395:RDY786424 RNT786395:RNU786424 RXP786395:RXQ786424 SHL786395:SHM786424 SRH786395:SRI786424 TBD786395:TBE786424 TKZ786395:TLA786424 TUV786395:TUW786424 UER786395:UES786424 UON786395:UOO786424 UYJ786395:UYK786424 VIF786395:VIG786424 VSB786395:VSC786424 WBX786395:WBY786424 WLT786395:WLU786424 WVP786395:WVQ786424 H851931:I851960 JD851931:JE851960 SZ851931:TA851960 ACV851931:ACW851960 AMR851931:AMS851960 AWN851931:AWO851960 BGJ851931:BGK851960 BQF851931:BQG851960 CAB851931:CAC851960 CJX851931:CJY851960 CTT851931:CTU851960 DDP851931:DDQ851960 DNL851931:DNM851960 DXH851931:DXI851960 EHD851931:EHE851960 EQZ851931:ERA851960 FAV851931:FAW851960 FKR851931:FKS851960 FUN851931:FUO851960 GEJ851931:GEK851960 GOF851931:GOG851960 GYB851931:GYC851960 HHX851931:HHY851960 HRT851931:HRU851960 IBP851931:IBQ851960 ILL851931:ILM851960 IVH851931:IVI851960 JFD851931:JFE851960 JOZ851931:JPA851960 JYV851931:JYW851960 KIR851931:KIS851960 KSN851931:KSO851960 LCJ851931:LCK851960 LMF851931:LMG851960 LWB851931:LWC851960 MFX851931:MFY851960 MPT851931:MPU851960 MZP851931:MZQ851960 NJL851931:NJM851960 NTH851931:NTI851960 ODD851931:ODE851960 OMZ851931:ONA851960 OWV851931:OWW851960 PGR851931:PGS851960 PQN851931:PQO851960 QAJ851931:QAK851960 QKF851931:QKG851960 QUB851931:QUC851960 RDX851931:RDY851960 RNT851931:RNU851960 RXP851931:RXQ851960 SHL851931:SHM851960 SRH851931:SRI851960 TBD851931:TBE851960 TKZ851931:TLA851960 TUV851931:TUW851960 UER851931:UES851960 UON851931:UOO851960 UYJ851931:UYK851960 VIF851931:VIG851960 VSB851931:VSC851960 WBX851931:WBY851960 WLT851931:WLU851960 WVP851931:WVQ851960 H917467:I917496 JD917467:JE917496 SZ917467:TA917496 ACV917467:ACW917496 AMR917467:AMS917496 AWN917467:AWO917496 BGJ917467:BGK917496 BQF917467:BQG917496 CAB917467:CAC917496 CJX917467:CJY917496 CTT917467:CTU917496 DDP917467:DDQ917496 DNL917467:DNM917496 DXH917467:DXI917496 EHD917467:EHE917496 EQZ917467:ERA917496 FAV917467:FAW917496 FKR917467:FKS917496 FUN917467:FUO917496 GEJ917467:GEK917496 GOF917467:GOG917496 GYB917467:GYC917496 HHX917467:HHY917496 HRT917467:HRU917496 IBP917467:IBQ917496 ILL917467:ILM917496 IVH917467:IVI917496 JFD917467:JFE917496 JOZ917467:JPA917496 JYV917467:JYW917496 KIR917467:KIS917496 KSN917467:KSO917496 LCJ917467:LCK917496 LMF917467:LMG917496 LWB917467:LWC917496 MFX917467:MFY917496 MPT917467:MPU917496 MZP917467:MZQ917496 NJL917467:NJM917496 NTH917467:NTI917496 ODD917467:ODE917496 OMZ917467:ONA917496 OWV917467:OWW917496 PGR917467:PGS917496 PQN917467:PQO917496 QAJ917467:QAK917496 QKF917467:QKG917496 QUB917467:QUC917496 RDX917467:RDY917496 RNT917467:RNU917496 RXP917467:RXQ917496 SHL917467:SHM917496 SRH917467:SRI917496 TBD917467:TBE917496 TKZ917467:TLA917496 TUV917467:TUW917496 UER917467:UES917496 UON917467:UOO917496 UYJ917467:UYK917496 VIF917467:VIG917496 VSB917467:VSC917496 WBX917467:WBY917496 WLT917467:WLU917496 WVP917467:WVQ917496 H983003:I983032 JD983003:JE983032 SZ983003:TA983032 ACV983003:ACW983032 AMR983003:AMS983032 AWN983003:AWO983032 BGJ983003:BGK983032 BQF983003:BQG983032 CAB983003:CAC983032 CJX983003:CJY983032 CTT983003:CTU983032 DDP983003:DDQ983032 DNL983003:DNM983032 DXH983003:DXI983032 EHD983003:EHE983032 EQZ983003:ERA983032 FAV983003:FAW983032 FKR983003:FKS983032 FUN983003:FUO983032 GEJ983003:GEK983032 GOF983003:GOG983032 GYB983003:GYC983032 HHX983003:HHY983032 HRT983003:HRU983032 IBP983003:IBQ983032 ILL983003:ILM983032 IVH983003:IVI983032 JFD983003:JFE983032 JOZ983003:JPA983032 JYV983003:JYW983032 KIR983003:KIS983032 KSN983003:KSO983032 LCJ983003:LCK983032 LMF983003:LMG983032 LWB983003:LWC983032 MFX983003:MFY983032 MPT983003:MPU983032 MZP983003:MZQ983032 NJL983003:NJM983032 NTH983003:NTI983032 ODD983003:ODE983032 OMZ983003:ONA983032 OWV983003:OWW983032 PGR983003:PGS983032 PQN983003:PQO983032 QAJ983003:QAK983032 QKF983003:QKG983032 QUB983003:QUC983032 RDX983003:RDY983032 RNT983003:RNU983032 RXP983003:RXQ983032 SHL983003:SHM983032 SRH983003:SRI983032 TBD983003:TBE983032 TKZ983003:TLA983032 TUV983003:TUW983032 UER983003:UES983032 UON983003:UOO983032 UYJ983003:UYK983032 VIF983003:VIG983032 VSB983003:VSC983032 WBX983003:WBY983032 WLT983003:WLU983032 WVP983003:WVQ983032 H65420:I65480 JD65420:JE65480 SZ65420:TA65480 ACV65420:ACW65480 AMR65420:AMS65480 AWN65420:AWO65480 BGJ65420:BGK65480 BQF65420:BQG65480 CAB65420:CAC65480 CJX65420:CJY65480 CTT65420:CTU65480 DDP65420:DDQ65480 DNL65420:DNM65480 DXH65420:DXI65480 EHD65420:EHE65480 EQZ65420:ERA65480 FAV65420:FAW65480 FKR65420:FKS65480 FUN65420:FUO65480 GEJ65420:GEK65480 GOF65420:GOG65480 GYB65420:GYC65480 HHX65420:HHY65480 HRT65420:HRU65480 IBP65420:IBQ65480 ILL65420:ILM65480 IVH65420:IVI65480 JFD65420:JFE65480 JOZ65420:JPA65480 JYV65420:JYW65480 KIR65420:KIS65480 KSN65420:KSO65480 LCJ65420:LCK65480 LMF65420:LMG65480 LWB65420:LWC65480 MFX65420:MFY65480 MPT65420:MPU65480 MZP65420:MZQ65480 NJL65420:NJM65480 NTH65420:NTI65480 ODD65420:ODE65480 OMZ65420:ONA65480 OWV65420:OWW65480 PGR65420:PGS65480 PQN65420:PQO65480 QAJ65420:QAK65480 QKF65420:QKG65480 QUB65420:QUC65480 RDX65420:RDY65480 RNT65420:RNU65480 RXP65420:RXQ65480 SHL65420:SHM65480 SRH65420:SRI65480 TBD65420:TBE65480 TKZ65420:TLA65480 TUV65420:TUW65480 UER65420:UES65480 UON65420:UOO65480 UYJ65420:UYK65480 VIF65420:VIG65480 VSB65420:VSC65480 WBX65420:WBY65480 WLT65420:WLU65480 WVP65420:WVQ65480 H130956:I131016 JD130956:JE131016 SZ130956:TA131016 ACV130956:ACW131016 AMR130956:AMS131016 AWN130956:AWO131016 BGJ130956:BGK131016 BQF130956:BQG131016 CAB130956:CAC131016 CJX130956:CJY131016 CTT130956:CTU131016 DDP130956:DDQ131016 DNL130956:DNM131016 DXH130956:DXI131016 EHD130956:EHE131016 EQZ130956:ERA131016 FAV130956:FAW131016 FKR130956:FKS131016 FUN130956:FUO131016 GEJ130956:GEK131016 GOF130956:GOG131016 GYB130956:GYC131016 HHX130956:HHY131016 HRT130956:HRU131016 IBP130956:IBQ131016 ILL130956:ILM131016 IVH130956:IVI131016 JFD130956:JFE131016 JOZ130956:JPA131016 JYV130956:JYW131016 KIR130956:KIS131016 KSN130956:KSO131016 LCJ130956:LCK131016 LMF130956:LMG131016 LWB130956:LWC131016 MFX130956:MFY131016 MPT130956:MPU131016 MZP130956:MZQ131016 NJL130956:NJM131016 NTH130956:NTI131016 ODD130956:ODE131016 OMZ130956:ONA131016 OWV130956:OWW131016 PGR130956:PGS131016 PQN130956:PQO131016 QAJ130956:QAK131016 QKF130956:QKG131016 QUB130956:QUC131016 RDX130956:RDY131016 RNT130956:RNU131016 RXP130956:RXQ131016 SHL130956:SHM131016 SRH130956:SRI131016 TBD130956:TBE131016 TKZ130956:TLA131016 TUV130956:TUW131016 UER130956:UES131016 UON130956:UOO131016 UYJ130956:UYK131016 VIF130956:VIG131016 VSB130956:VSC131016 WBX130956:WBY131016 WLT130956:WLU131016 WVP130956:WVQ131016 H196492:I196552 JD196492:JE196552 SZ196492:TA196552 ACV196492:ACW196552 AMR196492:AMS196552 AWN196492:AWO196552 BGJ196492:BGK196552 BQF196492:BQG196552 CAB196492:CAC196552 CJX196492:CJY196552 CTT196492:CTU196552 DDP196492:DDQ196552 DNL196492:DNM196552 DXH196492:DXI196552 EHD196492:EHE196552 EQZ196492:ERA196552 FAV196492:FAW196552 FKR196492:FKS196552 FUN196492:FUO196552 GEJ196492:GEK196552 GOF196492:GOG196552 GYB196492:GYC196552 HHX196492:HHY196552 HRT196492:HRU196552 IBP196492:IBQ196552 ILL196492:ILM196552 IVH196492:IVI196552 JFD196492:JFE196552 JOZ196492:JPA196552 JYV196492:JYW196552 KIR196492:KIS196552 KSN196492:KSO196552 LCJ196492:LCK196552 LMF196492:LMG196552 LWB196492:LWC196552 MFX196492:MFY196552 MPT196492:MPU196552 MZP196492:MZQ196552 NJL196492:NJM196552 NTH196492:NTI196552 ODD196492:ODE196552 OMZ196492:ONA196552 OWV196492:OWW196552 PGR196492:PGS196552 PQN196492:PQO196552 QAJ196492:QAK196552 QKF196492:QKG196552 QUB196492:QUC196552 RDX196492:RDY196552 RNT196492:RNU196552 RXP196492:RXQ196552 SHL196492:SHM196552 SRH196492:SRI196552 TBD196492:TBE196552 TKZ196492:TLA196552 TUV196492:TUW196552 UER196492:UES196552 UON196492:UOO196552 UYJ196492:UYK196552 VIF196492:VIG196552 VSB196492:VSC196552 WBX196492:WBY196552 WLT196492:WLU196552 WVP196492:WVQ196552 H262028:I262088 JD262028:JE262088 SZ262028:TA262088 ACV262028:ACW262088 AMR262028:AMS262088 AWN262028:AWO262088 BGJ262028:BGK262088 BQF262028:BQG262088 CAB262028:CAC262088 CJX262028:CJY262088 CTT262028:CTU262088 DDP262028:DDQ262088 DNL262028:DNM262088 DXH262028:DXI262088 EHD262028:EHE262088 EQZ262028:ERA262088 FAV262028:FAW262088 FKR262028:FKS262088 FUN262028:FUO262088 GEJ262028:GEK262088 GOF262028:GOG262088 GYB262028:GYC262088 HHX262028:HHY262088 HRT262028:HRU262088 IBP262028:IBQ262088 ILL262028:ILM262088 IVH262028:IVI262088 JFD262028:JFE262088 JOZ262028:JPA262088 JYV262028:JYW262088 KIR262028:KIS262088 KSN262028:KSO262088 LCJ262028:LCK262088 LMF262028:LMG262088 LWB262028:LWC262088 MFX262028:MFY262088 MPT262028:MPU262088 MZP262028:MZQ262088 NJL262028:NJM262088 NTH262028:NTI262088 ODD262028:ODE262088 OMZ262028:ONA262088 OWV262028:OWW262088 PGR262028:PGS262088 PQN262028:PQO262088 QAJ262028:QAK262088 QKF262028:QKG262088 QUB262028:QUC262088 RDX262028:RDY262088 RNT262028:RNU262088 RXP262028:RXQ262088 SHL262028:SHM262088 SRH262028:SRI262088 TBD262028:TBE262088 TKZ262028:TLA262088 TUV262028:TUW262088 UER262028:UES262088 UON262028:UOO262088 UYJ262028:UYK262088 VIF262028:VIG262088 VSB262028:VSC262088 WBX262028:WBY262088 WLT262028:WLU262088 WVP262028:WVQ262088 H327564:I327624 JD327564:JE327624 SZ327564:TA327624 ACV327564:ACW327624 AMR327564:AMS327624 AWN327564:AWO327624 BGJ327564:BGK327624 BQF327564:BQG327624 CAB327564:CAC327624 CJX327564:CJY327624 CTT327564:CTU327624 DDP327564:DDQ327624 DNL327564:DNM327624 DXH327564:DXI327624 EHD327564:EHE327624 EQZ327564:ERA327624 FAV327564:FAW327624 FKR327564:FKS327624 FUN327564:FUO327624 GEJ327564:GEK327624 GOF327564:GOG327624 GYB327564:GYC327624 HHX327564:HHY327624 HRT327564:HRU327624 IBP327564:IBQ327624 ILL327564:ILM327624 IVH327564:IVI327624 JFD327564:JFE327624 JOZ327564:JPA327624 JYV327564:JYW327624 KIR327564:KIS327624 KSN327564:KSO327624 LCJ327564:LCK327624 LMF327564:LMG327624 LWB327564:LWC327624 MFX327564:MFY327624 MPT327564:MPU327624 MZP327564:MZQ327624 NJL327564:NJM327624 NTH327564:NTI327624 ODD327564:ODE327624 OMZ327564:ONA327624 OWV327564:OWW327624 PGR327564:PGS327624 PQN327564:PQO327624 QAJ327564:QAK327624 QKF327564:QKG327624 QUB327564:QUC327624 RDX327564:RDY327624 RNT327564:RNU327624 RXP327564:RXQ327624 SHL327564:SHM327624 SRH327564:SRI327624 TBD327564:TBE327624 TKZ327564:TLA327624 TUV327564:TUW327624 UER327564:UES327624 UON327564:UOO327624 UYJ327564:UYK327624 VIF327564:VIG327624 VSB327564:VSC327624 WBX327564:WBY327624 WLT327564:WLU327624 WVP327564:WVQ327624 H393100:I393160 JD393100:JE393160 SZ393100:TA393160 ACV393100:ACW393160 AMR393100:AMS393160 AWN393100:AWO393160 BGJ393100:BGK393160 BQF393100:BQG393160 CAB393100:CAC393160 CJX393100:CJY393160 CTT393100:CTU393160 DDP393100:DDQ393160 DNL393100:DNM393160 DXH393100:DXI393160 EHD393100:EHE393160 EQZ393100:ERA393160 FAV393100:FAW393160 FKR393100:FKS393160 FUN393100:FUO393160 GEJ393100:GEK393160 GOF393100:GOG393160 GYB393100:GYC393160 HHX393100:HHY393160 HRT393100:HRU393160 IBP393100:IBQ393160 ILL393100:ILM393160 IVH393100:IVI393160 JFD393100:JFE393160 JOZ393100:JPA393160 JYV393100:JYW393160 KIR393100:KIS393160 KSN393100:KSO393160 LCJ393100:LCK393160 LMF393100:LMG393160 LWB393100:LWC393160 MFX393100:MFY393160 MPT393100:MPU393160 MZP393100:MZQ393160 NJL393100:NJM393160 NTH393100:NTI393160 ODD393100:ODE393160 OMZ393100:ONA393160 OWV393100:OWW393160 PGR393100:PGS393160 PQN393100:PQO393160 QAJ393100:QAK393160 QKF393100:QKG393160 QUB393100:QUC393160 RDX393100:RDY393160 RNT393100:RNU393160 RXP393100:RXQ393160 SHL393100:SHM393160 SRH393100:SRI393160 TBD393100:TBE393160 TKZ393100:TLA393160 TUV393100:TUW393160 UER393100:UES393160 UON393100:UOO393160 UYJ393100:UYK393160 VIF393100:VIG393160 VSB393100:VSC393160 WBX393100:WBY393160 WLT393100:WLU393160 WVP393100:WVQ393160 H458636:I458696 JD458636:JE458696 SZ458636:TA458696 ACV458636:ACW458696 AMR458636:AMS458696 AWN458636:AWO458696 BGJ458636:BGK458696 BQF458636:BQG458696 CAB458636:CAC458696 CJX458636:CJY458696 CTT458636:CTU458696 DDP458636:DDQ458696 DNL458636:DNM458696 DXH458636:DXI458696 EHD458636:EHE458696 EQZ458636:ERA458696 FAV458636:FAW458696 FKR458636:FKS458696 FUN458636:FUO458696 GEJ458636:GEK458696 GOF458636:GOG458696 GYB458636:GYC458696 HHX458636:HHY458696 HRT458636:HRU458696 IBP458636:IBQ458696 ILL458636:ILM458696 IVH458636:IVI458696 JFD458636:JFE458696 JOZ458636:JPA458696 JYV458636:JYW458696 KIR458636:KIS458696 KSN458636:KSO458696 LCJ458636:LCK458696 LMF458636:LMG458696 LWB458636:LWC458696 MFX458636:MFY458696 MPT458636:MPU458696 MZP458636:MZQ458696 NJL458636:NJM458696 NTH458636:NTI458696 ODD458636:ODE458696 OMZ458636:ONA458696 OWV458636:OWW458696 PGR458636:PGS458696 PQN458636:PQO458696 QAJ458636:QAK458696 QKF458636:QKG458696 QUB458636:QUC458696 RDX458636:RDY458696 RNT458636:RNU458696 RXP458636:RXQ458696 SHL458636:SHM458696 SRH458636:SRI458696 TBD458636:TBE458696 TKZ458636:TLA458696 TUV458636:TUW458696 UER458636:UES458696 UON458636:UOO458696 UYJ458636:UYK458696 VIF458636:VIG458696 VSB458636:VSC458696 WBX458636:WBY458696 WLT458636:WLU458696 WVP458636:WVQ458696 H524172:I524232 JD524172:JE524232 SZ524172:TA524232 ACV524172:ACW524232 AMR524172:AMS524232 AWN524172:AWO524232 BGJ524172:BGK524232 BQF524172:BQG524232 CAB524172:CAC524232 CJX524172:CJY524232 CTT524172:CTU524232 DDP524172:DDQ524232 DNL524172:DNM524232 DXH524172:DXI524232 EHD524172:EHE524232 EQZ524172:ERA524232 FAV524172:FAW524232 FKR524172:FKS524232 FUN524172:FUO524232 GEJ524172:GEK524232 GOF524172:GOG524232 GYB524172:GYC524232 HHX524172:HHY524232 HRT524172:HRU524232 IBP524172:IBQ524232 ILL524172:ILM524232 IVH524172:IVI524232 JFD524172:JFE524232 JOZ524172:JPA524232 JYV524172:JYW524232 KIR524172:KIS524232 KSN524172:KSO524232 LCJ524172:LCK524232 LMF524172:LMG524232 LWB524172:LWC524232 MFX524172:MFY524232 MPT524172:MPU524232 MZP524172:MZQ524232 NJL524172:NJM524232 NTH524172:NTI524232 ODD524172:ODE524232 OMZ524172:ONA524232 OWV524172:OWW524232 PGR524172:PGS524232 PQN524172:PQO524232 QAJ524172:QAK524232 QKF524172:QKG524232 QUB524172:QUC524232 RDX524172:RDY524232 RNT524172:RNU524232 RXP524172:RXQ524232 SHL524172:SHM524232 SRH524172:SRI524232 TBD524172:TBE524232 TKZ524172:TLA524232 TUV524172:TUW524232 UER524172:UES524232 UON524172:UOO524232 UYJ524172:UYK524232 VIF524172:VIG524232 VSB524172:VSC524232 WBX524172:WBY524232 WLT524172:WLU524232 WVP524172:WVQ524232 H589708:I589768 JD589708:JE589768 SZ589708:TA589768 ACV589708:ACW589768 AMR589708:AMS589768 AWN589708:AWO589768 BGJ589708:BGK589768 BQF589708:BQG589768 CAB589708:CAC589768 CJX589708:CJY589768 CTT589708:CTU589768 DDP589708:DDQ589768 DNL589708:DNM589768 DXH589708:DXI589768 EHD589708:EHE589768 EQZ589708:ERA589768 FAV589708:FAW589768 FKR589708:FKS589768 FUN589708:FUO589768 GEJ589708:GEK589768 GOF589708:GOG589768 GYB589708:GYC589768 HHX589708:HHY589768 HRT589708:HRU589768 IBP589708:IBQ589768 ILL589708:ILM589768 IVH589708:IVI589768 JFD589708:JFE589768 JOZ589708:JPA589768 JYV589708:JYW589768 KIR589708:KIS589768 KSN589708:KSO589768 LCJ589708:LCK589768 LMF589708:LMG589768 LWB589708:LWC589768 MFX589708:MFY589768 MPT589708:MPU589768 MZP589708:MZQ589768 NJL589708:NJM589768 NTH589708:NTI589768 ODD589708:ODE589768 OMZ589708:ONA589768 OWV589708:OWW589768 PGR589708:PGS589768 PQN589708:PQO589768 QAJ589708:QAK589768 QKF589708:QKG589768 QUB589708:QUC589768 RDX589708:RDY589768 RNT589708:RNU589768 RXP589708:RXQ589768 SHL589708:SHM589768 SRH589708:SRI589768 TBD589708:TBE589768 TKZ589708:TLA589768 TUV589708:TUW589768 UER589708:UES589768 UON589708:UOO589768 UYJ589708:UYK589768 VIF589708:VIG589768 VSB589708:VSC589768 WBX589708:WBY589768 WLT589708:WLU589768 WVP589708:WVQ589768 H655244:I655304 JD655244:JE655304 SZ655244:TA655304 ACV655244:ACW655304 AMR655244:AMS655304 AWN655244:AWO655304 BGJ655244:BGK655304 BQF655244:BQG655304 CAB655244:CAC655304 CJX655244:CJY655304 CTT655244:CTU655304 DDP655244:DDQ655304 DNL655244:DNM655304 DXH655244:DXI655304 EHD655244:EHE655304 EQZ655244:ERA655304 FAV655244:FAW655304 FKR655244:FKS655304 FUN655244:FUO655304 GEJ655244:GEK655304 GOF655244:GOG655304 GYB655244:GYC655304 HHX655244:HHY655304 HRT655244:HRU655304 IBP655244:IBQ655304 ILL655244:ILM655304 IVH655244:IVI655304 JFD655244:JFE655304 JOZ655244:JPA655304 JYV655244:JYW655304 KIR655244:KIS655304 KSN655244:KSO655304 LCJ655244:LCK655304 LMF655244:LMG655304 LWB655244:LWC655304 MFX655244:MFY655304 MPT655244:MPU655304 MZP655244:MZQ655304 NJL655244:NJM655304 NTH655244:NTI655304 ODD655244:ODE655304 OMZ655244:ONA655304 OWV655244:OWW655304 PGR655244:PGS655304 PQN655244:PQO655304 QAJ655244:QAK655304 QKF655244:QKG655304 QUB655244:QUC655304 RDX655244:RDY655304 RNT655244:RNU655304 RXP655244:RXQ655304 SHL655244:SHM655304 SRH655244:SRI655304 TBD655244:TBE655304 TKZ655244:TLA655304 TUV655244:TUW655304 UER655244:UES655304 UON655244:UOO655304 UYJ655244:UYK655304 VIF655244:VIG655304 VSB655244:VSC655304 WBX655244:WBY655304 WLT655244:WLU655304 WVP655244:WVQ655304 H720780:I720840 JD720780:JE720840 SZ720780:TA720840 ACV720780:ACW720840 AMR720780:AMS720840 AWN720780:AWO720840 BGJ720780:BGK720840 BQF720780:BQG720840 CAB720780:CAC720840 CJX720780:CJY720840 CTT720780:CTU720840 DDP720780:DDQ720840 DNL720780:DNM720840 DXH720780:DXI720840 EHD720780:EHE720840 EQZ720780:ERA720840 FAV720780:FAW720840 FKR720780:FKS720840 FUN720780:FUO720840 GEJ720780:GEK720840 GOF720780:GOG720840 GYB720780:GYC720840 HHX720780:HHY720840 HRT720780:HRU720840 IBP720780:IBQ720840 ILL720780:ILM720840 IVH720780:IVI720840 JFD720780:JFE720840 JOZ720780:JPA720840 JYV720780:JYW720840 KIR720780:KIS720840 KSN720780:KSO720840 LCJ720780:LCK720840 LMF720780:LMG720840 LWB720780:LWC720840 MFX720780:MFY720840 MPT720780:MPU720840 MZP720780:MZQ720840 NJL720780:NJM720840 NTH720780:NTI720840 ODD720780:ODE720840 OMZ720780:ONA720840 OWV720780:OWW720840 PGR720780:PGS720840 PQN720780:PQO720840 QAJ720780:QAK720840 QKF720780:QKG720840 QUB720780:QUC720840 RDX720780:RDY720840 RNT720780:RNU720840 RXP720780:RXQ720840 SHL720780:SHM720840 SRH720780:SRI720840 TBD720780:TBE720840 TKZ720780:TLA720840 TUV720780:TUW720840 UER720780:UES720840 UON720780:UOO720840 UYJ720780:UYK720840 VIF720780:VIG720840 VSB720780:VSC720840 WBX720780:WBY720840 WLT720780:WLU720840 WVP720780:WVQ720840 H786316:I786376 JD786316:JE786376 SZ786316:TA786376 ACV786316:ACW786376 AMR786316:AMS786376 AWN786316:AWO786376 BGJ786316:BGK786376 BQF786316:BQG786376 CAB786316:CAC786376 CJX786316:CJY786376 CTT786316:CTU786376 DDP786316:DDQ786376 DNL786316:DNM786376 DXH786316:DXI786376 EHD786316:EHE786376 EQZ786316:ERA786376 FAV786316:FAW786376 FKR786316:FKS786376 FUN786316:FUO786376 GEJ786316:GEK786376 GOF786316:GOG786376 GYB786316:GYC786376 HHX786316:HHY786376 HRT786316:HRU786376 IBP786316:IBQ786376 ILL786316:ILM786376 IVH786316:IVI786376 JFD786316:JFE786376 JOZ786316:JPA786376 JYV786316:JYW786376 KIR786316:KIS786376 KSN786316:KSO786376 LCJ786316:LCK786376 LMF786316:LMG786376 LWB786316:LWC786376 MFX786316:MFY786376 MPT786316:MPU786376 MZP786316:MZQ786376 NJL786316:NJM786376 NTH786316:NTI786376 ODD786316:ODE786376 OMZ786316:ONA786376 OWV786316:OWW786376 PGR786316:PGS786376 PQN786316:PQO786376 QAJ786316:QAK786376 QKF786316:QKG786376 QUB786316:QUC786376 RDX786316:RDY786376 RNT786316:RNU786376 RXP786316:RXQ786376 SHL786316:SHM786376 SRH786316:SRI786376 TBD786316:TBE786376 TKZ786316:TLA786376 TUV786316:TUW786376 UER786316:UES786376 UON786316:UOO786376 UYJ786316:UYK786376 VIF786316:VIG786376 VSB786316:VSC786376 WBX786316:WBY786376 WLT786316:WLU786376 WVP786316:WVQ786376 H851852:I851912 JD851852:JE851912 SZ851852:TA851912 ACV851852:ACW851912 AMR851852:AMS851912 AWN851852:AWO851912 BGJ851852:BGK851912 BQF851852:BQG851912 CAB851852:CAC851912 CJX851852:CJY851912 CTT851852:CTU851912 DDP851852:DDQ851912 DNL851852:DNM851912 DXH851852:DXI851912 EHD851852:EHE851912 EQZ851852:ERA851912 FAV851852:FAW851912 FKR851852:FKS851912 FUN851852:FUO851912 GEJ851852:GEK851912 GOF851852:GOG851912 GYB851852:GYC851912 HHX851852:HHY851912 HRT851852:HRU851912 IBP851852:IBQ851912 ILL851852:ILM851912 IVH851852:IVI851912 JFD851852:JFE851912 JOZ851852:JPA851912 JYV851852:JYW851912 KIR851852:KIS851912 KSN851852:KSO851912 LCJ851852:LCK851912 LMF851852:LMG851912 LWB851852:LWC851912 MFX851852:MFY851912 MPT851852:MPU851912 MZP851852:MZQ851912 NJL851852:NJM851912 NTH851852:NTI851912 ODD851852:ODE851912 OMZ851852:ONA851912 OWV851852:OWW851912 PGR851852:PGS851912 PQN851852:PQO851912 QAJ851852:QAK851912 QKF851852:QKG851912 QUB851852:QUC851912 RDX851852:RDY851912 RNT851852:RNU851912 RXP851852:RXQ851912 SHL851852:SHM851912 SRH851852:SRI851912 TBD851852:TBE851912 TKZ851852:TLA851912 TUV851852:TUW851912 UER851852:UES851912 UON851852:UOO851912 UYJ851852:UYK851912 VIF851852:VIG851912 VSB851852:VSC851912 WBX851852:WBY851912 WLT851852:WLU851912 WVP851852:WVQ851912 H917388:I917448 JD917388:JE917448 SZ917388:TA917448 ACV917388:ACW917448 AMR917388:AMS917448 AWN917388:AWO917448 BGJ917388:BGK917448 BQF917388:BQG917448 CAB917388:CAC917448 CJX917388:CJY917448 CTT917388:CTU917448 DDP917388:DDQ917448 DNL917388:DNM917448 DXH917388:DXI917448 EHD917388:EHE917448 EQZ917388:ERA917448 FAV917388:FAW917448 FKR917388:FKS917448 FUN917388:FUO917448 GEJ917388:GEK917448 GOF917388:GOG917448 GYB917388:GYC917448 HHX917388:HHY917448 HRT917388:HRU917448 IBP917388:IBQ917448 ILL917388:ILM917448 IVH917388:IVI917448 JFD917388:JFE917448 JOZ917388:JPA917448 JYV917388:JYW917448 KIR917388:KIS917448 KSN917388:KSO917448 LCJ917388:LCK917448 LMF917388:LMG917448 LWB917388:LWC917448 MFX917388:MFY917448 MPT917388:MPU917448 MZP917388:MZQ917448 NJL917388:NJM917448 NTH917388:NTI917448 ODD917388:ODE917448 OMZ917388:ONA917448 OWV917388:OWW917448 PGR917388:PGS917448 PQN917388:PQO917448 QAJ917388:QAK917448 QKF917388:QKG917448 QUB917388:QUC917448 RDX917388:RDY917448 RNT917388:RNU917448 RXP917388:RXQ917448 SHL917388:SHM917448 SRH917388:SRI917448 TBD917388:TBE917448 TKZ917388:TLA917448 TUV917388:TUW917448 UER917388:UES917448 UON917388:UOO917448 UYJ917388:UYK917448 VIF917388:VIG917448 VSB917388:VSC917448 WBX917388:WBY917448 WLT917388:WLU917448 WVP917388:WVQ917448 H982924:I982984 JD982924:JE982984 SZ982924:TA982984 ACV982924:ACW982984 AMR982924:AMS982984 AWN982924:AWO982984 BGJ982924:BGK982984 BQF982924:BQG982984 CAB982924:CAC982984 CJX982924:CJY982984 CTT982924:CTU982984 DDP982924:DDQ982984 DNL982924:DNM982984 DXH982924:DXI982984 EHD982924:EHE982984 EQZ982924:ERA982984 FAV982924:FAW982984 FKR982924:FKS982984 FUN982924:FUO982984 GEJ982924:GEK982984 GOF982924:GOG982984 GYB982924:GYC982984 HHX982924:HHY982984 HRT982924:HRU982984 IBP982924:IBQ982984 ILL982924:ILM982984 IVH982924:IVI982984 JFD982924:JFE982984 JOZ982924:JPA982984 JYV982924:JYW982984 KIR982924:KIS982984 KSN982924:KSO982984 LCJ982924:LCK982984 LMF982924:LMG982984 LWB982924:LWC982984 MFX982924:MFY982984 MPT982924:MPU982984 MZP982924:MZQ982984 NJL982924:NJM982984 NTH982924:NTI982984 ODD982924:ODE982984 OMZ982924:ONA982984 OWV982924:OWW982984 PGR982924:PGS982984 PQN982924:PQO982984 QAJ982924:QAK982984 QKF982924:QKG982984 QUB982924:QUC982984 RDX982924:RDY982984 RNT982924:RNU982984 RXP982924:RXQ982984 SHL982924:SHM982984 SRH982924:SRI982984 TBD982924:TBE982984 TKZ982924:TLA982984 TUV982924:TUW982984 UER982924:UES982984 UON982924:UOO982984 UYJ982924:UYK982984 VIF982924:VIG982984 VSB982924:VSC982984 WBX982924:WBY982984 WLT982924:WLU982984 WVP982924:WVQ982984">
      <formula1>0</formula1>
    </dataValidation>
  </dataValidations>
  <pageMargins left="0.70866141732283472" right="0.70866141732283472" top="0.34" bottom="0.31496062992125984" header="0.19685039370078741" footer="0.23622047244094491"/>
  <pageSetup paperSize="9" scale="78" orientation="portrait" r:id="rId1"/>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zoomScaleNormal="100" zoomScaleSheetLayoutView="100" workbookViewId="0">
      <selection activeCell="O30" sqref="O30"/>
    </sheetView>
  </sheetViews>
  <sheetFormatPr defaultRowHeight="13.2" x14ac:dyDescent="0.25"/>
  <cols>
    <col min="1" max="7" width="9.109375" style="15"/>
    <col min="8" max="11" width="16" style="34" customWidth="1"/>
    <col min="12" max="263" width="9.109375" style="15"/>
    <col min="264" max="264" width="9.88671875" style="15" bestFit="1" customWidth="1"/>
    <col min="265" max="265" width="11.6640625" style="15" bestFit="1" customWidth="1"/>
    <col min="266" max="519" width="9.109375" style="15"/>
    <col min="520" max="520" width="9.88671875" style="15" bestFit="1" customWidth="1"/>
    <col min="521" max="521" width="11.6640625" style="15" bestFit="1" customWidth="1"/>
    <col min="522" max="775" width="9.109375" style="15"/>
    <col min="776" max="776" width="9.88671875" style="15" bestFit="1" customWidth="1"/>
    <col min="777" max="777" width="11.6640625" style="15" bestFit="1" customWidth="1"/>
    <col min="778" max="1031" width="9.109375" style="15"/>
    <col min="1032" max="1032" width="9.88671875" style="15" bestFit="1" customWidth="1"/>
    <col min="1033" max="1033" width="11.6640625" style="15" bestFit="1" customWidth="1"/>
    <col min="1034" max="1287" width="9.109375" style="15"/>
    <col min="1288" max="1288" width="9.88671875" style="15" bestFit="1" customWidth="1"/>
    <col min="1289" max="1289" width="11.6640625" style="15" bestFit="1" customWidth="1"/>
    <col min="1290" max="1543" width="9.109375" style="15"/>
    <col min="1544" max="1544" width="9.88671875" style="15" bestFit="1" customWidth="1"/>
    <col min="1545" max="1545" width="11.6640625" style="15" bestFit="1" customWidth="1"/>
    <col min="1546" max="1799" width="9.109375" style="15"/>
    <col min="1800" max="1800" width="9.88671875" style="15" bestFit="1" customWidth="1"/>
    <col min="1801" max="1801" width="11.6640625" style="15" bestFit="1" customWidth="1"/>
    <col min="1802" max="2055" width="9.109375" style="15"/>
    <col min="2056" max="2056" width="9.88671875" style="15" bestFit="1" customWidth="1"/>
    <col min="2057" max="2057" width="11.6640625" style="15" bestFit="1" customWidth="1"/>
    <col min="2058" max="2311" width="9.109375" style="15"/>
    <col min="2312" max="2312" width="9.88671875" style="15" bestFit="1" customWidth="1"/>
    <col min="2313" max="2313" width="11.6640625" style="15" bestFit="1" customWidth="1"/>
    <col min="2314" max="2567" width="9.109375" style="15"/>
    <col min="2568" max="2568" width="9.88671875" style="15" bestFit="1" customWidth="1"/>
    <col min="2569" max="2569" width="11.6640625" style="15" bestFit="1" customWidth="1"/>
    <col min="2570" max="2823" width="9.109375" style="15"/>
    <col min="2824" max="2824" width="9.88671875" style="15" bestFit="1" customWidth="1"/>
    <col min="2825" max="2825" width="11.6640625" style="15" bestFit="1" customWidth="1"/>
    <col min="2826" max="3079" width="9.109375" style="15"/>
    <col min="3080" max="3080" width="9.88671875" style="15" bestFit="1" customWidth="1"/>
    <col min="3081" max="3081" width="11.6640625" style="15" bestFit="1" customWidth="1"/>
    <col min="3082" max="3335" width="9.109375" style="15"/>
    <col min="3336" max="3336" width="9.88671875" style="15" bestFit="1" customWidth="1"/>
    <col min="3337" max="3337" width="11.6640625" style="15" bestFit="1" customWidth="1"/>
    <col min="3338" max="3591" width="9.109375" style="15"/>
    <col min="3592" max="3592" width="9.88671875" style="15" bestFit="1" customWidth="1"/>
    <col min="3593" max="3593" width="11.6640625" style="15" bestFit="1" customWidth="1"/>
    <col min="3594" max="3847" width="9.109375" style="15"/>
    <col min="3848" max="3848" width="9.88671875" style="15" bestFit="1" customWidth="1"/>
    <col min="3849" max="3849" width="11.6640625" style="15" bestFit="1" customWidth="1"/>
    <col min="3850" max="4103" width="9.109375" style="15"/>
    <col min="4104" max="4104" width="9.88671875" style="15" bestFit="1" customWidth="1"/>
    <col min="4105" max="4105" width="11.6640625" style="15" bestFit="1" customWidth="1"/>
    <col min="4106" max="4359" width="9.109375" style="15"/>
    <col min="4360" max="4360" width="9.88671875" style="15" bestFit="1" customWidth="1"/>
    <col min="4361" max="4361" width="11.6640625" style="15" bestFit="1" customWidth="1"/>
    <col min="4362" max="4615" width="9.109375" style="15"/>
    <col min="4616" max="4616" width="9.88671875" style="15" bestFit="1" customWidth="1"/>
    <col min="4617" max="4617" width="11.6640625" style="15" bestFit="1" customWidth="1"/>
    <col min="4618" max="4871" width="9.109375" style="15"/>
    <col min="4872" max="4872" width="9.88671875" style="15" bestFit="1" customWidth="1"/>
    <col min="4873" max="4873" width="11.6640625" style="15" bestFit="1" customWidth="1"/>
    <col min="4874" max="5127" width="9.109375" style="15"/>
    <col min="5128" max="5128" width="9.88671875" style="15" bestFit="1" customWidth="1"/>
    <col min="5129" max="5129" width="11.6640625" style="15" bestFit="1" customWidth="1"/>
    <col min="5130" max="5383" width="9.109375" style="15"/>
    <col min="5384" max="5384" width="9.88671875" style="15" bestFit="1" customWidth="1"/>
    <col min="5385" max="5385" width="11.6640625" style="15" bestFit="1" customWidth="1"/>
    <col min="5386" max="5639" width="9.109375" style="15"/>
    <col min="5640" max="5640" width="9.88671875" style="15" bestFit="1" customWidth="1"/>
    <col min="5641" max="5641" width="11.6640625" style="15" bestFit="1" customWidth="1"/>
    <col min="5642" max="5895" width="9.109375" style="15"/>
    <col min="5896" max="5896" width="9.88671875" style="15" bestFit="1" customWidth="1"/>
    <col min="5897" max="5897" width="11.6640625" style="15" bestFit="1" customWidth="1"/>
    <col min="5898" max="6151" width="9.109375" style="15"/>
    <col min="6152" max="6152" width="9.88671875" style="15" bestFit="1" customWidth="1"/>
    <col min="6153" max="6153" width="11.6640625" style="15" bestFit="1" customWidth="1"/>
    <col min="6154" max="6407" width="9.109375" style="15"/>
    <col min="6408" max="6408" width="9.88671875" style="15" bestFit="1" customWidth="1"/>
    <col min="6409" max="6409" width="11.6640625" style="15" bestFit="1" customWidth="1"/>
    <col min="6410" max="6663" width="9.109375" style="15"/>
    <col min="6664" max="6664" width="9.88671875" style="15" bestFit="1" customWidth="1"/>
    <col min="6665" max="6665" width="11.6640625" style="15" bestFit="1" customWidth="1"/>
    <col min="6666" max="6919" width="9.109375" style="15"/>
    <col min="6920" max="6920" width="9.88671875" style="15" bestFit="1" customWidth="1"/>
    <col min="6921" max="6921" width="11.6640625" style="15" bestFit="1" customWidth="1"/>
    <col min="6922" max="7175" width="9.109375" style="15"/>
    <col min="7176" max="7176" width="9.88671875" style="15" bestFit="1" customWidth="1"/>
    <col min="7177" max="7177" width="11.6640625" style="15" bestFit="1" customWidth="1"/>
    <col min="7178" max="7431" width="9.109375" style="15"/>
    <col min="7432" max="7432" width="9.88671875" style="15" bestFit="1" customWidth="1"/>
    <col min="7433" max="7433" width="11.6640625" style="15" bestFit="1" customWidth="1"/>
    <col min="7434" max="7687" width="9.109375" style="15"/>
    <col min="7688" max="7688" width="9.88671875" style="15" bestFit="1" customWidth="1"/>
    <col min="7689" max="7689" width="11.6640625" style="15" bestFit="1" customWidth="1"/>
    <col min="7690" max="7943" width="9.109375" style="15"/>
    <col min="7944" max="7944" width="9.88671875" style="15" bestFit="1" customWidth="1"/>
    <col min="7945" max="7945" width="11.6640625" style="15" bestFit="1" customWidth="1"/>
    <col min="7946" max="8199" width="9.109375" style="15"/>
    <col min="8200" max="8200" width="9.88671875" style="15" bestFit="1" customWidth="1"/>
    <col min="8201" max="8201" width="11.6640625" style="15" bestFit="1" customWidth="1"/>
    <col min="8202" max="8455" width="9.109375" style="15"/>
    <col min="8456" max="8456" width="9.88671875" style="15" bestFit="1" customWidth="1"/>
    <col min="8457" max="8457" width="11.6640625" style="15" bestFit="1" customWidth="1"/>
    <col min="8458" max="8711" width="9.109375" style="15"/>
    <col min="8712" max="8712" width="9.88671875" style="15" bestFit="1" customWidth="1"/>
    <col min="8713" max="8713" width="11.6640625" style="15" bestFit="1" customWidth="1"/>
    <col min="8714" max="8967" width="9.109375" style="15"/>
    <col min="8968" max="8968" width="9.88671875" style="15" bestFit="1" customWidth="1"/>
    <col min="8969" max="8969" width="11.6640625" style="15" bestFit="1" customWidth="1"/>
    <col min="8970" max="9223" width="9.109375" style="15"/>
    <col min="9224" max="9224" width="9.88671875" style="15" bestFit="1" customWidth="1"/>
    <col min="9225" max="9225" width="11.6640625" style="15" bestFit="1" customWidth="1"/>
    <col min="9226" max="9479" width="9.109375" style="15"/>
    <col min="9480" max="9480" width="9.88671875" style="15" bestFit="1" customWidth="1"/>
    <col min="9481" max="9481" width="11.6640625" style="15" bestFit="1" customWidth="1"/>
    <col min="9482" max="9735" width="9.109375" style="15"/>
    <col min="9736" max="9736" width="9.88671875" style="15" bestFit="1" customWidth="1"/>
    <col min="9737" max="9737" width="11.6640625" style="15" bestFit="1" customWidth="1"/>
    <col min="9738" max="9991" width="9.109375" style="15"/>
    <col min="9992" max="9992" width="9.88671875" style="15" bestFit="1" customWidth="1"/>
    <col min="9993" max="9993" width="11.6640625" style="15" bestFit="1" customWidth="1"/>
    <col min="9994" max="10247" width="9.109375" style="15"/>
    <col min="10248" max="10248" width="9.88671875" style="15" bestFit="1" customWidth="1"/>
    <col min="10249" max="10249" width="11.6640625" style="15" bestFit="1" customWidth="1"/>
    <col min="10250" max="10503" width="9.109375" style="15"/>
    <col min="10504" max="10504" width="9.88671875" style="15" bestFit="1" customWidth="1"/>
    <col min="10505" max="10505" width="11.6640625" style="15" bestFit="1" customWidth="1"/>
    <col min="10506" max="10759" width="9.109375" style="15"/>
    <col min="10760" max="10760" width="9.88671875" style="15" bestFit="1" customWidth="1"/>
    <col min="10761" max="10761" width="11.6640625" style="15" bestFit="1" customWidth="1"/>
    <col min="10762" max="11015" width="9.109375" style="15"/>
    <col min="11016" max="11016" width="9.88671875" style="15" bestFit="1" customWidth="1"/>
    <col min="11017" max="11017" width="11.6640625" style="15" bestFit="1" customWidth="1"/>
    <col min="11018" max="11271" width="9.109375" style="15"/>
    <col min="11272" max="11272" width="9.88671875" style="15" bestFit="1" customWidth="1"/>
    <col min="11273" max="11273" width="11.6640625" style="15" bestFit="1" customWidth="1"/>
    <col min="11274" max="11527" width="9.109375" style="15"/>
    <col min="11528" max="11528" width="9.88671875" style="15" bestFit="1" customWidth="1"/>
    <col min="11529" max="11529" width="11.6640625" style="15" bestFit="1" customWidth="1"/>
    <col min="11530" max="11783" width="9.109375" style="15"/>
    <col min="11784" max="11784" width="9.88671875" style="15" bestFit="1" customWidth="1"/>
    <col min="11785" max="11785" width="11.6640625" style="15" bestFit="1" customWidth="1"/>
    <col min="11786" max="12039" width="9.109375" style="15"/>
    <col min="12040" max="12040" width="9.88671875" style="15" bestFit="1" customWidth="1"/>
    <col min="12041" max="12041" width="11.6640625" style="15" bestFit="1" customWidth="1"/>
    <col min="12042" max="12295" width="9.109375" style="15"/>
    <col min="12296" max="12296" width="9.88671875" style="15" bestFit="1" customWidth="1"/>
    <col min="12297" max="12297" width="11.6640625" style="15" bestFit="1" customWidth="1"/>
    <col min="12298" max="12551" width="9.109375" style="15"/>
    <col min="12552" max="12552" width="9.88671875" style="15" bestFit="1" customWidth="1"/>
    <col min="12553" max="12553" width="11.6640625" style="15" bestFit="1" customWidth="1"/>
    <col min="12554" max="12807" width="9.109375" style="15"/>
    <col min="12808" max="12808" width="9.88671875" style="15" bestFit="1" customWidth="1"/>
    <col min="12809" max="12809" width="11.6640625" style="15" bestFit="1" customWidth="1"/>
    <col min="12810" max="13063" width="9.109375" style="15"/>
    <col min="13064" max="13064" width="9.88671875" style="15" bestFit="1" customWidth="1"/>
    <col min="13065" max="13065" width="11.6640625" style="15" bestFit="1" customWidth="1"/>
    <col min="13066" max="13319" width="9.109375" style="15"/>
    <col min="13320" max="13320" width="9.88671875" style="15" bestFit="1" customWidth="1"/>
    <col min="13321" max="13321" width="11.6640625" style="15" bestFit="1" customWidth="1"/>
    <col min="13322" max="13575" width="9.109375" style="15"/>
    <col min="13576" max="13576" width="9.88671875" style="15" bestFit="1" customWidth="1"/>
    <col min="13577" max="13577" width="11.6640625" style="15" bestFit="1" customWidth="1"/>
    <col min="13578" max="13831" width="9.109375" style="15"/>
    <col min="13832" max="13832" width="9.88671875" style="15" bestFit="1" customWidth="1"/>
    <col min="13833" max="13833" width="11.6640625" style="15" bestFit="1" customWidth="1"/>
    <col min="13834" max="14087" width="9.109375" style="15"/>
    <col min="14088" max="14088" width="9.88671875" style="15" bestFit="1" customWidth="1"/>
    <col min="14089" max="14089" width="11.6640625" style="15" bestFit="1" customWidth="1"/>
    <col min="14090" max="14343" width="9.109375" style="15"/>
    <col min="14344" max="14344" width="9.88671875" style="15" bestFit="1" customWidth="1"/>
    <col min="14345" max="14345" width="11.6640625" style="15" bestFit="1" customWidth="1"/>
    <col min="14346" max="14599" width="9.109375" style="15"/>
    <col min="14600" max="14600" width="9.88671875" style="15" bestFit="1" customWidth="1"/>
    <col min="14601" max="14601" width="11.6640625" style="15" bestFit="1" customWidth="1"/>
    <col min="14602" max="14855" width="9.109375" style="15"/>
    <col min="14856" max="14856" width="9.88671875" style="15" bestFit="1" customWidth="1"/>
    <col min="14857" max="14857" width="11.6640625" style="15" bestFit="1" customWidth="1"/>
    <col min="14858" max="15111" width="9.109375" style="15"/>
    <col min="15112" max="15112" width="9.88671875" style="15" bestFit="1" customWidth="1"/>
    <col min="15113" max="15113" width="11.6640625" style="15" bestFit="1" customWidth="1"/>
    <col min="15114" max="15367" width="9.109375" style="15"/>
    <col min="15368" max="15368" width="9.88671875" style="15" bestFit="1" customWidth="1"/>
    <col min="15369" max="15369" width="11.6640625" style="15" bestFit="1" customWidth="1"/>
    <col min="15370" max="15623" width="9.109375" style="15"/>
    <col min="15624" max="15624" width="9.88671875" style="15" bestFit="1" customWidth="1"/>
    <col min="15625" max="15625" width="11.6640625" style="15" bestFit="1" customWidth="1"/>
    <col min="15626" max="15879" width="9.109375" style="15"/>
    <col min="15880" max="15880" width="9.88671875" style="15" bestFit="1" customWidth="1"/>
    <col min="15881" max="15881" width="11.6640625" style="15" bestFit="1" customWidth="1"/>
    <col min="15882" max="16135" width="9.109375" style="15"/>
    <col min="16136" max="16136" width="9.88671875" style="15" bestFit="1" customWidth="1"/>
    <col min="16137" max="16137" width="11.6640625" style="15" bestFit="1" customWidth="1"/>
    <col min="16138" max="16384" width="9.109375" style="15"/>
  </cols>
  <sheetData>
    <row r="1" spans="1:11" x14ac:dyDescent="0.25">
      <c r="A1" s="238" t="s">
        <v>106</v>
      </c>
      <c r="B1" s="239"/>
      <c r="C1" s="239"/>
      <c r="D1" s="239"/>
      <c r="E1" s="239"/>
      <c r="F1" s="239"/>
      <c r="G1" s="239"/>
      <c r="H1" s="239"/>
      <c r="I1" s="239"/>
      <c r="J1" s="69"/>
      <c r="K1" s="69"/>
    </row>
    <row r="2" spans="1:11" ht="12.75" customHeight="1" x14ac:dyDescent="0.25">
      <c r="A2" s="237" t="str">
        <f>+CONCATENATE("u razdoblju ", "od ", TEXT('Opći podaci'!E4,"dd.mm.yyyy."), " do ",TEXT('Opći podaci'!H4,"dd.mm.yyyy.") )</f>
        <v>u razdoblju od 01.01.2020. do 31.03.2020.</v>
      </c>
      <c r="B2" s="214"/>
      <c r="C2" s="214"/>
      <c r="D2" s="214"/>
      <c r="E2" s="214"/>
      <c r="F2" s="214"/>
      <c r="G2" s="214"/>
      <c r="H2" s="214"/>
      <c r="I2" s="214"/>
      <c r="J2" s="69"/>
      <c r="K2" s="69"/>
    </row>
    <row r="3" spans="1:11" x14ac:dyDescent="0.25">
      <c r="A3" s="243" t="s">
        <v>355</v>
      </c>
      <c r="B3" s="244"/>
      <c r="C3" s="244"/>
      <c r="D3" s="244"/>
      <c r="E3" s="244"/>
      <c r="F3" s="244"/>
      <c r="G3" s="244"/>
      <c r="H3" s="244"/>
      <c r="I3" s="244"/>
      <c r="J3" s="245"/>
      <c r="K3" s="245"/>
    </row>
    <row r="4" spans="1:11" ht="12.75" customHeight="1" x14ac:dyDescent="0.25">
      <c r="A4" s="246" t="s">
        <v>471</v>
      </c>
      <c r="B4" s="247"/>
      <c r="C4" s="247"/>
      <c r="D4" s="247"/>
      <c r="E4" s="247"/>
      <c r="F4" s="247"/>
      <c r="G4" s="247"/>
      <c r="H4" s="247"/>
      <c r="I4" s="247"/>
      <c r="J4" s="248"/>
      <c r="K4" s="248"/>
    </row>
    <row r="5" spans="1:11" ht="22.2" customHeight="1" x14ac:dyDescent="0.25">
      <c r="A5" s="240" t="s">
        <v>2</v>
      </c>
      <c r="B5" s="221"/>
      <c r="C5" s="221"/>
      <c r="D5" s="221"/>
      <c r="E5" s="221"/>
      <c r="F5" s="221"/>
      <c r="G5" s="240" t="s">
        <v>107</v>
      </c>
      <c r="H5" s="241" t="s">
        <v>380</v>
      </c>
      <c r="I5" s="242"/>
      <c r="J5" s="241" t="s">
        <v>347</v>
      </c>
      <c r="K5" s="242"/>
    </row>
    <row r="6" spans="1:11" x14ac:dyDescent="0.25">
      <c r="A6" s="221"/>
      <c r="B6" s="221"/>
      <c r="C6" s="221"/>
      <c r="D6" s="221"/>
      <c r="E6" s="221"/>
      <c r="F6" s="221"/>
      <c r="G6" s="221"/>
      <c r="H6" s="17" t="s">
        <v>370</v>
      </c>
      <c r="I6" s="17" t="s">
        <v>371</v>
      </c>
      <c r="J6" s="17" t="s">
        <v>370</v>
      </c>
      <c r="K6" s="17" t="s">
        <v>371</v>
      </c>
    </row>
    <row r="7" spans="1:11" x14ac:dyDescent="0.25">
      <c r="A7" s="249">
        <v>1</v>
      </c>
      <c r="B7" s="223"/>
      <c r="C7" s="223"/>
      <c r="D7" s="223"/>
      <c r="E7" s="223"/>
      <c r="F7" s="223"/>
      <c r="G7" s="16">
        <v>2</v>
      </c>
      <c r="H7" s="17">
        <v>3</v>
      </c>
      <c r="I7" s="17">
        <v>4</v>
      </c>
      <c r="J7" s="17">
        <v>5</v>
      </c>
      <c r="K7" s="17">
        <v>6</v>
      </c>
    </row>
    <row r="8" spans="1:11" x14ac:dyDescent="0.25">
      <c r="A8" s="231" t="s">
        <v>120</v>
      </c>
      <c r="B8" s="231"/>
      <c r="C8" s="231"/>
      <c r="D8" s="231"/>
      <c r="E8" s="231"/>
      <c r="F8" s="231"/>
      <c r="G8" s="18">
        <v>125</v>
      </c>
      <c r="H8" s="35">
        <f>SUM(H9:H13)</f>
        <v>40172033</v>
      </c>
      <c r="I8" s="35">
        <f>SUM(I9:I13)</f>
        <v>40172033</v>
      </c>
      <c r="J8" s="35">
        <f>SUM(J9:J13)</f>
        <v>55415678</v>
      </c>
      <c r="K8" s="35">
        <f>SUM(K9:K13)</f>
        <v>55415678</v>
      </c>
    </row>
    <row r="9" spans="1:11" x14ac:dyDescent="0.25">
      <c r="A9" s="203" t="s">
        <v>121</v>
      </c>
      <c r="B9" s="203"/>
      <c r="C9" s="203"/>
      <c r="D9" s="203"/>
      <c r="E9" s="203"/>
      <c r="F9" s="203"/>
      <c r="G9" s="13">
        <v>126</v>
      </c>
      <c r="H9" s="31">
        <v>0</v>
      </c>
      <c r="I9" s="31">
        <v>0</v>
      </c>
      <c r="J9" s="31">
        <v>0</v>
      </c>
      <c r="K9" s="31">
        <v>0</v>
      </c>
    </row>
    <row r="10" spans="1:11" x14ac:dyDescent="0.25">
      <c r="A10" s="203" t="s">
        <v>122</v>
      </c>
      <c r="B10" s="203"/>
      <c r="C10" s="203"/>
      <c r="D10" s="203"/>
      <c r="E10" s="203"/>
      <c r="F10" s="203"/>
      <c r="G10" s="13">
        <v>127</v>
      </c>
      <c r="H10" s="31">
        <v>38885721</v>
      </c>
      <c r="I10" s="31">
        <v>38885721</v>
      </c>
      <c r="J10" s="31">
        <v>44216980</v>
      </c>
      <c r="K10" s="31">
        <v>44216980</v>
      </c>
    </row>
    <row r="11" spans="1:11" x14ac:dyDescent="0.25">
      <c r="A11" s="203" t="s">
        <v>123</v>
      </c>
      <c r="B11" s="203"/>
      <c r="C11" s="203"/>
      <c r="D11" s="203"/>
      <c r="E11" s="203"/>
      <c r="F11" s="203"/>
      <c r="G11" s="13">
        <v>128</v>
      </c>
      <c r="H11" s="31">
        <v>0</v>
      </c>
      <c r="I11" s="31">
        <v>0</v>
      </c>
      <c r="J11" s="31">
        <v>63293</v>
      </c>
      <c r="K11" s="31">
        <v>63293</v>
      </c>
    </row>
    <row r="12" spans="1:11" x14ac:dyDescent="0.25">
      <c r="A12" s="203" t="s">
        <v>124</v>
      </c>
      <c r="B12" s="203"/>
      <c r="C12" s="203"/>
      <c r="D12" s="203"/>
      <c r="E12" s="203"/>
      <c r="F12" s="203"/>
      <c r="G12" s="13">
        <v>129</v>
      </c>
      <c r="H12" s="31">
        <v>0</v>
      </c>
      <c r="I12" s="31">
        <v>0</v>
      </c>
      <c r="J12" s="31">
        <v>0</v>
      </c>
      <c r="K12" s="31">
        <v>0</v>
      </c>
    </row>
    <row r="13" spans="1:11" x14ac:dyDescent="0.25">
      <c r="A13" s="203" t="s">
        <v>125</v>
      </c>
      <c r="B13" s="203"/>
      <c r="C13" s="203"/>
      <c r="D13" s="203"/>
      <c r="E13" s="203"/>
      <c r="F13" s="203"/>
      <c r="G13" s="13">
        <v>130</v>
      </c>
      <c r="H13" s="31">
        <v>1286312</v>
      </c>
      <c r="I13" s="31">
        <v>1286312</v>
      </c>
      <c r="J13" s="31">
        <v>11135405</v>
      </c>
      <c r="K13" s="31">
        <v>11135405</v>
      </c>
    </row>
    <row r="14" spans="1:11" x14ac:dyDescent="0.25">
      <c r="A14" s="231" t="s">
        <v>126</v>
      </c>
      <c r="B14" s="231"/>
      <c r="C14" s="231"/>
      <c r="D14" s="231"/>
      <c r="E14" s="231"/>
      <c r="F14" s="231"/>
      <c r="G14" s="18">
        <v>131</v>
      </c>
      <c r="H14" s="35">
        <f>H15+H16+H20+H24+H25+H26+H29+H36</f>
        <v>38540994</v>
      </c>
      <c r="I14" s="35">
        <f>I15+I16+I20+I24+I25+I26+I29+I36</f>
        <v>38540994</v>
      </c>
      <c r="J14" s="35">
        <f>J15+J16+J20+J24+J25+J26+J29+J36</f>
        <v>42071434</v>
      </c>
      <c r="K14" s="35">
        <f>K15+K16+K20+K24+K25+K26+K29+K36</f>
        <v>42071434</v>
      </c>
    </row>
    <row r="15" spans="1:11" x14ac:dyDescent="0.25">
      <c r="A15" s="203" t="s">
        <v>108</v>
      </c>
      <c r="B15" s="203"/>
      <c r="C15" s="203"/>
      <c r="D15" s="203"/>
      <c r="E15" s="203"/>
      <c r="F15" s="203"/>
      <c r="G15" s="13">
        <v>132</v>
      </c>
      <c r="H15" s="31">
        <v>0</v>
      </c>
      <c r="I15" s="31">
        <v>0</v>
      </c>
      <c r="J15" s="31">
        <v>0</v>
      </c>
      <c r="K15" s="31">
        <v>0</v>
      </c>
    </row>
    <row r="16" spans="1:11" x14ac:dyDescent="0.25">
      <c r="A16" s="232" t="s">
        <v>127</v>
      </c>
      <c r="B16" s="232"/>
      <c r="C16" s="232"/>
      <c r="D16" s="232"/>
      <c r="E16" s="232"/>
      <c r="F16" s="232"/>
      <c r="G16" s="18">
        <v>133</v>
      </c>
      <c r="H16" s="35">
        <f>SUM(H17:H19)</f>
        <v>10990966</v>
      </c>
      <c r="I16" s="35">
        <f>SUM(I17:I19)</f>
        <v>10990966</v>
      </c>
      <c r="J16" s="35">
        <f>SUM(J17:J19)</f>
        <v>12717255</v>
      </c>
      <c r="K16" s="35">
        <f>SUM(K17:K19)</f>
        <v>12717255</v>
      </c>
    </row>
    <row r="17" spans="1:11" x14ac:dyDescent="0.25">
      <c r="A17" s="233" t="s">
        <v>128</v>
      </c>
      <c r="B17" s="233"/>
      <c r="C17" s="233"/>
      <c r="D17" s="233"/>
      <c r="E17" s="233"/>
      <c r="F17" s="233"/>
      <c r="G17" s="13">
        <v>134</v>
      </c>
      <c r="H17" s="31">
        <v>2112432</v>
      </c>
      <c r="I17" s="31">
        <v>2112432</v>
      </c>
      <c r="J17" s="31">
        <v>2070708</v>
      </c>
      <c r="K17" s="31">
        <v>2070708</v>
      </c>
    </row>
    <row r="18" spans="1:11" x14ac:dyDescent="0.25">
      <c r="A18" s="233" t="s">
        <v>129</v>
      </c>
      <c r="B18" s="233"/>
      <c r="C18" s="233"/>
      <c r="D18" s="233"/>
      <c r="E18" s="233"/>
      <c r="F18" s="233"/>
      <c r="G18" s="13">
        <v>135</v>
      </c>
      <c r="H18" s="31">
        <v>0</v>
      </c>
      <c r="I18" s="31">
        <v>0</v>
      </c>
      <c r="J18" s="31">
        <v>0</v>
      </c>
      <c r="K18" s="31">
        <v>0</v>
      </c>
    </row>
    <row r="19" spans="1:11" x14ac:dyDescent="0.25">
      <c r="A19" s="233" t="s">
        <v>130</v>
      </c>
      <c r="B19" s="233"/>
      <c r="C19" s="233"/>
      <c r="D19" s="233"/>
      <c r="E19" s="233"/>
      <c r="F19" s="233"/>
      <c r="G19" s="13">
        <v>136</v>
      </c>
      <c r="H19" s="31">
        <v>8878534</v>
      </c>
      <c r="I19" s="31">
        <v>8878534</v>
      </c>
      <c r="J19" s="31">
        <v>10646547</v>
      </c>
      <c r="K19" s="31">
        <v>10646547</v>
      </c>
    </row>
    <row r="20" spans="1:11" x14ac:dyDescent="0.25">
      <c r="A20" s="232" t="s">
        <v>131</v>
      </c>
      <c r="B20" s="232"/>
      <c r="C20" s="232"/>
      <c r="D20" s="232"/>
      <c r="E20" s="232"/>
      <c r="F20" s="232"/>
      <c r="G20" s="18">
        <v>137</v>
      </c>
      <c r="H20" s="35">
        <f>SUM(H21:H23)</f>
        <v>20981861</v>
      </c>
      <c r="I20" s="35">
        <f>SUM(I21:I23)</f>
        <v>20981861</v>
      </c>
      <c r="J20" s="35">
        <f>SUM(J21:J23)</f>
        <v>23229517</v>
      </c>
      <c r="K20" s="35">
        <f>SUM(K21:K23)</f>
        <v>23229517</v>
      </c>
    </row>
    <row r="21" spans="1:11" x14ac:dyDescent="0.25">
      <c r="A21" s="233" t="s">
        <v>109</v>
      </c>
      <c r="B21" s="233"/>
      <c r="C21" s="233"/>
      <c r="D21" s="233"/>
      <c r="E21" s="233"/>
      <c r="F21" s="233"/>
      <c r="G21" s="13">
        <v>138</v>
      </c>
      <c r="H21" s="31">
        <v>13967923</v>
      </c>
      <c r="I21" s="31">
        <v>13967923</v>
      </c>
      <c r="J21" s="31">
        <v>15691519</v>
      </c>
      <c r="K21" s="31">
        <v>15691519</v>
      </c>
    </row>
    <row r="22" spans="1:11" x14ac:dyDescent="0.25">
      <c r="A22" s="233" t="s">
        <v>110</v>
      </c>
      <c r="B22" s="233"/>
      <c r="C22" s="233"/>
      <c r="D22" s="233"/>
      <c r="E22" s="233"/>
      <c r="F22" s="233"/>
      <c r="G22" s="13">
        <v>139</v>
      </c>
      <c r="H22" s="31">
        <v>4625877</v>
      </c>
      <c r="I22" s="31">
        <v>4625877</v>
      </c>
      <c r="J22" s="31">
        <v>4854947</v>
      </c>
      <c r="K22" s="31">
        <v>4854947</v>
      </c>
    </row>
    <row r="23" spans="1:11" x14ac:dyDescent="0.25">
      <c r="A23" s="233" t="s">
        <v>111</v>
      </c>
      <c r="B23" s="233"/>
      <c r="C23" s="233"/>
      <c r="D23" s="233"/>
      <c r="E23" s="233"/>
      <c r="F23" s="233"/>
      <c r="G23" s="13">
        <v>140</v>
      </c>
      <c r="H23" s="31">
        <v>2388061</v>
      </c>
      <c r="I23" s="31">
        <v>2388061</v>
      </c>
      <c r="J23" s="31">
        <v>2683051</v>
      </c>
      <c r="K23" s="31">
        <v>2683051</v>
      </c>
    </row>
    <row r="24" spans="1:11" x14ac:dyDescent="0.25">
      <c r="A24" s="203" t="s">
        <v>112</v>
      </c>
      <c r="B24" s="203"/>
      <c r="C24" s="203"/>
      <c r="D24" s="203"/>
      <c r="E24" s="203"/>
      <c r="F24" s="203"/>
      <c r="G24" s="13">
        <v>141</v>
      </c>
      <c r="H24" s="31">
        <v>2429649</v>
      </c>
      <c r="I24" s="31">
        <v>2429649</v>
      </c>
      <c r="J24" s="31">
        <v>2466403</v>
      </c>
      <c r="K24" s="31">
        <v>2466403</v>
      </c>
    </row>
    <row r="25" spans="1:11" x14ac:dyDescent="0.25">
      <c r="A25" s="203" t="s">
        <v>113</v>
      </c>
      <c r="B25" s="203"/>
      <c r="C25" s="203"/>
      <c r="D25" s="203"/>
      <c r="E25" s="203"/>
      <c r="F25" s="203"/>
      <c r="G25" s="13">
        <v>142</v>
      </c>
      <c r="H25" s="31">
        <v>3201961</v>
      </c>
      <c r="I25" s="31">
        <v>3201961</v>
      </c>
      <c r="J25" s="31">
        <v>3380677</v>
      </c>
      <c r="K25" s="31">
        <v>3380677</v>
      </c>
    </row>
    <row r="26" spans="1:11" x14ac:dyDescent="0.25">
      <c r="A26" s="232" t="s">
        <v>132</v>
      </c>
      <c r="B26" s="232"/>
      <c r="C26" s="232"/>
      <c r="D26" s="232"/>
      <c r="E26" s="232"/>
      <c r="F26" s="232"/>
      <c r="G26" s="18">
        <v>143</v>
      </c>
      <c r="H26" s="35">
        <f>H27+H28</f>
        <v>826809</v>
      </c>
      <c r="I26" s="35">
        <f>I27+I28</f>
        <v>826809</v>
      </c>
      <c r="J26" s="35">
        <f>J27+J28</f>
        <v>227329</v>
      </c>
      <c r="K26" s="35">
        <f>K27+K28</f>
        <v>227329</v>
      </c>
    </row>
    <row r="27" spans="1:11" x14ac:dyDescent="0.25">
      <c r="A27" s="233" t="s">
        <v>133</v>
      </c>
      <c r="B27" s="233"/>
      <c r="C27" s="233"/>
      <c r="D27" s="233"/>
      <c r="E27" s="233"/>
      <c r="F27" s="233"/>
      <c r="G27" s="13">
        <v>144</v>
      </c>
      <c r="H27" s="31">
        <v>0</v>
      </c>
      <c r="I27" s="31">
        <v>0</v>
      </c>
      <c r="J27" s="31">
        <v>0</v>
      </c>
      <c r="K27" s="31">
        <v>0</v>
      </c>
    </row>
    <row r="28" spans="1:11" x14ac:dyDescent="0.25">
      <c r="A28" s="233" t="s">
        <v>134</v>
      </c>
      <c r="B28" s="233"/>
      <c r="C28" s="233"/>
      <c r="D28" s="233"/>
      <c r="E28" s="233"/>
      <c r="F28" s="233"/>
      <c r="G28" s="13">
        <v>145</v>
      </c>
      <c r="H28" s="31">
        <v>826809</v>
      </c>
      <c r="I28" s="31">
        <v>826809</v>
      </c>
      <c r="J28" s="31">
        <v>227329</v>
      </c>
      <c r="K28" s="31">
        <v>227329</v>
      </c>
    </row>
    <row r="29" spans="1:11" x14ac:dyDescent="0.25">
      <c r="A29" s="232" t="s">
        <v>135</v>
      </c>
      <c r="B29" s="232"/>
      <c r="C29" s="232"/>
      <c r="D29" s="232"/>
      <c r="E29" s="232"/>
      <c r="F29" s="232"/>
      <c r="G29" s="18">
        <v>146</v>
      </c>
      <c r="H29" s="35">
        <f>SUM(H30:H35)</f>
        <v>0</v>
      </c>
      <c r="I29" s="35">
        <f>SUM(I30:I35)</f>
        <v>0</v>
      </c>
      <c r="J29" s="35">
        <f>SUM(J30:J35)</f>
        <v>0</v>
      </c>
      <c r="K29" s="35">
        <f>SUM(K30:K35)</f>
        <v>0</v>
      </c>
    </row>
    <row r="30" spans="1:11" x14ac:dyDescent="0.25">
      <c r="A30" s="233" t="s">
        <v>136</v>
      </c>
      <c r="B30" s="233"/>
      <c r="C30" s="233"/>
      <c r="D30" s="233"/>
      <c r="E30" s="233"/>
      <c r="F30" s="233"/>
      <c r="G30" s="13">
        <v>147</v>
      </c>
      <c r="H30" s="31">
        <v>0</v>
      </c>
      <c r="I30" s="31">
        <v>0</v>
      </c>
      <c r="J30" s="31">
        <v>0</v>
      </c>
      <c r="K30" s="31">
        <v>0</v>
      </c>
    </row>
    <row r="31" spans="1:11" x14ac:dyDescent="0.25">
      <c r="A31" s="233" t="s">
        <v>137</v>
      </c>
      <c r="B31" s="233"/>
      <c r="C31" s="233"/>
      <c r="D31" s="233"/>
      <c r="E31" s="233"/>
      <c r="F31" s="233"/>
      <c r="G31" s="13">
        <v>148</v>
      </c>
      <c r="H31" s="31">
        <v>0</v>
      </c>
      <c r="I31" s="31">
        <v>0</v>
      </c>
      <c r="J31" s="31">
        <v>0</v>
      </c>
      <c r="K31" s="31">
        <v>0</v>
      </c>
    </row>
    <row r="32" spans="1:11" x14ac:dyDescent="0.25">
      <c r="A32" s="233" t="s">
        <v>138</v>
      </c>
      <c r="B32" s="233"/>
      <c r="C32" s="233"/>
      <c r="D32" s="233"/>
      <c r="E32" s="233"/>
      <c r="F32" s="233"/>
      <c r="G32" s="13">
        <v>149</v>
      </c>
      <c r="H32" s="31">
        <v>0</v>
      </c>
      <c r="I32" s="31">
        <v>0</v>
      </c>
      <c r="J32" s="31">
        <v>0</v>
      </c>
      <c r="K32" s="31">
        <v>0</v>
      </c>
    </row>
    <row r="33" spans="1:11" x14ac:dyDescent="0.25">
      <c r="A33" s="233" t="s">
        <v>139</v>
      </c>
      <c r="B33" s="233"/>
      <c r="C33" s="233"/>
      <c r="D33" s="233"/>
      <c r="E33" s="233"/>
      <c r="F33" s="233"/>
      <c r="G33" s="13">
        <v>150</v>
      </c>
      <c r="H33" s="31">
        <v>0</v>
      </c>
      <c r="I33" s="31">
        <v>0</v>
      </c>
      <c r="J33" s="31">
        <v>0</v>
      </c>
      <c r="K33" s="31">
        <v>0</v>
      </c>
    </row>
    <row r="34" spans="1:11" x14ac:dyDescent="0.25">
      <c r="A34" s="233" t="s">
        <v>140</v>
      </c>
      <c r="B34" s="233"/>
      <c r="C34" s="233"/>
      <c r="D34" s="233"/>
      <c r="E34" s="233"/>
      <c r="F34" s="233"/>
      <c r="G34" s="13">
        <v>151</v>
      </c>
      <c r="H34" s="31">
        <v>0</v>
      </c>
      <c r="I34" s="31">
        <v>0</v>
      </c>
      <c r="J34" s="31">
        <v>0</v>
      </c>
      <c r="K34" s="31">
        <v>0</v>
      </c>
    </row>
    <row r="35" spans="1:11" x14ac:dyDescent="0.25">
      <c r="A35" s="233" t="s">
        <v>141</v>
      </c>
      <c r="B35" s="233"/>
      <c r="C35" s="233"/>
      <c r="D35" s="233"/>
      <c r="E35" s="233"/>
      <c r="F35" s="233"/>
      <c r="G35" s="13">
        <v>152</v>
      </c>
      <c r="H35" s="31">
        <v>0</v>
      </c>
      <c r="I35" s="31">
        <v>0</v>
      </c>
      <c r="J35" s="31">
        <v>0</v>
      </c>
      <c r="K35" s="31">
        <v>0</v>
      </c>
    </row>
    <row r="36" spans="1:11" x14ac:dyDescent="0.25">
      <c r="A36" s="203" t="s">
        <v>114</v>
      </c>
      <c r="B36" s="203"/>
      <c r="C36" s="203"/>
      <c r="D36" s="203"/>
      <c r="E36" s="203"/>
      <c r="F36" s="203"/>
      <c r="G36" s="13">
        <v>153</v>
      </c>
      <c r="H36" s="31">
        <v>109748</v>
      </c>
      <c r="I36" s="31">
        <v>109748</v>
      </c>
      <c r="J36" s="31">
        <v>50253</v>
      </c>
      <c r="K36" s="31">
        <v>50253</v>
      </c>
    </row>
    <row r="37" spans="1:11" x14ac:dyDescent="0.25">
      <c r="A37" s="231" t="s">
        <v>142</v>
      </c>
      <c r="B37" s="231"/>
      <c r="C37" s="231"/>
      <c r="D37" s="231"/>
      <c r="E37" s="231"/>
      <c r="F37" s="231"/>
      <c r="G37" s="18">
        <v>154</v>
      </c>
      <c r="H37" s="35">
        <f>SUM(H38:H47)</f>
        <v>276198</v>
      </c>
      <c r="I37" s="35">
        <f>SUM(I38:I47)</f>
        <v>276198</v>
      </c>
      <c r="J37" s="35">
        <f>SUM(J38:J47)</f>
        <v>641864</v>
      </c>
      <c r="K37" s="35">
        <f>SUM(K38:K47)</f>
        <v>641864</v>
      </c>
    </row>
    <row r="38" spans="1:11" x14ac:dyDescent="0.25">
      <c r="A38" s="203" t="s">
        <v>143</v>
      </c>
      <c r="B38" s="203"/>
      <c r="C38" s="203"/>
      <c r="D38" s="203"/>
      <c r="E38" s="203"/>
      <c r="F38" s="203"/>
      <c r="G38" s="13">
        <v>155</v>
      </c>
      <c r="H38" s="31">
        <v>0</v>
      </c>
      <c r="I38" s="31">
        <v>0</v>
      </c>
      <c r="J38" s="31">
        <v>0</v>
      </c>
      <c r="K38" s="31">
        <v>0</v>
      </c>
    </row>
    <row r="39" spans="1:11" ht="25.2" customHeight="1" x14ac:dyDescent="0.25">
      <c r="A39" s="203" t="s">
        <v>144</v>
      </c>
      <c r="B39" s="203"/>
      <c r="C39" s="203"/>
      <c r="D39" s="203"/>
      <c r="E39" s="203"/>
      <c r="F39" s="203"/>
      <c r="G39" s="13">
        <v>156</v>
      </c>
      <c r="H39" s="31">
        <v>0</v>
      </c>
      <c r="I39" s="31">
        <v>0</v>
      </c>
      <c r="J39" s="31">
        <v>0</v>
      </c>
      <c r="K39" s="31">
        <v>0</v>
      </c>
    </row>
    <row r="40" spans="1:11" ht="25.2" customHeight="1" x14ac:dyDescent="0.25">
      <c r="A40" s="203" t="s">
        <v>145</v>
      </c>
      <c r="B40" s="203"/>
      <c r="C40" s="203"/>
      <c r="D40" s="203"/>
      <c r="E40" s="203"/>
      <c r="F40" s="203"/>
      <c r="G40" s="13">
        <v>157</v>
      </c>
      <c r="H40" s="31">
        <v>0</v>
      </c>
      <c r="I40" s="31">
        <v>0</v>
      </c>
      <c r="J40" s="31">
        <v>0</v>
      </c>
      <c r="K40" s="31">
        <v>0</v>
      </c>
    </row>
    <row r="41" spans="1:11" ht="25.2" customHeight="1" x14ac:dyDescent="0.25">
      <c r="A41" s="203" t="s">
        <v>146</v>
      </c>
      <c r="B41" s="203"/>
      <c r="C41" s="203"/>
      <c r="D41" s="203"/>
      <c r="E41" s="203"/>
      <c r="F41" s="203"/>
      <c r="G41" s="13">
        <v>158</v>
      </c>
      <c r="H41" s="31">
        <v>0</v>
      </c>
      <c r="I41" s="31">
        <v>0</v>
      </c>
      <c r="J41" s="31">
        <v>0</v>
      </c>
      <c r="K41" s="31">
        <v>0</v>
      </c>
    </row>
    <row r="42" spans="1:11" ht="25.2" customHeight="1" x14ac:dyDescent="0.25">
      <c r="A42" s="203" t="s">
        <v>147</v>
      </c>
      <c r="B42" s="203"/>
      <c r="C42" s="203"/>
      <c r="D42" s="203"/>
      <c r="E42" s="203"/>
      <c r="F42" s="203"/>
      <c r="G42" s="13">
        <v>159</v>
      </c>
      <c r="H42" s="31">
        <v>0</v>
      </c>
      <c r="I42" s="31">
        <v>0</v>
      </c>
      <c r="J42" s="31">
        <v>0</v>
      </c>
      <c r="K42" s="31">
        <v>0</v>
      </c>
    </row>
    <row r="43" spans="1:11" x14ac:dyDescent="0.25">
      <c r="A43" s="203" t="s">
        <v>148</v>
      </c>
      <c r="B43" s="203"/>
      <c r="C43" s="203"/>
      <c r="D43" s="203"/>
      <c r="E43" s="203"/>
      <c r="F43" s="203"/>
      <c r="G43" s="13">
        <v>160</v>
      </c>
      <c r="H43" s="31">
        <v>0</v>
      </c>
      <c r="I43" s="31">
        <v>0</v>
      </c>
      <c r="J43" s="31">
        <v>0</v>
      </c>
      <c r="K43" s="31">
        <v>0</v>
      </c>
    </row>
    <row r="44" spans="1:11" x14ac:dyDescent="0.25">
      <c r="A44" s="203" t="s">
        <v>149</v>
      </c>
      <c r="B44" s="203"/>
      <c r="C44" s="203"/>
      <c r="D44" s="203"/>
      <c r="E44" s="203"/>
      <c r="F44" s="203"/>
      <c r="G44" s="13">
        <v>161</v>
      </c>
      <c r="H44" s="31">
        <v>0</v>
      </c>
      <c r="I44" s="31">
        <v>0</v>
      </c>
      <c r="J44" s="31">
        <v>4565</v>
      </c>
      <c r="K44" s="31">
        <v>4565</v>
      </c>
    </row>
    <row r="45" spans="1:11" x14ac:dyDescent="0.25">
      <c r="A45" s="203" t="s">
        <v>150</v>
      </c>
      <c r="B45" s="203"/>
      <c r="C45" s="203"/>
      <c r="D45" s="203"/>
      <c r="E45" s="203"/>
      <c r="F45" s="203"/>
      <c r="G45" s="13">
        <v>162</v>
      </c>
      <c r="H45" s="31">
        <v>276198</v>
      </c>
      <c r="I45" s="31">
        <v>276198</v>
      </c>
      <c r="J45" s="31">
        <v>637299</v>
      </c>
      <c r="K45" s="31">
        <v>637299</v>
      </c>
    </row>
    <row r="46" spans="1:11" x14ac:dyDescent="0.25">
      <c r="A46" s="203" t="s">
        <v>151</v>
      </c>
      <c r="B46" s="203"/>
      <c r="C46" s="203"/>
      <c r="D46" s="203"/>
      <c r="E46" s="203"/>
      <c r="F46" s="203"/>
      <c r="G46" s="13">
        <v>163</v>
      </c>
      <c r="H46" s="31">
        <v>0</v>
      </c>
      <c r="I46" s="31">
        <v>0</v>
      </c>
      <c r="J46" s="31">
        <v>0</v>
      </c>
      <c r="K46" s="31">
        <v>0</v>
      </c>
    </row>
    <row r="47" spans="1:11" x14ac:dyDescent="0.25">
      <c r="A47" s="203" t="s">
        <v>152</v>
      </c>
      <c r="B47" s="203"/>
      <c r="C47" s="203"/>
      <c r="D47" s="203"/>
      <c r="E47" s="203"/>
      <c r="F47" s="203"/>
      <c r="G47" s="13">
        <v>164</v>
      </c>
      <c r="H47" s="31">
        <v>0</v>
      </c>
      <c r="I47" s="31">
        <v>0</v>
      </c>
      <c r="J47" s="31">
        <v>0</v>
      </c>
      <c r="K47" s="31">
        <v>0</v>
      </c>
    </row>
    <row r="48" spans="1:11" x14ac:dyDescent="0.25">
      <c r="A48" s="231" t="s">
        <v>153</v>
      </c>
      <c r="B48" s="231"/>
      <c r="C48" s="231"/>
      <c r="D48" s="231"/>
      <c r="E48" s="231"/>
      <c r="F48" s="231"/>
      <c r="G48" s="18">
        <v>165</v>
      </c>
      <c r="H48" s="35">
        <f>SUM(H49:H55)</f>
        <v>3772908</v>
      </c>
      <c r="I48" s="35">
        <f>SUM(I49:I55)</f>
        <v>3772908</v>
      </c>
      <c r="J48" s="35">
        <f>SUM(J49:J55)</f>
        <v>17088290</v>
      </c>
      <c r="K48" s="35">
        <f>SUM(K49:K55)</f>
        <v>17088290</v>
      </c>
    </row>
    <row r="49" spans="1:11" ht="25.2" customHeight="1" x14ac:dyDescent="0.25">
      <c r="A49" s="203" t="s">
        <v>154</v>
      </c>
      <c r="B49" s="203"/>
      <c r="C49" s="203"/>
      <c r="D49" s="203"/>
      <c r="E49" s="203"/>
      <c r="F49" s="203"/>
      <c r="G49" s="13">
        <v>166</v>
      </c>
      <c r="H49" s="31">
        <v>87966</v>
      </c>
      <c r="I49" s="31">
        <v>87966</v>
      </c>
      <c r="J49" s="31">
        <v>0</v>
      </c>
      <c r="K49" s="31">
        <v>0</v>
      </c>
    </row>
    <row r="50" spans="1:11" x14ac:dyDescent="0.25">
      <c r="A50" s="227" t="s">
        <v>155</v>
      </c>
      <c r="B50" s="227"/>
      <c r="C50" s="227"/>
      <c r="D50" s="227"/>
      <c r="E50" s="227"/>
      <c r="F50" s="227"/>
      <c r="G50" s="13">
        <v>167</v>
      </c>
      <c r="H50" s="31">
        <v>0</v>
      </c>
      <c r="I50" s="31">
        <v>0</v>
      </c>
      <c r="J50" s="31">
        <v>1693</v>
      </c>
      <c r="K50" s="31">
        <v>1693</v>
      </c>
    </row>
    <row r="51" spans="1:11" x14ac:dyDescent="0.25">
      <c r="A51" s="227" t="s">
        <v>156</v>
      </c>
      <c r="B51" s="227"/>
      <c r="C51" s="227"/>
      <c r="D51" s="227"/>
      <c r="E51" s="227"/>
      <c r="F51" s="227"/>
      <c r="G51" s="13">
        <v>168</v>
      </c>
      <c r="H51" s="31">
        <v>3678782</v>
      </c>
      <c r="I51" s="31">
        <v>3678782</v>
      </c>
      <c r="J51" s="31">
        <v>2589025</v>
      </c>
      <c r="K51" s="31">
        <v>2589025</v>
      </c>
    </row>
    <row r="52" spans="1:11" x14ac:dyDescent="0.25">
      <c r="A52" s="227" t="s">
        <v>157</v>
      </c>
      <c r="B52" s="227"/>
      <c r="C52" s="227"/>
      <c r="D52" s="227"/>
      <c r="E52" s="227"/>
      <c r="F52" s="227"/>
      <c r="G52" s="13">
        <v>169</v>
      </c>
      <c r="H52" s="31">
        <v>0</v>
      </c>
      <c r="I52" s="31">
        <v>0</v>
      </c>
      <c r="J52" s="31">
        <v>5133018</v>
      </c>
      <c r="K52" s="31">
        <v>5133018</v>
      </c>
    </row>
    <row r="53" spans="1:11" x14ac:dyDescent="0.25">
      <c r="A53" s="227" t="s">
        <v>158</v>
      </c>
      <c r="B53" s="227"/>
      <c r="C53" s="227"/>
      <c r="D53" s="227"/>
      <c r="E53" s="227"/>
      <c r="F53" s="227"/>
      <c r="G53" s="13">
        <v>170</v>
      </c>
      <c r="H53" s="31">
        <v>0</v>
      </c>
      <c r="I53" s="31">
        <v>0</v>
      </c>
      <c r="J53" s="31">
        <v>0</v>
      </c>
      <c r="K53" s="31">
        <v>0</v>
      </c>
    </row>
    <row r="54" spans="1:11" x14ac:dyDescent="0.25">
      <c r="A54" s="227" t="s">
        <v>159</v>
      </c>
      <c r="B54" s="227"/>
      <c r="C54" s="227"/>
      <c r="D54" s="227"/>
      <c r="E54" s="227"/>
      <c r="F54" s="227"/>
      <c r="G54" s="13">
        <v>171</v>
      </c>
      <c r="H54" s="31">
        <v>0</v>
      </c>
      <c r="I54" s="31">
        <v>0</v>
      </c>
      <c r="J54" s="31">
        <v>0</v>
      </c>
      <c r="K54" s="31">
        <v>0</v>
      </c>
    </row>
    <row r="55" spans="1:11" x14ac:dyDescent="0.25">
      <c r="A55" s="227" t="s">
        <v>160</v>
      </c>
      <c r="B55" s="227"/>
      <c r="C55" s="227"/>
      <c r="D55" s="227"/>
      <c r="E55" s="227"/>
      <c r="F55" s="227"/>
      <c r="G55" s="13">
        <v>172</v>
      </c>
      <c r="H55" s="31">
        <v>6160</v>
      </c>
      <c r="I55" s="31">
        <v>6160</v>
      </c>
      <c r="J55" s="31">
        <v>9364554</v>
      </c>
      <c r="K55" s="31">
        <v>9364554</v>
      </c>
    </row>
    <row r="56" spans="1:11" ht="22.2" customHeight="1" x14ac:dyDescent="0.25">
      <c r="A56" s="236" t="s">
        <v>161</v>
      </c>
      <c r="B56" s="236"/>
      <c r="C56" s="236"/>
      <c r="D56" s="236"/>
      <c r="E56" s="236"/>
      <c r="F56" s="236"/>
      <c r="G56" s="13">
        <v>173</v>
      </c>
      <c r="H56" s="31">
        <v>0</v>
      </c>
      <c r="I56" s="31">
        <v>0</v>
      </c>
      <c r="J56" s="31">
        <v>0</v>
      </c>
      <c r="K56" s="31">
        <v>0</v>
      </c>
    </row>
    <row r="57" spans="1:11" x14ac:dyDescent="0.25">
      <c r="A57" s="236" t="s">
        <v>162</v>
      </c>
      <c r="B57" s="236"/>
      <c r="C57" s="236"/>
      <c r="D57" s="236"/>
      <c r="E57" s="236"/>
      <c r="F57" s="236"/>
      <c r="G57" s="13">
        <v>174</v>
      </c>
      <c r="H57" s="31">
        <v>0</v>
      </c>
      <c r="I57" s="31">
        <v>0</v>
      </c>
      <c r="J57" s="31">
        <v>0</v>
      </c>
      <c r="K57" s="31">
        <v>0</v>
      </c>
    </row>
    <row r="58" spans="1:11" ht="24.6" customHeight="1" x14ac:dyDescent="0.25">
      <c r="A58" s="236" t="s">
        <v>163</v>
      </c>
      <c r="B58" s="236"/>
      <c r="C58" s="236"/>
      <c r="D58" s="236"/>
      <c r="E58" s="236"/>
      <c r="F58" s="236"/>
      <c r="G58" s="13">
        <v>175</v>
      </c>
      <c r="H58" s="31">
        <v>2927</v>
      </c>
      <c r="I58" s="31">
        <v>2927</v>
      </c>
      <c r="J58" s="31">
        <v>3498</v>
      </c>
      <c r="K58" s="31">
        <v>3498</v>
      </c>
    </row>
    <row r="59" spans="1:11" x14ac:dyDescent="0.25">
      <c r="A59" s="236" t="s">
        <v>164</v>
      </c>
      <c r="B59" s="236"/>
      <c r="C59" s="236"/>
      <c r="D59" s="236"/>
      <c r="E59" s="236"/>
      <c r="F59" s="236"/>
      <c r="G59" s="13">
        <v>176</v>
      </c>
      <c r="H59" s="31">
        <v>0</v>
      </c>
      <c r="I59" s="31">
        <v>0</v>
      </c>
      <c r="J59" s="31">
        <v>0</v>
      </c>
      <c r="K59" s="31">
        <v>0</v>
      </c>
    </row>
    <row r="60" spans="1:11" x14ac:dyDescent="0.25">
      <c r="A60" s="231" t="s">
        <v>165</v>
      </c>
      <c r="B60" s="231"/>
      <c r="C60" s="231"/>
      <c r="D60" s="231"/>
      <c r="E60" s="231"/>
      <c r="F60" s="231"/>
      <c r="G60" s="18">
        <v>177</v>
      </c>
      <c r="H60" s="35">
        <f>H8+H37+H56+H57</f>
        <v>40448231</v>
      </c>
      <c r="I60" s="35">
        <f t="shared" ref="I60:K60" si="0">I8+I37+I56+I57</f>
        <v>40448231</v>
      </c>
      <c r="J60" s="35">
        <f t="shared" si="0"/>
        <v>56057542</v>
      </c>
      <c r="K60" s="35">
        <f t="shared" si="0"/>
        <v>56057542</v>
      </c>
    </row>
    <row r="61" spans="1:11" x14ac:dyDescent="0.25">
      <c r="A61" s="231" t="s">
        <v>166</v>
      </c>
      <c r="B61" s="231"/>
      <c r="C61" s="231"/>
      <c r="D61" s="231"/>
      <c r="E61" s="231"/>
      <c r="F61" s="231"/>
      <c r="G61" s="18">
        <v>178</v>
      </c>
      <c r="H61" s="35">
        <f>H14+H48+H58+H59</f>
        <v>42316829</v>
      </c>
      <c r="I61" s="35">
        <f t="shared" ref="I61:K61" si="1">I14+I48+I58+I59</f>
        <v>42316829</v>
      </c>
      <c r="J61" s="35">
        <f t="shared" si="1"/>
        <v>59163222</v>
      </c>
      <c r="K61" s="35">
        <f t="shared" si="1"/>
        <v>59163222</v>
      </c>
    </row>
    <row r="62" spans="1:11" x14ac:dyDescent="0.25">
      <c r="A62" s="231" t="s">
        <v>167</v>
      </c>
      <c r="B62" s="231"/>
      <c r="C62" s="231"/>
      <c r="D62" s="231"/>
      <c r="E62" s="231"/>
      <c r="F62" s="231"/>
      <c r="G62" s="18">
        <v>179</v>
      </c>
      <c r="H62" s="35">
        <f>H60-H61</f>
        <v>-1868598</v>
      </c>
      <c r="I62" s="35">
        <f t="shared" ref="I62:K62" si="2">I60-I61</f>
        <v>-1868598</v>
      </c>
      <c r="J62" s="35">
        <f t="shared" si="2"/>
        <v>-3105680</v>
      </c>
      <c r="K62" s="35">
        <f t="shared" si="2"/>
        <v>-3105680</v>
      </c>
    </row>
    <row r="63" spans="1:11" x14ac:dyDescent="0.25">
      <c r="A63" s="230" t="s">
        <v>168</v>
      </c>
      <c r="B63" s="230"/>
      <c r="C63" s="230"/>
      <c r="D63" s="230"/>
      <c r="E63" s="230"/>
      <c r="F63" s="230"/>
      <c r="G63" s="18">
        <v>180</v>
      </c>
      <c r="H63" s="35">
        <f>+IF((H60-H61)&gt;0,(H60-H61),0)</f>
        <v>0</v>
      </c>
      <c r="I63" s="35">
        <f t="shared" ref="I63:K63" si="3">+IF((I60-I61)&gt;0,(I60-I61),0)</f>
        <v>0</v>
      </c>
      <c r="J63" s="35">
        <f t="shared" si="3"/>
        <v>0</v>
      </c>
      <c r="K63" s="35">
        <f t="shared" si="3"/>
        <v>0</v>
      </c>
    </row>
    <row r="64" spans="1:11" x14ac:dyDescent="0.25">
      <c r="A64" s="230" t="s">
        <v>169</v>
      </c>
      <c r="B64" s="230"/>
      <c r="C64" s="230"/>
      <c r="D64" s="230"/>
      <c r="E64" s="230"/>
      <c r="F64" s="230"/>
      <c r="G64" s="18">
        <v>181</v>
      </c>
      <c r="H64" s="35">
        <f>+IF((H60-H61)&lt;0,(H60-H61),0)</f>
        <v>-1868598</v>
      </c>
      <c r="I64" s="35">
        <f t="shared" ref="I64:K64" si="4">+IF((I60-I61)&lt;0,(I60-I61),0)</f>
        <v>-1868598</v>
      </c>
      <c r="J64" s="35">
        <f t="shared" si="4"/>
        <v>-3105680</v>
      </c>
      <c r="K64" s="35">
        <f t="shared" si="4"/>
        <v>-3105680</v>
      </c>
    </row>
    <row r="65" spans="1:11" x14ac:dyDescent="0.25">
      <c r="A65" s="236" t="s">
        <v>115</v>
      </c>
      <c r="B65" s="236"/>
      <c r="C65" s="236"/>
      <c r="D65" s="236"/>
      <c r="E65" s="236"/>
      <c r="F65" s="236"/>
      <c r="G65" s="13">
        <v>182</v>
      </c>
      <c r="H65" s="31">
        <v>0</v>
      </c>
      <c r="I65" s="31">
        <v>0</v>
      </c>
      <c r="J65" s="31">
        <v>-175380</v>
      </c>
      <c r="K65" s="31">
        <v>-175380</v>
      </c>
    </row>
    <row r="66" spans="1:11" x14ac:dyDescent="0.25">
      <c r="A66" s="231" t="s">
        <v>170</v>
      </c>
      <c r="B66" s="231"/>
      <c r="C66" s="231"/>
      <c r="D66" s="231"/>
      <c r="E66" s="231"/>
      <c r="F66" s="231"/>
      <c r="G66" s="18">
        <v>183</v>
      </c>
      <c r="H66" s="35">
        <f>H62-H65</f>
        <v>-1868598</v>
      </c>
      <c r="I66" s="35">
        <f t="shared" ref="I66:K66" si="5">I62-I65</f>
        <v>-1868598</v>
      </c>
      <c r="J66" s="35">
        <f t="shared" si="5"/>
        <v>-2930300</v>
      </c>
      <c r="K66" s="35">
        <f t="shared" si="5"/>
        <v>-2930300</v>
      </c>
    </row>
    <row r="67" spans="1:11" x14ac:dyDescent="0.25">
      <c r="A67" s="230" t="s">
        <v>171</v>
      </c>
      <c r="B67" s="230"/>
      <c r="C67" s="230"/>
      <c r="D67" s="230"/>
      <c r="E67" s="230"/>
      <c r="F67" s="230"/>
      <c r="G67" s="18">
        <v>184</v>
      </c>
      <c r="H67" s="35">
        <f>+IF((H62-H65)&gt;0,(H62-H65),0)</f>
        <v>0</v>
      </c>
      <c r="I67" s="35">
        <f t="shared" ref="I67:K67" si="6">+IF((I62-I65)&gt;0,(I62-I65),0)</f>
        <v>0</v>
      </c>
      <c r="J67" s="35">
        <f t="shared" si="6"/>
        <v>0</v>
      </c>
      <c r="K67" s="35">
        <f t="shared" si="6"/>
        <v>0</v>
      </c>
    </row>
    <row r="68" spans="1:11" x14ac:dyDescent="0.25">
      <c r="A68" s="230" t="s">
        <v>172</v>
      </c>
      <c r="B68" s="230"/>
      <c r="C68" s="230"/>
      <c r="D68" s="230"/>
      <c r="E68" s="230"/>
      <c r="F68" s="230"/>
      <c r="G68" s="18">
        <v>185</v>
      </c>
      <c r="H68" s="35">
        <f>+IF((H62-H65)&lt;0,(H62-H65),0)</f>
        <v>-1868598</v>
      </c>
      <c r="I68" s="35">
        <f t="shared" ref="I68:K68" si="7">+IF((I62-I65)&lt;0,(I62-I65),0)</f>
        <v>-1868598</v>
      </c>
      <c r="J68" s="35">
        <f t="shared" si="7"/>
        <v>-2930300</v>
      </c>
      <c r="K68" s="35">
        <f t="shared" si="7"/>
        <v>-2930300</v>
      </c>
    </row>
    <row r="69" spans="1:11" x14ac:dyDescent="0.25">
      <c r="A69" s="208" t="s">
        <v>173</v>
      </c>
      <c r="B69" s="208"/>
      <c r="C69" s="208"/>
      <c r="D69" s="208"/>
      <c r="E69" s="208"/>
      <c r="F69" s="208"/>
      <c r="G69" s="228"/>
      <c r="H69" s="228"/>
      <c r="I69" s="228"/>
      <c r="J69" s="229"/>
      <c r="K69" s="229"/>
    </row>
    <row r="70" spans="1:11" ht="22.2" customHeight="1" x14ac:dyDescent="0.25">
      <c r="A70" s="231" t="s">
        <v>174</v>
      </c>
      <c r="B70" s="231"/>
      <c r="C70" s="231"/>
      <c r="D70" s="231"/>
      <c r="E70" s="231"/>
      <c r="F70" s="231"/>
      <c r="G70" s="18">
        <v>186</v>
      </c>
      <c r="H70" s="35">
        <f>H71-H72</f>
        <v>0</v>
      </c>
      <c r="I70" s="35">
        <f>I71-I72</f>
        <v>0</v>
      </c>
      <c r="J70" s="35">
        <f>J71-J72</f>
        <v>0</v>
      </c>
      <c r="K70" s="35">
        <f>K71-K72</f>
        <v>0</v>
      </c>
    </row>
    <row r="71" spans="1:11" x14ac:dyDescent="0.25">
      <c r="A71" s="227" t="s">
        <v>175</v>
      </c>
      <c r="B71" s="227"/>
      <c r="C71" s="227"/>
      <c r="D71" s="227"/>
      <c r="E71" s="227"/>
      <c r="F71" s="227"/>
      <c r="G71" s="13">
        <v>187</v>
      </c>
      <c r="H71" s="31">
        <v>0</v>
      </c>
      <c r="I71" s="31">
        <v>0</v>
      </c>
      <c r="J71" s="31">
        <v>0</v>
      </c>
      <c r="K71" s="31">
        <v>0</v>
      </c>
    </row>
    <row r="72" spans="1:11" x14ac:dyDescent="0.25">
      <c r="A72" s="227" t="s">
        <v>176</v>
      </c>
      <c r="B72" s="227"/>
      <c r="C72" s="227"/>
      <c r="D72" s="227"/>
      <c r="E72" s="227"/>
      <c r="F72" s="227"/>
      <c r="G72" s="13">
        <v>188</v>
      </c>
      <c r="H72" s="31">
        <v>0</v>
      </c>
      <c r="I72" s="31">
        <v>0</v>
      </c>
      <c r="J72" s="31">
        <v>0</v>
      </c>
      <c r="K72" s="31">
        <v>0</v>
      </c>
    </row>
    <row r="73" spans="1:11" x14ac:dyDescent="0.25">
      <c r="A73" s="236" t="s">
        <v>177</v>
      </c>
      <c r="B73" s="236"/>
      <c r="C73" s="236"/>
      <c r="D73" s="236"/>
      <c r="E73" s="236"/>
      <c r="F73" s="236"/>
      <c r="G73" s="13">
        <v>189</v>
      </c>
      <c r="H73" s="31">
        <v>0</v>
      </c>
      <c r="I73" s="31">
        <v>0</v>
      </c>
      <c r="J73" s="31">
        <v>0</v>
      </c>
      <c r="K73" s="31">
        <v>0</v>
      </c>
    </row>
    <row r="74" spans="1:11" x14ac:dyDescent="0.25">
      <c r="A74" s="230" t="s">
        <v>178</v>
      </c>
      <c r="B74" s="230"/>
      <c r="C74" s="230"/>
      <c r="D74" s="230"/>
      <c r="E74" s="230"/>
      <c r="F74" s="230"/>
      <c r="G74" s="18">
        <v>190</v>
      </c>
      <c r="H74" s="70">
        <v>0</v>
      </c>
      <c r="I74" s="70">
        <v>0</v>
      </c>
      <c r="J74" s="70">
        <v>0</v>
      </c>
      <c r="K74" s="70">
        <v>0</v>
      </c>
    </row>
    <row r="75" spans="1:11" x14ac:dyDescent="0.25">
      <c r="A75" s="230" t="s">
        <v>179</v>
      </c>
      <c r="B75" s="230"/>
      <c r="C75" s="230"/>
      <c r="D75" s="230"/>
      <c r="E75" s="230"/>
      <c r="F75" s="230"/>
      <c r="G75" s="18">
        <v>191</v>
      </c>
      <c r="H75" s="70">
        <v>0</v>
      </c>
      <c r="I75" s="70">
        <v>0</v>
      </c>
      <c r="J75" s="70">
        <v>0</v>
      </c>
      <c r="K75" s="70">
        <v>0</v>
      </c>
    </row>
    <row r="76" spans="1:11" x14ac:dyDescent="0.25">
      <c r="A76" s="208" t="s">
        <v>180</v>
      </c>
      <c r="B76" s="208"/>
      <c r="C76" s="208"/>
      <c r="D76" s="208"/>
      <c r="E76" s="208"/>
      <c r="F76" s="208"/>
      <c r="G76" s="228"/>
      <c r="H76" s="228"/>
      <c r="I76" s="228"/>
      <c r="J76" s="229"/>
      <c r="K76" s="229"/>
    </row>
    <row r="77" spans="1:11" x14ac:dyDescent="0.25">
      <c r="A77" s="231" t="s">
        <v>181</v>
      </c>
      <c r="B77" s="231"/>
      <c r="C77" s="231"/>
      <c r="D77" s="231"/>
      <c r="E77" s="231"/>
      <c r="F77" s="231"/>
      <c r="G77" s="18">
        <v>192</v>
      </c>
      <c r="H77" s="70">
        <v>0</v>
      </c>
      <c r="I77" s="70">
        <v>0</v>
      </c>
      <c r="J77" s="70">
        <v>0</v>
      </c>
      <c r="K77" s="70">
        <v>0</v>
      </c>
    </row>
    <row r="78" spans="1:11" x14ac:dyDescent="0.25">
      <c r="A78" s="227" t="s">
        <v>182</v>
      </c>
      <c r="B78" s="227"/>
      <c r="C78" s="227"/>
      <c r="D78" s="227"/>
      <c r="E78" s="227"/>
      <c r="F78" s="227"/>
      <c r="G78" s="13">
        <v>193</v>
      </c>
      <c r="H78" s="31">
        <v>0</v>
      </c>
      <c r="I78" s="31">
        <v>0</v>
      </c>
      <c r="J78" s="31">
        <v>0</v>
      </c>
      <c r="K78" s="31">
        <v>0</v>
      </c>
    </row>
    <row r="79" spans="1:11" x14ac:dyDescent="0.25">
      <c r="A79" s="227" t="s">
        <v>183</v>
      </c>
      <c r="B79" s="227"/>
      <c r="C79" s="227"/>
      <c r="D79" s="227"/>
      <c r="E79" s="227"/>
      <c r="F79" s="227"/>
      <c r="G79" s="13">
        <v>194</v>
      </c>
      <c r="H79" s="31">
        <v>0</v>
      </c>
      <c r="I79" s="31">
        <v>0</v>
      </c>
      <c r="J79" s="31">
        <v>0</v>
      </c>
      <c r="K79" s="31">
        <v>0</v>
      </c>
    </row>
    <row r="80" spans="1:11" x14ac:dyDescent="0.25">
      <c r="A80" s="231" t="s">
        <v>184</v>
      </c>
      <c r="B80" s="231"/>
      <c r="C80" s="231"/>
      <c r="D80" s="231"/>
      <c r="E80" s="231"/>
      <c r="F80" s="231"/>
      <c r="G80" s="18">
        <v>195</v>
      </c>
      <c r="H80" s="70">
        <v>0</v>
      </c>
      <c r="I80" s="70">
        <v>0</v>
      </c>
      <c r="J80" s="70">
        <v>0</v>
      </c>
      <c r="K80" s="70">
        <v>0</v>
      </c>
    </row>
    <row r="81" spans="1:11" x14ac:dyDescent="0.25">
      <c r="A81" s="231" t="s">
        <v>185</v>
      </c>
      <c r="B81" s="231"/>
      <c r="C81" s="231"/>
      <c r="D81" s="231"/>
      <c r="E81" s="231"/>
      <c r="F81" s="231"/>
      <c r="G81" s="18">
        <v>196</v>
      </c>
      <c r="H81" s="70">
        <v>0</v>
      </c>
      <c r="I81" s="70">
        <v>0</v>
      </c>
      <c r="J81" s="70">
        <v>0</v>
      </c>
      <c r="K81" s="70">
        <v>0</v>
      </c>
    </row>
    <row r="82" spans="1:11" x14ac:dyDescent="0.25">
      <c r="A82" s="230" t="s">
        <v>186</v>
      </c>
      <c r="B82" s="230"/>
      <c r="C82" s="230"/>
      <c r="D82" s="230"/>
      <c r="E82" s="230"/>
      <c r="F82" s="230"/>
      <c r="G82" s="18">
        <v>197</v>
      </c>
      <c r="H82" s="70">
        <v>0</v>
      </c>
      <c r="I82" s="70">
        <v>0</v>
      </c>
      <c r="J82" s="70">
        <v>0</v>
      </c>
      <c r="K82" s="70">
        <v>0</v>
      </c>
    </row>
    <row r="83" spans="1:11" x14ac:dyDescent="0.25">
      <c r="A83" s="230" t="s">
        <v>187</v>
      </c>
      <c r="B83" s="230"/>
      <c r="C83" s="230"/>
      <c r="D83" s="230"/>
      <c r="E83" s="230"/>
      <c r="F83" s="230"/>
      <c r="G83" s="18">
        <v>198</v>
      </c>
      <c r="H83" s="70">
        <v>0</v>
      </c>
      <c r="I83" s="70">
        <v>0</v>
      </c>
      <c r="J83" s="70">
        <v>0</v>
      </c>
      <c r="K83" s="70">
        <v>0</v>
      </c>
    </row>
    <row r="84" spans="1:11" x14ac:dyDescent="0.25">
      <c r="A84" s="208" t="s">
        <v>116</v>
      </c>
      <c r="B84" s="208"/>
      <c r="C84" s="208"/>
      <c r="D84" s="208"/>
      <c r="E84" s="208"/>
      <c r="F84" s="208"/>
      <c r="G84" s="228"/>
      <c r="H84" s="228"/>
      <c r="I84" s="228"/>
      <c r="J84" s="229"/>
      <c r="K84" s="229"/>
    </row>
    <row r="85" spans="1:11" x14ac:dyDescent="0.25">
      <c r="A85" s="225" t="s">
        <v>188</v>
      </c>
      <c r="B85" s="225"/>
      <c r="C85" s="225"/>
      <c r="D85" s="225"/>
      <c r="E85" s="225"/>
      <c r="F85" s="225"/>
      <c r="G85" s="18">
        <v>199</v>
      </c>
      <c r="H85" s="36">
        <f>H86+H87</f>
        <v>-1868598</v>
      </c>
      <c r="I85" s="36">
        <f>I86+I87</f>
        <v>-1868598</v>
      </c>
      <c r="J85" s="36">
        <f>J86+J87</f>
        <v>-2930300</v>
      </c>
      <c r="K85" s="36">
        <f>K86+K87</f>
        <v>-2930300</v>
      </c>
    </row>
    <row r="86" spans="1:11" x14ac:dyDescent="0.25">
      <c r="A86" s="226" t="s">
        <v>189</v>
      </c>
      <c r="B86" s="226"/>
      <c r="C86" s="226"/>
      <c r="D86" s="226"/>
      <c r="E86" s="226"/>
      <c r="F86" s="226"/>
      <c r="G86" s="13">
        <v>200</v>
      </c>
      <c r="H86" s="37">
        <v>-1835944</v>
      </c>
      <c r="I86" s="37">
        <v>-1835944</v>
      </c>
      <c r="J86" s="37">
        <v>-2905646</v>
      </c>
      <c r="K86" s="37">
        <v>-2905646</v>
      </c>
    </row>
    <row r="87" spans="1:11" x14ac:dyDescent="0.25">
      <c r="A87" s="226" t="s">
        <v>190</v>
      </c>
      <c r="B87" s="226"/>
      <c r="C87" s="226"/>
      <c r="D87" s="226"/>
      <c r="E87" s="226"/>
      <c r="F87" s="226"/>
      <c r="G87" s="13">
        <v>201</v>
      </c>
      <c r="H87" s="31">
        <v>-32654</v>
      </c>
      <c r="I87" s="31">
        <v>-32654</v>
      </c>
      <c r="J87" s="31">
        <v>-24654</v>
      </c>
      <c r="K87" s="31">
        <v>-24654</v>
      </c>
    </row>
    <row r="88" spans="1:11" x14ac:dyDescent="0.25">
      <c r="A88" s="234" t="s">
        <v>118</v>
      </c>
      <c r="B88" s="234"/>
      <c r="C88" s="234"/>
      <c r="D88" s="234"/>
      <c r="E88" s="234"/>
      <c r="F88" s="234"/>
      <c r="G88" s="235"/>
      <c r="H88" s="235"/>
      <c r="I88" s="235"/>
      <c r="J88" s="229"/>
      <c r="K88" s="229"/>
    </row>
    <row r="89" spans="1:11" x14ac:dyDescent="0.25">
      <c r="A89" s="204" t="s">
        <v>191</v>
      </c>
      <c r="B89" s="204"/>
      <c r="C89" s="204"/>
      <c r="D89" s="204"/>
      <c r="E89" s="204"/>
      <c r="F89" s="204"/>
      <c r="G89" s="13">
        <v>202</v>
      </c>
      <c r="H89" s="37">
        <v>-1868598</v>
      </c>
      <c r="I89" s="37">
        <v>-1868598</v>
      </c>
      <c r="J89" s="37">
        <v>-2930300</v>
      </c>
      <c r="K89" s="37">
        <v>-2930300</v>
      </c>
    </row>
    <row r="90" spans="1:11" ht="24" customHeight="1" x14ac:dyDescent="0.25">
      <c r="A90" s="224" t="s">
        <v>192</v>
      </c>
      <c r="B90" s="224"/>
      <c r="C90" s="224"/>
      <c r="D90" s="224"/>
      <c r="E90" s="224"/>
      <c r="F90" s="224"/>
      <c r="G90" s="18">
        <v>203</v>
      </c>
      <c r="H90" s="36">
        <f>SUM(H91:H98)</f>
        <v>0</v>
      </c>
      <c r="I90" s="36">
        <f>SUM(I91:I98)</f>
        <v>0</v>
      </c>
      <c r="J90" s="36">
        <f>SUM(J91:J98)</f>
        <v>-3977035</v>
      </c>
      <c r="K90" s="36">
        <f>SUM(K91:K98)</f>
        <v>-3977035</v>
      </c>
    </row>
    <row r="91" spans="1:11" x14ac:dyDescent="0.25">
      <c r="A91" s="227" t="s">
        <v>193</v>
      </c>
      <c r="B91" s="227"/>
      <c r="C91" s="227"/>
      <c r="D91" s="227"/>
      <c r="E91" s="227"/>
      <c r="F91" s="227"/>
      <c r="G91" s="13">
        <v>204</v>
      </c>
      <c r="H91" s="37">
        <v>0</v>
      </c>
      <c r="I91" s="37">
        <v>0</v>
      </c>
      <c r="J91" s="37">
        <v>0</v>
      </c>
      <c r="K91" s="37">
        <v>0</v>
      </c>
    </row>
    <row r="92" spans="1:11" ht="22.2" customHeight="1" x14ac:dyDescent="0.25">
      <c r="A92" s="227" t="s">
        <v>194</v>
      </c>
      <c r="B92" s="227"/>
      <c r="C92" s="227"/>
      <c r="D92" s="227"/>
      <c r="E92" s="227"/>
      <c r="F92" s="227"/>
      <c r="G92" s="13">
        <v>205</v>
      </c>
      <c r="H92" s="31">
        <v>0</v>
      </c>
      <c r="I92" s="31">
        <v>0</v>
      </c>
      <c r="J92" s="31">
        <v>-3977035</v>
      </c>
      <c r="K92" s="31">
        <v>-3977035</v>
      </c>
    </row>
    <row r="93" spans="1:11" ht="22.2" customHeight="1" x14ac:dyDescent="0.25">
      <c r="A93" s="227" t="s">
        <v>195</v>
      </c>
      <c r="B93" s="227"/>
      <c r="C93" s="227"/>
      <c r="D93" s="227"/>
      <c r="E93" s="227"/>
      <c r="F93" s="227"/>
      <c r="G93" s="13">
        <v>206</v>
      </c>
      <c r="H93" s="31">
        <v>0</v>
      </c>
      <c r="I93" s="31">
        <v>0</v>
      </c>
      <c r="J93" s="31">
        <v>0</v>
      </c>
      <c r="K93" s="31">
        <v>0</v>
      </c>
    </row>
    <row r="94" spans="1:11" ht="22.2" customHeight="1" x14ac:dyDescent="0.25">
      <c r="A94" s="227" t="s">
        <v>196</v>
      </c>
      <c r="B94" s="227"/>
      <c r="C94" s="227"/>
      <c r="D94" s="227"/>
      <c r="E94" s="227"/>
      <c r="F94" s="227"/>
      <c r="G94" s="13">
        <v>207</v>
      </c>
      <c r="H94" s="31">
        <v>0</v>
      </c>
      <c r="I94" s="31">
        <v>0</v>
      </c>
      <c r="J94" s="31">
        <v>0</v>
      </c>
      <c r="K94" s="31">
        <v>0</v>
      </c>
    </row>
    <row r="95" spans="1:11" ht="22.2" customHeight="1" x14ac:dyDescent="0.25">
      <c r="A95" s="227" t="s">
        <v>197</v>
      </c>
      <c r="B95" s="227"/>
      <c r="C95" s="227"/>
      <c r="D95" s="227"/>
      <c r="E95" s="227"/>
      <c r="F95" s="227"/>
      <c r="G95" s="13">
        <v>208</v>
      </c>
      <c r="H95" s="31">
        <v>0</v>
      </c>
      <c r="I95" s="31">
        <v>0</v>
      </c>
      <c r="J95" s="31">
        <v>0</v>
      </c>
      <c r="K95" s="31">
        <v>0</v>
      </c>
    </row>
    <row r="96" spans="1:11" ht="22.2" customHeight="1" x14ac:dyDescent="0.25">
      <c r="A96" s="227" t="s">
        <v>198</v>
      </c>
      <c r="B96" s="227"/>
      <c r="C96" s="227"/>
      <c r="D96" s="227"/>
      <c r="E96" s="227"/>
      <c r="F96" s="227"/>
      <c r="G96" s="13">
        <v>209</v>
      </c>
      <c r="H96" s="31">
        <v>0</v>
      </c>
      <c r="I96" s="31">
        <v>0</v>
      </c>
      <c r="J96" s="31">
        <v>0</v>
      </c>
      <c r="K96" s="31">
        <v>0</v>
      </c>
    </row>
    <row r="97" spans="1:11" x14ac:dyDescent="0.25">
      <c r="A97" s="227" t="s">
        <v>199</v>
      </c>
      <c r="B97" s="227"/>
      <c r="C97" s="227"/>
      <c r="D97" s="227"/>
      <c r="E97" s="227"/>
      <c r="F97" s="227"/>
      <c r="G97" s="13">
        <v>210</v>
      </c>
      <c r="H97" s="31">
        <v>0</v>
      </c>
      <c r="I97" s="31">
        <v>0</v>
      </c>
      <c r="J97" s="31">
        <v>0</v>
      </c>
      <c r="K97" s="31">
        <v>0</v>
      </c>
    </row>
    <row r="98" spans="1:11" x14ac:dyDescent="0.25">
      <c r="A98" s="227" t="s">
        <v>200</v>
      </c>
      <c r="B98" s="227"/>
      <c r="C98" s="227"/>
      <c r="D98" s="227"/>
      <c r="E98" s="227"/>
      <c r="F98" s="227"/>
      <c r="G98" s="13">
        <v>211</v>
      </c>
      <c r="H98" s="31">
        <v>0</v>
      </c>
      <c r="I98" s="31">
        <v>0</v>
      </c>
      <c r="J98" s="31">
        <v>0</v>
      </c>
      <c r="K98" s="31">
        <v>0</v>
      </c>
    </row>
    <row r="99" spans="1:11" x14ac:dyDescent="0.25">
      <c r="A99" s="204" t="s">
        <v>119</v>
      </c>
      <c r="B99" s="204"/>
      <c r="C99" s="204"/>
      <c r="D99" s="204"/>
      <c r="E99" s="204"/>
      <c r="F99" s="204"/>
      <c r="G99" s="13">
        <v>212</v>
      </c>
      <c r="H99" s="31">
        <v>0</v>
      </c>
      <c r="I99" s="31">
        <v>0</v>
      </c>
      <c r="J99" s="31">
        <v>0</v>
      </c>
      <c r="K99" s="31">
        <v>0</v>
      </c>
    </row>
    <row r="100" spans="1:11" ht="22.95" customHeight="1" x14ac:dyDescent="0.25">
      <c r="A100" s="224" t="s">
        <v>201</v>
      </c>
      <c r="B100" s="224"/>
      <c r="C100" s="224"/>
      <c r="D100" s="224"/>
      <c r="E100" s="224"/>
      <c r="F100" s="224"/>
      <c r="G100" s="18">
        <v>213</v>
      </c>
      <c r="H100" s="36">
        <f>H90-H99</f>
        <v>0</v>
      </c>
      <c r="I100" s="36">
        <f>I90-I99</f>
        <v>0</v>
      </c>
      <c r="J100" s="36">
        <f>J90-J99</f>
        <v>-3977035</v>
      </c>
      <c r="K100" s="36">
        <f>K90-K99</f>
        <v>-3977035</v>
      </c>
    </row>
    <row r="101" spans="1:11" x14ac:dyDescent="0.25">
      <c r="A101" s="224" t="s">
        <v>202</v>
      </c>
      <c r="B101" s="224"/>
      <c r="C101" s="224"/>
      <c r="D101" s="224"/>
      <c r="E101" s="224"/>
      <c r="F101" s="224"/>
      <c r="G101" s="18">
        <v>214</v>
      </c>
      <c r="H101" s="36">
        <f>H89+H100</f>
        <v>-1868598</v>
      </c>
      <c r="I101" s="36">
        <f>I89+I100</f>
        <v>-1868598</v>
      </c>
      <c r="J101" s="36">
        <f>J89+J100</f>
        <v>-6907335</v>
      </c>
      <c r="K101" s="36">
        <f>K89+K100</f>
        <v>-6907335</v>
      </c>
    </row>
    <row r="102" spans="1:11" x14ac:dyDescent="0.25">
      <c r="A102" s="208" t="s">
        <v>203</v>
      </c>
      <c r="B102" s="208"/>
      <c r="C102" s="208"/>
      <c r="D102" s="208"/>
      <c r="E102" s="208"/>
      <c r="F102" s="208"/>
      <c r="G102" s="228"/>
      <c r="H102" s="228"/>
      <c r="I102" s="228"/>
      <c r="J102" s="229"/>
      <c r="K102" s="229"/>
    </row>
    <row r="103" spans="1:11" x14ac:dyDescent="0.25">
      <c r="A103" s="225" t="s">
        <v>204</v>
      </c>
      <c r="B103" s="225"/>
      <c r="C103" s="225"/>
      <c r="D103" s="225"/>
      <c r="E103" s="225"/>
      <c r="F103" s="225"/>
      <c r="G103" s="18">
        <v>215</v>
      </c>
      <c r="H103" s="36">
        <f>H104+H105</f>
        <v>-1868598</v>
      </c>
      <c r="I103" s="36">
        <f>I104+I105</f>
        <v>-1868598</v>
      </c>
      <c r="J103" s="36">
        <f>J104+J105</f>
        <v>-6907335</v>
      </c>
      <c r="K103" s="36">
        <f>K104+K105</f>
        <v>-6907335</v>
      </c>
    </row>
    <row r="104" spans="1:11" x14ac:dyDescent="0.25">
      <c r="A104" s="226" t="s">
        <v>117</v>
      </c>
      <c r="B104" s="226"/>
      <c r="C104" s="226"/>
      <c r="D104" s="226"/>
      <c r="E104" s="226"/>
      <c r="F104" s="226"/>
      <c r="G104" s="13">
        <v>216</v>
      </c>
      <c r="H104" s="37">
        <v>-1835944</v>
      </c>
      <c r="I104" s="37">
        <v>-1835944</v>
      </c>
      <c r="J104" s="37">
        <v>-6882681</v>
      </c>
      <c r="K104" s="37">
        <v>-6882681</v>
      </c>
    </row>
    <row r="105" spans="1:11" x14ac:dyDescent="0.25">
      <c r="A105" s="226" t="s">
        <v>205</v>
      </c>
      <c r="B105" s="226"/>
      <c r="C105" s="226"/>
      <c r="D105" s="226"/>
      <c r="E105" s="226"/>
      <c r="F105" s="226"/>
      <c r="G105" s="13">
        <v>217</v>
      </c>
      <c r="H105" s="31">
        <v>-32654</v>
      </c>
      <c r="I105" s="31">
        <v>-32654</v>
      </c>
      <c r="J105" s="37">
        <v>-24654</v>
      </c>
      <c r="K105" s="37">
        <v>-24654</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28" zoomScale="90" zoomScaleNormal="100" zoomScaleSheetLayoutView="90" workbookViewId="0">
      <selection activeCell="L29" sqref="L29"/>
    </sheetView>
  </sheetViews>
  <sheetFormatPr defaultColWidth="9.109375" defaultRowHeight="13.2" x14ac:dyDescent="0.25"/>
  <cols>
    <col min="1" max="7" width="9.109375" style="19"/>
    <col min="8" max="9" width="30.33203125" style="48" customWidth="1"/>
    <col min="10" max="16384" width="9.109375" style="19"/>
  </cols>
  <sheetData>
    <row r="1" spans="1:9" x14ac:dyDescent="0.25">
      <c r="A1" s="277" t="s">
        <v>206</v>
      </c>
      <c r="B1" s="278"/>
      <c r="C1" s="278"/>
      <c r="D1" s="278"/>
      <c r="E1" s="278"/>
      <c r="F1" s="278"/>
      <c r="G1" s="278"/>
      <c r="H1" s="278"/>
      <c r="I1" s="278"/>
    </row>
    <row r="2" spans="1:9" x14ac:dyDescent="0.25">
      <c r="A2" s="237" t="str">
        <f>+RDG!A2</f>
        <v>u razdoblju od 01.01.2020. do 31.03.2020.</v>
      </c>
      <c r="B2" s="214"/>
      <c r="C2" s="214"/>
      <c r="D2" s="214"/>
      <c r="E2" s="214"/>
      <c r="F2" s="214"/>
      <c r="G2" s="214"/>
      <c r="H2" s="214"/>
      <c r="I2" s="214"/>
    </row>
    <row r="3" spans="1:9" x14ac:dyDescent="0.25">
      <c r="A3" s="282" t="s">
        <v>355</v>
      </c>
      <c r="B3" s="283"/>
      <c r="C3" s="283"/>
      <c r="D3" s="283"/>
      <c r="E3" s="283"/>
      <c r="F3" s="283"/>
      <c r="G3" s="283"/>
      <c r="H3" s="283"/>
      <c r="I3" s="283"/>
    </row>
    <row r="4" spans="1:9" x14ac:dyDescent="0.25">
      <c r="A4" s="279" t="s">
        <v>471</v>
      </c>
      <c r="B4" s="280"/>
      <c r="C4" s="280"/>
      <c r="D4" s="280"/>
      <c r="E4" s="280"/>
      <c r="F4" s="280"/>
      <c r="G4" s="280"/>
      <c r="H4" s="280"/>
      <c r="I4" s="281"/>
    </row>
    <row r="5" spans="1:9" ht="22.8" thickBot="1" x14ac:dyDescent="0.3">
      <c r="A5" s="284" t="s">
        <v>2</v>
      </c>
      <c r="B5" s="285"/>
      <c r="C5" s="285"/>
      <c r="D5" s="285"/>
      <c r="E5" s="285"/>
      <c r="F5" s="286"/>
      <c r="G5" s="20" t="s">
        <v>107</v>
      </c>
      <c r="H5" s="38" t="s">
        <v>380</v>
      </c>
      <c r="I5" s="38" t="s">
        <v>347</v>
      </c>
    </row>
    <row r="6" spans="1:9" x14ac:dyDescent="0.25">
      <c r="A6" s="287">
        <v>1</v>
      </c>
      <c r="B6" s="288"/>
      <c r="C6" s="288"/>
      <c r="D6" s="288"/>
      <c r="E6" s="288"/>
      <c r="F6" s="289"/>
      <c r="G6" s="21">
        <v>2</v>
      </c>
      <c r="H6" s="39" t="s">
        <v>207</v>
      </c>
      <c r="I6" s="39" t="s">
        <v>208</v>
      </c>
    </row>
    <row r="7" spans="1:9" x14ac:dyDescent="0.25">
      <c r="A7" s="256" t="s">
        <v>209</v>
      </c>
      <c r="B7" s="257"/>
      <c r="C7" s="257"/>
      <c r="D7" s="257"/>
      <c r="E7" s="257"/>
      <c r="F7" s="257"/>
      <c r="G7" s="257"/>
      <c r="H7" s="257"/>
      <c r="I7" s="258"/>
    </row>
    <row r="8" spans="1:9" ht="12.75" customHeight="1" x14ac:dyDescent="0.25">
      <c r="A8" s="259" t="s">
        <v>210</v>
      </c>
      <c r="B8" s="260"/>
      <c r="C8" s="260"/>
      <c r="D8" s="260"/>
      <c r="E8" s="260"/>
      <c r="F8" s="261"/>
      <c r="G8" s="22">
        <v>1</v>
      </c>
      <c r="H8" s="40">
        <v>-1868598</v>
      </c>
      <c r="I8" s="40">
        <v>-3105680</v>
      </c>
    </row>
    <row r="9" spans="1:9" ht="12.75" customHeight="1" x14ac:dyDescent="0.25">
      <c r="A9" s="274" t="s">
        <v>211</v>
      </c>
      <c r="B9" s="275"/>
      <c r="C9" s="275"/>
      <c r="D9" s="275"/>
      <c r="E9" s="275"/>
      <c r="F9" s="276"/>
      <c r="G9" s="23">
        <v>2</v>
      </c>
      <c r="H9" s="41">
        <f>H10+H11+H12+H13+H14+H15+H16+H17</f>
        <v>3739923</v>
      </c>
      <c r="I9" s="41">
        <f>I10+I11+I12+I13+I14+I15+I16+I17</f>
        <v>11463964</v>
      </c>
    </row>
    <row r="10" spans="1:9" ht="12.75" customHeight="1" x14ac:dyDescent="0.25">
      <c r="A10" s="271" t="s">
        <v>212</v>
      </c>
      <c r="B10" s="272"/>
      <c r="C10" s="272"/>
      <c r="D10" s="272"/>
      <c r="E10" s="272"/>
      <c r="F10" s="273"/>
      <c r="G10" s="24">
        <v>3</v>
      </c>
      <c r="H10" s="42">
        <v>2429649</v>
      </c>
      <c r="I10" s="42">
        <v>2466403</v>
      </c>
    </row>
    <row r="11" spans="1:9" ht="22.2" customHeight="1" x14ac:dyDescent="0.25">
      <c r="A11" s="271" t="s">
        <v>213</v>
      </c>
      <c r="B11" s="272"/>
      <c r="C11" s="272"/>
      <c r="D11" s="272"/>
      <c r="E11" s="272"/>
      <c r="F11" s="273"/>
      <c r="G11" s="24">
        <v>4</v>
      </c>
      <c r="H11" s="42">
        <v>0</v>
      </c>
      <c r="I11" s="42">
        <v>0</v>
      </c>
    </row>
    <row r="12" spans="1:9" ht="23.4" customHeight="1" x14ac:dyDescent="0.25">
      <c r="A12" s="271" t="s">
        <v>214</v>
      </c>
      <c r="B12" s="272"/>
      <c r="C12" s="272"/>
      <c r="D12" s="272"/>
      <c r="E12" s="272"/>
      <c r="F12" s="273"/>
      <c r="G12" s="24">
        <v>5</v>
      </c>
      <c r="H12" s="42">
        <v>0</v>
      </c>
      <c r="I12" s="42">
        <v>227329</v>
      </c>
    </row>
    <row r="13" spans="1:9" ht="12.75" customHeight="1" x14ac:dyDescent="0.25">
      <c r="A13" s="271" t="s">
        <v>215</v>
      </c>
      <c r="B13" s="272"/>
      <c r="C13" s="272"/>
      <c r="D13" s="272"/>
      <c r="E13" s="272"/>
      <c r="F13" s="273"/>
      <c r="G13" s="24">
        <v>6</v>
      </c>
      <c r="H13" s="42">
        <v>0</v>
      </c>
      <c r="I13" s="42">
        <v>0</v>
      </c>
    </row>
    <row r="14" spans="1:9" ht="12.75" customHeight="1" x14ac:dyDescent="0.25">
      <c r="A14" s="271" t="s">
        <v>216</v>
      </c>
      <c r="B14" s="272"/>
      <c r="C14" s="272"/>
      <c r="D14" s="272"/>
      <c r="E14" s="272"/>
      <c r="F14" s="273"/>
      <c r="G14" s="24">
        <v>7</v>
      </c>
      <c r="H14" s="42">
        <v>0</v>
      </c>
      <c r="I14" s="42">
        <v>2589025</v>
      </c>
    </row>
    <row r="15" spans="1:9" ht="12.75" customHeight="1" x14ac:dyDescent="0.25">
      <c r="A15" s="271" t="s">
        <v>217</v>
      </c>
      <c r="B15" s="272"/>
      <c r="C15" s="272"/>
      <c r="D15" s="272"/>
      <c r="E15" s="272"/>
      <c r="F15" s="273"/>
      <c r="G15" s="24">
        <v>8</v>
      </c>
      <c r="H15" s="42">
        <v>0</v>
      </c>
      <c r="I15" s="42">
        <v>0</v>
      </c>
    </row>
    <row r="16" spans="1:9" ht="12.75" customHeight="1" x14ac:dyDescent="0.25">
      <c r="A16" s="271" t="s">
        <v>218</v>
      </c>
      <c r="B16" s="272"/>
      <c r="C16" s="272"/>
      <c r="D16" s="272"/>
      <c r="E16" s="272"/>
      <c r="F16" s="273"/>
      <c r="G16" s="24">
        <v>9</v>
      </c>
      <c r="H16" s="42">
        <v>0</v>
      </c>
      <c r="I16" s="42">
        <v>4497412</v>
      </c>
    </row>
    <row r="17" spans="1:9" ht="25.2" customHeight="1" x14ac:dyDescent="0.25">
      <c r="A17" s="271" t="s">
        <v>219</v>
      </c>
      <c r="B17" s="272"/>
      <c r="C17" s="272"/>
      <c r="D17" s="272"/>
      <c r="E17" s="272"/>
      <c r="F17" s="273"/>
      <c r="G17" s="24">
        <v>10</v>
      </c>
      <c r="H17" s="42">
        <v>1310274</v>
      </c>
      <c r="I17" s="45">
        <v>1683795</v>
      </c>
    </row>
    <row r="18" spans="1:9" ht="28.2" customHeight="1" x14ac:dyDescent="0.25">
      <c r="A18" s="250" t="s">
        <v>390</v>
      </c>
      <c r="B18" s="251"/>
      <c r="C18" s="251"/>
      <c r="D18" s="251"/>
      <c r="E18" s="251"/>
      <c r="F18" s="252"/>
      <c r="G18" s="23">
        <v>11</v>
      </c>
      <c r="H18" s="41">
        <f>H8+H9</f>
        <v>1871325</v>
      </c>
      <c r="I18" s="41">
        <f>I8+I9</f>
        <v>8358284</v>
      </c>
    </row>
    <row r="19" spans="1:9" ht="12.75" customHeight="1" x14ac:dyDescent="0.25">
      <c r="A19" s="274" t="s">
        <v>220</v>
      </c>
      <c r="B19" s="275"/>
      <c r="C19" s="275"/>
      <c r="D19" s="275"/>
      <c r="E19" s="275"/>
      <c r="F19" s="276"/>
      <c r="G19" s="23">
        <v>12</v>
      </c>
      <c r="H19" s="41">
        <f>H20+H21+H22+H23</f>
        <v>-4248015</v>
      </c>
      <c r="I19" s="41">
        <f>I20+I21+I22+I23</f>
        <v>-13523326</v>
      </c>
    </row>
    <row r="20" spans="1:9" ht="12.75" customHeight="1" x14ac:dyDescent="0.25">
      <c r="A20" s="271" t="s">
        <v>221</v>
      </c>
      <c r="B20" s="272"/>
      <c r="C20" s="272"/>
      <c r="D20" s="272"/>
      <c r="E20" s="272"/>
      <c r="F20" s="273"/>
      <c r="G20" s="24">
        <v>13</v>
      </c>
      <c r="H20" s="42">
        <v>-1902014</v>
      </c>
      <c r="I20" s="42">
        <v>-16263027</v>
      </c>
    </row>
    <row r="21" spans="1:9" ht="12.75" customHeight="1" x14ac:dyDescent="0.25">
      <c r="A21" s="271" t="s">
        <v>222</v>
      </c>
      <c r="B21" s="272"/>
      <c r="C21" s="272"/>
      <c r="D21" s="272"/>
      <c r="E21" s="272"/>
      <c r="F21" s="273"/>
      <c r="G21" s="24">
        <v>14</v>
      </c>
      <c r="H21" s="42">
        <v>-2346001</v>
      </c>
      <c r="I21" s="42">
        <v>2695573</v>
      </c>
    </row>
    <row r="22" spans="1:9" ht="12.75" customHeight="1" x14ac:dyDescent="0.25">
      <c r="A22" s="271" t="s">
        <v>223</v>
      </c>
      <c r="B22" s="272"/>
      <c r="C22" s="272"/>
      <c r="D22" s="272"/>
      <c r="E22" s="272"/>
      <c r="F22" s="273"/>
      <c r="G22" s="24">
        <v>15</v>
      </c>
      <c r="H22" s="42">
        <v>0</v>
      </c>
      <c r="I22" s="42">
        <v>44128</v>
      </c>
    </row>
    <row r="23" spans="1:9" ht="12.75" customHeight="1" x14ac:dyDescent="0.25">
      <c r="A23" s="271" t="s">
        <v>224</v>
      </c>
      <c r="B23" s="272"/>
      <c r="C23" s="272"/>
      <c r="D23" s="272"/>
      <c r="E23" s="272"/>
      <c r="F23" s="273"/>
      <c r="G23" s="24">
        <v>16</v>
      </c>
      <c r="H23" s="42">
        <v>0</v>
      </c>
      <c r="I23" s="42">
        <v>0</v>
      </c>
    </row>
    <row r="24" spans="1:9" ht="12.75" customHeight="1" x14ac:dyDescent="0.25">
      <c r="A24" s="250" t="s">
        <v>225</v>
      </c>
      <c r="B24" s="251"/>
      <c r="C24" s="251"/>
      <c r="D24" s="251"/>
      <c r="E24" s="251"/>
      <c r="F24" s="252"/>
      <c r="G24" s="23">
        <v>17</v>
      </c>
      <c r="H24" s="41">
        <f>H18+H19</f>
        <v>-2376690</v>
      </c>
      <c r="I24" s="41">
        <f>I18+I19</f>
        <v>-5165042</v>
      </c>
    </row>
    <row r="25" spans="1:9" ht="12.75" customHeight="1" x14ac:dyDescent="0.25">
      <c r="A25" s="262" t="s">
        <v>226</v>
      </c>
      <c r="B25" s="263"/>
      <c r="C25" s="263"/>
      <c r="D25" s="263"/>
      <c r="E25" s="263"/>
      <c r="F25" s="264"/>
      <c r="G25" s="24">
        <v>18</v>
      </c>
      <c r="H25" s="45">
        <v>0</v>
      </c>
      <c r="I25" s="42">
        <v>0</v>
      </c>
    </row>
    <row r="26" spans="1:9" ht="12.75" customHeight="1" x14ac:dyDescent="0.25">
      <c r="A26" s="262" t="s">
        <v>227</v>
      </c>
      <c r="B26" s="263"/>
      <c r="C26" s="263"/>
      <c r="D26" s="263"/>
      <c r="E26" s="263"/>
      <c r="F26" s="264"/>
      <c r="G26" s="24">
        <v>19</v>
      </c>
      <c r="H26" s="45">
        <v>0</v>
      </c>
      <c r="I26" s="42">
        <v>0</v>
      </c>
    </row>
    <row r="27" spans="1:9" ht="25.95" customHeight="1" x14ac:dyDescent="0.25">
      <c r="A27" s="253" t="s">
        <v>228</v>
      </c>
      <c r="B27" s="254"/>
      <c r="C27" s="254"/>
      <c r="D27" s="254"/>
      <c r="E27" s="254"/>
      <c r="F27" s="255"/>
      <c r="G27" s="25">
        <v>20</v>
      </c>
      <c r="H27" s="43">
        <f>H24+H25+H26</f>
        <v>-2376690</v>
      </c>
      <c r="I27" s="43">
        <f>I24+I25+I26</f>
        <v>-5165042</v>
      </c>
    </row>
    <row r="28" spans="1:9" x14ac:dyDescent="0.25">
      <c r="A28" s="256" t="s">
        <v>229</v>
      </c>
      <c r="B28" s="257"/>
      <c r="C28" s="257"/>
      <c r="D28" s="257"/>
      <c r="E28" s="257"/>
      <c r="F28" s="257"/>
      <c r="G28" s="257"/>
      <c r="H28" s="257"/>
      <c r="I28" s="258"/>
    </row>
    <row r="29" spans="1:9" ht="30.6" customHeight="1" x14ac:dyDescent="0.25">
      <c r="A29" s="259" t="s">
        <v>230</v>
      </c>
      <c r="B29" s="260"/>
      <c r="C29" s="260"/>
      <c r="D29" s="260"/>
      <c r="E29" s="260"/>
      <c r="F29" s="261"/>
      <c r="G29" s="22">
        <v>21</v>
      </c>
      <c r="H29" s="44">
        <v>0</v>
      </c>
      <c r="I29" s="44">
        <v>2143532</v>
      </c>
    </row>
    <row r="30" spans="1:9" ht="12.75" customHeight="1" x14ac:dyDescent="0.25">
      <c r="A30" s="262" t="s">
        <v>231</v>
      </c>
      <c r="B30" s="263"/>
      <c r="C30" s="263"/>
      <c r="D30" s="263"/>
      <c r="E30" s="263"/>
      <c r="F30" s="264"/>
      <c r="G30" s="24">
        <v>22</v>
      </c>
      <c r="H30" s="45">
        <v>0</v>
      </c>
      <c r="I30" s="45">
        <v>0</v>
      </c>
    </row>
    <row r="31" spans="1:9" ht="12.75" customHeight="1" x14ac:dyDescent="0.25">
      <c r="A31" s="262" t="s">
        <v>232</v>
      </c>
      <c r="B31" s="263"/>
      <c r="C31" s="263"/>
      <c r="D31" s="263"/>
      <c r="E31" s="263"/>
      <c r="F31" s="264"/>
      <c r="G31" s="24">
        <v>23</v>
      </c>
      <c r="H31" s="45">
        <v>0</v>
      </c>
      <c r="I31" s="45">
        <v>0</v>
      </c>
    </row>
    <row r="32" spans="1:9" ht="12.75" customHeight="1" x14ac:dyDescent="0.25">
      <c r="A32" s="262" t="s">
        <v>233</v>
      </c>
      <c r="B32" s="263"/>
      <c r="C32" s="263"/>
      <c r="D32" s="263"/>
      <c r="E32" s="263"/>
      <c r="F32" s="264"/>
      <c r="G32" s="24">
        <v>24</v>
      </c>
      <c r="H32" s="45">
        <v>0</v>
      </c>
      <c r="I32" s="45">
        <v>0</v>
      </c>
    </row>
    <row r="33" spans="1:9" ht="12.75" customHeight="1" x14ac:dyDescent="0.25">
      <c r="A33" s="262" t="s">
        <v>234</v>
      </c>
      <c r="B33" s="263"/>
      <c r="C33" s="263"/>
      <c r="D33" s="263"/>
      <c r="E33" s="263"/>
      <c r="F33" s="264"/>
      <c r="G33" s="24">
        <v>25</v>
      </c>
      <c r="H33" s="45">
        <v>0</v>
      </c>
      <c r="I33" s="45">
        <v>0</v>
      </c>
    </row>
    <row r="34" spans="1:9" ht="12.75" customHeight="1" x14ac:dyDescent="0.25">
      <c r="A34" s="262" t="s">
        <v>235</v>
      </c>
      <c r="B34" s="263"/>
      <c r="C34" s="263"/>
      <c r="D34" s="263"/>
      <c r="E34" s="263"/>
      <c r="F34" s="264"/>
      <c r="G34" s="24">
        <v>26</v>
      </c>
      <c r="H34" s="45">
        <v>660338</v>
      </c>
      <c r="I34" s="45">
        <v>0</v>
      </c>
    </row>
    <row r="35" spans="1:9" ht="26.4" customHeight="1" x14ac:dyDescent="0.25">
      <c r="A35" s="250" t="s">
        <v>236</v>
      </c>
      <c r="B35" s="251"/>
      <c r="C35" s="251"/>
      <c r="D35" s="251"/>
      <c r="E35" s="251"/>
      <c r="F35" s="252"/>
      <c r="G35" s="23">
        <v>27</v>
      </c>
      <c r="H35" s="46">
        <f>H29+H30+H31+H32+H33+H34</f>
        <v>660338</v>
      </c>
      <c r="I35" s="46">
        <f>I29+I30+I31+I32+I33+I34</f>
        <v>2143532</v>
      </c>
    </row>
    <row r="36" spans="1:9" ht="22.95" customHeight="1" x14ac:dyDescent="0.25">
      <c r="A36" s="262" t="s">
        <v>237</v>
      </c>
      <c r="B36" s="263"/>
      <c r="C36" s="263"/>
      <c r="D36" s="263"/>
      <c r="E36" s="263"/>
      <c r="F36" s="264"/>
      <c r="G36" s="24">
        <v>28</v>
      </c>
      <c r="H36" s="45">
        <v>-1823024</v>
      </c>
      <c r="I36" s="45">
        <v>0</v>
      </c>
    </row>
    <row r="37" spans="1:9" ht="12.75" customHeight="1" x14ac:dyDescent="0.25">
      <c r="A37" s="262" t="s">
        <v>238</v>
      </c>
      <c r="B37" s="263"/>
      <c r="C37" s="263"/>
      <c r="D37" s="263"/>
      <c r="E37" s="263"/>
      <c r="F37" s="264"/>
      <c r="G37" s="24">
        <v>29</v>
      </c>
      <c r="H37" s="45">
        <v>0</v>
      </c>
      <c r="I37" s="45">
        <v>0</v>
      </c>
    </row>
    <row r="38" spans="1:9" ht="12.75" customHeight="1" x14ac:dyDescent="0.25">
      <c r="A38" s="262" t="s">
        <v>239</v>
      </c>
      <c r="B38" s="263"/>
      <c r="C38" s="263"/>
      <c r="D38" s="263"/>
      <c r="E38" s="263"/>
      <c r="F38" s="264"/>
      <c r="G38" s="24">
        <v>30</v>
      </c>
      <c r="H38" s="45">
        <v>0</v>
      </c>
      <c r="I38" s="45">
        <v>0</v>
      </c>
    </row>
    <row r="39" spans="1:9" ht="12.75" customHeight="1" x14ac:dyDescent="0.25">
      <c r="A39" s="262" t="s">
        <v>240</v>
      </c>
      <c r="B39" s="263"/>
      <c r="C39" s="263"/>
      <c r="D39" s="263"/>
      <c r="E39" s="263"/>
      <c r="F39" s="264"/>
      <c r="G39" s="24">
        <v>31</v>
      </c>
      <c r="H39" s="45">
        <v>0</v>
      </c>
      <c r="I39" s="45">
        <v>0</v>
      </c>
    </row>
    <row r="40" spans="1:9" ht="12.75" customHeight="1" x14ac:dyDescent="0.25">
      <c r="A40" s="262" t="s">
        <v>241</v>
      </c>
      <c r="B40" s="263"/>
      <c r="C40" s="263"/>
      <c r="D40" s="263"/>
      <c r="E40" s="263"/>
      <c r="F40" s="264"/>
      <c r="G40" s="24">
        <v>32</v>
      </c>
      <c r="H40" s="45">
        <v>0</v>
      </c>
      <c r="I40" s="45">
        <v>0</v>
      </c>
    </row>
    <row r="41" spans="1:9" ht="24" customHeight="1" x14ac:dyDescent="0.25">
      <c r="A41" s="250" t="s">
        <v>242</v>
      </c>
      <c r="B41" s="251"/>
      <c r="C41" s="251"/>
      <c r="D41" s="251"/>
      <c r="E41" s="251"/>
      <c r="F41" s="252"/>
      <c r="G41" s="23">
        <v>33</v>
      </c>
      <c r="H41" s="46">
        <f>H36+H37+H38+H39+H40</f>
        <v>-1823024</v>
      </c>
      <c r="I41" s="46">
        <f>I36+I37+I38+I39+I40</f>
        <v>0</v>
      </c>
    </row>
    <row r="42" spans="1:9" ht="29.4" customHeight="1" x14ac:dyDescent="0.25">
      <c r="A42" s="253" t="s">
        <v>243</v>
      </c>
      <c r="B42" s="254"/>
      <c r="C42" s="254"/>
      <c r="D42" s="254"/>
      <c r="E42" s="254"/>
      <c r="F42" s="255"/>
      <c r="G42" s="25">
        <v>34</v>
      </c>
      <c r="H42" s="47">
        <f>H35+H41</f>
        <v>-1162686</v>
      </c>
      <c r="I42" s="47">
        <f>I35+I41</f>
        <v>2143532</v>
      </c>
    </row>
    <row r="43" spans="1:9" x14ac:dyDescent="0.25">
      <c r="A43" s="256" t="s">
        <v>244</v>
      </c>
      <c r="B43" s="257"/>
      <c r="C43" s="257"/>
      <c r="D43" s="257"/>
      <c r="E43" s="257"/>
      <c r="F43" s="257"/>
      <c r="G43" s="257"/>
      <c r="H43" s="257"/>
      <c r="I43" s="258"/>
    </row>
    <row r="44" spans="1:9" ht="12.75" customHeight="1" x14ac:dyDescent="0.25">
      <c r="A44" s="259" t="s">
        <v>245</v>
      </c>
      <c r="B44" s="260"/>
      <c r="C44" s="260"/>
      <c r="D44" s="260"/>
      <c r="E44" s="260"/>
      <c r="F44" s="261"/>
      <c r="G44" s="22">
        <v>35</v>
      </c>
      <c r="H44" s="45">
        <v>0</v>
      </c>
      <c r="I44" s="45">
        <v>0</v>
      </c>
    </row>
    <row r="45" spans="1:9" ht="25.2" customHeight="1" x14ac:dyDescent="0.25">
      <c r="A45" s="262" t="s">
        <v>246</v>
      </c>
      <c r="B45" s="263"/>
      <c r="C45" s="263"/>
      <c r="D45" s="263"/>
      <c r="E45" s="263"/>
      <c r="F45" s="264"/>
      <c r="G45" s="24">
        <v>36</v>
      </c>
      <c r="H45" s="45">
        <v>0</v>
      </c>
      <c r="I45" s="45">
        <v>0</v>
      </c>
    </row>
    <row r="46" spans="1:9" ht="12.75" customHeight="1" x14ac:dyDescent="0.25">
      <c r="A46" s="262" t="s">
        <v>247</v>
      </c>
      <c r="B46" s="263"/>
      <c r="C46" s="263"/>
      <c r="D46" s="263"/>
      <c r="E46" s="263"/>
      <c r="F46" s="264"/>
      <c r="G46" s="24">
        <v>37</v>
      </c>
      <c r="H46" s="45">
        <v>0</v>
      </c>
      <c r="I46" s="45">
        <v>0</v>
      </c>
    </row>
    <row r="47" spans="1:9" ht="12.75" customHeight="1" x14ac:dyDescent="0.25">
      <c r="A47" s="262" t="s">
        <v>248</v>
      </c>
      <c r="B47" s="263"/>
      <c r="C47" s="263"/>
      <c r="D47" s="263"/>
      <c r="E47" s="263"/>
      <c r="F47" s="264"/>
      <c r="G47" s="24">
        <v>38</v>
      </c>
      <c r="H47" s="45">
        <v>0</v>
      </c>
      <c r="I47" s="45">
        <v>0</v>
      </c>
    </row>
    <row r="48" spans="1:9" ht="22.2" customHeight="1" x14ac:dyDescent="0.25">
      <c r="A48" s="250" t="s">
        <v>249</v>
      </c>
      <c r="B48" s="251"/>
      <c r="C48" s="251"/>
      <c r="D48" s="251"/>
      <c r="E48" s="251"/>
      <c r="F48" s="252"/>
      <c r="G48" s="23">
        <v>39</v>
      </c>
      <c r="H48" s="46">
        <f>H44+H45+H46+H47</f>
        <v>0</v>
      </c>
      <c r="I48" s="46">
        <f>I44+I45+I46+I47</f>
        <v>0</v>
      </c>
    </row>
    <row r="49" spans="1:9" ht="24.6" customHeight="1" x14ac:dyDescent="0.25">
      <c r="A49" s="262" t="s">
        <v>389</v>
      </c>
      <c r="B49" s="263"/>
      <c r="C49" s="263"/>
      <c r="D49" s="263"/>
      <c r="E49" s="263"/>
      <c r="F49" s="264"/>
      <c r="G49" s="24">
        <v>40</v>
      </c>
      <c r="H49" s="45">
        <v>-364584</v>
      </c>
      <c r="I49" s="45">
        <v>0</v>
      </c>
    </row>
    <row r="50" spans="1:9" ht="12.75" customHeight="1" x14ac:dyDescent="0.25">
      <c r="A50" s="262" t="s">
        <v>250</v>
      </c>
      <c r="B50" s="263"/>
      <c r="C50" s="263"/>
      <c r="D50" s="263"/>
      <c r="E50" s="263"/>
      <c r="F50" s="264"/>
      <c r="G50" s="24">
        <v>41</v>
      </c>
      <c r="H50" s="45">
        <v>0</v>
      </c>
      <c r="I50" s="45">
        <v>0</v>
      </c>
    </row>
    <row r="51" spans="1:9" ht="12.75" customHeight="1" x14ac:dyDescent="0.25">
      <c r="A51" s="262" t="s">
        <v>251</v>
      </c>
      <c r="B51" s="263"/>
      <c r="C51" s="263"/>
      <c r="D51" s="263"/>
      <c r="E51" s="263"/>
      <c r="F51" s="264"/>
      <c r="G51" s="24">
        <v>42</v>
      </c>
      <c r="H51" s="45">
        <v>-165250</v>
      </c>
      <c r="I51" s="45">
        <v>0</v>
      </c>
    </row>
    <row r="52" spans="1:9" ht="22.95" customHeight="1" x14ac:dyDescent="0.25">
      <c r="A52" s="262" t="s">
        <v>252</v>
      </c>
      <c r="B52" s="263"/>
      <c r="C52" s="263"/>
      <c r="D52" s="263"/>
      <c r="E52" s="263"/>
      <c r="F52" s="264"/>
      <c r="G52" s="24">
        <v>43</v>
      </c>
      <c r="H52" s="45">
        <v>0</v>
      </c>
      <c r="I52" s="45">
        <v>0</v>
      </c>
    </row>
    <row r="53" spans="1:9" ht="12.75" customHeight="1" x14ac:dyDescent="0.25">
      <c r="A53" s="262" t="s">
        <v>253</v>
      </c>
      <c r="B53" s="263"/>
      <c r="C53" s="263"/>
      <c r="D53" s="263"/>
      <c r="E53" s="263"/>
      <c r="F53" s="264"/>
      <c r="G53" s="24">
        <v>44</v>
      </c>
      <c r="H53" s="45">
        <v>0</v>
      </c>
      <c r="I53" s="45">
        <v>0</v>
      </c>
    </row>
    <row r="54" spans="1:9" ht="30.6" customHeight="1" x14ac:dyDescent="0.25">
      <c r="A54" s="250" t="s">
        <v>254</v>
      </c>
      <c r="B54" s="251"/>
      <c r="C54" s="251"/>
      <c r="D54" s="251"/>
      <c r="E54" s="251"/>
      <c r="F54" s="252"/>
      <c r="G54" s="23">
        <v>45</v>
      </c>
      <c r="H54" s="46">
        <f>H49+H50+H51+H52+H53</f>
        <v>-529834</v>
      </c>
      <c r="I54" s="46">
        <f>I49+I50+I51+I52+I53</f>
        <v>0</v>
      </c>
    </row>
    <row r="55" spans="1:9" ht="29.4" customHeight="1" x14ac:dyDescent="0.25">
      <c r="A55" s="265" t="s">
        <v>255</v>
      </c>
      <c r="B55" s="266"/>
      <c r="C55" s="266"/>
      <c r="D55" s="266"/>
      <c r="E55" s="266"/>
      <c r="F55" s="267"/>
      <c r="G55" s="23">
        <v>46</v>
      </c>
      <c r="H55" s="46">
        <f>H48+H54</f>
        <v>-529834</v>
      </c>
      <c r="I55" s="46">
        <f>I48+I54</f>
        <v>0</v>
      </c>
    </row>
    <row r="56" spans="1:9" x14ac:dyDescent="0.25">
      <c r="A56" s="262" t="s">
        <v>256</v>
      </c>
      <c r="B56" s="263"/>
      <c r="C56" s="263"/>
      <c r="D56" s="263"/>
      <c r="E56" s="263"/>
      <c r="F56" s="264"/>
      <c r="G56" s="24">
        <v>47</v>
      </c>
      <c r="H56" s="45">
        <v>0</v>
      </c>
      <c r="I56" s="45">
        <v>0</v>
      </c>
    </row>
    <row r="57" spans="1:9" ht="26.4" customHeight="1" x14ac:dyDescent="0.25">
      <c r="A57" s="265" t="s">
        <v>257</v>
      </c>
      <c r="B57" s="266"/>
      <c r="C57" s="266"/>
      <c r="D57" s="266"/>
      <c r="E57" s="266"/>
      <c r="F57" s="267"/>
      <c r="G57" s="23">
        <v>48</v>
      </c>
      <c r="H57" s="46">
        <f>H27+H42+H55+H56</f>
        <v>-4069210</v>
      </c>
      <c r="I57" s="46">
        <f>I27+I42+I55+I56</f>
        <v>-3021510</v>
      </c>
    </row>
    <row r="58" spans="1:9" x14ac:dyDescent="0.25">
      <c r="A58" s="268" t="s">
        <v>258</v>
      </c>
      <c r="B58" s="269"/>
      <c r="C58" s="269"/>
      <c r="D58" s="269"/>
      <c r="E58" s="269"/>
      <c r="F58" s="270"/>
      <c r="G58" s="24">
        <v>49</v>
      </c>
      <c r="H58" s="45">
        <v>6922046</v>
      </c>
      <c r="I58" s="45">
        <v>12010301</v>
      </c>
    </row>
    <row r="59" spans="1:9" ht="31.2" customHeight="1" x14ac:dyDescent="0.25">
      <c r="A59" s="253" t="s">
        <v>259</v>
      </c>
      <c r="B59" s="254"/>
      <c r="C59" s="254"/>
      <c r="D59" s="254"/>
      <c r="E59" s="254"/>
      <c r="F59" s="255"/>
      <c r="G59" s="25">
        <v>50</v>
      </c>
      <c r="H59" s="47">
        <f>H57+H58</f>
        <v>2852836</v>
      </c>
      <c r="I59" s="47">
        <f>I57+I58</f>
        <v>8988791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55000000000000004" right="0.49" top="0.73" bottom="0.67" header="0.5" footer="0.5"/>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31" zoomScale="110" zoomScaleNormal="100" workbookViewId="0">
      <selection activeCell="H50" sqref="H50:I50"/>
    </sheetView>
  </sheetViews>
  <sheetFormatPr defaultRowHeight="13.2" x14ac:dyDescent="0.25"/>
  <cols>
    <col min="1" max="7" width="9.109375" style="15"/>
    <col min="8" max="9" width="22.109375" style="34" customWidth="1"/>
    <col min="10" max="10" width="12" style="15" bestFit="1" customWidth="1"/>
    <col min="11" max="11" width="10.33203125" style="15" bestFit="1" customWidth="1"/>
    <col min="12" max="12" width="12.33203125" style="15" bestFit="1" customWidth="1"/>
    <col min="13" max="263" width="9.109375" style="15"/>
    <col min="264" max="265" width="9.88671875" style="15" bestFit="1" customWidth="1"/>
    <col min="266" max="266" width="12" style="15" bestFit="1" customWidth="1"/>
    <col min="267" max="267" width="10.33203125" style="15" bestFit="1" customWidth="1"/>
    <col min="268" max="268" width="12.33203125" style="15" bestFit="1" customWidth="1"/>
    <col min="269" max="519" width="9.109375" style="15"/>
    <col min="520" max="521" width="9.88671875" style="15" bestFit="1" customWidth="1"/>
    <col min="522" max="522" width="12" style="15" bestFit="1" customWidth="1"/>
    <col min="523" max="523" width="10.33203125" style="15" bestFit="1" customWidth="1"/>
    <col min="524" max="524" width="12.33203125" style="15" bestFit="1" customWidth="1"/>
    <col min="525" max="775" width="9.109375" style="15"/>
    <col min="776" max="777" width="9.88671875" style="15" bestFit="1" customWidth="1"/>
    <col min="778" max="778" width="12" style="15" bestFit="1" customWidth="1"/>
    <col min="779" max="779" width="10.33203125" style="15" bestFit="1" customWidth="1"/>
    <col min="780" max="780" width="12.33203125" style="15" bestFit="1" customWidth="1"/>
    <col min="781" max="1031" width="9.109375" style="15"/>
    <col min="1032" max="1033" width="9.88671875" style="15" bestFit="1" customWidth="1"/>
    <col min="1034" max="1034" width="12" style="15" bestFit="1" customWidth="1"/>
    <col min="1035" max="1035" width="10.33203125" style="15" bestFit="1" customWidth="1"/>
    <col min="1036" max="1036" width="12.33203125" style="15" bestFit="1" customWidth="1"/>
    <col min="1037" max="1287" width="9.109375" style="15"/>
    <col min="1288" max="1289" width="9.88671875" style="15" bestFit="1" customWidth="1"/>
    <col min="1290" max="1290" width="12" style="15" bestFit="1" customWidth="1"/>
    <col min="1291" max="1291" width="10.33203125" style="15" bestFit="1" customWidth="1"/>
    <col min="1292" max="1292" width="12.33203125" style="15" bestFit="1" customWidth="1"/>
    <col min="1293" max="1543" width="9.109375" style="15"/>
    <col min="1544" max="1545" width="9.88671875" style="15" bestFit="1" customWidth="1"/>
    <col min="1546" max="1546" width="12" style="15" bestFit="1" customWidth="1"/>
    <col min="1547" max="1547" width="10.33203125" style="15" bestFit="1" customWidth="1"/>
    <col min="1548" max="1548" width="12.33203125" style="15" bestFit="1" customWidth="1"/>
    <col min="1549" max="1799" width="9.109375" style="15"/>
    <col min="1800" max="1801" width="9.88671875" style="15" bestFit="1" customWidth="1"/>
    <col min="1802" max="1802" width="12" style="15" bestFit="1" customWidth="1"/>
    <col min="1803" max="1803" width="10.33203125" style="15" bestFit="1" customWidth="1"/>
    <col min="1804" max="1804" width="12.33203125" style="15" bestFit="1" customWidth="1"/>
    <col min="1805" max="2055" width="9.109375" style="15"/>
    <col min="2056" max="2057" width="9.88671875" style="15" bestFit="1" customWidth="1"/>
    <col min="2058" max="2058" width="12" style="15" bestFit="1" customWidth="1"/>
    <col min="2059" max="2059" width="10.33203125" style="15" bestFit="1" customWidth="1"/>
    <col min="2060" max="2060" width="12.33203125" style="15" bestFit="1" customWidth="1"/>
    <col min="2061" max="2311" width="9.109375" style="15"/>
    <col min="2312" max="2313" width="9.88671875" style="15" bestFit="1" customWidth="1"/>
    <col min="2314" max="2314" width="12" style="15" bestFit="1" customWidth="1"/>
    <col min="2315" max="2315" width="10.33203125" style="15" bestFit="1" customWidth="1"/>
    <col min="2316" max="2316" width="12.33203125" style="15" bestFit="1" customWidth="1"/>
    <col min="2317" max="2567" width="9.109375" style="15"/>
    <col min="2568" max="2569" width="9.88671875" style="15" bestFit="1" customWidth="1"/>
    <col min="2570" max="2570" width="12" style="15" bestFit="1" customWidth="1"/>
    <col min="2571" max="2571" width="10.33203125" style="15" bestFit="1" customWidth="1"/>
    <col min="2572" max="2572" width="12.33203125" style="15" bestFit="1" customWidth="1"/>
    <col min="2573" max="2823" width="9.109375" style="15"/>
    <col min="2824" max="2825" width="9.88671875" style="15" bestFit="1" customWidth="1"/>
    <col min="2826" max="2826" width="12" style="15" bestFit="1" customWidth="1"/>
    <col min="2827" max="2827" width="10.33203125" style="15" bestFit="1" customWidth="1"/>
    <col min="2828" max="2828" width="12.33203125" style="15" bestFit="1" customWidth="1"/>
    <col min="2829" max="3079" width="9.109375" style="15"/>
    <col min="3080" max="3081" width="9.88671875" style="15" bestFit="1" customWidth="1"/>
    <col min="3082" max="3082" width="12" style="15" bestFit="1" customWidth="1"/>
    <col min="3083" max="3083" width="10.33203125" style="15" bestFit="1" customWidth="1"/>
    <col min="3084" max="3084" width="12.33203125" style="15" bestFit="1" customWidth="1"/>
    <col min="3085" max="3335" width="9.109375" style="15"/>
    <col min="3336" max="3337" width="9.88671875" style="15" bestFit="1" customWidth="1"/>
    <col min="3338" max="3338" width="12" style="15" bestFit="1" customWidth="1"/>
    <col min="3339" max="3339" width="10.33203125" style="15" bestFit="1" customWidth="1"/>
    <col min="3340" max="3340" width="12.33203125" style="15" bestFit="1" customWidth="1"/>
    <col min="3341" max="3591" width="9.109375" style="15"/>
    <col min="3592" max="3593" width="9.88671875" style="15" bestFit="1" customWidth="1"/>
    <col min="3594" max="3594" width="12" style="15" bestFit="1" customWidth="1"/>
    <col min="3595" max="3595" width="10.33203125" style="15" bestFit="1" customWidth="1"/>
    <col min="3596" max="3596" width="12.33203125" style="15" bestFit="1" customWidth="1"/>
    <col min="3597" max="3847" width="9.109375" style="15"/>
    <col min="3848" max="3849" width="9.88671875" style="15" bestFit="1" customWidth="1"/>
    <col min="3850" max="3850" width="12" style="15" bestFit="1" customWidth="1"/>
    <col min="3851" max="3851" width="10.33203125" style="15" bestFit="1" customWidth="1"/>
    <col min="3852" max="3852" width="12.33203125" style="15" bestFit="1" customWidth="1"/>
    <col min="3853" max="4103" width="9.109375" style="15"/>
    <col min="4104" max="4105" width="9.88671875" style="15" bestFit="1" customWidth="1"/>
    <col min="4106" max="4106" width="12" style="15" bestFit="1" customWidth="1"/>
    <col min="4107" max="4107" width="10.33203125" style="15" bestFit="1" customWidth="1"/>
    <col min="4108" max="4108" width="12.33203125" style="15" bestFit="1" customWidth="1"/>
    <col min="4109" max="4359" width="9.109375" style="15"/>
    <col min="4360" max="4361" width="9.88671875" style="15" bestFit="1" customWidth="1"/>
    <col min="4362" max="4362" width="12" style="15" bestFit="1" customWidth="1"/>
    <col min="4363" max="4363" width="10.33203125" style="15" bestFit="1" customWidth="1"/>
    <col min="4364" max="4364" width="12.33203125" style="15" bestFit="1" customWidth="1"/>
    <col min="4365" max="4615" width="9.109375" style="15"/>
    <col min="4616" max="4617" width="9.88671875" style="15" bestFit="1" customWidth="1"/>
    <col min="4618" max="4618" width="12" style="15" bestFit="1" customWidth="1"/>
    <col min="4619" max="4619" width="10.33203125" style="15" bestFit="1" customWidth="1"/>
    <col min="4620" max="4620" width="12.33203125" style="15" bestFit="1" customWidth="1"/>
    <col min="4621" max="4871" width="9.109375" style="15"/>
    <col min="4872" max="4873" width="9.88671875" style="15" bestFit="1" customWidth="1"/>
    <col min="4874" max="4874" width="12" style="15" bestFit="1" customWidth="1"/>
    <col min="4875" max="4875" width="10.33203125" style="15" bestFit="1" customWidth="1"/>
    <col min="4876" max="4876" width="12.33203125" style="15" bestFit="1" customWidth="1"/>
    <col min="4877" max="5127" width="9.109375" style="15"/>
    <col min="5128" max="5129" width="9.88671875" style="15" bestFit="1" customWidth="1"/>
    <col min="5130" max="5130" width="12" style="15" bestFit="1" customWidth="1"/>
    <col min="5131" max="5131" width="10.33203125" style="15" bestFit="1" customWidth="1"/>
    <col min="5132" max="5132" width="12.33203125" style="15" bestFit="1" customWidth="1"/>
    <col min="5133" max="5383" width="9.109375" style="15"/>
    <col min="5384" max="5385" width="9.88671875" style="15" bestFit="1" customWidth="1"/>
    <col min="5386" max="5386" width="12" style="15" bestFit="1" customWidth="1"/>
    <col min="5387" max="5387" width="10.33203125" style="15" bestFit="1" customWidth="1"/>
    <col min="5388" max="5388" width="12.33203125" style="15" bestFit="1" customWidth="1"/>
    <col min="5389" max="5639" width="9.109375" style="15"/>
    <col min="5640" max="5641" width="9.88671875" style="15" bestFit="1" customWidth="1"/>
    <col min="5642" max="5642" width="12" style="15" bestFit="1" customWidth="1"/>
    <col min="5643" max="5643" width="10.33203125" style="15" bestFit="1" customWidth="1"/>
    <col min="5644" max="5644" width="12.33203125" style="15" bestFit="1" customWidth="1"/>
    <col min="5645" max="5895" width="9.109375" style="15"/>
    <col min="5896" max="5897" width="9.88671875" style="15" bestFit="1" customWidth="1"/>
    <col min="5898" max="5898" width="12" style="15" bestFit="1" customWidth="1"/>
    <col min="5899" max="5899" width="10.33203125" style="15" bestFit="1" customWidth="1"/>
    <col min="5900" max="5900" width="12.33203125" style="15" bestFit="1" customWidth="1"/>
    <col min="5901" max="6151" width="9.109375" style="15"/>
    <col min="6152" max="6153" width="9.88671875" style="15" bestFit="1" customWidth="1"/>
    <col min="6154" max="6154" width="12" style="15" bestFit="1" customWidth="1"/>
    <col min="6155" max="6155" width="10.33203125" style="15" bestFit="1" customWidth="1"/>
    <col min="6156" max="6156" width="12.33203125" style="15" bestFit="1" customWidth="1"/>
    <col min="6157" max="6407" width="9.109375" style="15"/>
    <col min="6408" max="6409" width="9.88671875" style="15" bestFit="1" customWidth="1"/>
    <col min="6410" max="6410" width="12" style="15" bestFit="1" customWidth="1"/>
    <col min="6411" max="6411" width="10.33203125" style="15" bestFit="1" customWidth="1"/>
    <col min="6412" max="6412" width="12.33203125" style="15" bestFit="1" customWidth="1"/>
    <col min="6413" max="6663" width="9.109375" style="15"/>
    <col min="6664" max="6665" width="9.88671875" style="15" bestFit="1" customWidth="1"/>
    <col min="6666" max="6666" width="12" style="15" bestFit="1" customWidth="1"/>
    <col min="6667" max="6667" width="10.33203125" style="15" bestFit="1" customWidth="1"/>
    <col min="6668" max="6668" width="12.33203125" style="15" bestFit="1" customWidth="1"/>
    <col min="6669" max="6919" width="9.109375" style="15"/>
    <col min="6920" max="6921" width="9.88671875" style="15" bestFit="1" customWidth="1"/>
    <col min="6922" max="6922" width="12" style="15" bestFit="1" customWidth="1"/>
    <col min="6923" max="6923" width="10.33203125" style="15" bestFit="1" customWidth="1"/>
    <col min="6924" max="6924" width="12.33203125" style="15" bestFit="1" customWidth="1"/>
    <col min="6925" max="7175" width="9.109375" style="15"/>
    <col min="7176" max="7177" width="9.88671875" style="15" bestFit="1" customWidth="1"/>
    <col min="7178" max="7178" width="12" style="15" bestFit="1" customWidth="1"/>
    <col min="7179" max="7179" width="10.33203125" style="15" bestFit="1" customWidth="1"/>
    <col min="7180" max="7180" width="12.33203125" style="15" bestFit="1" customWidth="1"/>
    <col min="7181" max="7431" width="9.109375" style="15"/>
    <col min="7432" max="7433" width="9.88671875" style="15" bestFit="1" customWidth="1"/>
    <col min="7434" max="7434" width="12" style="15" bestFit="1" customWidth="1"/>
    <col min="7435" max="7435" width="10.33203125" style="15" bestFit="1" customWidth="1"/>
    <col min="7436" max="7436" width="12.33203125" style="15" bestFit="1" customWidth="1"/>
    <col min="7437" max="7687" width="9.109375" style="15"/>
    <col min="7688" max="7689" width="9.88671875" style="15" bestFit="1" customWidth="1"/>
    <col min="7690" max="7690" width="12" style="15" bestFit="1" customWidth="1"/>
    <col min="7691" max="7691" width="10.33203125" style="15" bestFit="1" customWidth="1"/>
    <col min="7692" max="7692" width="12.33203125" style="15" bestFit="1" customWidth="1"/>
    <col min="7693" max="7943" width="9.109375" style="15"/>
    <col min="7944" max="7945" width="9.88671875" style="15" bestFit="1" customWidth="1"/>
    <col min="7946" max="7946" width="12" style="15" bestFit="1" customWidth="1"/>
    <col min="7947" max="7947" width="10.33203125" style="15" bestFit="1" customWidth="1"/>
    <col min="7948" max="7948" width="12.33203125" style="15" bestFit="1" customWidth="1"/>
    <col min="7949" max="8199" width="9.109375" style="15"/>
    <col min="8200" max="8201" width="9.88671875" style="15" bestFit="1" customWidth="1"/>
    <col min="8202" max="8202" width="12" style="15" bestFit="1" customWidth="1"/>
    <col min="8203" max="8203" width="10.33203125" style="15" bestFit="1" customWidth="1"/>
    <col min="8204" max="8204" width="12.33203125" style="15" bestFit="1" customWidth="1"/>
    <col min="8205" max="8455" width="9.109375" style="15"/>
    <col min="8456" max="8457" width="9.88671875" style="15" bestFit="1" customWidth="1"/>
    <col min="8458" max="8458" width="12" style="15" bestFit="1" customWidth="1"/>
    <col min="8459" max="8459" width="10.33203125" style="15" bestFit="1" customWidth="1"/>
    <col min="8460" max="8460" width="12.33203125" style="15" bestFit="1" customWidth="1"/>
    <col min="8461" max="8711" width="9.109375" style="15"/>
    <col min="8712" max="8713" width="9.88671875" style="15" bestFit="1" customWidth="1"/>
    <col min="8714" max="8714" width="12" style="15" bestFit="1" customWidth="1"/>
    <col min="8715" max="8715" width="10.33203125" style="15" bestFit="1" customWidth="1"/>
    <col min="8716" max="8716" width="12.33203125" style="15" bestFit="1" customWidth="1"/>
    <col min="8717" max="8967" width="9.109375" style="15"/>
    <col min="8968" max="8969" width="9.88671875" style="15" bestFit="1" customWidth="1"/>
    <col min="8970" max="8970" width="12" style="15" bestFit="1" customWidth="1"/>
    <col min="8971" max="8971" width="10.33203125" style="15" bestFit="1" customWidth="1"/>
    <col min="8972" max="8972" width="12.33203125" style="15" bestFit="1" customWidth="1"/>
    <col min="8973" max="9223" width="9.109375" style="15"/>
    <col min="9224" max="9225" width="9.88671875" style="15" bestFit="1" customWidth="1"/>
    <col min="9226" max="9226" width="12" style="15" bestFit="1" customWidth="1"/>
    <col min="9227" max="9227" width="10.33203125" style="15" bestFit="1" customWidth="1"/>
    <col min="9228" max="9228" width="12.33203125" style="15" bestFit="1" customWidth="1"/>
    <col min="9229" max="9479" width="9.109375" style="15"/>
    <col min="9480" max="9481" width="9.88671875" style="15" bestFit="1" customWidth="1"/>
    <col min="9482" max="9482" width="12" style="15" bestFit="1" customWidth="1"/>
    <col min="9483" max="9483" width="10.33203125" style="15" bestFit="1" customWidth="1"/>
    <col min="9484" max="9484" width="12.33203125" style="15" bestFit="1" customWidth="1"/>
    <col min="9485" max="9735" width="9.109375" style="15"/>
    <col min="9736" max="9737" width="9.88671875" style="15" bestFit="1" customWidth="1"/>
    <col min="9738" max="9738" width="12" style="15" bestFit="1" customWidth="1"/>
    <col min="9739" max="9739" width="10.33203125" style="15" bestFit="1" customWidth="1"/>
    <col min="9740" max="9740" width="12.33203125" style="15" bestFit="1" customWidth="1"/>
    <col min="9741" max="9991" width="9.109375" style="15"/>
    <col min="9992" max="9993" width="9.88671875" style="15" bestFit="1" customWidth="1"/>
    <col min="9994" max="9994" width="12" style="15" bestFit="1" customWidth="1"/>
    <col min="9995" max="9995" width="10.33203125" style="15" bestFit="1" customWidth="1"/>
    <col min="9996" max="9996" width="12.33203125" style="15" bestFit="1" customWidth="1"/>
    <col min="9997" max="10247" width="9.109375" style="15"/>
    <col min="10248" max="10249" width="9.88671875" style="15" bestFit="1" customWidth="1"/>
    <col min="10250" max="10250" width="12" style="15" bestFit="1" customWidth="1"/>
    <col min="10251" max="10251" width="10.33203125" style="15" bestFit="1" customWidth="1"/>
    <col min="10252" max="10252" width="12.33203125" style="15" bestFit="1" customWidth="1"/>
    <col min="10253" max="10503" width="9.109375" style="15"/>
    <col min="10504" max="10505" width="9.88671875" style="15" bestFit="1" customWidth="1"/>
    <col min="10506" max="10506" width="12" style="15" bestFit="1" customWidth="1"/>
    <col min="10507" max="10507" width="10.33203125" style="15" bestFit="1" customWidth="1"/>
    <col min="10508" max="10508" width="12.33203125" style="15" bestFit="1" customWidth="1"/>
    <col min="10509" max="10759" width="9.109375" style="15"/>
    <col min="10760" max="10761" width="9.88671875" style="15" bestFit="1" customWidth="1"/>
    <col min="10762" max="10762" width="12" style="15" bestFit="1" customWidth="1"/>
    <col min="10763" max="10763" width="10.33203125" style="15" bestFit="1" customWidth="1"/>
    <col min="10764" max="10764" width="12.33203125" style="15" bestFit="1" customWidth="1"/>
    <col min="10765" max="11015" width="9.109375" style="15"/>
    <col min="11016" max="11017" width="9.88671875" style="15" bestFit="1" customWidth="1"/>
    <col min="11018" max="11018" width="12" style="15" bestFit="1" customWidth="1"/>
    <col min="11019" max="11019" width="10.33203125" style="15" bestFit="1" customWidth="1"/>
    <col min="11020" max="11020" width="12.33203125" style="15" bestFit="1" customWidth="1"/>
    <col min="11021" max="11271" width="9.109375" style="15"/>
    <col min="11272" max="11273" width="9.88671875" style="15" bestFit="1" customWidth="1"/>
    <col min="11274" max="11274" width="12" style="15" bestFit="1" customWidth="1"/>
    <col min="11275" max="11275" width="10.33203125" style="15" bestFit="1" customWidth="1"/>
    <col min="11276" max="11276" width="12.33203125" style="15" bestFit="1" customWidth="1"/>
    <col min="11277" max="11527" width="9.109375" style="15"/>
    <col min="11528" max="11529" width="9.88671875" style="15" bestFit="1" customWidth="1"/>
    <col min="11530" max="11530" width="12" style="15" bestFit="1" customWidth="1"/>
    <col min="11531" max="11531" width="10.33203125" style="15" bestFit="1" customWidth="1"/>
    <col min="11532" max="11532" width="12.33203125" style="15" bestFit="1" customWidth="1"/>
    <col min="11533" max="11783" width="9.109375" style="15"/>
    <col min="11784" max="11785" width="9.88671875" style="15" bestFit="1" customWidth="1"/>
    <col min="11786" max="11786" width="12" style="15" bestFit="1" customWidth="1"/>
    <col min="11787" max="11787" width="10.33203125" style="15" bestFit="1" customWidth="1"/>
    <col min="11788" max="11788" width="12.33203125" style="15" bestFit="1" customWidth="1"/>
    <col min="11789" max="12039" width="9.109375" style="15"/>
    <col min="12040" max="12041" width="9.88671875" style="15" bestFit="1" customWidth="1"/>
    <col min="12042" max="12042" width="12" style="15" bestFit="1" customWidth="1"/>
    <col min="12043" max="12043" width="10.33203125" style="15" bestFit="1" customWidth="1"/>
    <col min="12044" max="12044" width="12.33203125" style="15" bestFit="1" customWidth="1"/>
    <col min="12045" max="12295" width="9.109375" style="15"/>
    <col min="12296" max="12297" width="9.88671875" style="15" bestFit="1" customWidth="1"/>
    <col min="12298" max="12298" width="12" style="15" bestFit="1" customWidth="1"/>
    <col min="12299" max="12299" width="10.33203125" style="15" bestFit="1" customWidth="1"/>
    <col min="12300" max="12300" width="12.33203125" style="15" bestFit="1" customWidth="1"/>
    <col min="12301" max="12551" width="9.109375" style="15"/>
    <col min="12552" max="12553" width="9.88671875" style="15" bestFit="1" customWidth="1"/>
    <col min="12554" max="12554" width="12" style="15" bestFit="1" customWidth="1"/>
    <col min="12555" max="12555" width="10.33203125" style="15" bestFit="1" customWidth="1"/>
    <col min="12556" max="12556" width="12.33203125" style="15" bestFit="1" customWidth="1"/>
    <col min="12557" max="12807" width="9.109375" style="15"/>
    <col min="12808" max="12809" width="9.88671875" style="15" bestFit="1" customWidth="1"/>
    <col min="12810" max="12810" width="12" style="15" bestFit="1" customWidth="1"/>
    <col min="12811" max="12811" width="10.33203125" style="15" bestFit="1" customWidth="1"/>
    <col min="12812" max="12812" width="12.33203125" style="15" bestFit="1" customWidth="1"/>
    <col min="12813" max="13063" width="9.109375" style="15"/>
    <col min="13064" max="13065" width="9.88671875" style="15" bestFit="1" customWidth="1"/>
    <col min="13066" max="13066" width="12" style="15" bestFit="1" customWidth="1"/>
    <col min="13067" max="13067" width="10.33203125" style="15" bestFit="1" customWidth="1"/>
    <col min="13068" max="13068" width="12.33203125" style="15" bestFit="1" customWidth="1"/>
    <col min="13069" max="13319" width="9.109375" style="15"/>
    <col min="13320" max="13321" width="9.88671875" style="15" bestFit="1" customWidth="1"/>
    <col min="13322" max="13322" width="12" style="15" bestFit="1" customWidth="1"/>
    <col min="13323" max="13323" width="10.33203125" style="15" bestFit="1" customWidth="1"/>
    <col min="13324" max="13324" width="12.33203125" style="15" bestFit="1" customWidth="1"/>
    <col min="13325" max="13575" width="9.109375" style="15"/>
    <col min="13576" max="13577" width="9.88671875" style="15" bestFit="1" customWidth="1"/>
    <col min="13578" max="13578" width="12" style="15" bestFit="1" customWidth="1"/>
    <col min="13579" max="13579" width="10.33203125" style="15" bestFit="1" customWidth="1"/>
    <col min="13580" max="13580" width="12.33203125" style="15" bestFit="1" customWidth="1"/>
    <col min="13581" max="13831" width="9.109375" style="15"/>
    <col min="13832" max="13833" width="9.88671875" style="15" bestFit="1" customWidth="1"/>
    <col min="13834" max="13834" width="12" style="15" bestFit="1" customWidth="1"/>
    <col min="13835" max="13835" width="10.33203125" style="15" bestFit="1" customWidth="1"/>
    <col min="13836" max="13836" width="12.33203125" style="15" bestFit="1" customWidth="1"/>
    <col min="13837" max="14087" width="9.109375" style="15"/>
    <col min="14088" max="14089" width="9.88671875" style="15" bestFit="1" customWidth="1"/>
    <col min="14090" max="14090" width="12" style="15" bestFit="1" customWidth="1"/>
    <col min="14091" max="14091" width="10.33203125" style="15" bestFit="1" customWidth="1"/>
    <col min="14092" max="14092" width="12.33203125" style="15" bestFit="1" customWidth="1"/>
    <col min="14093" max="14343" width="9.109375" style="15"/>
    <col min="14344" max="14345" width="9.88671875" style="15" bestFit="1" customWidth="1"/>
    <col min="14346" max="14346" width="12" style="15" bestFit="1" customWidth="1"/>
    <col min="14347" max="14347" width="10.33203125" style="15" bestFit="1" customWidth="1"/>
    <col min="14348" max="14348" width="12.33203125" style="15" bestFit="1" customWidth="1"/>
    <col min="14349" max="14599" width="9.109375" style="15"/>
    <col min="14600" max="14601" width="9.88671875" style="15" bestFit="1" customWidth="1"/>
    <col min="14602" max="14602" width="12" style="15" bestFit="1" customWidth="1"/>
    <col min="14603" max="14603" width="10.33203125" style="15" bestFit="1" customWidth="1"/>
    <col min="14604" max="14604" width="12.33203125" style="15" bestFit="1" customWidth="1"/>
    <col min="14605" max="14855" width="9.109375" style="15"/>
    <col min="14856" max="14857" width="9.88671875" style="15" bestFit="1" customWidth="1"/>
    <col min="14858" max="14858" width="12" style="15" bestFit="1" customWidth="1"/>
    <col min="14859" max="14859" width="10.33203125" style="15" bestFit="1" customWidth="1"/>
    <col min="14860" max="14860" width="12.33203125" style="15" bestFit="1" customWidth="1"/>
    <col min="14861" max="15111" width="9.109375" style="15"/>
    <col min="15112" max="15113" width="9.88671875" style="15" bestFit="1" customWidth="1"/>
    <col min="15114" max="15114" width="12" style="15" bestFit="1" customWidth="1"/>
    <col min="15115" max="15115" width="10.33203125" style="15" bestFit="1" customWidth="1"/>
    <col min="15116" max="15116" width="12.33203125" style="15" bestFit="1" customWidth="1"/>
    <col min="15117" max="15367" width="9.109375" style="15"/>
    <col min="15368" max="15369" width="9.88671875" style="15" bestFit="1" customWidth="1"/>
    <col min="15370" max="15370" width="12" style="15" bestFit="1" customWidth="1"/>
    <col min="15371" max="15371" width="10.33203125" style="15" bestFit="1" customWidth="1"/>
    <col min="15372" max="15372" width="12.33203125" style="15" bestFit="1" customWidth="1"/>
    <col min="15373" max="15623" width="9.109375" style="15"/>
    <col min="15624" max="15625" width="9.88671875" style="15" bestFit="1" customWidth="1"/>
    <col min="15626" max="15626" width="12" style="15" bestFit="1" customWidth="1"/>
    <col min="15627" max="15627" width="10.33203125" style="15" bestFit="1" customWidth="1"/>
    <col min="15628" max="15628" width="12.33203125" style="15" bestFit="1" customWidth="1"/>
    <col min="15629" max="15879" width="9.109375" style="15"/>
    <col min="15880" max="15881" width="9.88671875" style="15" bestFit="1" customWidth="1"/>
    <col min="15882" max="15882" width="12" style="15" bestFit="1" customWidth="1"/>
    <col min="15883" max="15883" width="10.33203125" style="15" bestFit="1" customWidth="1"/>
    <col min="15884" max="15884" width="12.33203125" style="15" bestFit="1" customWidth="1"/>
    <col min="15885" max="16135" width="9.109375" style="15"/>
    <col min="16136" max="16137" width="9.88671875" style="15" bestFit="1" customWidth="1"/>
    <col min="16138" max="16138" width="12" style="15" bestFit="1" customWidth="1"/>
    <col min="16139" max="16139" width="10.33203125" style="15" bestFit="1" customWidth="1"/>
    <col min="16140" max="16140" width="12.33203125" style="15" bestFit="1" customWidth="1"/>
    <col min="16141" max="16384" width="9.109375" style="15"/>
  </cols>
  <sheetData>
    <row r="1" spans="1:9" ht="12.75" customHeight="1" x14ac:dyDescent="0.25">
      <c r="A1" s="277" t="s">
        <v>260</v>
      </c>
      <c r="B1" s="278"/>
      <c r="C1" s="278"/>
      <c r="D1" s="278"/>
      <c r="E1" s="278"/>
      <c r="F1" s="278"/>
      <c r="G1" s="278"/>
      <c r="H1" s="278"/>
      <c r="I1" s="278"/>
    </row>
    <row r="2" spans="1:9" ht="12.75" customHeight="1" x14ac:dyDescent="0.25">
      <c r="A2" s="237" t="s">
        <v>412</v>
      </c>
      <c r="B2" s="214"/>
      <c r="C2" s="214"/>
      <c r="D2" s="214"/>
      <c r="E2" s="214"/>
      <c r="F2" s="214"/>
      <c r="G2" s="214"/>
      <c r="H2" s="214"/>
      <c r="I2" s="214"/>
    </row>
    <row r="3" spans="1:9" x14ac:dyDescent="0.25">
      <c r="A3" s="290" t="s">
        <v>355</v>
      </c>
      <c r="B3" s="291"/>
      <c r="C3" s="291"/>
      <c r="D3" s="291"/>
      <c r="E3" s="291"/>
      <c r="F3" s="291"/>
      <c r="G3" s="291"/>
      <c r="H3" s="291"/>
      <c r="I3" s="291"/>
    </row>
    <row r="4" spans="1:9" x14ac:dyDescent="0.25">
      <c r="A4" s="279" t="s">
        <v>413</v>
      </c>
      <c r="B4" s="280"/>
      <c r="C4" s="280"/>
      <c r="D4" s="280"/>
      <c r="E4" s="280"/>
      <c r="F4" s="280"/>
      <c r="G4" s="280"/>
      <c r="H4" s="280"/>
      <c r="I4" s="281"/>
    </row>
    <row r="5" spans="1:9" ht="22.8" thickBot="1" x14ac:dyDescent="0.3">
      <c r="A5" s="284" t="s">
        <v>2</v>
      </c>
      <c r="B5" s="285"/>
      <c r="C5" s="285"/>
      <c r="D5" s="285"/>
      <c r="E5" s="285"/>
      <c r="F5" s="286"/>
      <c r="G5" s="20" t="s">
        <v>107</v>
      </c>
      <c r="H5" s="38" t="s">
        <v>380</v>
      </c>
      <c r="I5" s="38" t="s">
        <v>347</v>
      </c>
    </row>
    <row r="6" spans="1:9" x14ac:dyDescent="0.25">
      <c r="A6" s="287">
        <v>1</v>
      </c>
      <c r="B6" s="288"/>
      <c r="C6" s="288"/>
      <c r="D6" s="288"/>
      <c r="E6" s="288"/>
      <c r="F6" s="289"/>
      <c r="G6" s="26">
        <v>2</v>
      </c>
      <c r="H6" s="39" t="s">
        <v>207</v>
      </c>
      <c r="I6" s="39" t="s">
        <v>208</v>
      </c>
    </row>
    <row r="7" spans="1:9" x14ac:dyDescent="0.25">
      <c r="A7" s="298" t="s">
        <v>209</v>
      </c>
      <c r="B7" s="299"/>
      <c r="C7" s="299"/>
      <c r="D7" s="299"/>
      <c r="E7" s="299"/>
      <c r="F7" s="299"/>
      <c r="G7" s="299"/>
      <c r="H7" s="299"/>
      <c r="I7" s="300"/>
    </row>
    <row r="8" spans="1:9" x14ac:dyDescent="0.25">
      <c r="A8" s="301" t="s">
        <v>261</v>
      </c>
      <c r="B8" s="301"/>
      <c r="C8" s="301"/>
      <c r="D8" s="301"/>
      <c r="E8" s="301"/>
      <c r="F8" s="301"/>
      <c r="G8" s="27">
        <v>1</v>
      </c>
      <c r="H8" s="49">
        <v>0</v>
      </c>
      <c r="I8" s="49">
        <v>0</v>
      </c>
    </row>
    <row r="9" spans="1:9" x14ac:dyDescent="0.25">
      <c r="A9" s="296" t="s">
        <v>262</v>
      </c>
      <c r="B9" s="296"/>
      <c r="C9" s="296"/>
      <c r="D9" s="296"/>
      <c r="E9" s="296"/>
      <c r="F9" s="296"/>
      <c r="G9" s="28">
        <v>2</v>
      </c>
      <c r="H9" s="49">
        <v>0</v>
      </c>
      <c r="I9" s="49">
        <v>0</v>
      </c>
    </row>
    <row r="10" spans="1:9" x14ac:dyDescent="0.25">
      <c r="A10" s="296" t="s">
        <v>263</v>
      </c>
      <c r="B10" s="296"/>
      <c r="C10" s="296"/>
      <c r="D10" s="296"/>
      <c r="E10" s="296"/>
      <c r="F10" s="296"/>
      <c r="G10" s="28">
        <v>3</v>
      </c>
      <c r="H10" s="49">
        <v>0</v>
      </c>
      <c r="I10" s="49">
        <v>0</v>
      </c>
    </row>
    <row r="11" spans="1:9" x14ac:dyDescent="0.25">
      <c r="A11" s="296" t="s">
        <v>264</v>
      </c>
      <c r="B11" s="296"/>
      <c r="C11" s="296"/>
      <c r="D11" s="296"/>
      <c r="E11" s="296"/>
      <c r="F11" s="296"/>
      <c r="G11" s="28">
        <v>4</v>
      </c>
      <c r="H11" s="49">
        <v>0</v>
      </c>
      <c r="I11" s="49">
        <v>0</v>
      </c>
    </row>
    <row r="12" spans="1:9" x14ac:dyDescent="0.25">
      <c r="A12" s="296" t="s">
        <v>265</v>
      </c>
      <c r="B12" s="296"/>
      <c r="C12" s="296"/>
      <c r="D12" s="296"/>
      <c r="E12" s="296"/>
      <c r="F12" s="296"/>
      <c r="G12" s="28">
        <v>5</v>
      </c>
      <c r="H12" s="49">
        <v>0</v>
      </c>
      <c r="I12" s="49">
        <v>0</v>
      </c>
    </row>
    <row r="13" spans="1:9" x14ac:dyDescent="0.25">
      <c r="A13" s="296" t="s">
        <v>266</v>
      </c>
      <c r="B13" s="296"/>
      <c r="C13" s="296"/>
      <c r="D13" s="296"/>
      <c r="E13" s="296"/>
      <c r="F13" s="296"/>
      <c r="G13" s="28">
        <v>6</v>
      </c>
      <c r="H13" s="49">
        <v>0</v>
      </c>
      <c r="I13" s="49">
        <v>0</v>
      </c>
    </row>
    <row r="14" spans="1:9" x14ac:dyDescent="0.25">
      <c r="A14" s="296" t="s">
        <v>267</v>
      </c>
      <c r="B14" s="296"/>
      <c r="C14" s="296"/>
      <c r="D14" s="296"/>
      <c r="E14" s="296"/>
      <c r="F14" s="296"/>
      <c r="G14" s="28">
        <v>7</v>
      </c>
      <c r="H14" s="49">
        <v>0</v>
      </c>
      <c r="I14" s="49">
        <v>0</v>
      </c>
    </row>
    <row r="15" spans="1:9" x14ac:dyDescent="0.25">
      <c r="A15" s="296" t="s">
        <v>268</v>
      </c>
      <c r="B15" s="296"/>
      <c r="C15" s="296"/>
      <c r="D15" s="296"/>
      <c r="E15" s="296"/>
      <c r="F15" s="296"/>
      <c r="G15" s="28">
        <v>8</v>
      </c>
      <c r="H15" s="49">
        <v>0</v>
      </c>
      <c r="I15" s="49">
        <v>0</v>
      </c>
    </row>
    <row r="16" spans="1:9" x14ac:dyDescent="0.25">
      <c r="A16" s="294" t="s">
        <v>269</v>
      </c>
      <c r="B16" s="294"/>
      <c r="C16" s="294"/>
      <c r="D16" s="294"/>
      <c r="E16" s="294"/>
      <c r="F16" s="294"/>
      <c r="G16" s="29">
        <v>9</v>
      </c>
      <c r="H16" s="50">
        <f>SUM(H8:H15)</f>
        <v>0</v>
      </c>
      <c r="I16" s="50">
        <f>SUM(I8:I15)</f>
        <v>0</v>
      </c>
    </row>
    <row r="17" spans="1:9" x14ac:dyDescent="0.25">
      <c r="A17" s="296" t="s">
        <v>270</v>
      </c>
      <c r="B17" s="296"/>
      <c r="C17" s="296"/>
      <c r="D17" s="296"/>
      <c r="E17" s="296"/>
      <c r="F17" s="296"/>
      <c r="G17" s="28">
        <v>10</v>
      </c>
      <c r="H17" s="49">
        <v>0</v>
      </c>
      <c r="I17" s="49">
        <v>0</v>
      </c>
    </row>
    <row r="18" spans="1:9" x14ac:dyDescent="0.25">
      <c r="A18" s="296" t="s">
        <v>271</v>
      </c>
      <c r="B18" s="296"/>
      <c r="C18" s="296"/>
      <c r="D18" s="296"/>
      <c r="E18" s="296"/>
      <c r="F18" s="296"/>
      <c r="G18" s="28">
        <v>11</v>
      </c>
      <c r="H18" s="49">
        <v>0</v>
      </c>
      <c r="I18" s="49">
        <v>0</v>
      </c>
    </row>
    <row r="19" spans="1:9" ht="27.6" customHeight="1" x14ac:dyDescent="0.25">
      <c r="A19" s="292" t="s">
        <v>272</v>
      </c>
      <c r="B19" s="292"/>
      <c r="C19" s="292"/>
      <c r="D19" s="292"/>
      <c r="E19" s="292"/>
      <c r="F19" s="292"/>
      <c r="G19" s="30">
        <v>12</v>
      </c>
      <c r="H19" s="51">
        <f>H16+H17+H18</f>
        <v>0</v>
      </c>
      <c r="I19" s="51">
        <f>I16+I17+I18</f>
        <v>0</v>
      </c>
    </row>
    <row r="20" spans="1:9" x14ac:dyDescent="0.25">
      <c r="A20" s="298" t="s">
        <v>229</v>
      </c>
      <c r="B20" s="299"/>
      <c r="C20" s="299"/>
      <c r="D20" s="299"/>
      <c r="E20" s="299"/>
      <c r="F20" s="299"/>
      <c r="G20" s="299"/>
      <c r="H20" s="299"/>
      <c r="I20" s="300"/>
    </row>
    <row r="21" spans="1:9" ht="26.4" customHeight="1" x14ac:dyDescent="0.25">
      <c r="A21" s="301" t="s">
        <v>273</v>
      </c>
      <c r="B21" s="301"/>
      <c r="C21" s="301"/>
      <c r="D21" s="301"/>
      <c r="E21" s="301"/>
      <c r="F21" s="301"/>
      <c r="G21" s="27">
        <v>13</v>
      </c>
      <c r="H21" s="49">
        <v>0</v>
      </c>
      <c r="I21" s="49">
        <v>0</v>
      </c>
    </row>
    <row r="22" spans="1:9" x14ac:dyDescent="0.25">
      <c r="A22" s="296" t="s">
        <v>274</v>
      </c>
      <c r="B22" s="296"/>
      <c r="C22" s="296"/>
      <c r="D22" s="296"/>
      <c r="E22" s="296"/>
      <c r="F22" s="296"/>
      <c r="G22" s="28">
        <v>14</v>
      </c>
      <c r="H22" s="49">
        <v>0</v>
      </c>
      <c r="I22" s="49">
        <v>0</v>
      </c>
    </row>
    <row r="23" spans="1:9" x14ac:dyDescent="0.25">
      <c r="A23" s="296" t="s">
        <v>275</v>
      </c>
      <c r="B23" s="296"/>
      <c r="C23" s="296"/>
      <c r="D23" s="296"/>
      <c r="E23" s="296"/>
      <c r="F23" s="296"/>
      <c r="G23" s="28">
        <v>15</v>
      </c>
      <c r="H23" s="49">
        <v>0</v>
      </c>
      <c r="I23" s="49">
        <v>0</v>
      </c>
    </row>
    <row r="24" spans="1:9" x14ac:dyDescent="0.25">
      <c r="A24" s="296" t="s">
        <v>276</v>
      </c>
      <c r="B24" s="296"/>
      <c r="C24" s="296"/>
      <c r="D24" s="296"/>
      <c r="E24" s="296"/>
      <c r="F24" s="296"/>
      <c r="G24" s="28">
        <v>16</v>
      </c>
      <c r="H24" s="49">
        <v>0</v>
      </c>
      <c r="I24" s="49">
        <v>0</v>
      </c>
    </row>
    <row r="25" spans="1:9" x14ac:dyDescent="0.25">
      <c r="A25" s="296" t="s">
        <v>277</v>
      </c>
      <c r="B25" s="296"/>
      <c r="C25" s="296"/>
      <c r="D25" s="296"/>
      <c r="E25" s="296"/>
      <c r="F25" s="296"/>
      <c r="G25" s="28">
        <v>17</v>
      </c>
      <c r="H25" s="49">
        <v>0</v>
      </c>
      <c r="I25" s="49">
        <v>0</v>
      </c>
    </row>
    <row r="26" spans="1:9" x14ac:dyDescent="0.25">
      <c r="A26" s="296" t="s">
        <v>278</v>
      </c>
      <c r="B26" s="296"/>
      <c r="C26" s="296"/>
      <c r="D26" s="296"/>
      <c r="E26" s="296"/>
      <c r="F26" s="296"/>
      <c r="G26" s="28">
        <v>18</v>
      </c>
      <c r="H26" s="49">
        <v>0</v>
      </c>
      <c r="I26" s="49">
        <v>0</v>
      </c>
    </row>
    <row r="27" spans="1:9" ht="24" customHeight="1" x14ac:dyDescent="0.25">
      <c r="A27" s="294" t="s">
        <v>279</v>
      </c>
      <c r="B27" s="294"/>
      <c r="C27" s="294"/>
      <c r="D27" s="294"/>
      <c r="E27" s="294"/>
      <c r="F27" s="294"/>
      <c r="G27" s="29">
        <v>19</v>
      </c>
      <c r="H27" s="50">
        <f>SUM(H21:H26)</f>
        <v>0</v>
      </c>
      <c r="I27" s="50">
        <f>SUM(I21:I26)</f>
        <v>0</v>
      </c>
    </row>
    <row r="28" spans="1:9" ht="27" customHeight="1" x14ac:dyDescent="0.25">
      <c r="A28" s="296" t="s">
        <v>280</v>
      </c>
      <c r="B28" s="296"/>
      <c r="C28" s="296"/>
      <c r="D28" s="296"/>
      <c r="E28" s="296"/>
      <c r="F28" s="296"/>
      <c r="G28" s="28">
        <v>20</v>
      </c>
      <c r="H28" s="49">
        <v>0</v>
      </c>
      <c r="I28" s="49">
        <v>0</v>
      </c>
    </row>
    <row r="29" spans="1:9" x14ac:dyDescent="0.25">
      <c r="A29" s="296" t="s">
        <v>281</v>
      </c>
      <c r="B29" s="296"/>
      <c r="C29" s="296"/>
      <c r="D29" s="296"/>
      <c r="E29" s="296"/>
      <c r="F29" s="296"/>
      <c r="G29" s="28">
        <v>21</v>
      </c>
      <c r="H29" s="49">
        <v>0</v>
      </c>
      <c r="I29" s="49">
        <v>0</v>
      </c>
    </row>
    <row r="30" spans="1:9" x14ac:dyDescent="0.25">
      <c r="A30" s="296" t="s">
        <v>282</v>
      </c>
      <c r="B30" s="296"/>
      <c r="C30" s="296"/>
      <c r="D30" s="296"/>
      <c r="E30" s="296"/>
      <c r="F30" s="296"/>
      <c r="G30" s="28">
        <v>22</v>
      </c>
      <c r="H30" s="49">
        <v>0</v>
      </c>
      <c r="I30" s="49">
        <v>0</v>
      </c>
    </row>
    <row r="31" spans="1:9" x14ac:dyDescent="0.25">
      <c r="A31" s="296" t="s">
        <v>283</v>
      </c>
      <c r="B31" s="296"/>
      <c r="C31" s="296"/>
      <c r="D31" s="296"/>
      <c r="E31" s="296"/>
      <c r="F31" s="296"/>
      <c r="G31" s="28">
        <v>23</v>
      </c>
      <c r="H31" s="49">
        <v>0</v>
      </c>
      <c r="I31" s="49">
        <v>0</v>
      </c>
    </row>
    <row r="32" spans="1:9" x14ac:dyDescent="0.25">
      <c r="A32" s="296" t="s">
        <v>284</v>
      </c>
      <c r="B32" s="296"/>
      <c r="C32" s="296"/>
      <c r="D32" s="296"/>
      <c r="E32" s="296"/>
      <c r="F32" s="296"/>
      <c r="G32" s="28">
        <v>24</v>
      </c>
      <c r="H32" s="49">
        <v>0</v>
      </c>
      <c r="I32" s="49">
        <v>0</v>
      </c>
    </row>
    <row r="33" spans="1:9" ht="25.95" customHeight="1" x14ac:dyDescent="0.25">
      <c r="A33" s="294" t="s">
        <v>285</v>
      </c>
      <c r="B33" s="294"/>
      <c r="C33" s="294"/>
      <c r="D33" s="294"/>
      <c r="E33" s="294"/>
      <c r="F33" s="294"/>
      <c r="G33" s="29">
        <v>25</v>
      </c>
      <c r="H33" s="50">
        <f>SUM(H28:H32)</f>
        <v>0</v>
      </c>
      <c r="I33" s="50">
        <f>SUM(I28:I32)</f>
        <v>0</v>
      </c>
    </row>
    <row r="34" spans="1:9" ht="28.2" customHeight="1" x14ac:dyDescent="0.25">
      <c r="A34" s="292" t="s">
        <v>286</v>
      </c>
      <c r="B34" s="292"/>
      <c r="C34" s="292"/>
      <c r="D34" s="292"/>
      <c r="E34" s="292"/>
      <c r="F34" s="292"/>
      <c r="G34" s="30">
        <v>26</v>
      </c>
      <c r="H34" s="51">
        <f>H27+H33</f>
        <v>0</v>
      </c>
      <c r="I34" s="51">
        <f>I27+I33</f>
        <v>0</v>
      </c>
    </row>
    <row r="35" spans="1:9" x14ac:dyDescent="0.25">
      <c r="A35" s="298" t="s">
        <v>244</v>
      </c>
      <c r="B35" s="299"/>
      <c r="C35" s="299"/>
      <c r="D35" s="299"/>
      <c r="E35" s="299"/>
      <c r="F35" s="299"/>
      <c r="G35" s="299">
        <v>0</v>
      </c>
      <c r="H35" s="299"/>
      <c r="I35" s="300"/>
    </row>
    <row r="36" spans="1:9" x14ac:dyDescent="0.25">
      <c r="A36" s="302" t="s">
        <v>287</v>
      </c>
      <c r="B36" s="302"/>
      <c r="C36" s="302"/>
      <c r="D36" s="302"/>
      <c r="E36" s="302"/>
      <c r="F36" s="302"/>
      <c r="G36" s="27">
        <v>27</v>
      </c>
      <c r="H36" s="49">
        <v>0</v>
      </c>
      <c r="I36" s="49">
        <v>0</v>
      </c>
    </row>
    <row r="37" spans="1:9" ht="25.2" customHeight="1" x14ac:dyDescent="0.25">
      <c r="A37" s="293" t="s">
        <v>288</v>
      </c>
      <c r="B37" s="293"/>
      <c r="C37" s="293"/>
      <c r="D37" s="293"/>
      <c r="E37" s="293"/>
      <c r="F37" s="293"/>
      <c r="G37" s="28">
        <v>28</v>
      </c>
      <c r="H37" s="49">
        <v>0</v>
      </c>
      <c r="I37" s="49">
        <v>0</v>
      </c>
    </row>
    <row r="38" spans="1:9" x14ac:dyDescent="0.25">
      <c r="A38" s="293" t="s">
        <v>289</v>
      </c>
      <c r="B38" s="293"/>
      <c r="C38" s="293"/>
      <c r="D38" s="293"/>
      <c r="E38" s="293"/>
      <c r="F38" s="293"/>
      <c r="G38" s="28">
        <v>29</v>
      </c>
      <c r="H38" s="49">
        <v>0</v>
      </c>
      <c r="I38" s="49">
        <v>0</v>
      </c>
    </row>
    <row r="39" spans="1:9" x14ac:dyDescent="0.25">
      <c r="A39" s="293" t="s">
        <v>290</v>
      </c>
      <c r="B39" s="293"/>
      <c r="C39" s="293"/>
      <c r="D39" s="293"/>
      <c r="E39" s="293"/>
      <c r="F39" s="293"/>
      <c r="G39" s="28">
        <v>30</v>
      </c>
      <c r="H39" s="49">
        <v>0</v>
      </c>
      <c r="I39" s="49">
        <v>0</v>
      </c>
    </row>
    <row r="40" spans="1:9" ht="25.95" customHeight="1" x14ac:dyDescent="0.25">
      <c r="A40" s="294" t="s">
        <v>291</v>
      </c>
      <c r="B40" s="294"/>
      <c r="C40" s="294"/>
      <c r="D40" s="294"/>
      <c r="E40" s="294"/>
      <c r="F40" s="294"/>
      <c r="G40" s="29">
        <v>31</v>
      </c>
      <c r="H40" s="50">
        <f>H39+H38+H37+H36</f>
        <v>0</v>
      </c>
      <c r="I40" s="50">
        <f>I39+I38+I37+I36</f>
        <v>0</v>
      </c>
    </row>
    <row r="41" spans="1:9" ht="24.6" customHeight="1" x14ac:dyDescent="0.25">
      <c r="A41" s="293" t="s">
        <v>292</v>
      </c>
      <c r="B41" s="293"/>
      <c r="C41" s="293"/>
      <c r="D41" s="293"/>
      <c r="E41" s="293"/>
      <c r="F41" s="293"/>
      <c r="G41" s="28">
        <v>32</v>
      </c>
      <c r="H41" s="49">
        <v>0</v>
      </c>
      <c r="I41" s="49">
        <v>0</v>
      </c>
    </row>
    <row r="42" spans="1:9" x14ac:dyDescent="0.25">
      <c r="A42" s="293" t="s">
        <v>293</v>
      </c>
      <c r="B42" s="293"/>
      <c r="C42" s="293"/>
      <c r="D42" s="293"/>
      <c r="E42" s="293"/>
      <c r="F42" s="293"/>
      <c r="G42" s="28">
        <v>33</v>
      </c>
      <c r="H42" s="49">
        <v>0</v>
      </c>
      <c r="I42" s="49">
        <v>0</v>
      </c>
    </row>
    <row r="43" spans="1:9" x14ac:dyDescent="0.25">
      <c r="A43" s="293" t="s">
        <v>294</v>
      </c>
      <c r="B43" s="293"/>
      <c r="C43" s="293"/>
      <c r="D43" s="293"/>
      <c r="E43" s="293"/>
      <c r="F43" s="293"/>
      <c r="G43" s="28">
        <v>34</v>
      </c>
      <c r="H43" s="49">
        <v>0</v>
      </c>
      <c r="I43" s="49">
        <v>0</v>
      </c>
    </row>
    <row r="44" spans="1:9" ht="21" customHeight="1" x14ac:dyDescent="0.25">
      <c r="A44" s="293" t="s">
        <v>295</v>
      </c>
      <c r="B44" s="293"/>
      <c r="C44" s="293"/>
      <c r="D44" s="293"/>
      <c r="E44" s="293"/>
      <c r="F44" s="293"/>
      <c r="G44" s="28">
        <v>35</v>
      </c>
      <c r="H44" s="49">
        <v>0</v>
      </c>
      <c r="I44" s="49">
        <v>0</v>
      </c>
    </row>
    <row r="45" spans="1:9" x14ac:dyDescent="0.25">
      <c r="A45" s="293" t="s">
        <v>296</v>
      </c>
      <c r="B45" s="293"/>
      <c r="C45" s="293"/>
      <c r="D45" s="293"/>
      <c r="E45" s="293"/>
      <c r="F45" s="293"/>
      <c r="G45" s="28">
        <v>36</v>
      </c>
      <c r="H45" s="49">
        <v>0</v>
      </c>
      <c r="I45" s="49">
        <v>0</v>
      </c>
    </row>
    <row r="46" spans="1:9" ht="22.95" customHeight="1" x14ac:dyDescent="0.25">
      <c r="A46" s="294" t="s">
        <v>297</v>
      </c>
      <c r="B46" s="294"/>
      <c r="C46" s="294"/>
      <c r="D46" s="294"/>
      <c r="E46" s="294"/>
      <c r="F46" s="294"/>
      <c r="G46" s="29">
        <v>37</v>
      </c>
      <c r="H46" s="50">
        <f>H45+H44+H43+H42+H41</f>
        <v>0</v>
      </c>
      <c r="I46" s="50">
        <f>I45+I44+I43+I42+I41</f>
        <v>0</v>
      </c>
    </row>
    <row r="47" spans="1:9" ht="25.95" customHeight="1" x14ac:dyDescent="0.25">
      <c r="A47" s="295" t="s">
        <v>298</v>
      </c>
      <c r="B47" s="295"/>
      <c r="C47" s="295"/>
      <c r="D47" s="295"/>
      <c r="E47" s="295"/>
      <c r="F47" s="295"/>
      <c r="G47" s="29">
        <v>38</v>
      </c>
      <c r="H47" s="50">
        <f>H46+H40</f>
        <v>0</v>
      </c>
      <c r="I47" s="50">
        <f>I46+I40</f>
        <v>0</v>
      </c>
    </row>
    <row r="48" spans="1:9" x14ac:dyDescent="0.25">
      <c r="A48" s="296" t="s">
        <v>299</v>
      </c>
      <c r="B48" s="296"/>
      <c r="C48" s="296"/>
      <c r="D48" s="296"/>
      <c r="E48" s="296"/>
      <c r="F48" s="296"/>
      <c r="G48" s="28">
        <v>39</v>
      </c>
      <c r="H48" s="49">
        <v>0</v>
      </c>
      <c r="I48" s="49">
        <v>0</v>
      </c>
    </row>
    <row r="49" spans="1:9" ht="25.95" customHeight="1" x14ac:dyDescent="0.25">
      <c r="A49" s="295" t="s">
        <v>300</v>
      </c>
      <c r="B49" s="295"/>
      <c r="C49" s="295"/>
      <c r="D49" s="295"/>
      <c r="E49" s="295"/>
      <c r="F49" s="295"/>
      <c r="G49" s="29">
        <v>40</v>
      </c>
      <c r="H49" s="50">
        <f>H19+H34+H47+H48</f>
        <v>0</v>
      </c>
      <c r="I49" s="50">
        <f>I19+I34+I47+I48</f>
        <v>0</v>
      </c>
    </row>
    <row r="50" spans="1:9" x14ac:dyDescent="0.25">
      <c r="A50" s="297" t="s">
        <v>258</v>
      </c>
      <c r="B50" s="297"/>
      <c r="C50" s="297"/>
      <c r="D50" s="297"/>
      <c r="E50" s="297"/>
      <c r="F50" s="297"/>
      <c r="G50" s="28">
        <v>41</v>
      </c>
      <c r="H50" s="49">
        <v>0</v>
      </c>
      <c r="I50" s="49">
        <v>0</v>
      </c>
    </row>
    <row r="51" spans="1:9" ht="31.95" customHeight="1" x14ac:dyDescent="0.25">
      <c r="A51" s="292" t="s">
        <v>301</v>
      </c>
      <c r="B51" s="292"/>
      <c r="C51" s="292"/>
      <c r="D51" s="292"/>
      <c r="E51" s="292"/>
      <c r="F51" s="292"/>
      <c r="G51" s="30">
        <v>42</v>
      </c>
      <c r="H51" s="51">
        <f>H50+H49</f>
        <v>0</v>
      </c>
      <c r="I51" s="51">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view="pageBreakPreview" zoomScale="80" zoomScaleNormal="100" zoomScaleSheetLayoutView="80" workbookViewId="0">
      <selection activeCell="K25" sqref="K25"/>
    </sheetView>
  </sheetViews>
  <sheetFormatPr defaultRowHeight="13.2" x14ac:dyDescent="0.25"/>
  <cols>
    <col min="1" max="4" width="9.109375" style="1"/>
    <col min="5" max="5" width="10.109375" style="1" bestFit="1" customWidth="1"/>
    <col min="6" max="7" width="9.109375" style="1"/>
    <col min="8" max="23" width="13.44140625" style="53"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323" t="s">
        <v>302</v>
      </c>
      <c r="B1" s="324"/>
      <c r="C1" s="324"/>
      <c r="D1" s="324"/>
      <c r="E1" s="324"/>
      <c r="F1" s="324"/>
      <c r="G1" s="324"/>
      <c r="H1" s="324"/>
      <c r="I1" s="324"/>
      <c r="J1" s="324"/>
      <c r="K1" s="52"/>
    </row>
    <row r="2" spans="1:23" ht="15.6" x14ac:dyDescent="0.25">
      <c r="A2" s="2"/>
      <c r="B2" s="3"/>
      <c r="C2" s="325" t="s">
        <v>303</v>
      </c>
      <c r="D2" s="325"/>
      <c r="E2" s="10">
        <f>+'Opći podaci'!E4</f>
        <v>43831</v>
      </c>
      <c r="F2" s="4" t="s">
        <v>0</v>
      </c>
      <c r="G2" s="10">
        <f>+'Opći podaci'!H4</f>
        <v>43921</v>
      </c>
      <c r="H2" s="54"/>
      <c r="I2" s="54"/>
      <c r="J2" s="54"/>
      <c r="K2" s="55"/>
      <c r="V2" s="56" t="s">
        <v>355</v>
      </c>
    </row>
    <row r="3" spans="1:23" ht="13.5" customHeight="1" thickBot="1" x14ac:dyDescent="0.3">
      <c r="A3" s="327" t="s">
        <v>304</v>
      </c>
      <c r="B3" s="328"/>
      <c r="C3" s="328"/>
      <c r="D3" s="328"/>
      <c r="E3" s="328"/>
      <c r="F3" s="328"/>
      <c r="G3" s="331" t="s">
        <v>3</v>
      </c>
      <c r="H3" s="314" t="s">
        <v>305</v>
      </c>
      <c r="I3" s="314"/>
      <c r="J3" s="314"/>
      <c r="K3" s="314"/>
      <c r="L3" s="314"/>
      <c r="M3" s="314"/>
      <c r="N3" s="314"/>
      <c r="O3" s="314"/>
      <c r="P3" s="314"/>
      <c r="Q3" s="314"/>
      <c r="R3" s="314"/>
      <c r="S3" s="314"/>
      <c r="T3" s="314"/>
      <c r="U3" s="314"/>
      <c r="V3" s="314" t="s">
        <v>306</v>
      </c>
      <c r="W3" s="316" t="s">
        <v>307</v>
      </c>
    </row>
    <row r="4" spans="1:23" ht="51.6" thickBot="1" x14ac:dyDescent="0.3">
      <c r="A4" s="329"/>
      <c r="B4" s="330"/>
      <c r="C4" s="330"/>
      <c r="D4" s="330"/>
      <c r="E4" s="330"/>
      <c r="F4" s="330"/>
      <c r="G4" s="332"/>
      <c r="H4" s="57" t="s">
        <v>308</v>
      </c>
      <c r="I4" s="57" t="s">
        <v>309</v>
      </c>
      <c r="J4" s="57" t="s">
        <v>310</v>
      </c>
      <c r="K4" s="57" t="s">
        <v>311</v>
      </c>
      <c r="L4" s="57" t="s">
        <v>312</v>
      </c>
      <c r="M4" s="57" t="s">
        <v>313</v>
      </c>
      <c r="N4" s="57" t="s">
        <v>314</v>
      </c>
      <c r="O4" s="57" t="s">
        <v>315</v>
      </c>
      <c r="P4" s="57" t="s">
        <v>316</v>
      </c>
      <c r="Q4" s="57" t="s">
        <v>317</v>
      </c>
      <c r="R4" s="57" t="s">
        <v>318</v>
      </c>
      <c r="S4" s="57" t="s">
        <v>319</v>
      </c>
      <c r="T4" s="57" t="s">
        <v>320</v>
      </c>
      <c r="U4" s="57" t="s">
        <v>321</v>
      </c>
      <c r="V4" s="315"/>
      <c r="W4" s="317"/>
    </row>
    <row r="5" spans="1:23" ht="20.399999999999999" x14ac:dyDescent="0.25">
      <c r="A5" s="318">
        <v>1</v>
      </c>
      <c r="B5" s="319"/>
      <c r="C5" s="319"/>
      <c r="D5" s="319"/>
      <c r="E5" s="319"/>
      <c r="F5" s="319"/>
      <c r="G5" s="5">
        <v>2</v>
      </c>
      <c r="H5" s="58" t="s">
        <v>207</v>
      </c>
      <c r="I5" s="59" t="s">
        <v>208</v>
      </c>
      <c r="J5" s="58" t="s">
        <v>356</v>
      </c>
      <c r="K5" s="59" t="s">
        <v>357</v>
      </c>
      <c r="L5" s="58" t="s">
        <v>358</v>
      </c>
      <c r="M5" s="59" t="s">
        <v>359</v>
      </c>
      <c r="N5" s="58" t="s">
        <v>360</v>
      </c>
      <c r="O5" s="59" t="s">
        <v>361</v>
      </c>
      <c r="P5" s="58" t="s">
        <v>362</v>
      </c>
      <c r="Q5" s="59" t="s">
        <v>363</v>
      </c>
      <c r="R5" s="58" t="s">
        <v>364</v>
      </c>
      <c r="S5" s="59" t="s">
        <v>365</v>
      </c>
      <c r="T5" s="58" t="s">
        <v>366</v>
      </c>
      <c r="U5" s="58" t="s">
        <v>367</v>
      </c>
      <c r="V5" s="58" t="s">
        <v>368</v>
      </c>
      <c r="W5" s="60" t="s">
        <v>369</v>
      </c>
    </row>
    <row r="6" spans="1:23" x14ac:dyDescent="0.25">
      <c r="A6" s="320" t="s">
        <v>322</v>
      </c>
      <c r="B6" s="320"/>
      <c r="C6" s="320"/>
      <c r="D6" s="320"/>
      <c r="E6" s="320"/>
      <c r="F6" s="320"/>
      <c r="G6" s="320"/>
      <c r="H6" s="320"/>
      <c r="I6" s="320"/>
      <c r="J6" s="320"/>
      <c r="K6" s="320"/>
      <c r="L6" s="320"/>
      <c r="M6" s="320"/>
      <c r="N6" s="321"/>
      <c r="O6" s="321"/>
      <c r="P6" s="321"/>
      <c r="Q6" s="321"/>
      <c r="R6" s="321"/>
      <c r="S6" s="321"/>
      <c r="T6" s="321"/>
      <c r="U6" s="321"/>
      <c r="V6" s="321"/>
      <c r="W6" s="322"/>
    </row>
    <row r="7" spans="1:23" x14ac:dyDescent="0.25">
      <c r="A7" s="312" t="s">
        <v>374</v>
      </c>
      <c r="B7" s="312"/>
      <c r="C7" s="312"/>
      <c r="D7" s="312"/>
      <c r="E7" s="312"/>
      <c r="F7" s="312"/>
      <c r="G7" s="6">
        <v>1</v>
      </c>
      <c r="H7" s="61">
        <v>116604710</v>
      </c>
      <c r="I7" s="61">
        <v>-255383</v>
      </c>
      <c r="J7" s="61">
        <v>0</v>
      </c>
      <c r="K7" s="61">
        <v>1446309</v>
      </c>
      <c r="L7" s="61">
        <v>5676024</v>
      </c>
      <c r="M7" s="61">
        <v>0</v>
      </c>
      <c r="N7" s="61">
        <v>1346600</v>
      </c>
      <c r="O7" s="61">
        <v>126039499</v>
      </c>
      <c r="P7" s="61">
        <v>0</v>
      </c>
      <c r="Q7" s="61">
        <v>0</v>
      </c>
      <c r="R7" s="61">
        <v>0</v>
      </c>
      <c r="S7" s="61">
        <v>-292154379</v>
      </c>
      <c r="T7" s="61">
        <v>-4160607</v>
      </c>
      <c r="U7" s="62">
        <f>H7+I7+J7+K7-L7+M7+N7+O7+P7+Q7+R7+S7+T7</f>
        <v>-56809275</v>
      </c>
      <c r="V7" s="61">
        <v>-633957</v>
      </c>
      <c r="W7" s="62">
        <f>U7+V7</f>
        <v>-57443232</v>
      </c>
    </row>
    <row r="8" spans="1:23" x14ac:dyDescent="0.25">
      <c r="A8" s="305" t="s">
        <v>323</v>
      </c>
      <c r="B8" s="305"/>
      <c r="C8" s="305"/>
      <c r="D8" s="305"/>
      <c r="E8" s="305"/>
      <c r="F8" s="305"/>
      <c r="G8" s="6">
        <v>2</v>
      </c>
      <c r="H8" s="61">
        <v>0</v>
      </c>
      <c r="I8" s="61">
        <v>0</v>
      </c>
      <c r="J8" s="61">
        <v>0</v>
      </c>
      <c r="K8" s="61">
        <v>0</v>
      </c>
      <c r="L8" s="61">
        <v>0</v>
      </c>
      <c r="M8" s="61">
        <v>0</v>
      </c>
      <c r="N8" s="61">
        <v>0</v>
      </c>
      <c r="O8" s="61">
        <v>0</v>
      </c>
      <c r="P8" s="61">
        <v>0</v>
      </c>
      <c r="Q8" s="61">
        <v>0</v>
      </c>
      <c r="R8" s="61">
        <v>0</v>
      </c>
      <c r="S8" s="61">
        <v>-13101</v>
      </c>
      <c r="T8" s="61">
        <v>0</v>
      </c>
      <c r="U8" s="62">
        <f t="shared" ref="U8:U9" si="0">H8+I8+J8+K8-L8+M8+N8+O8+P8+Q8+R8+S8+T8</f>
        <v>-13101</v>
      </c>
      <c r="V8" s="61">
        <v>0</v>
      </c>
      <c r="W8" s="62">
        <f t="shared" ref="W8:W9" si="1">U8+V8</f>
        <v>-13101</v>
      </c>
    </row>
    <row r="9" spans="1:23" x14ac:dyDescent="0.25">
      <c r="A9" s="305" t="s">
        <v>324</v>
      </c>
      <c r="B9" s="305"/>
      <c r="C9" s="305"/>
      <c r="D9" s="305"/>
      <c r="E9" s="305"/>
      <c r="F9" s="305"/>
      <c r="G9" s="6">
        <v>3</v>
      </c>
      <c r="H9" s="61">
        <v>0</v>
      </c>
      <c r="I9" s="61">
        <v>0</v>
      </c>
      <c r="J9" s="61">
        <v>0</v>
      </c>
      <c r="K9" s="61">
        <v>0</v>
      </c>
      <c r="L9" s="61">
        <v>0</v>
      </c>
      <c r="M9" s="61">
        <v>0</v>
      </c>
      <c r="N9" s="61">
        <v>0</v>
      </c>
      <c r="O9" s="61">
        <v>0</v>
      </c>
      <c r="P9" s="61">
        <v>0</v>
      </c>
      <c r="Q9" s="61">
        <v>0</v>
      </c>
      <c r="R9" s="61">
        <v>0</v>
      </c>
      <c r="S9" s="61">
        <v>0</v>
      </c>
      <c r="T9" s="61">
        <v>0</v>
      </c>
      <c r="U9" s="62">
        <f t="shared" si="0"/>
        <v>0</v>
      </c>
      <c r="V9" s="61">
        <v>0</v>
      </c>
      <c r="W9" s="62">
        <f t="shared" si="1"/>
        <v>0</v>
      </c>
    </row>
    <row r="10" spans="1:23" ht="24" customHeight="1" x14ac:dyDescent="0.25">
      <c r="A10" s="326" t="s">
        <v>375</v>
      </c>
      <c r="B10" s="326"/>
      <c r="C10" s="326"/>
      <c r="D10" s="326"/>
      <c r="E10" s="326"/>
      <c r="F10" s="326"/>
      <c r="G10" s="7">
        <v>4</v>
      </c>
      <c r="H10" s="62">
        <f>H7+H8+H9</f>
        <v>116604710</v>
      </c>
      <c r="I10" s="62">
        <f t="shared" ref="I10:W10" si="2">I7+I8+I9</f>
        <v>-255383</v>
      </c>
      <c r="J10" s="62">
        <f t="shared" si="2"/>
        <v>0</v>
      </c>
      <c r="K10" s="62">
        <f>K7+K8+K9</f>
        <v>1446309</v>
      </c>
      <c r="L10" s="62">
        <f t="shared" si="2"/>
        <v>5676024</v>
      </c>
      <c r="M10" s="62">
        <f t="shared" si="2"/>
        <v>0</v>
      </c>
      <c r="N10" s="62">
        <f t="shared" si="2"/>
        <v>1346600</v>
      </c>
      <c r="O10" s="62">
        <f t="shared" si="2"/>
        <v>126039499</v>
      </c>
      <c r="P10" s="62">
        <f t="shared" si="2"/>
        <v>0</v>
      </c>
      <c r="Q10" s="62">
        <f t="shared" si="2"/>
        <v>0</v>
      </c>
      <c r="R10" s="62">
        <f t="shared" si="2"/>
        <v>0</v>
      </c>
      <c r="S10" s="62">
        <f t="shared" si="2"/>
        <v>-292167480</v>
      </c>
      <c r="T10" s="62">
        <f t="shared" si="2"/>
        <v>-4160607</v>
      </c>
      <c r="U10" s="62">
        <f t="shared" si="2"/>
        <v>-56822376</v>
      </c>
      <c r="V10" s="62">
        <f t="shared" si="2"/>
        <v>-633957</v>
      </c>
      <c r="W10" s="62">
        <f t="shared" si="2"/>
        <v>-57456333</v>
      </c>
    </row>
    <row r="11" spans="1:23" x14ac:dyDescent="0.25">
      <c r="A11" s="305" t="s">
        <v>325</v>
      </c>
      <c r="B11" s="305"/>
      <c r="C11" s="305"/>
      <c r="D11" s="305"/>
      <c r="E11" s="305"/>
      <c r="F11" s="305"/>
      <c r="G11" s="6">
        <v>5</v>
      </c>
      <c r="H11" s="63">
        <v>0</v>
      </c>
      <c r="I11" s="63">
        <v>0</v>
      </c>
      <c r="J11" s="63">
        <v>0</v>
      </c>
      <c r="K11" s="63">
        <v>0</v>
      </c>
      <c r="L11" s="63">
        <v>0</v>
      </c>
      <c r="M11" s="63">
        <v>0</v>
      </c>
      <c r="N11" s="63">
        <v>0</v>
      </c>
      <c r="O11" s="63">
        <v>0</v>
      </c>
      <c r="P11" s="63">
        <v>0</v>
      </c>
      <c r="Q11" s="63">
        <v>0</v>
      </c>
      <c r="R11" s="63">
        <v>0</v>
      </c>
      <c r="S11" s="63">
        <v>0</v>
      </c>
      <c r="T11" s="61">
        <v>13816007</v>
      </c>
      <c r="U11" s="62">
        <f>H11+I11+J11+K11-L11+M11+N11+O11+P11+Q11+R11+S11+T11</f>
        <v>13816007</v>
      </c>
      <c r="V11" s="61">
        <v>13593</v>
      </c>
      <c r="W11" s="62">
        <f t="shared" ref="W11:W28" si="3">U11+V11</f>
        <v>13829600</v>
      </c>
    </row>
    <row r="12" spans="1:23" x14ac:dyDescent="0.25">
      <c r="A12" s="305" t="s">
        <v>326</v>
      </c>
      <c r="B12" s="305"/>
      <c r="C12" s="305"/>
      <c r="D12" s="305"/>
      <c r="E12" s="305"/>
      <c r="F12" s="305"/>
      <c r="G12" s="6">
        <v>6</v>
      </c>
      <c r="H12" s="63">
        <v>0</v>
      </c>
      <c r="I12" s="63">
        <v>0</v>
      </c>
      <c r="J12" s="63">
        <v>0</v>
      </c>
      <c r="K12" s="63">
        <v>0</v>
      </c>
      <c r="L12" s="63">
        <v>0</v>
      </c>
      <c r="M12" s="63">
        <v>0</v>
      </c>
      <c r="N12" s="61">
        <v>0</v>
      </c>
      <c r="O12" s="63">
        <v>0</v>
      </c>
      <c r="P12" s="63">
        <v>0</v>
      </c>
      <c r="Q12" s="63">
        <v>0</v>
      </c>
      <c r="R12" s="63">
        <v>0</v>
      </c>
      <c r="S12" s="63">
        <v>0</v>
      </c>
      <c r="T12" s="63">
        <v>0</v>
      </c>
      <c r="U12" s="62">
        <f t="shared" ref="U12:U28" si="4">H12+I12+J12+K12-L12+M12+N12+O12+P12+Q12+R12+S12+T12</f>
        <v>0</v>
      </c>
      <c r="V12" s="61">
        <v>0</v>
      </c>
      <c r="W12" s="62">
        <f t="shared" si="3"/>
        <v>0</v>
      </c>
    </row>
    <row r="13" spans="1:23" ht="26.25" customHeight="1" x14ac:dyDescent="0.25">
      <c r="A13" s="305" t="s">
        <v>327</v>
      </c>
      <c r="B13" s="305"/>
      <c r="C13" s="305"/>
      <c r="D13" s="305"/>
      <c r="E13" s="305"/>
      <c r="F13" s="305"/>
      <c r="G13" s="6">
        <v>7</v>
      </c>
      <c r="H13" s="63">
        <v>0</v>
      </c>
      <c r="I13" s="63">
        <v>0</v>
      </c>
      <c r="J13" s="63">
        <v>0</v>
      </c>
      <c r="K13" s="63">
        <v>0</v>
      </c>
      <c r="L13" s="63">
        <v>0</v>
      </c>
      <c r="M13" s="63">
        <v>0</v>
      </c>
      <c r="N13" s="63">
        <v>0</v>
      </c>
      <c r="O13" s="61">
        <v>-20651840</v>
      </c>
      <c r="P13" s="63">
        <v>0</v>
      </c>
      <c r="Q13" s="63">
        <v>0</v>
      </c>
      <c r="R13" s="63">
        <v>0</v>
      </c>
      <c r="S13" s="61">
        <v>22169127</v>
      </c>
      <c r="T13" s="61">
        <v>0</v>
      </c>
      <c r="U13" s="62">
        <f t="shared" si="4"/>
        <v>1517287</v>
      </c>
      <c r="V13" s="61">
        <v>0</v>
      </c>
      <c r="W13" s="62">
        <f t="shared" si="3"/>
        <v>1517287</v>
      </c>
    </row>
    <row r="14" spans="1:23" ht="29.25" customHeight="1" x14ac:dyDescent="0.25">
      <c r="A14" s="305" t="s">
        <v>328</v>
      </c>
      <c r="B14" s="305"/>
      <c r="C14" s="305"/>
      <c r="D14" s="305"/>
      <c r="E14" s="305"/>
      <c r="F14" s="305"/>
      <c r="G14" s="6">
        <v>8</v>
      </c>
      <c r="H14" s="63">
        <v>0</v>
      </c>
      <c r="I14" s="63">
        <v>0</v>
      </c>
      <c r="J14" s="63">
        <v>0</v>
      </c>
      <c r="K14" s="63">
        <v>0</v>
      </c>
      <c r="L14" s="63">
        <v>0</v>
      </c>
      <c r="M14" s="63">
        <v>0</v>
      </c>
      <c r="N14" s="63">
        <v>0</v>
      </c>
      <c r="O14" s="63">
        <v>0</v>
      </c>
      <c r="P14" s="61">
        <v>0</v>
      </c>
      <c r="Q14" s="63">
        <v>0</v>
      </c>
      <c r="R14" s="63">
        <v>0</v>
      </c>
      <c r="S14" s="61">
        <v>0</v>
      </c>
      <c r="T14" s="61">
        <v>0</v>
      </c>
      <c r="U14" s="62">
        <f t="shared" si="4"/>
        <v>0</v>
      </c>
      <c r="V14" s="61">
        <v>0</v>
      </c>
      <c r="W14" s="62">
        <f t="shared" si="3"/>
        <v>0</v>
      </c>
    </row>
    <row r="15" spans="1:23" x14ac:dyDescent="0.25">
      <c r="A15" s="305" t="s">
        <v>329</v>
      </c>
      <c r="B15" s="305"/>
      <c r="C15" s="305"/>
      <c r="D15" s="305"/>
      <c r="E15" s="305"/>
      <c r="F15" s="305"/>
      <c r="G15" s="6">
        <v>9</v>
      </c>
      <c r="H15" s="63">
        <v>0</v>
      </c>
      <c r="I15" s="63">
        <v>0</v>
      </c>
      <c r="J15" s="63">
        <v>0</v>
      </c>
      <c r="K15" s="63">
        <v>0</v>
      </c>
      <c r="L15" s="63">
        <v>0</v>
      </c>
      <c r="M15" s="63">
        <v>0</v>
      </c>
      <c r="N15" s="63">
        <v>0</v>
      </c>
      <c r="O15" s="63">
        <v>0</v>
      </c>
      <c r="P15" s="63">
        <v>0</v>
      </c>
      <c r="Q15" s="61">
        <v>0</v>
      </c>
      <c r="R15" s="63">
        <v>0</v>
      </c>
      <c r="S15" s="61">
        <v>0</v>
      </c>
      <c r="T15" s="61">
        <v>0</v>
      </c>
      <c r="U15" s="62">
        <f t="shared" si="4"/>
        <v>0</v>
      </c>
      <c r="V15" s="61">
        <v>0</v>
      </c>
      <c r="W15" s="62">
        <f t="shared" si="3"/>
        <v>0</v>
      </c>
    </row>
    <row r="16" spans="1:23" ht="28.5" customHeight="1" x14ac:dyDescent="0.25">
      <c r="A16" s="305" t="s">
        <v>330</v>
      </c>
      <c r="B16" s="305"/>
      <c r="C16" s="305"/>
      <c r="D16" s="305"/>
      <c r="E16" s="305"/>
      <c r="F16" s="305"/>
      <c r="G16" s="6">
        <v>10</v>
      </c>
      <c r="H16" s="63">
        <v>0</v>
      </c>
      <c r="I16" s="63">
        <v>0</v>
      </c>
      <c r="J16" s="63">
        <v>0</v>
      </c>
      <c r="K16" s="63">
        <v>0</v>
      </c>
      <c r="L16" s="63">
        <v>0</v>
      </c>
      <c r="M16" s="63">
        <v>0</v>
      </c>
      <c r="N16" s="63">
        <v>0</v>
      </c>
      <c r="O16" s="63">
        <v>0</v>
      </c>
      <c r="P16" s="63">
        <v>0</v>
      </c>
      <c r="Q16" s="63">
        <v>0</v>
      </c>
      <c r="R16" s="61">
        <v>0</v>
      </c>
      <c r="S16" s="61">
        <v>0</v>
      </c>
      <c r="T16" s="61">
        <v>0</v>
      </c>
      <c r="U16" s="62">
        <f t="shared" si="4"/>
        <v>0</v>
      </c>
      <c r="V16" s="61">
        <v>0</v>
      </c>
      <c r="W16" s="62">
        <f t="shared" si="3"/>
        <v>0</v>
      </c>
    </row>
    <row r="17" spans="1:23" ht="23.25" customHeight="1" x14ac:dyDescent="0.25">
      <c r="A17" s="305" t="s">
        <v>331</v>
      </c>
      <c r="B17" s="305"/>
      <c r="C17" s="305"/>
      <c r="D17" s="305"/>
      <c r="E17" s="305"/>
      <c r="F17" s="305"/>
      <c r="G17" s="6">
        <v>11</v>
      </c>
      <c r="H17" s="63">
        <v>0</v>
      </c>
      <c r="I17" s="63">
        <v>0</v>
      </c>
      <c r="J17" s="63">
        <v>0</v>
      </c>
      <c r="K17" s="63">
        <v>0</v>
      </c>
      <c r="L17" s="63">
        <v>0</v>
      </c>
      <c r="M17" s="63">
        <v>0</v>
      </c>
      <c r="N17" s="61">
        <v>0</v>
      </c>
      <c r="O17" s="61">
        <v>0</v>
      </c>
      <c r="P17" s="61">
        <v>0</v>
      </c>
      <c r="Q17" s="61">
        <v>0</v>
      </c>
      <c r="R17" s="61">
        <v>0</v>
      </c>
      <c r="S17" s="61">
        <v>0</v>
      </c>
      <c r="T17" s="61">
        <v>0</v>
      </c>
      <c r="U17" s="62">
        <f t="shared" si="4"/>
        <v>0</v>
      </c>
      <c r="V17" s="61">
        <v>0</v>
      </c>
      <c r="W17" s="62">
        <f t="shared" si="3"/>
        <v>0</v>
      </c>
    </row>
    <row r="18" spans="1:23" x14ac:dyDescent="0.25">
      <c r="A18" s="305" t="s">
        <v>332</v>
      </c>
      <c r="B18" s="305"/>
      <c r="C18" s="305"/>
      <c r="D18" s="305"/>
      <c r="E18" s="305"/>
      <c r="F18" s="305"/>
      <c r="G18" s="6">
        <v>12</v>
      </c>
      <c r="H18" s="63">
        <v>0</v>
      </c>
      <c r="I18" s="63">
        <v>0</v>
      </c>
      <c r="J18" s="63">
        <v>0</v>
      </c>
      <c r="K18" s="63">
        <v>0</v>
      </c>
      <c r="L18" s="63">
        <v>0</v>
      </c>
      <c r="M18" s="63">
        <v>0</v>
      </c>
      <c r="N18" s="61">
        <v>0</v>
      </c>
      <c r="O18" s="61">
        <v>0</v>
      </c>
      <c r="P18" s="61">
        <v>0</v>
      </c>
      <c r="Q18" s="61">
        <v>0</v>
      </c>
      <c r="R18" s="61">
        <v>0</v>
      </c>
      <c r="S18" s="61">
        <v>0</v>
      </c>
      <c r="T18" s="61">
        <v>0</v>
      </c>
      <c r="U18" s="62">
        <f t="shared" si="4"/>
        <v>0</v>
      </c>
      <c r="V18" s="61">
        <v>0</v>
      </c>
      <c r="W18" s="62">
        <f t="shared" si="3"/>
        <v>0</v>
      </c>
    </row>
    <row r="19" spans="1:23" x14ac:dyDescent="0.25">
      <c r="A19" s="305" t="s">
        <v>333</v>
      </c>
      <c r="B19" s="305"/>
      <c r="C19" s="305"/>
      <c r="D19" s="305"/>
      <c r="E19" s="305"/>
      <c r="F19" s="305"/>
      <c r="G19" s="6">
        <v>13</v>
      </c>
      <c r="H19" s="61">
        <v>0</v>
      </c>
      <c r="I19" s="61">
        <v>0</v>
      </c>
      <c r="J19" s="61">
        <v>0</v>
      </c>
      <c r="K19" s="61">
        <v>0</v>
      </c>
      <c r="L19" s="61">
        <v>0</v>
      </c>
      <c r="M19" s="61">
        <v>0</v>
      </c>
      <c r="N19" s="61">
        <v>0</v>
      </c>
      <c r="O19" s="61">
        <v>0</v>
      </c>
      <c r="P19" s="61">
        <v>0</v>
      </c>
      <c r="Q19" s="61">
        <v>0</v>
      </c>
      <c r="R19" s="61">
        <v>0</v>
      </c>
      <c r="S19" s="61">
        <v>0</v>
      </c>
      <c r="T19" s="61">
        <v>0</v>
      </c>
      <c r="U19" s="62">
        <f t="shared" si="4"/>
        <v>0</v>
      </c>
      <c r="V19" s="61">
        <v>0</v>
      </c>
      <c r="W19" s="62">
        <f t="shared" si="3"/>
        <v>0</v>
      </c>
    </row>
    <row r="20" spans="1:23" x14ac:dyDescent="0.25">
      <c r="A20" s="305" t="s">
        <v>334</v>
      </c>
      <c r="B20" s="305"/>
      <c r="C20" s="305"/>
      <c r="D20" s="305"/>
      <c r="E20" s="305"/>
      <c r="F20" s="305"/>
      <c r="G20" s="6">
        <v>14</v>
      </c>
      <c r="H20" s="63">
        <v>0</v>
      </c>
      <c r="I20" s="63">
        <v>0</v>
      </c>
      <c r="J20" s="63">
        <v>0</v>
      </c>
      <c r="K20" s="63">
        <v>0</v>
      </c>
      <c r="L20" s="63">
        <v>0</v>
      </c>
      <c r="M20" s="63">
        <v>0</v>
      </c>
      <c r="N20" s="61">
        <v>0</v>
      </c>
      <c r="O20" s="61">
        <v>0</v>
      </c>
      <c r="P20" s="61">
        <v>0</v>
      </c>
      <c r="Q20" s="61">
        <v>0</v>
      </c>
      <c r="R20" s="61">
        <v>0</v>
      </c>
      <c r="S20" s="61">
        <v>0</v>
      </c>
      <c r="T20" s="61">
        <v>0</v>
      </c>
      <c r="U20" s="62">
        <f t="shared" si="4"/>
        <v>0</v>
      </c>
      <c r="V20" s="61">
        <v>0</v>
      </c>
      <c r="W20" s="62">
        <f t="shared" si="3"/>
        <v>0</v>
      </c>
    </row>
    <row r="21" spans="1:23" ht="30.75" customHeight="1" x14ac:dyDescent="0.25">
      <c r="A21" s="305" t="s">
        <v>335</v>
      </c>
      <c r="B21" s="305"/>
      <c r="C21" s="305"/>
      <c r="D21" s="305"/>
      <c r="E21" s="305"/>
      <c r="F21" s="305"/>
      <c r="G21" s="6">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5">
      <c r="A22" s="305" t="s">
        <v>336</v>
      </c>
      <c r="B22" s="305"/>
      <c r="C22" s="305"/>
      <c r="D22" s="305"/>
      <c r="E22" s="305"/>
      <c r="F22" s="305"/>
      <c r="G22" s="6">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5">
      <c r="A23" s="305" t="s">
        <v>337</v>
      </c>
      <c r="B23" s="305"/>
      <c r="C23" s="305"/>
      <c r="D23" s="305"/>
      <c r="E23" s="305"/>
      <c r="F23" s="305"/>
      <c r="G23" s="6">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5">
      <c r="A24" s="305" t="s">
        <v>338</v>
      </c>
      <c r="B24" s="305"/>
      <c r="C24" s="305"/>
      <c r="D24" s="305"/>
      <c r="E24" s="305"/>
      <c r="F24" s="305"/>
      <c r="G24" s="6">
        <v>18</v>
      </c>
      <c r="H24" s="61">
        <v>0</v>
      </c>
      <c r="I24" s="61">
        <v>0</v>
      </c>
      <c r="J24" s="61">
        <v>0</v>
      </c>
      <c r="K24" s="61">
        <v>0</v>
      </c>
      <c r="L24" s="61">
        <v>0</v>
      </c>
      <c r="M24" s="61">
        <v>0</v>
      </c>
      <c r="N24" s="61">
        <v>0</v>
      </c>
      <c r="O24" s="61">
        <v>0</v>
      </c>
      <c r="P24" s="61">
        <v>0</v>
      </c>
      <c r="Q24" s="61">
        <v>0</v>
      </c>
      <c r="R24" s="61">
        <v>0</v>
      </c>
      <c r="S24" s="61">
        <v>0</v>
      </c>
      <c r="T24" s="61">
        <v>0</v>
      </c>
      <c r="U24" s="62">
        <f t="shared" si="4"/>
        <v>0</v>
      </c>
      <c r="V24" s="61">
        <v>0</v>
      </c>
      <c r="W24" s="62">
        <f t="shared" si="3"/>
        <v>0</v>
      </c>
    </row>
    <row r="25" spans="1:23" x14ac:dyDescent="0.25">
      <c r="A25" s="305" t="s">
        <v>339</v>
      </c>
      <c r="B25" s="305"/>
      <c r="C25" s="305"/>
      <c r="D25" s="305"/>
      <c r="E25" s="305"/>
      <c r="F25" s="305"/>
      <c r="G25" s="6">
        <v>19</v>
      </c>
      <c r="H25" s="61">
        <v>0</v>
      </c>
      <c r="I25" s="61">
        <v>0</v>
      </c>
      <c r="J25" s="61">
        <v>0</v>
      </c>
      <c r="K25" s="61">
        <v>0</v>
      </c>
      <c r="L25" s="61">
        <v>0</v>
      </c>
      <c r="M25" s="61">
        <v>0</v>
      </c>
      <c r="N25" s="61">
        <v>0</v>
      </c>
      <c r="O25" s="61">
        <v>0</v>
      </c>
      <c r="P25" s="61">
        <v>0</v>
      </c>
      <c r="Q25" s="61">
        <v>0</v>
      </c>
      <c r="R25" s="61">
        <v>0</v>
      </c>
      <c r="S25" s="61">
        <v>0</v>
      </c>
      <c r="T25" s="61">
        <v>0</v>
      </c>
      <c r="U25" s="62">
        <f t="shared" si="4"/>
        <v>0</v>
      </c>
      <c r="V25" s="61">
        <v>0</v>
      </c>
      <c r="W25" s="62">
        <f t="shared" si="3"/>
        <v>0</v>
      </c>
    </row>
    <row r="26" spans="1:23" x14ac:dyDescent="0.25">
      <c r="A26" s="305" t="s">
        <v>340</v>
      </c>
      <c r="B26" s="305"/>
      <c r="C26" s="305"/>
      <c r="D26" s="305"/>
      <c r="E26" s="305"/>
      <c r="F26" s="305"/>
      <c r="G26" s="6">
        <v>20</v>
      </c>
      <c r="H26" s="61">
        <v>0</v>
      </c>
      <c r="I26" s="61">
        <v>0</v>
      </c>
      <c r="J26" s="61">
        <v>0</v>
      </c>
      <c r="K26" s="61">
        <v>0</v>
      </c>
      <c r="L26" s="61">
        <v>0</v>
      </c>
      <c r="M26" s="61">
        <v>0</v>
      </c>
      <c r="N26" s="61">
        <v>0</v>
      </c>
      <c r="O26" s="61">
        <v>0</v>
      </c>
      <c r="P26" s="61">
        <v>0</v>
      </c>
      <c r="Q26" s="61">
        <v>0</v>
      </c>
      <c r="R26" s="61">
        <v>0</v>
      </c>
      <c r="S26" s="61">
        <v>0</v>
      </c>
      <c r="T26" s="61">
        <v>4160607</v>
      </c>
      <c r="U26" s="62">
        <f t="shared" si="4"/>
        <v>4160607</v>
      </c>
      <c r="V26" s="61">
        <v>7510</v>
      </c>
      <c r="W26" s="62">
        <f t="shared" si="3"/>
        <v>4168117</v>
      </c>
    </row>
    <row r="27" spans="1:23" x14ac:dyDescent="0.25">
      <c r="A27" s="305" t="s">
        <v>341</v>
      </c>
      <c r="B27" s="305"/>
      <c r="C27" s="305"/>
      <c r="D27" s="305"/>
      <c r="E27" s="305"/>
      <c r="F27" s="305"/>
      <c r="G27" s="6">
        <v>21</v>
      </c>
      <c r="H27" s="61">
        <v>0</v>
      </c>
      <c r="I27" s="61">
        <v>0</v>
      </c>
      <c r="J27" s="61">
        <v>0</v>
      </c>
      <c r="K27" s="61">
        <v>0</v>
      </c>
      <c r="L27" s="61">
        <v>0</v>
      </c>
      <c r="M27" s="61">
        <v>0</v>
      </c>
      <c r="N27" s="61">
        <v>0</v>
      </c>
      <c r="O27" s="61">
        <v>0</v>
      </c>
      <c r="P27" s="61">
        <v>0</v>
      </c>
      <c r="Q27" s="61">
        <v>0</v>
      </c>
      <c r="R27" s="61">
        <v>0</v>
      </c>
      <c r="S27" s="61">
        <v>-4160607</v>
      </c>
      <c r="T27" s="61">
        <v>0</v>
      </c>
      <c r="U27" s="62">
        <f t="shared" si="4"/>
        <v>-4160607</v>
      </c>
      <c r="V27" s="61">
        <v>0</v>
      </c>
      <c r="W27" s="62">
        <f t="shared" si="3"/>
        <v>-4160607</v>
      </c>
    </row>
    <row r="28" spans="1:23" x14ac:dyDescent="0.25">
      <c r="A28" s="305" t="s">
        <v>342</v>
      </c>
      <c r="B28" s="305"/>
      <c r="C28" s="305"/>
      <c r="D28" s="305"/>
      <c r="E28" s="305"/>
      <c r="F28" s="305"/>
      <c r="G28" s="6">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1.75" customHeight="1" x14ac:dyDescent="0.25">
      <c r="A29" s="313" t="s">
        <v>376</v>
      </c>
      <c r="B29" s="313"/>
      <c r="C29" s="313"/>
      <c r="D29" s="313"/>
      <c r="E29" s="313"/>
      <c r="F29" s="313"/>
      <c r="G29" s="8">
        <v>23</v>
      </c>
      <c r="H29" s="64">
        <f>SUM(H10:H28)</f>
        <v>116604710</v>
      </c>
      <c r="I29" s="64">
        <f t="shared" ref="I29:W29" si="5">SUM(I10:I28)</f>
        <v>-255383</v>
      </c>
      <c r="J29" s="64">
        <f t="shared" si="5"/>
        <v>0</v>
      </c>
      <c r="K29" s="64">
        <f t="shared" si="5"/>
        <v>1446309</v>
      </c>
      <c r="L29" s="64">
        <f t="shared" si="5"/>
        <v>5676024</v>
      </c>
      <c r="M29" s="64">
        <f t="shared" si="5"/>
        <v>0</v>
      </c>
      <c r="N29" s="64">
        <f t="shared" si="5"/>
        <v>1346600</v>
      </c>
      <c r="O29" s="64">
        <f t="shared" si="5"/>
        <v>105387659</v>
      </c>
      <c r="P29" s="64">
        <f t="shared" si="5"/>
        <v>0</v>
      </c>
      <c r="Q29" s="64">
        <f t="shared" si="5"/>
        <v>0</v>
      </c>
      <c r="R29" s="64">
        <f t="shared" si="5"/>
        <v>0</v>
      </c>
      <c r="S29" s="64">
        <f t="shared" si="5"/>
        <v>-274158960</v>
      </c>
      <c r="T29" s="64">
        <f t="shared" si="5"/>
        <v>13816007</v>
      </c>
      <c r="U29" s="64">
        <f t="shared" si="5"/>
        <v>-41489082</v>
      </c>
      <c r="V29" s="64">
        <f t="shared" si="5"/>
        <v>-612854</v>
      </c>
      <c r="W29" s="64">
        <f t="shared" si="5"/>
        <v>-42101936</v>
      </c>
    </row>
    <row r="30" spans="1:23" x14ac:dyDescent="0.25">
      <c r="A30" s="307" t="s">
        <v>343</v>
      </c>
      <c r="B30" s="308"/>
      <c r="C30" s="308"/>
      <c r="D30" s="308"/>
      <c r="E30" s="308"/>
      <c r="F30" s="308"/>
      <c r="G30" s="308"/>
      <c r="H30" s="308"/>
      <c r="I30" s="308"/>
      <c r="J30" s="308"/>
      <c r="K30" s="308"/>
      <c r="L30" s="308"/>
      <c r="M30" s="308"/>
      <c r="N30" s="308"/>
      <c r="O30" s="308"/>
      <c r="P30" s="308"/>
      <c r="Q30" s="308"/>
      <c r="R30" s="308"/>
      <c r="S30" s="308"/>
      <c r="T30" s="308"/>
      <c r="U30" s="308"/>
      <c r="V30" s="308"/>
      <c r="W30" s="308"/>
    </row>
    <row r="31" spans="1:23" ht="36.75" customHeight="1" x14ac:dyDescent="0.25">
      <c r="A31" s="309" t="s">
        <v>344</v>
      </c>
      <c r="B31" s="309"/>
      <c r="C31" s="309"/>
      <c r="D31" s="309"/>
      <c r="E31" s="309"/>
      <c r="F31" s="309"/>
      <c r="G31" s="7">
        <v>24</v>
      </c>
      <c r="H31" s="62">
        <f>SUM(H12:H20)</f>
        <v>0</v>
      </c>
      <c r="I31" s="62">
        <f t="shared" ref="I31:W31" si="6">SUM(I12:I20)</f>
        <v>0</v>
      </c>
      <c r="J31" s="62">
        <f t="shared" si="6"/>
        <v>0</v>
      </c>
      <c r="K31" s="62">
        <f t="shared" si="6"/>
        <v>0</v>
      </c>
      <c r="L31" s="62">
        <f t="shared" si="6"/>
        <v>0</v>
      </c>
      <c r="M31" s="62">
        <f t="shared" si="6"/>
        <v>0</v>
      </c>
      <c r="N31" s="62">
        <f t="shared" si="6"/>
        <v>0</v>
      </c>
      <c r="O31" s="62">
        <f t="shared" si="6"/>
        <v>-20651840</v>
      </c>
      <c r="P31" s="62">
        <f t="shared" si="6"/>
        <v>0</v>
      </c>
      <c r="Q31" s="62">
        <f t="shared" si="6"/>
        <v>0</v>
      </c>
      <c r="R31" s="62">
        <f t="shared" si="6"/>
        <v>0</v>
      </c>
      <c r="S31" s="62">
        <f t="shared" si="6"/>
        <v>22169127</v>
      </c>
      <c r="T31" s="62">
        <f t="shared" si="6"/>
        <v>0</v>
      </c>
      <c r="U31" s="62">
        <f t="shared" si="6"/>
        <v>1517287</v>
      </c>
      <c r="V31" s="62">
        <f t="shared" si="6"/>
        <v>0</v>
      </c>
      <c r="W31" s="62">
        <f t="shared" si="6"/>
        <v>1517287</v>
      </c>
    </row>
    <row r="32" spans="1:23" ht="31.5" customHeight="1" x14ac:dyDescent="0.25">
      <c r="A32" s="309" t="s">
        <v>345</v>
      </c>
      <c r="B32" s="309"/>
      <c r="C32" s="309"/>
      <c r="D32" s="309"/>
      <c r="E32" s="309"/>
      <c r="F32" s="309"/>
      <c r="G32" s="7">
        <v>25</v>
      </c>
      <c r="H32" s="62">
        <f>H11+H31</f>
        <v>0</v>
      </c>
      <c r="I32" s="62">
        <f t="shared" ref="I32:W32" si="7">I11+I31</f>
        <v>0</v>
      </c>
      <c r="J32" s="62">
        <f t="shared" si="7"/>
        <v>0</v>
      </c>
      <c r="K32" s="62">
        <f t="shared" si="7"/>
        <v>0</v>
      </c>
      <c r="L32" s="62">
        <f t="shared" si="7"/>
        <v>0</v>
      </c>
      <c r="M32" s="62">
        <f t="shared" si="7"/>
        <v>0</v>
      </c>
      <c r="N32" s="62">
        <f t="shared" si="7"/>
        <v>0</v>
      </c>
      <c r="O32" s="62">
        <f t="shared" si="7"/>
        <v>-20651840</v>
      </c>
      <c r="P32" s="62">
        <f t="shared" si="7"/>
        <v>0</v>
      </c>
      <c r="Q32" s="62">
        <f t="shared" si="7"/>
        <v>0</v>
      </c>
      <c r="R32" s="62">
        <f t="shared" si="7"/>
        <v>0</v>
      </c>
      <c r="S32" s="62">
        <f t="shared" si="7"/>
        <v>22169127</v>
      </c>
      <c r="T32" s="62">
        <f t="shared" si="7"/>
        <v>13816007</v>
      </c>
      <c r="U32" s="62">
        <f t="shared" si="7"/>
        <v>15333294</v>
      </c>
      <c r="V32" s="62">
        <f t="shared" si="7"/>
        <v>13593</v>
      </c>
      <c r="W32" s="62">
        <f t="shared" si="7"/>
        <v>15346887</v>
      </c>
    </row>
    <row r="33" spans="1:23" ht="30.75" customHeight="1" x14ac:dyDescent="0.25">
      <c r="A33" s="310" t="s">
        <v>346</v>
      </c>
      <c r="B33" s="310"/>
      <c r="C33" s="310"/>
      <c r="D33" s="310"/>
      <c r="E33" s="310"/>
      <c r="F33" s="310"/>
      <c r="G33" s="8">
        <v>26</v>
      </c>
      <c r="H33" s="64">
        <f>SUM(H21:H28)</f>
        <v>0</v>
      </c>
      <c r="I33" s="64">
        <f t="shared" ref="I33:W33" si="8">SUM(I21:I28)</f>
        <v>0</v>
      </c>
      <c r="J33" s="64">
        <f t="shared" si="8"/>
        <v>0</v>
      </c>
      <c r="K33" s="64">
        <f t="shared" si="8"/>
        <v>0</v>
      </c>
      <c r="L33" s="64">
        <f t="shared" si="8"/>
        <v>0</v>
      </c>
      <c r="M33" s="64">
        <f t="shared" si="8"/>
        <v>0</v>
      </c>
      <c r="N33" s="64">
        <f t="shared" si="8"/>
        <v>0</v>
      </c>
      <c r="O33" s="64">
        <f t="shared" si="8"/>
        <v>0</v>
      </c>
      <c r="P33" s="64">
        <f t="shared" si="8"/>
        <v>0</v>
      </c>
      <c r="Q33" s="64">
        <f t="shared" si="8"/>
        <v>0</v>
      </c>
      <c r="R33" s="64">
        <f t="shared" si="8"/>
        <v>0</v>
      </c>
      <c r="S33" s="64">
        <f t="shared" si="8"/>
        <v>-4160607</v>
      </c>
      <c r="T33" s="64">
        <f t="shared" si="8"/>
        <v>4160607</v>
      </c>
      <c r="U33" s="64">
        <f t="shared" si="8"/>
        <v>0</v>
      </c>
      <c r="V33" s="64">
        <f t="shared" si="8"/>
        <v>7510</v>
      </c>
      <c r="W33" s="64">
        <f t="shared" si="8"/>
        <v>7510</v>
      </c>
    </row>
    <row r="34" spans="1:23" x14ac:dyDescent="0.25">
      <c r="A34" s="307" t="s">
        <v>347</v>
      </c>
      <c r="B34" s="311"/>
      <c r="C34" s="311"/>
      <c r="D34" s="311"/>
      <c r="E34" s="311"/>
      <c r="F34" s="311"/>
      <c r="G34" s="311"/>
      <c r="H34" s="311"/>
      <c r="I34" s="311"/>
      <c r="J34" s="311"/>
      <c r="K34" s="311"/>
      <c r="L34" s="311"/>
      <c r="M34" s="311"/>
      <c r="N34" s="311"/>
      <c r="O34" s="311"/>
      <c r="P34" s="311"/>
      <c r="Q34" s="311"/>
      <c r="R34" s="311"/>
      <c r="S34" s="311"/>
      <c r="T34" s="311"/>
      <c r="U34" s="311"/>
      <c r="V34" s="311"/>
      <c r="W34" s="311"/>
    </row>
    <row r="35" spans="1:23" x14ac:dyDescent="0.25">
      <c r="A35" s="312" t="s">
        <v>377</v>
      </c>
      <c r="B35" s="312"/>
      <c r="C35" s="312"/>
      <c r="D35" s="312"/>
      <c r="E35" s="312"/>
      <c r="F35" s="312"/>
      <c r="G35" s="6">
        <v>27</v>
      </c>
      <c r="H35" s="61">
        <v>116604710</v>
      </c>
      <c r="I35" s="61">
        <v>-255383</v>
      </c>
      <c r="J35" s="61">
        <v>0</v>
      </c>
      <c r="K35" s="61">
        <v>1446309</v>
      </c>
      <c r="L35" s="61">
        <v>5676024</v>
      </c>
      <c r="M35" s="61">
        <v>0</v>
      </c>
      <c r="N35" s="61">
        <v>1346600</v>
      </c>
      <c r="O35" s="61">
        <v>105387659</v>
      </c>
      <c r="P35" s="61">
        <v>0</v>
      </c>
      <c r="Q35" s="61">
        <v>0</v>
      </c>
      <c r="R35" s="61">
        <v>0</v>
      </c>
      <c r="S35" s="61">
        <v>-274158960</v>
      </c>
      <c r="T35" s="61">
        <v>13816007</v>
      </c>
      <c r="U35" s="65">
        <f t="shared" ref="U35:U37" si="9">H35+I35+J35+K35-L35+M35+N35+O35+P35+Q35+R35+S35+T35</f>
        <v>-41489082</v>
      </c>
      <c r="V35" s="61">
        <v>-612854</v>
      </c>
      <c r="W35" s="65">
        <f t="shared" ref="W35:W37" si="10">U35+V35</f>
        <v>-42101936</v>
      </c>
    </row>
    <row r="36" spans="1:23" x14ac:dyDescent="0.25">
      <c r="A36" s="305" t="s">
        <v>323</v>
      </c>
      <c r="B36" s="305"/>
      <c r="C36" s="305"/>
      <c r="D36" s="305"/>
      <c r="E36" s="305"/>
      <c r="F36" s="305"/>
      <c r="G36" s="6">
        <v>28</v>
      </c>
      <c r="H36" s="61">
        <v>0</v>
      </c>
      <c r="I36" s="61">
        <v>0</v>
      </c>
      <c r="J36" s="61">
        <v>0</v>
      </c>
      <c r="K36" s="61">
        <v>0</v>
      </c>
      <c r="L36" s="61">
        <v>0</v>
      </c>
      <c r="M36" s="61">
        <v>0</v>
      </c>
      <c r="N36" s="61">
        <v>0</v>
      </c>
      <c r="O36" s="61">
        <v>0</v>
      </c>
      <c r="P36" s="61">
        <v>0</v>
      </c>
      <c r="Q36" s="61">
        <v>0</v>
      </c>
      <c r="R36" s="61">
        <v>0</v>
      </c>
      <c r="S36" s="61">
        <v>0</v>
      </c>
      <c r="T36" s="61">
        <v>0</v>
      </c>
      <c r="U36" s="65">
        <f t="shared" si="9"/>
        <v>0</v>
      </c>
      <c r="V36" s="61">
        <v>0</v>
      </c>
      <c r="W36" s="65">
        <f t="shared" si="10"/>
        <v>0</v>
      </c>
    </row>
    <row r="37" spans="1:23" x14ac:dyDescent="0.25">
      <c r="A37" s="305" t="s">
        <v>324</v>
      </c>
      <c r="B37" s="305"/>
      <c r="C37" s="305"/>
      <c r="D37" s="305"/>
      <c r="E37" s="305"/>
      <c r="F37" s="305"/>
      <c r="G37" s="6">
        <v>29</v>
      </c>
      <c r="H37" s="61">
        <v>0</v>
      </c>
      <c r="I37" s="61">
        <v>0</v>
      </c>
      <c r="J37" s="61">
        <v>0</v>
      </c>
      <c r="K37" s="61">
        <v>0</v>
      </c>
      <c r="L37" s="61">
        <v>0</v>
      </c>
      <c r="M37" s="61">
        <v>0</v>
      </c>
      <c r="N37" s="61">
        <v>0</v>
      </c>
      <c r="O37" s="61">
        <v>0</v>
      </c>
      <c r="P37" s="61">
        <v>0</v>
      </c>
      <c r="Q37" s="61">
        <v>0</v>
      </c>
      <c r="R37" s="61">
        <v>0</v>
      </c>
      <c r="S37" s="61">
        <v>0</v>
      </c>
      <c r="T37" s="61">
        <v>0</v>
      </c>
      <c r="U37" s="65">
        <f t="shared" si="9"/>
        <v>0</v>
      </c>
      <c r="V37" s="61">
        <v>0</v>
      </c>
      <c r="W37" s="65">
        <f t="shared" si="10"/>
        <v>0</v>
      </c>
    </row>
    <row r="38" spans="1:23" ht="25.5" customHeight="1" x14ac:dyDescent="0.25">
      <c r="A38" s="312" t="s">
        <v>378</v>
      </c>
      <c r="B38" s="312"/>
      <c r="C38" s="312"/>
      <c r="D38" s="312"/>
      <c r="E38" s="312"/>
      <c r="F38" s="312"/>
      <c r="G38" s="6">
        <v>30</v>
      </c>
      <c r="H38" s="65">
        <f>H35+H36+H37</f>
        <v>116604710</v>
      </c>
      <c r="I38" s="65">
        <f t="shared" ref="I38:W38" si="11">I35+I36+I37</f>
        <v>-255383</v>
      </c>
      <c r="J38" s="65">
        <f t="shared" si="11"/>
        <v>0</v>
      </c>
      <c r="K38" s="65">
        <f t="shared" si="11"/>
        <v>1446309</v>
      </c>
      <c r="L38" s="65">
        <f t="shared" si="11"/>
        <v>5676024</v>
      </c>
      <c r="M38" s="65">
        <f t="shared" si="11"/>
        <v>0</v>
      </c>
      <c r="N38" s="65">
        <f t="shared" si="11"/>
        <v>1346600</v>
      </c>
      <c r="O38" s="65">
        <f t="shared" si="11"/>
        <v>105387659</v>
      </c>
      <c r="P38" s="65">
        <f t="shared" si="11"/>
        <v>0</v>
      </c>
      <c r="Q38" s="65">
        <f t="shared" si="11"/>
        <v>0</v>
      </c>
      <c r="R38" s="65">
        <f t="shared" si="11"/>
        <v>0</v>
      </c>
      <c r="S38" s="65">
        <f t="shared" si="11"/>
        <v>-274158960</v>
      </c>
      <c r="T38" s="65">
        <f t="shared" si="11"/>
        <v>13816007</v>
      </c>
      <c r="U38" s="65">
        <f t="shared" si="11"/>
        <v>-41489082</v>
      </c>
      <c r="V38" s="65">
        <f t="shared" si="11"/>
        <v>-612854</v>
      </c>
      <c r="W38" s="65">
        <f t="shared" si="11"/>
        <v>-42101936</v>
      </c>
    </row>
    <row r="39" spans="1:23" x14ac:dyDescent="0.25">
      <c r="A39" s="305" t="s">
        <v>325</v>
      </c>
      <c r="B39" s="305"/>
      <c r="C39" s="305"/>
      <c r="D39" s="305"/>
      <c r="E39" s="305"/>
      <c r="F39" s="305"/>
      <c r="G39" s="6">
        <v>31</v>
      </c>
      <c r="H39" s="63">
        <v>0</v>
      </c>
      <c r="I39" s="63">
        <v>0</v>
      </c>
      <c r="J39" s="63">
        <v>0</v>
      </c>
      <c r="K39" s="63">
        <v>0</v>
      </c>
      <c r="L39" s="63">
        <v>0</v>
      </c>
      <c r="M39" s="63">
        <v>0</v>
      </c>
      <c r="N39" s="63">
        <v>0</v>
      </c>
      <c r="O39" s="63">
        <v>0</v>
      </c>
      <c r="P39" s="63">
        <v>0</v>
      </c>
      <c r="Q39" s="63">
        <v>0</v>
      </c>
      <c r="R39" s="63">
        <v>0</v>
      </c>
      <c r="S39" s="63">
        <v>0</v>
      </c>
      <c r="T39" s="61">
        <v>-2905649</v>
      </c>
      <c r="U39" s="65">
        <f t="shared" ref="U39:U56" si="12">H39+I39+J39+K39-L39+M39+N39+O39+P39+Q39+R39+S39+T39</f>
        <v>-2905649</v>
      </c>
      <c r="V39" s="61">
        <v>-24654</v>
      </c>
      <c r="W39" s="65">
        <f t="shared" ref="W39:W56" si="13">U39+V39</f>
        <v>-2930303</v>
      </c>
    </row>
    <row r="40" spans="1:23" x14ac:dyDescent="0.25">
      <c r="A40" s="305" t="s">
        <v>326</v>
      </c>
      <c r="B40" s="305"/>
      <c r="C40" s="305"/>
      <c r="D40" s="305"/>
      <c r="E40" s="305"/>
      <c r="F40" s="305"/>
      <c r="G40" s="6">
        <v>32</v>
      </c>
      <c r="H40" s="63">
        <v>0</v>
      </c>
      <c r="I40" s="63">
        <v>0</v>
      </c>
      <c r="J40" s="63">
        <v>0</v>
      </c>
      <c r="K40" s="63">
        <v>0</v>
      </c>
      <c r="L40" s="63">
        <v>0</v>
      </c>
      <c r="M40" s="63">
        <v>0</v>
      </c>
      <c r="N40" s="61">
        <v>-392200</v>
      </c>
      <c r="O40" s="63">
        <v>0</v>
      </c>
      <c r="P40" s="63">
        <v>0</v>
      </c>
      <c r="Q40" s="63">
        <v>0</v>
      </c>
      <c r="R40" s="63">
        <v>0</v>
      </c>
      <c r="S40" s="63">
        <v>0</v>
      </c>
      <c r="T40" s="63">
        <v>0</v>
      </c>
      <c r="U40" s="65">
        <f t="shared" si="12"/>
        <v>-392200</v>
      </c>
      <c r="V40" s="61">
        <v>0</v>
      </c>
      <c r="W40" s="65">
        <f t="shared" si="13"/>
        <v>-392200</v>
      </c>
    </row>
    <row r="41" spans="1:23" ht="27" customHeight="1" x14ac:dyDescent="0.25">
      <c r="A41" s="305" t="s">
        <v>348</v>
      </c>
      <c r="B41" s="305"/>
      <c r="C41" s="305"/>
      <c r="D41" s="305"/>
      <c r="E41" s="305"/>
      <c r="F41" s="305"/>
      <c r="G41" s="6">
        <v>33</v>
      </c>
      <c r="H41" s="63">
        <v>0</v>
      </c>
      <c r="I41" s="63">
        <v>0</v>
      </c>
      <c r="J41" s="63">
        <v>0</v>
      </c>
      <c r="K41" s="63">
        <v>0</v>
      </c>
      <c r="L41" s="63">
        <v>0</v>
      </c>
      <c r="M41" s="63">
        <v>0</v>
      </c>
      <c r="N41" s="63">
        <v>0</v>
      </c>
      <c r="O41" s="61">
        <v>-3548236</v>
      </c>
      <c r="P41" s="63">
        <v>0</v>
      </c>
      <c r="Q41" s="63">
        <v>0</v>
      </c>
      <c r="R41" s="63">
        <v>0</v>
      </c>
      <c r="S41" s="61">
        <v>20929248</v>
      </c>
      <c r="T41" s="61">
        <v>0</v>
      </c>
      <c r="U41" s="65">
        <f t="shared" si="12"/>
        <v>17381012</v>
      </c>
      <c r="V41" s="61">
        <v>0</v>
      </c>
      <c r="W41" s="65">
        <f t="shared" si="13"/>
        <v>17381012</v>
      </c>
    </row>
    <row r="42" spans="1:23" ht="20.25" customHeight="1" x14ac:dyDescent="0.25">
      <c r="A42" s="305" t="s">
        <v>328</v>
      </c>
      <c r="B42" s="305"/>
      <c r="C42" s="305"/>
      <c r="D42" s="305"/>
      <c r="E42" s="305"/>
      <c r="F42" s="305"/>
      <c r="G42" s="6">
        <v>34</v>
      </c>
      <c r="H42" s="63">
        <v>0</v>
      </c>
      <c r="I42" s="63">
        <v>0</v>
      </c>
      <c r="J42" s="63">
        <v>0</v>
      </c>
      <c r="K42" s="63">
        <v>0</v>
      </c>
      <c r="L42" s="63">
        <v>0</v>
      </c>
      <c r="M42" s="63">
        <v>0</v>
      </c>
      <c r="N42" s="63">
        <v>0</v>
      </c>
      <c r="O42" s="63">
        <v>0</v>
      </c>
      <c r="P42" s="61">
        <v>0</v>
      </c>
      <c r="Q42" s="63">
        <v>0</v>
      </c>
      <c r="R42" s="63">
        <v>0</v>
      </c>
      <c r="S42" s="61">
        <v>0</v>
      </c>
      <c r="T42" s="61">
        <v>0</v>
      </c>
      <c r="U42" s="65">
        <f t="shared" si="12"/>
        <v>0</v>
      </c>
      <c r="V42" s="61">
        <v>0</v>
      </c>
      <c r="W42" s="65">
        <f t="shared" si="13"/>
        <v>0</v>
      </c>
    </row>
    <row r="43" spans="1:23" ht="21" customHeight="1" x14ac:dyDescent="0.25">
      <c r="A43" s="305" t="s">
        <v>329</v>
      </c>
      <c r="B43" s="305"/>
      <c r="C43" s="305"/>
      <c r="D43" s="305"/>
      <c r="E43" s="305"/>
      <c r="F43" s="305"/>
      <c r="G43" s="6">
        <v>35</v>
      </c>
      <c r="H43" s="63">
        <v>0</v>
      </c>
      <c r="I43" s="63">
        <v>0</v>
      </c>
      <c r="J43" s="63">
        <v>0</v>
      </c>
      <c r="K43" s="63">
        <v>0</v>
      </c>
      <c r="L43" s="63">
        <v>0</v>
      </c>
      <c r="M43" s="63">
        <v>0</v>
      </c>
      <c r="N43" s="63">
        <v>0</v>
      </c>
      <c r="O43" s="63">
        <v>0</v>
      </c>
      <c r="P43" s="63">
        <v>0</v>
      </c>
      <c r="Q43" s="61">
        <v>0</v>
      </c>
      <c r="R43" s="63">
        <v>0</v>
      </c>
      <c r="S43" s="61">
        <v>0</v>
      </c>
      <c r="T43" s="61">
        <v>0</v>
      </c>
      <c r="U43" s="65">
        <f t="shared" si="12"/>
        <v>0</v>
      </c>
      <c r="V43" s="61">
        <v>0</v>
      </c>
      <c r="W43" s="65">
        <f t="shared" si="13"/>
        <v>0</v>
      </c>
    </row>
    <row r="44" spans="1:23" ht="29.25" customHeight="1" x14ac:dyDescent="0.25">
      <c r="A44" s="305" t="s">
        <v>330</v>
      </c>
      <c r="B44" s="305"/>
      <c r="C44" s="305"/>
      <c r="D44" s="305"/>
      <c r="E44" s="305"/>
      <c r="F44" s="305"/>
      <c r="G44" s="6">
        <v>36</v>
      </c>
      <c r="H44" s="63">
        <v>0</v>
      </c>
      <c r="I44" s="63">
        <v>0</v>
      </c>
      <c r="J44" s="63">
        <v>0</v>
      </c>
      <c r="K44" s="63">
        <v>0</v>
      </c>
      <c r="L44" s="63">
        <v>0</v>
      </c>
      <c r="M44" s="63">
        <v>0</v>
      </c>
      <c r="N44" s="63">
        <v>0</v>
      </c>
      <c r="O44" s="63">
        <v>0</v>
      </c>
      <c r="P44" s="63">
        <v>0</v>
      </c>
      <c r="Q44" s="63">
        <v>0</v>
      </c>
      <c r="R44" s="61">
        <v>0</v>
      </c>
      <c r="S44" s="61">
        <v>0</v>
      </c>
      <c r="T44" s="61">
        <v>0</v>
      </c>
      <c r="U44" s="65">
        <f t="shared" si="12"/>
        <v>0</v>
      </c>
      <c r="V44" s="61">
        <v>0</v>
      </c>
      <c r="W44" s="65">
        <f t="shared" si="13"/>
        <v>0</v>
      </c>
    </row>
    <row r="45" spans="1:23" ht="21" customHeight="1" x14ac:dyDescent="0.25">
      <c r="A45" s="305" t="s">
        <v>349</v>
      </c>
      <c r="B45" s="305"/>
      <c r="C45" s="305"/>
      <c r="D45" s="305"/>
      <c r="E45" s="305"/>
      <c r="F45" s="305"/>
      <c r="G45" s="6">
        <v>37</v>
      </c>
      <c r="H45" s="63">
        <v>0</v>
      </c>
      <c r="I45" s="63">
        <v>0</v>
      </c>
      <c r="J45" s="63">
        <v>0</v>
      </c>
      <c r="K45" s="63">
        <v>0</v>
      </c>
      <c r="L45" s="63">
        <v>0</v>
      </c>
      <c r="M45" s="63">
        <v>0</v>
      </c>
      <c r="N45" s="61">
        <v>0</v>
      </c>
      <c r="O45" s="61">
        <v>0</v>
      </c>
      <c r="P45" s="61">
        <v>0</v>
      </c>
      <c r="Q45" s="61">
        <v>0</v>
      </c>
      <c r="R45" s="61">
        <v>0</v>
      </c>
      <c r="S45" s="61">
        <v>0</v>
      </c>
      <c r="T45" s="61">
        <v>0</v>
      </c>
      <c r="U45" s="65">
        <f t="shared" si="12"/>
        <v>0</v>
      </c>
      <c r="V45" s="61">
        <v>0</v>
      </c>
      <c r="W45" s="65">
        <f t="shared" si="13"/>
        <v>0</v>
      </c>
    </row>
    <row r="46" spans="1:23" x14ac:dyDescent="0.25">
      <c r="A46" s="305" t="s">
        <v>332</v>
      </c>
      <c r="B46" s="305"/>
      <c r="C46" s="305"/>
      <c r="D46" s="305"/>
      <c r="E46" s="305"/>
      <c r="F46" s="305"/>
      <c r="G46" s="6">
        <v>38</v>
      </c>
      <c r="H46" s="63">
        <v>0</v>
      </c>
      <c r="I46" s="63">
        <v>0</v>
      </c>
      <c r="J46" s="63">
        <v>0</v>
      </c>
      <c r="K46" s="63">
        <v>0</v>
      </c>
      <c r="L46" s="63">
        <v>0</v>
      </c>
      <c r="M46" s="63">
        <v>0</v>
      </c>
      <c r="N46" s="61">
        <v>0</v>
      </c>
      <c r="O46" s="61">
        <v>0</v>
      </c>
      <c r="P46" s="61">
        <v>0</v>
      </c>
      <c r="Q46" s="61">
        <v>0</v>
      </c>
      <c r="R46" s="61">
        <v>0</v>
      </c>
      <c r="S46" s="61">
        <v>0</v>
      </c>
      <c r="T46" s="61">
        <v>0</v>
      </c>
      <c r="U46" s="65">
        <f t="shared" si="12"/>
        <v>0</v>
      </c>
      <c r="V46" s="61">
        <v>0</v>
      </c>
      <c r="W46" s="65">
        <f t="shared" si="13"/>
        <v>0</v>
      </c>
    </row>
    <row r="47" spans="1:23" x14ac:dyDescent="0.25">
      <c r="A47" s="305" t="s">
        <v>333</v>
      </c>
      <c r="B47" s="305"/>
      <c r="C47" s="305"/>
      <c r="D47" s="305"/>
      <c r="E47" s="305"/>
      <c r="F47" s="305"/>
      <c r="G47" s="6">
        <v>39</v>
      </c>
      <c r="H47" s="61">
        <v>0</v>
      </c>
      <c r="I47" s="61">
        <v>0</v>
      </c>
      <c r="J47" s="61">
        <v>51060</v>
      </c>
      <c r="K47" s="61">
        <v>0</v>
      </c>
      <c r="L47" s="61">
        <v>0</v>
      </c>
      <c r="M47" s="61">
        <v>0</v>
      </c>
      <c r="N47" s="61">
        <v>0</v>
      </c>
      <c r="O47" s="61">
        <v>0</v>
      </c>
      <c r="P47" s="61">
        <v>0</v>
      </c>
      <c r="Q47" s="61">
        <v>0</v>
      </c>
      <c r="R47" s="61">
        <v>0</v>
      </c>
      <c r="S47" s="61">
        <v>0</v>
      </c>
      <c r="T47" s="61">
        <v>0</v>
      </c>
      <c r="U47" s="65">
        <f t="shared" si="12"/>
        <v>51060</v>
      </c>
      <c r="V47" s="61">
        <v>0</v>
      </c>
      <c r="W47" s="65">
        <f t="shared" si="13"/>
        <v>51060</v>
      </c>
    </row>
    <row r="48" spans="1:23" x14ac:dyDescent="0.25">
      <c r="A48" s="305" t="s">
        <v>334</v>
      </c>
      <c r="B48" s="305"/>
      <c r="C48" s="305"/>
      <c r="D48" s="305"/>
      <c r="E48" s="305"/>
      <c r="F48" s="305"/>
      <c r="G48" s="6">
        <v>40</v>
      </c>
      <c r="H48" s="63">
        <v>0</v>
      </c>
      <c r="I48" s="63">
        <v>0</v>
      </c>
      <c r="J48" s="63">
        <v>0</v>
      </c>
      <c r="K48" s="63">
        <v>0</v>
      </c>
      <c r="L48" s="63">
        <v>0</v>
      </c>
      <c r="M48" s="63">
        <v>0</v>
      </c>
      <c r="N48" s="61">
        <v>0</v>
      </c>
      <c r="O48" s="61">
        <v>0</v>
      </c>
      <c r="P48" s="61">
        <v>0</v>
      </c>
      <c r="Q48" s="61">
        <v>0</v>
      </c>
      <c r="R48" s="61">
        <v>0</v>
      </c>
      <c r="S48" s="61">
        <v>0</v>
      </c>
      <c r="T48" s="61">
        <v>0</v>
      </c>
      <c r="U48" s="65">
        <f t="shared" si="12"/>
        <v>0</v>
      </c>
      <c r="V48" s="61">
        <v>0</v>
      </c>
      <c r="W48" s="65">
        <f t="shared" si="13"/>
        <v>0</v>
      </c>
    </row>
    <row r="49" spans="1:23" ht="24" customHeight="1" x14ac:dyDescent="0.25">
      <c r="A49" s="305" t="s">
        <v>350</v>
      </c>
      <c r="B49" s="305"/>
      <c r="C49" s="305"/>
      <c r="D49" s="305"/>
      <c r="E49" s="305"/>
      <c r="F49" s="305"/>
      <c r="G49" s="6">
        <v>41</v>
      </c>
      <c r="H49" s="61">
        <v>0</v>
      </c>
      <c r="I49" s="61">
        <v>0</v>
      </c>
      <c r="J49" s="61">
        <v>0</v>
      </c>
      <c r="K49" s="61">
        <v>0</v>
      </c>
      <c r="L49" s="61">
        <v>-1026701</v>
      </c>
      <c r="M49" s="61">
        <v>0</v>
      </c>
      <c r="N49" s="61">
        <v>0</v>
      </c>
      <c r="O49" s="61">
        <v>0</v>
      </c>
      <c r="P49" s="61">
        <v>0</v>
      </c>
      <c r="Q49" s="61">
        <v>0</v>
      </c>
      <c r="R49" s="61">
        <v>0</v>
      </c>
      <c r="S49" s="61">
        <v>0</v>
      </c>
      <c r="T49" s="61">
        <v>0</v>
      </c>
      <c r="U49" s="65">
        <f>H49+I49+J49+K49-L49+M49+N49+O49+P49+Q49+R49+S49+T49</f>
        <v>1026701</v>
      </c>
      <c r="V49" s="61">
        <v>0</v>
      </c>
      <c r="W49" s="65">
        <f t="shared" si="13"/>
        <v>1026701</v>
      </c>
    </row>
    <row r="50" spans="1:23" ht="26.25" customHeight="1" x14ac:dyDescent="0.25">
      <c r="A50" s="305" t="s">
        <v>336</v>
      </c>
      <c r="B50" s="305"/>
      <c r="C50" s="305"/>
      <c r="D50" s="305"/>
      <c r="E50" s="305"/>
      <c r="F50" s="305"/>
      <c r="G50" s="6">
        <v>42</v>
      </c>
      <c r="H50" s="61">
        <v>0</v>
      </c>
      <c r="I50" s="61">
        <v>0</v>
      </c>
      <c r="J50" s="61">
        <v>0</v>
      </c>
      <c r="K50" s="61">
        <v>0</v>
      </c>
      <c r="L50" s="61">
        <v>0</v>
      </c>
      <c r="M50" s="61">
        <v>0</v>
      </c>
      <c r="N50" s="61">
        <v>0</v>
      </c>
      <c r="O50" s="61">
        <v>0</v>
      </c>
      <c r="P50" s="61">
        <v>0</v>
      </c>
      <c r="Q50" s="61">
        <v>0</v>
      </c>
      <c r="R50" s="61">
        <v>0</v>
      </c>
      <c r="S50" s="61">
        <v>0</v>
      </c>
      <c r="T50" s="61">
        <v>0</v>
      </c>
      <c r="U50" s="65">
        <f t="shared" si="12"/>
        <v>0</v>
      </c>
      <c r="V50" s="61">
        <v>0</v>
      </c>
      <c r="W50" s="65">
        <f t="shared" si="13"/>
        <v>0</v>
      </c>
    </row>
    <row r="51" spans="1:23" ht="22.5" customHeight="1" x14ac:dyDescent="0.25">
      <c r="A51" s="305" t="s">
        <v>351</v>
      </c>
      <c r="B51" s="305"/>
      <c r="C51" s="305"/>
      <c r="D51" s="305"/>
      <c r="E51" s="305"/>
      <c r="F51" s="305"/>
      <c r="G51" s="6">
        <v>43</v>
      </c>
      <c r="H51" s="61">
        <v>0</v>
      </c>
      <c r="I51" s="61">
        <v>0</v>
      </c>
      <c r="J51" s="61">
        <v>0</v>
      </c>
      <c r="K51" s="61">
        <v>0</v>
      </c>
      <c r="L51" s="61">
        <v>0</v>
      </c>
      <c r="M51" s="61">
        <v>0</v>
      </c>
      <c r="N51" s="61">
        <v>0</v>
      </c>
      <c r="O51" s="61">
        <v>0</v>
      </c>
      <c r="P51" s="61">
        <v>0</v>
      </c>
      <c r="Q51" s="61">
        <v>0</v>
      </c>
      <c r="R51" s="61">
        <v>0</v>
      </c>
      <c r="S51" s="61">
        <v>0</v>
      </c>
      <c r="T51" s="61">
        <v>0</v>
      </c>
      <c r="U51" s="65">
        <f t="shared" si="12"/>
        <v>0</v>
      </c>
      <c r="V51" s="61">
        <v>0</v>
      </c>
      <c r="W51" s="65">
        <f t="shared" si="13"/>
        <v>0</v>
      </c>
    </row>
    <row r="52" spans="1:23" x14ac:dyDescent="0.25">
      <c r="A52" s="305" t="s">
        <v>338</v>
      </c>
      <c r="B52" s="305"/>
      <c r="C52" s="305"/>
      <c r="D52" s="305"/>
      <c r="E52" s="305"/>
      <c r="F52" s="305"/>
      <c r="G52" s="6">
        <v>44</v>
      </c>
      <c r="H52" s="61">
        <v>0</v>
      </c>
      <c r="I52" s="61">
        <v>0</v>
      </c>
      <c r="J52" s="61">
        <v>0</v>
      </c>
      <c r="K52" s="61">
        <v>0</v>
      </c>
      <c r="L52" s="61">
        <v>0</v>
      </c>
      <c r="M52" s="61">
        <v>0</v>
      </c>
      <c r="N52" s="61">
        <v>0</v>
      </c>
      <c r="O52" s="61">
        <v>0</v>
      </c>
      <c r="P52" s="61">
        <v>0</v>
      </c>
      <c r="Q52" s="61">
        <v>0</v>
      </c>
      <c r="R52" s="61">
        <v>0</v>
      </c>
      <c r="S52" s="61">
        <v>0</v>
      </c>
      <c r="T52" s="61">
        <v>0</v>
      </c>
      <c r="U52" s="65">
        <f t="shared" si="12"/>
        <v>0</v>
      </c>
      <c r="V52" s="61">
        <v>0</v>
      </c>
      <c r="W52" s="65">
        <f t="shared" si="13"/>
        <v>0</v>
      </c>
    </row>
    <row r="53" spans="1:23" x14ac:dyDescent="0.25">
      <c r="A53" s="305" t="s">
        <v>339</v>
      </c>
      <c r="B53" s="305"/>
      <c r="C53" s="305"/>
      <c r="D53" s="305"/>
      <c r="E53" s="305"/>
      <c r="F53" s="305"/>
      <c r="G53" s="6">
        <v>45</v>
      </c>
      <c r="H53" s="61">
        <v>0</v>
      </c>
      <c r="I53" s="61">
        <v>0</v>
      </c>
      <c r="J53" s="61">
        <v>0</v>
      </c>
      <c r="K53" s="61">
        <v>0</v>
      </c>
      <c r="L53" s="61">
        <v>0</v>
      </c>
      <c r="M53" s="61">
        <v>0</v>
      </c>
      <c r="N53" s="61">
        <v>0</v>
      </c>
      <c r="O53" s="61">
        <v>0</v>
      </c>
      <c r="P53" s="61">
        <v>0</v>
      </c>
      <c r="Q53" s="61">
        <v>0</v>
      </c>
      <c r="R53" s="61">
        <v>0</v>
      </c>
      <c r="S53" s="61">
        <v>0</v>
      </c>
      <c r="T53" s="61">
        <v>0</v>
      </c>
      <c r="U53" s="65">
        <f t="shared" si="12"/>
        <v>0</v>
      </c>
      <c r="V53" s="61">
        <v>0</v>
      </c>
      <c r="W53" s="65">
        <f t="shared" si="13"/>
        <v>0</v>
      </c>
    </row>
    <row r="54" spans="1:23" x14ac:dyDescent="0.25">
      <c r="A54" s="305" t="s">
        <v>340</v>
      </c>
      <c r="B54" s="305"/>
      <c r="C54" s="305"/>
      <c r="D54" s="305"/>
      <c r="E54" s="305"/>
      <c r="F54" s="305"/>
      <c r="G54" s="6">
        <v>46</v>
      </c>
      <c r="H54" s="61">
        <v>0</v>
      </c>
      <c r="I54" s="61">
        <v>0</v>
      </c>
      <c r="J54" s="61">
        <v>0</v>
      </c>
      <c r="K54" s="61">
        <v>0</v>
      </c>
      <c r="L54" s="61">
        <v>0</v>
      </c>
      <c r="M54" s="61">
        <v>0</v>
      </c>
      <c r="N54" s="61">
        <v>0</v>
      </c>
      <c r="O54" s="61">
        <v>0</v>
      </c>
      <c r="P54" s="61">
        <v>0</v>
      </c>
      <c r="Q54" s="61">
        <v>0</v>
      </c>
      <c r="R54" s="61">
        <v>0</v>
      </c>
      <c r="S54" s="61">
        <v>0</v>
      </c>
      <c r="T54" s="61">
        <v>-13816007</v>
      </c>
      <c r="U54" s="65">
        <f t="shared" si="12"/>
        <v>-13816007</v>
      </c>
      <c r="V54" s="61">
        <v>-671549</v>
      </c>
      <c r="W54" s="65">
        <f t="shared" si="13"/>
        <v>-14487556</v>
      </c>
    </row>
    <row r="55" spans="1:23" x14ac:dyDescent="0.25">
      <c r="A55" s="305" t="s">
        <v>341</v>
      </c>
      <c r="B55" s="305"/>
      <c r="C55" s="305"/>
      <c r="D55" s="305"/>
      <c r="E55" s="305"/>
      <c r="F55" s="305"/>
      <c r="G55" s="6">
        <v>47</v>
      </c>
      <c r="H55" s="61">
        <v>0</v>
      </c>
      <c r="I55" s="61">
        <v>0</v>
      </c>
      <c r="J55" s="61">
        <v>0</v>
      </c>
      <c r="K55" s="61">
        <v>0</v>
      </c>
      <c r="L55" s="61">
        <v>0</v>
      </c>
      <c r="M55" s="61">
        <v>0</v>
      </c>
      <c r="N55" s="61">
        <v>0</v>
      </c>
      <c r="O55" s="61">
        <v>0</v>
      </c>
      <c r="P55" s="61">
        <v>0</v>
      </c>
      <c r="Q55" s="61">
        <v>0</v>
      </c>
      <c r="R55" s="61">
        <v>0</v>
      </c>
      <c r="S55" s="61">
        <v>0</v>
      </c>
      <c r="T55" s="61">
        <v>0</v>
      </c>
      <c r="U55" s="65">
        <f t="shared" si="12"/>
        <v>0</v>
      </c>
      <c r="V55" s="61">
        <v>0</v>
      </c>
      <c r="W55" s="65">
        <f t="shared" si="13"/>
        <v>0</v>
      </c>
    </row>
    <row r="56" spans="1:23" x14ac:dyDescent="0.25">
      <c r="A56" s="305" t="s">
        <v>342</v>
      </c>
      <c r="B56" s="305"/>
      <c r="C56" s="305"/>
      <c r="D56" s="305"/>
      <c r="E56" s="305"/>
      <c r="F56" s="305"/>
      <c r="G56" s="6">
        <v>48</v>
      </c>
      <c r="H56" s="61">
        <v>0</v>
      </c>
      <c r="I56" s="61">
        <v>0</v>
      </c>
      <c r="J56" s="61">
        <v>0</v>
      </c>
      <c r="K56" s="61">
        <v>0</v>
      </c>
      <c r="L56" s="61">
        <v>0</v>
      </c>
      <c r="M56" s="61">
        <v>0</v>
      </c>
      <c r="N56" s="61">
        <v>0</v>
      </c>
      <c r="O56" s="61">
        <v>0</v>
      </c>
      <c r="P56" s="61">
        <v>0</v>
      </c>
      <c r="Q56" s="61">
        <v>0</v>
      </c>
      <c r="R56" s="61">
        <v>0</v>
      </c>
      <c r="S56" s="61">
        <v>0</v>
      </c>
      <c r="T56" s="61">
        <v>0</v>
      </c>
      <c r="U56" s="65">
        <f t="shared" si="12"/>
        <v>0</v>
      </c>
      <c r="V56" s="61">
        <v>0</v>
      </c>
      <c r="W56" s="65">
        <f t="shared" si="13"/>
        <v>0</v>
      </c>
    </row>
    <row r="57" spans="1:23" ht="25.5" customHeight="1" x14ac:dyDescent="0.25">
      <c r="A57" s="306" t="s">
        <v>379</v>
      </c>
      <c r="B57" s="306"/>
      <c r="C57" s="306"/>
      <c r="D57" s="306"/>
      <c r="E57" s="306"/>
      <c r="F57" s="306"/>
      <c r="G57" s="9">
        <v>49</v>
      </c>
      <c r="H57" s="66">
        <f>SUM(H38:H56)</f>
        <v>116604710</v>
      </c>
      <c r="I57" s="66">
        <f t="shared" ref="I57:W57" si="14">SUM(I38:I56)</f>
        <v>-255383</v>
      </c>
      <c r="J57" s="66">
        <f t="shared" si="14"/>
        <v>51060</v>
      </c>
      <c r="K57" s="66">
        <f t="shared" si="14"/>
        <v>1446309</v>
      </c>
      <c r="L57" s="66">
        <f t="shared" si="14"/>
        <v>4649323</v>
      </c>
      <c r="M57" s="66">
        <f t="shared" si="14"/>
        <v>0</v>
      </c>
      <c r="N57" s="66">
        <f t="shared" si="14"/>
        <v>954400</v>
      </c>
      <c r="O57" s="66">
        <f t="shared" si="14"/>
        <v>101839423</v>
      </c>
      <c r="P57" s="66">
        <f t="shared" si="14"/>
        <v>0</v>
      </c>
      <c r="Q57" s="66">
        <f t="shared" si="14"/>
        <v>0</v>
      </c>
      <c r="R57" s="66">
        <f t="shared" si="14"/>
        <v>0</v>
      </c>
      <c r="S57" s="66">
        <f t="shared" si="14"/>
        <v>-253229712</v>
      </c>
      <c r="T57" s="66">
        <f t="shared" si="14"/>
        <v>-2905649</v>
      </c>
      <c r="U57" s="66">
        <f t="shared" si="14"/>
        <v>-40144165</v>
      </c>
      <c r="V57" s="66">
        <f t="shared" si="14"/>
        <v>-1309057</v>
      </c>
      <c r="W57" s="66">
        <f t="shared" si="14"/>
        <v>-41453222</v>
      </c>
    </row>
    <row r="58" spans="1:23" x14ac:dyDescent="0.25">
      <c r="A58" s="307" t="s">
        <v>343</v>
      </c>
      <c r="B58" s="308"/>
      <c r="C58" s="308"/>
      <c r="D58" s="308"/>
      <c r="E58" s="308"/>
      <c r="F58" s="308"/>
      <c r="G58" s="308"/>
      <c r="H58" s="308"/>
      <c r="I58" s="308"/>
      <c r="J58" s="308"/>
      <c r="K58" s="308"/>
      <c r="L58" s="308"/>
      <c r="M58" s="308"/>
      <c r="N58" s="308"/>
      <c r="O58" s="308"/>
      <c r="P58" s="308"/>
      <c r="Q58" s="308"/>
      <c r="R58" s="308"/>
      <c r="S58" s="308"/>
      <c r="T58" s="308"/>
      <c r="U58" s="308"/>
      <c r="V58" s="308"/>
      <c r="W58" s="308"/>
    </row>
    <row r="59" spans="1:23" ht="31.5" customHeight="1" x14ac:dyDescent="0.25">
      <c r="A59" s="303" t="s">
        <v>352</v>
      </c>
      <c r="B59" s="303"/>
      <c r="C59" s="303"/>
      <c r="D59" s="303"/>
      <c r="E59" s="303"/>
      <c r="F59" s="303"/>
      <c r="G59" s="6">
        <v>50</v>
      </c>
      <c r="H59" s="65">
        <f>SUM(H40:H48)</f>
        <v>0</v>
      </c>
      <c r="I59" s="65">
        <f t="shared" ref="I59:W59" si="15">SUM(I40:I48)</f>
        <v>0</v>
      </c>
      <c r="J59" s="65">
        <f t="shared" si="15"/>
        <v>51060</v>
      </c>
      <c r="K59" s="65">
        <f t="shared" si="15"/>
        <v>0</v>
      </c>
      <c r="L59" s="65">
        <f t="shared" si="15"/>
        <v>0</v>
      </c>
      <c r="M59" s="65">
        <f t="shared" si="15"/>
        <v>0</v>
      </c>
      <c r="N59" s="65">
        <f t="shared" si="15"/>
        <v>-392200</v>
      </c>
      <c r="O59" s="65">
        <f t="shared" si="15"/>
        <v>-3548236</v>
      </c>
      <c r="P59" s="65">
        <f t="shared" si="15"/>
        <v>0</v>
      </c>
      <c r="Q59" s="65">
        <f t="shared" si="15"/>
        <v>0</v>
      </c>
      <c r="R59" s="65">
        <f t="shared" si="15"/>
        <v>0</v>
      </c>
      <c r="S59" s="65">
        <f t="shared" si="15"/>
        <v>20929248</v>
      </c>
      <c r="T59" s="65">
        <f t="shared" si="15"/>
        <v>0</v>
      </c>
      <c r="U59" s="65">
        <f t="shared" si="15"/>
        <v>17039872</v>
      </c>
      <c r="V59" s="65">
        <f t="shared" si="15"/>
        <v>0</v>
      </c>
      <c r="W59" s="65">
        <f t="shared" si="15"/>
        <v>17039872</v>
      </c>
    </row>
    <row r="60" spans="1:23" ht="27.75" customHeight="1" x14ac:dyDescent="0.25">
      <c r="A60" s="303" t="s">
        <v>353</v>
      </c>
      <c r="B60" s="303"/>
      <c r="C60" s="303"/>
      <c r="D60" s="303"/>
      <c r="E60" s="303"/>
      <c r="F60" s="303"/>
      <c r="G60" s="6">
        <v>51</v>
      </c>
      <c r="H60" s="65">
        <f>H39+H59</f>
        <v>0</v>
      </c>
      <c r="I60" s="65">
        <f t="shared" ref="I60:W60" si="16">I39+I59</f>
        <v>0</v>
      </c>
      <c r="J60" s="65">
        <f t="shared" si="16"/>
        <v>51060</v>
      </c>
      <c r="K60" s="65">
        <f t="shared" si="16"/>
        <v>0</v>
      </c>
      <c r="L60" s="65">
        <f t="shared" si="16"/>
        <v>0</v>
      </c>
      <c r="M60" s="65">
        <f t="shared" si="16"/>
        <v>0</v>
      </c>
      <c r="N60" s="65">
        <f t="shared" si="16"/>
        <v>-392200</v>
      </c>
      <c r="O60" s="65">
        <f t="shared" si="16"/>
        <v>-3548236</v>
      </c>
      <c r="P60" s="65">
        <f t="shared" si="16"/>
        <v>0</v>
      </c>
      <c r="Q60" s="65">
        <f t="shared" si="16"/>
        <v>0</v>
      </c>
      <c r="R60" s="65">
        <f t="shared" si="16"/>
        <v>0</v>
      </c>
      <c r="S60" s="65">
        <f t="shared" si="16"/>
        <v>20929248</v>
      </c>
      <c r="T60" s="65">
        <f t="shared" si="16"/>
        <v>-2905649</v>
      </c>
      <c r="U60" s="65">
        <f t="shared" si="16"/>
        <v>14134223</v>
      </c>
      <c r="V60" s="65">
        <f t="shared" si="16"/>
        <v>-24654</v>
      </c>
      <c r="W60" s="65">
        <f t="shared" si="16"/>
        <v>14109569</v>
      </c>
    </row>
    <row r="61" spans="1:23" ht="29.25" customHeight="1" x14ac:dyDescent="0.25">
      <c r="A61" s="304" t="s">
        <v>354</v>
      </c>
      <c r="B61" s="304"/>
      <c r="C61" s="304"/>
      <c r="D61" s="304"/>
      <c r="E61" s="304"/>
      <c r="F61" s="304"/>
      <c r="G61" s="9">
        <v>52</v>
      </c>
      <c r="H61" s="66">
        <f>SUM(H49:H56)</f>
        <v>0</v>
      </c>
      <c r="I61" s="66">
        <f t="shared" ref="I61:W61" si="17">SUM(I49:I56)</f>
        <v>0</v>
      </c>
      <c r="J61" s="66">
        <f t="shared" si="17"/>
        <v>0</v>
      </c>
      <c r="K61" s="66">
        <f t="shared" si="17"/>
        <v>0</v>
      </c>
      <c r="L61" s="66">
        <f t="shared" si="17"/>
        <v>-1026701</v>
      </c>
      <c r="M61" s="66">
        <f t="shared" si="17"/>
        <v>0</v>
      </c>
      <c r="N61" s="66">
        <f t="shared" si="17"/>
        <v>0</v>
      </c>
      <c r="O61" s="66">
        <f t="shared" si="17"/>
        <v>0</v>
      </c>
      <c r="P61" s="66">
        <f t="shared" si="17"/>
        <v>0</v>
      </c>
      <c r="Q61" s="66">
        <f t="shared" si="17"/>
        <v>0</v>
      </c>
      <c r="R61" s="66">
        <f t="shared" si="17"/>
        <v>0</v>
      </c>
      <c r="S61" s="66">
        <f t="shared" si="17"/>
        <v>0</v>
      </c>
      <c r="T61" s="66">
        <f t="shared" si="17"/>
        <v>-13816007</v>
      </c>
      <c r="U61" s="66">
        <f t="shared" si="17"/>
        <v>-12789306</v>
      </c>
      <c r="V61" s="66">
        <f t="shared" si="17"/>
        <v>-671549</v>
      </c>
      <c r="W61" s="66">
        <f t="shared" si="17"/>
        <v>-13460855</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54" top="0.32" bottom="0.32" header="0.27" footer="0.26"/>
  <pageSetup paperSize="9" scale="48"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election sqref="A1:I47"/>
    </sheetView>
  </sheetViews>
  <sheetFormatPr defaultRowHeight="13.2" x14ac:dyDescent="0.25"/>
  <sheetData>
    <row r="1" spans="1:9" x14ac:dyDescent="0.25">
      <c r="A1" s="333" t="s">
        <v>477</v>
      </c>
      <c r="B1" s="334"/>
      <c r="C1" s="334"/>
      <c r="D1" s="334"/>
      <c r="E1" s="334"/>
      <c r="F1" s="334"/>
      <c r="G1" s="334"/>
      <c r="H1" s="334"/>
      <c r="I1" s="334"/>
    </row>
    <row r="2" spans="1:9" x14ac:dyDescent="0.25">
      <c r="A2" s="334"/>
      <c r="B2" s="334"/>
      <c r="C2" s="334"/>
      <c r="D2" s="334"/>
      <c r="E2" s="334"/>
      <c r="F2" s="334"/>
      <c r="G2" s="334"/>
      <c r="H2" s="334"/>
      <c r="I2" s="334"/>
    </row>
    <row r="3" spans="1:9" x14ac:dyDescent="0.25">
      <c r="A3" s="334"/>
      <c r="B3" s="334"/>
      <c r="C3" s="334"/>
      <c r="D3" s="334"/>
      <c r="E3" s="334"/>
      <c r="F3" s="334"/>
      <c r="G3" s="334"/>
      <c r="H3" s="334"/>
      <c r="I3" s="334"/>
    </row>
    <row r="4" spans="1:9" x14ac:dyDescent="0.25">
      <c r="A4" s="334"/>
      <c r="B4" s="334"/>
      <c r="C4" s="334"/>
      <c r="D4" s="334"/>
      <c r="E4" s="334"/>
      <c r="F4" s="334"/>
      <c r="G4" s="334"/>
      <c r="H4" s="334"/>
      <c r="I4" s="334"/>
    </row>
    <row r="5" spans="1:9" x14ac:dyDescent="0.25">
      <c r="A5" s="334"/>
      <c r="B5" s="334"/>
      <c r="C5" s="334"/>
      <c r="D5" s="334"/>
      <c r="E5" s="334"/>
      <c r="F5" s="334"/>
      <c r="G5" s="334"/>
      <c r="H5" s="334"/>
      <c r="I5" s="334"/>
    </row>
    <row r="6" spans="1:9" x14ac:dyDescent="0.25">
      <c r="A6" s="334"/>
      <c r="B6" s="334"/>
      <c r="C6" s="334"/>
      <c r="D6" s="334"/>
      <c r="E6" s="334"/>
      <c r="F6" s="334"/>
      <c r="G6" s="334"/>
      <c r="H6" s="334"/>
      <c r="I6" s="334"/>
    </row>
    <row r="7" spans="1:9" x14ac:dyDescent="0.25">
      <c r="A7" s="334"/>
      <c r="B7" s="334"/>
      <c r="C7" s="334"/>
      <c r="D7" s="334"/>
      <c r="E7" s="334"/>
      <c r="F7" s="334"/>
      <c r="G7" s="334"/>
      <c r="H7" s="334"/>
      <c r="I7" s="334"/>
    </row>
    <row r="8" spans="1:9" x14ac:dyDescent="0.25">
      <c r="A8" s="334"/>
      <c r="B8" s="334"/>
      <c r="C8" s="334"/>
      <c r="D8" s="334"/>
      <c r="E8" s="334"/>
      <c r="F8" s="334"/>
      <c r="G8" s="334"/>
      <c r="H8" s="334"/>
      <c r="I8" s="334"/>
    </row>
    <row r="9" spans="1:9" x14ac:dyDescent="0.25">
      <c r="A9" s="334"/>
      <c r="B9" s="334"/>
      <c r="C9" s="334"/>
      <c r="D9" s="334"/>
      <c r="E9" s="334"/>
      <c r="F9" s="334"/>
      <c r="G9" s="334"/>
      <c r="H9" s="334"/>
      <c r="I9" s="334"/>
    </row>
    <row r="10" spans="1:9" x14ac:dyDescent="0.25">
      <c r="A10" s="334"/>
      <c r="B10" s="334"/>
      <c r="C10" s="334"/>
      <c r="D10" s="334"/>
      <c r="E10" s="334"/>
      <c r="F10" s="334"/>
      <c r="G10" s="334"/>
      <c r="H10" s="334"/>
      <c r="I10" s="334"/>
    </row>
    <row r="11" spans="1:9" x14ac:dyDescent="0.25">
      <c r="A11" s="334"/>
      <c r="B11" s="334"/>
      <c r="C11" s="334"/>
      <c r="D11" s="334"/>
      <c r="E11" s="334"/>
      <c r="F11" s="334"/>
      <c r="G11" s="334"/>
      <c r="H11" s="334"/>
      <c r="I11" s="334"/>
    </row>
    <row r="12" spans="1:9" x14ac:dyDescent="0.25">
      <c r="A12" s="334"/>
      <c r="B12" s="334"/>
      <c r="C12" s="334"/>
      <c r="D12" s="334"/>
      <c r="E12" s="334"/>
      <c r="F12" s="334"/>
      <c r="G12" s="334"/>
      <c r="H12" s="334"/>
      <c r="I12" s="334"/>
    </row>
    <row r="13" spans="1:9" x14ac:dyDescent="0.25">
      <c r="A13" s="334"/>
      <c r="B13" s="334"/>
      <c r="C13" s="334"/>
      <c r="D13" s="334"/>
      <c r="E13" s="334"/>
      <c r="F13" s="334"/>
      <c r="G13" s="334"/>
      <c r="H13" s="334"/>
      <c r="I13" s="334"/>
    </row>
    <row r="14" spans="1:9" x14ac:dyDescent="0.25">
      <c r="A14" s="334"/>
      <c r="B14" s="334"/>
      <c r="C14" s="334"/>
      <c r="D14" s="334"/>
      <c r="E14" s="334"/>
      <c r="F14" s="334"/>
      <c r="G14" s="334"/>
      <c r="H14" s="334"/>
      <c r="I14" s="334"/>
    </row>
    <row r="15" spans="1:9" x14ac:dyDescent="0.25">
      <c r="A15" s="334"/>
      <c r="B15" s="334"/>
      <c r="C15" s="334"/>
      <c r="D15" s="334"/>
      <c r="E15" s="334"/>
      <c r="F15" s="334"/>
      <c r="G15" s="334"/>
      <c r="H15" s="334"/>
      <c r="I15" s="334"/>
    </row>
    <row r="16" spans="1:9" x14ac:dyDescent="0.25">
      <c r="A16" s="334"/>
      <c r="B16" s="334"/>
      <c r="C16" s="334"/>
      <c r="D16" s="334"/>
      <c r="E16" s="334"/>
      <c r="F16" s="334"/>
      <c r="G16" s="334"/>
      <c r="H16" s="334"/>
      <c r="I16" s="334"/>
    </row>
    <row r="17" spans="1:9" x14ac:dyDescent="0.25">
      <c r="A17" s="334"/>
      <c r="B17" s="334"/>
      <c r="C17" s="334"/>
      <c r="D17" s="334"/>
      <c r="E17" s="334"/>
      <c r="F17" s="334"/>
      <c r="G17" s="334"/>
      <c r="H17" s="334"/>
      <c r="I17" s="334"/>
    </row>
    <row r="18" spans="1:9" x14ac:dyDescent="0.25">
      <c r="A18" s="334"/>
      <c r="B18" s="334"/>
      <c r="C18" s="334"/>
      <c r="D18" s="334"/>
      <c r="E18" s="334"/>
      <c r="F18" s="334"/>
      <c r="G18" s="334"/>
      <c r="H18" s="334"/>
      <c r="I18" s="334"/>
    </row>
    <row r="19" spans="1:9" x14ac:dyDescent="0.25">
      <c r="A19" s="334"/>
      <c r="B19" s="334"/>
      <c r="C19" s="334"/>
      <c r="D19" s="334"/>
      <c r="E19" s="334"/>
      <c r="F19" s="334"/>
      <c r="G19" s="334"/>
      <c r="H19" s="334"/>
      <c r="I19" s="334"/>
    </row>
    <row r="20" spans="1:9" x14ac:dyDescent="0.25">
      <c r="A20" s="334"/>
      <c r="B20" s="334"/>
      <c r="C20" s="334"/>
      <c r="D20" s="334"/>
      <c r="E20" s="334"/>
      <c r="F20" s="334"/>
      <c r="G20" s="334"/>
      <c r="H20" s="334"/>
      <c r="I20" s="334"/>
    </row>
    <row r="21" spans="1:9" x14ac:dyDescent="0.25">
      <c r="A21" s="334"/>
      <c r="B21" s="334"/>
      <c r="C21" s="334"/>
      <c r="D21" s="334"/>
      <c r="E21" s="334"/>
      <c r="F21" s="334"/>
      <c r="G21" s="334"/>
      <c r="H21" s="334"/>
      <c r="I21" s="334"/>
    </row>
    <row r="22" spans="1:9" x14ac:dyDescent="0.25">
      <c r="A22" s="334"/>
      <c r="B22" s="334"/>
      <c r="C22" s="334"/>
      <c r="D22" s="334"/>
      <c r="E22" s="334"/>
      <c r="F22" s="334"/>
      <c r="G22" s="334"/>
      <c r="H22" s="334"/>
      <c r="I22" s="334"/>
    </row>
    <row r="23" spans="1:9" x14ac:dyDescent="0.25">
      <c r="A23" s="334"/>
      <c r="B23" s="334"/>
      <c r="C23" s="334"/>
      <c r="D23" s="334"/>
      <c r="E23" s="334"/>
      <c r="F23" s="334"/>
      <c r="G23" s="334"/>
      <c r="H23" s="334"/>
      <c r="I23" s="334"/>
    </row>
    <row r="24" spans="1:9" x14ac:dyDescent="0.25">
      <c r="A24" s="334"/>
      <c r="B24" s="334"/>
      <c r="C24" s="334"/>
      <c r="D24" s="334"/>
      <c r="E24" s="334"/>
      <c r="F24" s="334"/>
      <c r="G24" s="334"/>
      <c r="H24" s="334"/>
      <c r="I24" s="334"/>
    </row>
    <row r="25" spans="1:9" x14ac:dyDescent="0.25">
      <c r="A25" s="334"/>
      <c r="B25" s="334"/>
      <c r="C25" s="334"/>
      <c r="D25" s="334"/>
      <c r="E25" s="334"/>
      <c r="F25" s="334"/>
      <c r="G25" s="334"/>
      <c r="H25" s="334"/>
      <c r="I25" s="334"/>
    </row>
    <row r="26" spans="1:9" x14ac:dyDescent="0.25">
      <c r="A26" s="334"/>
      <c r="B26" s="334"/>
      <c r="C26" s="334"/>
      <c r="D26" s="334"/>
      <c r="E26" s="334"/>
      <c r="F26" s="334"/>
      <c r="G26" s="334"/>
      <c r="H26" s="334"/>
      <c r="I26" s="334"/>
    </row>
    <row r="27" spans="1:9" x14ac:dyDescent="0.25">
      <c r="A27" s="334"/>
      <c r="B27" s="334"/>
      <c r="C27" s="334"/>
      <c r="D27" s="334"/>
      <c r="E27" s="334"/>
      <c r="F27" s="334"/>
      <c r="G27" s="334"/>
      <c r="H27" s="334"/>
      <c r="I27" s="334"/>
    </row>
    <row r="28" spans="1:9" x14ac:dyDescent="0.25">
      <c r="A28" s="334"/>
      <c r="B28" s="334"/>
      <c r="C28" s="334"/>
      <c r="D28" s="334"/>
      <c r="E28" s="334"/>
      <c r="F28" s="334"/>
      <c r="G28" s="334"/>
      <c r="H28" s="334"/>
      <c r="I28" s="334"/>
    </row>
    <row r="29" spans="1:9" x14ac:dyDescent="0.25">
      <c r="A29" s="334"/>
      <c r="B29" s="334"/>
      <c r="C29" s="334"/>
      <c r="D29" s="334"/>
      <c r="E29" s="334"/>
      <c r="F29" s="334"/>
      <c r="G29" s="334"/>
      <c r="H29" s="334"/>
      <c r="I29" s="334"/>
    </row>
    <row r="30" spans="1:9" x14ac:dyDescent="0.25">
      <c r="A30" s="334"/>
      <c r="B30" s="334"/>
      <c r="C30" s="334"/>
      <c r="D30" s="334"/>
      <c r="E30" s="334"/>
      <c r="F30" s="334"/>
      <c r="G30" s="334"/>
      <c r="H30" s="334"/>
      <c r="I30" s="334"/>
    </row>
    <row r="31" spans="1:9" x14ac:dyDescent="0.25">
      <c r="A31" s="334"/>
      <c r="B31" s="334"/>
      <c r="C31" s="334"/>
      <c r="D31" s="334"/>
      <c r="E31" s="334"/>
      <c r="F31" s="334"/>
      <c r="G31" s="334"/>
      <c r="H31" s="334"/>
      <c r="I31" s="334"/>
    </row>
    <row r="32" spans="1:9" x14ac:dyDescent="0.25">
      <c r="A32" s="334"/>
      <c r="B32" s="334"/>
      <c r="C32" s="334"/>
      <c r="D32" s="334"/>
      <c r="E32" s="334"/>
      <c r="F32" s="334"/>
      <c r="G32" s="334"/>
      <c r="H32" s="334"/>
      <c r="I32" s="334"/>
    </row>
    <row r="33" spans="1:9" x14ac:dyDescent="0.25">
      <c r="A33" s="334"/>
      <c r="B33" s="334"/>
      <c r="C33" s="334"/>
      <c r="D33" s="334"/>
      <c r="E33" s="334"/>
      <c r="F33" s="334"/>
      <c r="G33" s="334"/>
      <c r="H33" s="334"/>
      <c r="I33" s="334"/>
    </row>
    <row r="34" spans="1:9" x14ac:dyDescent="0.25">
      <c r="A34" s="334"/>
      <c r="B34" s="334"/>
      <c r="C34" s="334"/>
      <c r="D34" s="334"/>
      <c r="E34" s="334"/>
      <c r="F34" s="334"/>
      <c r="G34" s="334"/>
      <c r="H34" s="334"/>
      <c r="I34" s="334"/>
    </row>
    <row r="35" spans="1:9" x14ac:dyDescent="0.25">
      <c r="A35" s="334"/>
      <c r="B35" s="334"/>
      <c r="C35" s="334"/>
      <c r="D35" s="334"/>
      <c r="E35" s="334"/>
      <c r="F35" s="334"/>
      <c r="G35" s="334"/>
      <c r="H35" s="334"/>
      <c r="I35" s="334"/>
    </row>
    <row r="36" spans="1:9" x14ac:dyDescent="0.25">
      <c r="A36" s="334"/>
      <c r="B36" s="334"/>
      <c r="C36" s="334"/>
      <c r="D36" s="334"/>
      <c r="E36" s="334"/>
      <c r="F36" s="334"/>
      <c r="G36" s="334"/>
      <c r="H36" s="334"/>
      <c r="I36" s="334"/>
    </row>
    <row r="37" spans="1:9" x14ac:dyDescent="0.25">
      <c r="A37" s="334"/>
      <c r="B37" s="334"/>
      <c r="C37" s="334"/>
      <c r="D37" s="334"/>
      <c r="E37" s="334"/>
      <c r="F37" s="334"/>
      <c r="G37" s="334"/>
      <c r="H37" s="334"/>
      <c r="I37" s="334"/>
    </row>
    <row r="38" spans="1:9" x14ac:dyDescent="0.25">
      <c r="A38" s="334"/>
      <c r="B38" s="334"/>
      <c r="C38" s="334"/>
      <c r="D38" s="334"/>
      <c r="E38" s="334"/>
      <c r="F38" s="334"/>
      <c r="G38" s="334"/>
      <c r="H38" s="334"/>
      <c r="I38" s="334"/>
    </row>
    <row r="39" spans="1:9" x14ac:dyDescent="0.25">
      <c r="A39" s="334"/>
      <c r="B39" s="334"/>
      <c r="C39" s="334"/>
      <c r="D39" s="334"/>
      <c r="E39" s="334"/>
      <c r="F39" s="334"/>
      <c r="G39" s="334"/>
      <c r="H39" s="334"/>
      <c r="I39" s="334"/>
    </row>
    <row r="40" spans="1:9" x14ac:dyDescent="0.25">
      <c r="A40" s="334"/>
      <c r="B40" s="334"/>
      <c r="C40" s="334"/>
      <c r="D40" s="334"/>
      <c r="E40" s="334"/>
      <c r="F40" s="334"/>
      <c r="G40" s="334"/>
      <c r="H40" s="334"/>
      <c r="I40" s="334"/>
    </row>
    <row r="41" spans="1:9" x14ac:dyDescent="0.25">
      <c r="A41" s="334"/>
      <c r="B41" s="334"/>
      <c r="C41" s="334"/>
      <c r="D41" s="334"/>
      <c r="E41" s="334"/>
      <c r="F41" s="334"/>
      <c r="G41" s="334"/>
      <c r="H41" s="334"/>
      <c r="I41" s="334"/>
    </row>
    <row r="42" spans="1:9" x14ac:dyDescent="0.25">
      <c r="A42" s="334"/>
      <c r="B42" s="334"/>
      <c r="C42" s="334"/>
      <c r="D42" s="334"/>
      <c r="E42" s="334"/>
      <c r="F42" s="334"/>
      <c r="G42" s="334"/>
      <c r="H42" s="334"/>
      <c r="I42" s="334"/>
    </row>
    <row r="43" spans="1:9" x14ac:dyDescent="0.25">
      <c r="A43" s="334"/>
      <c r="B43" s="334"/>
      <c r="C43" s="334"/>
      <c r="D43" s="334"/>
      <c r="E43" s="334"/>
      <c r="F43" s="334"/>
      <c r="G43" s="334"/>
      <c r="H43" s="334"/>
      <c r="I43" s="334"/>
    </row>
    <row r="44" spans="1:9" x14ac:dyDescent="0.25">
      <c r="A44" s="334"/>
      <c r="B44" s="334"/>
      <c r="C44" s="334"/>
      <c r="D44" s="334"/>
      <c r="E44" s="334"/>
      <c r="F44" s="334"/>
      <c r="G44" s="334"/>
      <c r="H44" s="334"/>
      <c r="I44" s="334"/>
    </row>
    <row r="45" spans="1:9" x14ac:dyDescent="0.25">
      <c r="A45" s="334"/>
      <c r="B45" s="334"/>
      <c r="C45" s="334"/>
      <c r="D45" s="334"/>
      <c r="E45" s="334"/>
      <c r="F45" s="334"/>
      <c r="G45" s="334"/>
      <c r="H45" s="334"/>
      <c r="I45" s="334"/>
    </row>
    <row r="46" spans="1:9" x14ac:dyDescent="0.25">
      <c r="A46" s="334"/>
      <c r="B46" s="334"/>
      <c r="C46" s="334"/>
      <c r="D46" s="334"/>
      <c r="E46" s="334"/>
      <c r="F46" s="334"/>
      <c r="G46" s="334"/>
      <c r="H46" s="334"/>
      <c r="I46" s="334"/>
    </row>
    <row r="47" spans="1:9" ht="32.4" customHeight="1" x14ac:dyDescent="0.25">
      <c r="A47" s="334"/>
      <c r="B47" s="334"/>
      <c r="C47" s="334"/>
      <c r="D47" s="334"/>
      <c r="E47" s="334"/>
      <c r="F47" s="334"/>
      <c r="G47" s="334"/>
      <c r="H47" s="334"/>
      <c r="I47" s="334"/>
    </row>
  </sheetData>
  <mergeCells count="1">
    <mergeCell ref="A1:I4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4.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d8745bc5-821e-4205-946a-621c2da728c8"/>
    <ds:schemaRef ds:uri="http://purl.org/dc/terms/"/>
    <ds:schemaRef ds:uri="http://schemas.openxmlformats.org/package/2006/metadata/core-properties"/>
    <ds:schemaRef ds:uri="http://schemas.microsoft.com/office/infopath/2007/PartnerControls"/>
    <ds:schemaRef ds:uri="22baa3bd-a2fa-4ea9-9ebb-3a9c6a55952b"/>
    <ds:schemaRef ds:uri="http://www.w3.org/XML/1998/namespace"/>
    <ds:schemaRef ds:uri="http://purl.org/dc/dcmitype/"/>
  </ds:schemaRefs>
</ds:datastoreItem>
</file>

<file path=customXml/itemProps4.xml><?xml version="1.0" encoding="utf-8"?>
<ds:datastoreItem xmlns:ds="http://schemas.openxmlformats.org/officeDocument/2006/customXml" ds:itemID="{0E57237D-6544-447D-9A1F-C26512200E4A}">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Ivo Hrdalo</cp:lastModifiedBy>
  <cp:lastPrinted>2019-10-28T09:01:38Z</cp:lastPrinted>
  <dcterms:created xsi:type="dcterms:W3CDTF">2008-10-17T11:51:54Z</dcterms:created>
  <dcterms:modified xsi:type="dcterms:W3CDTF">2020-05-28T12:06:43Z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