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saveExternalLinkValues="0" codeName="ThisWorkbook" defaultThemeVersion="124226"/>
  <mc:AlternateContent xmlns:mc="http://schemas.openxmlformats.org/markup-compatibility/2006">
    <mc:Choice Requires="x15">
      <x15ac:absPath xmlns:x15ac="http://schemas.microsoft.com/office/spreadsheetml/2010/11/ac" url="C:\Users\talijanac\Desktop\KONTROLING - KATARINA 05.01.2021\2021\OBJAVA 1Q 2021\"/>
    </mc:Choice>
  </mc:AlternateContent>
  <xr:revisionPtr revIDLastSave="0" documentId="13_ncr:1_{54077FF6-615C-4C29-9FC2-9A8E2AEE6659}" xr6:coauthVersionLast="46" xr6:coauthVersionMax="46" xr10:uidLastSave="{00000000-0000-0000-0000-000000000000}"/>
  <bookViews>
    <workbookView xWindow="-120" yWindow="-12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K14" i="26" s="1"/>
  <c r="K61" i="26" s="1"/>
  <c r="J20" i="26"/>
  <c r="I20" i="26"/>
  <c r="H20" i="26"/>
  <c r="K16" i="26"/>
  <c r="J16" i="26"/>
  <c r="I16" i="26"/>
  <c r="H16" i="26"/>
  <c r="I14" i="26"/>
  <c r="I61" i="26" s="1"/>
  <c r="K8" i="26"/>
  <c r="J8" i="26"/>
  <c r="I8" i="26"/>
  <c r="H8" i="26"/>
  <c r="J14" i="26" l="1"/>
  <c r="J61" i="26" s="1"/>
  <c r="K60" i="26"/>
  <c r="K64" i="26" s="1"/>
  <c r="J60" i="26"/>
  <c r="J64" i="26" s="1"/>
  <c r="I60" i="26"/>
  <c r="I64" i="26" s="1"/>
  <c r="H21" i="21"/>
  <c r="H60" i="26"/>
  <c r="H14" i="26"/>
  <c r="H61" i="26" s="1"/>
  <c r="I21" i="21"/>
  <c r="H36" i="21"/>
  <c r="I36" i="21"/>
  <c r="H49" i="21"/>
  <c r="I49" i="21"/>
  <c r="K63" i="26"/>
  <c r="J62" i="26" l="1"/>
  <c r="J63" i="26"/>
  <c r="K62" i="26"/>
  <c r="K67" i="26" s="1"/>
  <c r="I63" i="26"/>
  <c r="I62" i="26"/>
  <c r="I67" i="26" s="1"/>
  <c r="H62" i="26"/>
  <c r="H67" i="26" s="1"/>
  <c r="H63" i="26"/>
  <c r="H64" i="26"/>
  <c r="I51" i="21"/>
  <c r="I53" i="21" s="1"/>
  <c r="H51" i="21"/>
  <c r="H53" i="21" s="1"/>
  <c r="K68" i="26"/>
  <c r="H68" i="26"/>
  <c r="I68" i="26"/>
  <c r="J68" i="26"/>
  <c r="J66" i="26"/>
  <c r="J67" i="26"/>
  <c r="K66" i="26" l="1"/>
  <c r="I66"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<sst xmlns="http://schemas.openxmlformats.org/spreadsheetml/2006/main" count="546" uniqueCount="476">
  <si>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</si>
  <si>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</si>
  <si>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</si>
  <si>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</si>
  <si>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</si>
  <si>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</si>
  <si>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</si>
  <si>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</si>
  <si>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</si>
  <si>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</si>
  <si>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</si>
  <si>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</si>
  <si>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</si>
  <si>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</si>
  <si>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</si>
  <si>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</si>
  <si>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</si>
  <si>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</si>
  <si>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</si>
  <si>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</si>
  <si>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</si>
  <si>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</si>
  <si>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</si>
  <si>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</si>
  <si>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</si>
  <si>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</si>
  <si>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</si>
  <si>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</si>
  <si>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</si>
  <si>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</si>
  <si>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</si>
  <si>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</si>
  <si>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</si>
  <si>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</si>
  <si>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</si>
  <si>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</si>
  <si>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</si>
  <si>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</si>
  <si>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</si>
  <si>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</si>
  <si>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</si>
  <si>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</si>
  <si>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</si>
  <si>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</si>
  <si>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</si>
  <si>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</si>
  <si>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</si>
  <si>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</si>
  <si>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</si>
  <si>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</si>
  <si>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</si>
  <si>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</si>
  <si>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</si>
  <si>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</si>
  <si>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</si>
  <si>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</si>
  <si>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</si>
  <si>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</si>
  <si>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</si>
  <si>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</si>
  <si>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</si>
  <si>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</si>
  <si>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</si>
  <si>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</si>
  <si>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</si>
  <si>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</si>
  <si>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</si>
  <si>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</si>
  <si>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</si>
  <si>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</si>
  <si>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</si>
  <si>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</si>
  <si>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</si>
  <si>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</si>
  <si>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</si>
  <si>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</si>
  <si>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</si>
  <si>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</si>
  <si>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</si>
  <si>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</si>
  <si>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</si>
  <si>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</si>
  <si>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</si>
  <si>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</si>
  <si>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</si>
  <si>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</si>
  <si>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</si>
  <si>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</si>
  <si>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</si>
  <si>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</si>
  <si>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</si>
  <si>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</si>
  <si>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</si>
  <si>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</si>
  <si>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</si>
  <si>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</si>
  <si>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</si>
  <si>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</si>
  <si>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</si>
  <si>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</si>
  <si>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</si>
  <si>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</si>
  <si>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</si>
  <si>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</si>
  <si>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</si>
  <si>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</si>
  <si>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</si>
  <si>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</si>
  <si>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</si>
  <si>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</si>
  <si>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</si>
  <si>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</si>
  <si>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</si>
  <si>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</si>
  <si>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</si>
  <si>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</si>
  <si>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</si>
  <si>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</si>
  <si>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</si>
  <si>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</si>
  <si>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</si>
  <si>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</si>
  <si>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</si>
  <si>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</si>
  <si>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</si>
  <si>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</si>
  <si>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</si>
  <si>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</si>
  <si>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</si>
  <si>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</si>
  <si>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</si>
  <si>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</si>
  <si>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</si>
  <si>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</si>
  <si>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</si>
  <si>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</si>
  <si>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</si>
  <si>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</si>
  <si>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</si>
  <si>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</si>
  <si>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</si>
  <si>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</si>
  <si>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</si>
  <si>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</si>
  <si>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</si>
  <si>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</si>
  <si>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</si>
  <si>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</si>
  <si>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</si>
  <si>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</si>
  <si>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</si>
  <si>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</si>
  <si>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</si>
  <si>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</si>
  <si>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</si>
  <si>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</si>
  <si>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</si>
  <si>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</si>
  <si>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</si>
  <si>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</si>
  <si>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</si>
  <si>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</si>
  <si>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</si>
  <si>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</si>
  <si>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</si>
  <si>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</si>
  <si>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</si>
  <si>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</si>
  <si>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</si>
  <si>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</si>
  <si>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</si>
  <si>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</si>
  <si>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</si>
  <si>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</si>
  <si>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</si>
  <si>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</si>
  <si>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</si>
  <si>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</si>
  <si>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</si>
  <si>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</si>
  <si>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</si>
  <si>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</si>
  <si>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</si>
  <si>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</si>
  <si>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</si>
  <si>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</si>
  <si>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</si>
  <si>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</si>
  <si>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</si>
  <si>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</si>
  <si>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</si>
  <si>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</si>
  <si>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</si>
  <si>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</si>
  <si>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</si>
  <si>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</si>
  <si>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</si>
  <si>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</si>
  <si>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</si>
  <si>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</si>
  <si>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</si>
  <si>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</si>
  <si>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</si>
  <si>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</si>
  <si>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</si>
  <si>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</si>
  <si>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</si>
  <si>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</si>
  <si>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</si>
  <si>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</si>
  <si>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</si>
  <si>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</si>
  <si>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</si>
  <si>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</si>
  <si>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</si>
  <si>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</si>
  <si>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</si>
  <si>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</si>
  <si>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</si>
  <si>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</si>
  <si>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</si>
  <si>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</si>
  <si>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</si>
  <si>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</si>
  <si>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</si>
  <si>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</si>
  <si>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</si>
  <si>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</si>
  <si>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</si>
  <si>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</si>
  <si>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</si>
  <si>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</si>
  <si>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</si>
  <si>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</si>
  <si>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</si>
  <si>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</si>
  <si>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</si>
  <si>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</si>
  <si>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</si>
  <si>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</si>
  <si>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</si>
  <si>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</si>
  <si>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</si>
  <si>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</si>
  <si>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</si>
  <si>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</si>
  <si>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</si>
  <si>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</si>
  <si>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</si>
  <si>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</si>
  <si>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</si>
  <si>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</si>
  <si>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</si>
  <si>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</si>
  <si>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</si>
  <si>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</si>
  <si>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</si>
  <si>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</si>
  <si>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</si>
  <si>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</si>
  <si>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</si>
  <si>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</si>
  <si>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</si>
  <si>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</si>
  <si>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</si>
  <si>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</si>
  <si>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</si>
  <si>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</si>
  <si>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</si>
  <si>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</si>
  <si>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</si>
  <si>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</si>
  <si>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</si>
  <si>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</si>
  <si>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</si>
  <si>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</si>
  <si>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</si>
  <si>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</si>
  <si>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</si>
  <si>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</si>
  <si>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</si>
  <si>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</si>
  <si>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</si>
  <si>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</si>
  <si>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</si>
  <si>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</si>
  <si>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</si>
  <si>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</si>
  <si>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</si>
  <si>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</si>
  <si>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</si>
  <si>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</si>
  <si>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</si>
  <si>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</si>
  <si>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</si>
  <si>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</si>
  <si>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</si>
  <si>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</si>
  <si>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</si>
  <si>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</si>
  <si>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</si>
  <si>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</si>
  <si>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</si>
  <si>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</si>
  <si>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</si>
  <si>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</si>
  <si>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</si>
  <si>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</si>
  <si>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</si>
  <si>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</si>
  <si>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</si>
  <si>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</si>
  <si>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</si>
  <si>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</si>
  <si>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</si>
  <si>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</si>
  <si>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</si>
  <si>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</si>
  <si>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</si>
  <si>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</si>
  <si>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</si>
  <si>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</si>
  <si>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</si>
  <si>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</si>
  <si>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</si>
  <si>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</si>
  <si>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</si>
  <si>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</si>
  <si>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</si>
  <si>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</si>
  <si>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</si>
  <si>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</si>
  <si>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</si>
  <si>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</si>
  <si>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</si>
  <si>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</si>
  <si>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</si>
  <si>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</si>
  <si>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</si>
  <si>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</si>
  <si>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</si>
  <si>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</si>
  <si>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</si>
  <si>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</si>
  <si>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</si>
  <si>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</si>
  <si>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</si>
  <si>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</si>
  <si>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</si>
  <si>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</si>
  <si>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</si>
  <si>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</si>
  <si>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</si>
  <si>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</si>
  <si>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</si>
  <si>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</si>
  <si>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</si>
  <si>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</si>
  <si>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</si>
  <si>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</si>
  <si>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</si>
  <si>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</si>
  <si>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</si>
  <si>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</si>
  <si>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</si>
  <si>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</si>
  <si>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</si>
  <si>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</si>
  <si>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</si>
  <si>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</si>
  <si>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</si>
  <si>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</si>
  <si>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</si>
  <si>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</si>
  <si>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</si>
  <si>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</si>
  <si>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</si>
  <si>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</si>
  <si>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</si>
  <si>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</si>
  <si>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</si>
  <si>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</si>
  <si>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</si>
  <si>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</si>
  <si>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</si>
  <si>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</si>
  <si>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</si>
  <si>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</si>
  <si>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</si>
  <si>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</si>
  <si>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</si>
  <si>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</si>
  <si>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</si>
  <si>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</si>
  <si>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</si>
  <si>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</si>
  <si>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</si>
  <si>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</si>
  <si>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</si>
  <si>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</si>
  <si>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</si>
  <si>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</si>
  <si>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</si>
  <si>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</si>
  <si>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</si>
  <si>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</si>
  <si>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</si>
  <si>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</si>
  <si>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</si>
  <si>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</si>
  <si>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</si>
  <si>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</si>
  <si>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</si>
  <si>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</si>
  <si>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</si>
  <si>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</si>
  <si>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</si>
  <si>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</si>
  <si>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</si>
  <si>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</si>
  <si>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</si>
  <si>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</si>
  <si>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</si>
  <si>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</si>
  <si>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</si>
  <si>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</si>
  <si>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</si>
  <si>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</si>
  <si>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</si>
  <si>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</si>
  <si>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</si>
  <si>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</si>
  <si>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</si>
  <si>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</si>
  <si>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</si>
  <si>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</si>
  <si>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</si>
  <si>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</si>
  <si>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</si>
  <si>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</si>
  <si>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</si>
  <si>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</si>
  <si>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</si>
  <si>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</si>
  <si>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</si>
  <si>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</si>
  <si>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</si>
  <si>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</si>
  <si>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</si>
  <si>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03209741</t>
  </si>
  <si>
    <t>HR</t>
  </si>
  <si>
    <t>080027531</t>
  </si>
  <si>
    <t>94818858923</t>
  </si>
  <si>
    <t>74780000O0R8ZVGJJO27</t>
  </si>
  <si>
    <t>1339</t>
  </si>
  <si>
    <t>MEDIKA d.d.</t>
  </si>
  <si>
    <t>ZAGREB</t>
  </si>
  <si>
    <t>CAPRAŠKA 1</t>
  </si>
  <si>
    <t>medika.uprava@medika.hr</t>
  </si>
  <si>
    <t>www.medika.hr</t>
  </si>
  <si>
    <t>DIJANA RADMILOVIĆ</t>
  </si>
  <si>
    <t>01/2412 551</t>
  </si>
  <si>
    <t>stanje na dan 31.03.2021</t>
  </si>
  <si>
    <t>u razdoblju 01.01.2021 do 31.03.2021</t>
  </si>
  <si>
    <t xml:space="preserve">Obveznik: Grupa Medika </t>
  </si>
  <si>
    <t>ZU Ljekarne Prima Pharme</t>
  </si>
  <si>
    <t>0694975</t>
  </si>
  <si>
    <t>Zagreb</t>
  </si>
  <si>
    <t>ZU Ljekarne Delonga</t>
  </si>
  <si>
    <t>ZU Ljekarne Ines Škoko</t>
  </si>
  <si>
    <t>2708396</t>
  </si>
  <si>
    <t>Primus nekretnine d.o.o.</t>
  </si>
  <si>
    <t>Ljekarna Zrinka Kujundžić Bubalo mag.pharm.</t>
  </si>
  <si>
    <t>Solin</t>
  </si>
  <si>
    <t>901</t>
  </si>
  <si>
    <r>
      <t xml:space="preserve">BILJEŠKE UZ FINANCIJSKE IZVJEŠTAJE - TFI
(sastavljaju se za tromjesečna izvještajna razdoblja)
Naziv izdavatelja:  MEDIKA d.d.
OIB:   94818858923
Izvještajno razdoblje: 01.01.2021. - 31.03.2021.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sz val="10"/>
        <color rgb="FF0070C0"/>
        <rFont val="Arial"/>
        <family val="2"/>
      </rPr>
      <t>Konsolidirani financijski izvještaji Grupe sastavljeni su sukladno Međunarodnim standardima financijskog izvještavanja usvojenim od strane Europske unije (MSFI). Konsolidirani financijski izvještaji Grupe izrađeni su primjenom metode povijesnog troška, osim tamo gdje je drugačije navedeno.
Sastavljanje konsolidiranih financijskih izvještaja sukladno Međunarodnim standardima financijskog izvještavanja usvojenim od strane Europske unije (MSFI) zahtijeva upotrebu određenih ključnih računovodstvenih procjena.
Na dan 31.03.2021. godine u odnosu na početak godine Medika d.d. je povećala kreditnu zaduženost 205,0 milijuna kuna u odnosu na početak godine za potrebe tekuće likvidnosti.
Dana 01. siječnja 2021. godine ZU Ljekarnama Prima Pharme pripojena je ZU Ljekarna Pirović.</t>
    </r>
    <r>
      <rPr>
        <sz val="10"/>
        <rFont val="Arial"/>
        <family val="2"/>
        <charset val="238"/>
      </rPr>
      <t xml:space="preserve">
</t>
    </r>
    <r>
      <rPr>
        <sz val="10"/>
        <color rgb="FF0070C0"/>
        <rFont val="Arial"/>
        <family val="2"/>
      </rPr>
      <t>Značajni poslovni događaji i transakcije u promatranom razdoblju, koji su značajni za razumijevanje promjena u Izvještaju o financijskom položaju  i poslovnim rezultatima objašnjeni su u pdf dokumentu - Međuizvještaj poslovodstva za I-III 2021. godine Grupa Medika koji je istovremeno s ovim dokumentom objavljen na internetskim stranicama Medika d.d. www.medika.hr, na internetskim stranicama Zagrebačke burze d.d. i dostavljena je Službenom registru propisanih informacija pri Hrvatskoj agenciji za nadzor financijskih usluga.</t>
    </r>
    <r>
      <rPr>
        <sz val="10"/>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t>
    </r>
    <r>
      <rPr>
        <sz val="10"/>
        <color rgb="FF0070C0"/>
        <rFont val="Arial"/>
        <family val="2"/>
      </rPr>
      <t xml:space="preserve">Bilješke uz financijske izvještaje priložene su u revidiranim godišnjim financijski izvještajima Grupe Medika. Revidirani godišnji financijski izvještaji za 2020. godinu dostupni su na internetskim stranicama Medika d.d. www.medika.hr, na internetskim stranicama Zagrebačke burze d.d. i dostavljena je Službenom registru propisanih informacija pri Hrvatskoj agenciji za nadzor financijskih usluga.
</t>
    </r>
    <r>
      <rPr>
        <sz val="10"/>
        <rFont val="Arial"/>
        <family val="2"/>
        <charset val="238"/>
      </rPr>
      <t xml:space="preserv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t>
    </r>
    <r>
      <rPr>
        <sz val="10"/>
        <color rgb="FF0070C0"/>
        <rFont val="Arial"/>
        <family val="2"/>
      </rPr>
      <t xml:space="preserve">Grupa Medika izjavljuje da se računovodstvene politike primjenjuju u financijskim izvještajima za razdoblje 01.01-.31.03.2021. godine kao i u godišnjim financijskim izvještajima za 2020. godinu.
</t>
    </r>
    <r>
      <rPr>
        <sz val="10"/>
        <rFont val="Arial"/>
        <family val="2"/>
        <charset val="238"/>
      </rPr>
      <t xml:space="preserve">
d) objašnjenje poslovnih rezultata u slučaju da izdavatelj obavlja djelatnost sezonske prirode (točke 37. i 38. MRS 34 – Financijsko izvještavanje za razdoblja tijekom godine)
</t>
    </r>
    <r>
      <rPr>
        <sz val="10"/>
        <color rgb="FF0070C0"/>
        <rFont val="Arial"/>
        <family val="2"/>
      </rPr>
      <t xml:space="preserve">Grupa Medika ne obavlja djelatost sezonske prirode.
</t>
    </r>
    <r>
      <rPr>
        <sz val="10"/>
        <rFont val="Arial"/>
        <family val="2"/>
        <charset val="238"/>
      </rPr>
      <t xml:space="preserve">
e) ostale objave koje propisuje MRS 34 – Financijsko izvještavanje za razdoblja tijekom godine te
</t>
    </r>
    <r>
      <rPr>
        <sz val="10"/>
        <color rgb="FF0070C0"/>
        <rFont val="Arial"/>
        <family val="2"/>
      </rPr>
      <t>Potraživanja od kupaca, povezanih poduzetnika i sudjelujućih poduzetnika iznose 1 milijardu 996,6 milijuna kuna i bilježe povećanje od 22,21% u odnosu na početak godine uslijed usporene naplate. 
Reklasifikacija:
AOP 117 Obveze prema zaposlenima obuhvaćaju kratkoročna rezerviranja. 
Imovina s pravom korištenja iskazana je unutar dugotrajne nematerijalne imovine prema vrsti imovine, dok se obveze po osnovi najma uskazuju unutar ostalih dugoročnih i kratkoročnih obveza.
Obveze za kamate po kreditima iskazane su u unutar ostalih kratkoročnih obveza.</t>
    </r>
    <r>
      <rPr>
        <sz val="10"/>
        <rFont val="Arial"/>
        <family val="2"/>
        <charset val="238"/>
      </rPr>
      <t xml:space="preserve">
f) u bilješkama uz financijske izvještaje za tromjesečna razdoblja,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t>
    </r>
    <r>
      <rPr>
        <sz val="10"/>
        <color rgb="FF0070C0"/>
        <rFont val="Arial"/>
        <family val="2"/>
      </rPr>
      <t xml:space="preserve">PODACI O MATIČNOM DRUŠTVU:
Naziv izdavatelja:  Medika d.d., 
Sjedište: Capraška 1, 10000 Zagreb
Pravni oblik: dioničko društvo
Država osnivanja: Republika Hrvatska
MBS: 080027531
OIB: 94818858923
</t>
    </r>
    <r>
      <rPr>
        <sz val="10"/>
        <rFont val="Arial"/>
        <family val="2"/>
        <charset val="238"/>
      </rPr>
      <t xml:space="preserve">
2. usvojene računovodstvene politike (samo naznaku je li došlo do promjene u odnosu na prethodno razdoblje)
</t>
    </r>
    <r>
      <rPr>
        <sz val="10"/>
        <color rgb="FF0070C0"/>
        <rFont val="Arial"/>
        <family val="2"/>
      </rPr>
      <t>Grupa Medika tijekom izvještajnog razdoblja nije mijenjala računovodstvene politike u odnosu na prethodnu godinu.</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sz val="10"/>
        <color rgb="FF0070C0"/>
        <rFont val="Arial"/>
        <family val="2"/>
      </rPr>
      <t>Za određeni dio obveza prema dobavljačima, najmovima i kreditima  (koje su iskazane u bilanci) Grupa Medika je izdala garancije banaka odnosno zadužnice kao instrument osiguranja naplate.
Obveze s osnove rezerviranja za mirovine prikazane su u bilanci sukladno MRS-19.</t>
    </r>
    <r>
      <rPr>
        <sz val="10"/>
        <rFont val="Arial"/>
        <family val="2"/>
        <charset val="238"/>
      </rPr>
      <t xml:space="preserve">
4. iznos i prirodu pojedinih stavki prihoda ili rashoda izuzetne veličine ili pojave
</t>
    </r>
    <r>
      <rPr>
        <sz val="10"/>
        <color rgb="FF0070C0"/>
        <rFont val="Arial"/>
        <family val="2"/>
      </rPr>
      <t>Grupa Medika u izvještajnom razdoblju 01.01.-31.03.2021. godine ostvarila je konsolidirane prihode od prodaje u iznosu od 999.942 tisuće kuna (u razdoblju 01.01.-31.03.2020. 1.075.728 tisuća kuna).</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sz val="10"/>
        <color rgb="FF0070C0"/>
        <rFont val="Arial"/>
        <family val="2"/>
      </rPr>
      <t>Grupa Medika na dan 31.03.2021. godine ima obveza koje se dosjpevaju nakon više od 5 godina i u cjelosti se odnose na obveze po operativnom najmu u iznosu od 8.389 tisuća kuna.
Kao sredstvo osiguranja kredita založena je dugotrajna materijalna imovina čija neto knjigovodstvena vrijednost na dan 31. 03.2021. godine iznosi 121.730 tisuća kuna.</t>
    </r>
    <r>
      <rPr>
        <sz val="10"/>
        <rFont val="Arial"/>
        <family val="2"/>
        <charset val="238"/>
      </rPr>
      <t xml:space="preserve">
6. prosječan broj zaposlenih tijekom tekućeg razdoblja
</t>
    </r>
    <r>
      <rPr>
        <sz val="10"/>
        <color rgb="FF0070C0"/>
        <rFont val="Arial"/>
        <family val="2"/>
      </rPr>
      <t>Prosječan broj zaposlenih Grupe Medika tijekom tekućeg razdoblja 01.01.-31.03.2021. iznosi 899 zaposlenika (tijekom razdoblja 01.01.-31.03.2020. prosječan broj zaposlenih iznosio je 892 zaposlenika).</t>
    </r>
    <r>
      <rPr>
        <sz val="10"/>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sz val="10"/>
        <color rgb="FF0070C0"/>
        <rFont val="Arial"/>
        <family val="2"/>
      </rPr>
      <t>Grupa Medika nije kapitalizirala trošak plaća tijekom izvještajnom razdoblja.</t>
    </r>
    <r>
      <rPr>
        <sz val="10"/>
        <rFont val="Arial"/>
        <family val="2"/>
        <charset val="238"/>
      </rPr>
      <t xml:space="preserve">
8. ako su u bilanci priznata rezerviranja za odgođeni porez, stanja odgođenog poreza na kraju poslovne godine i kretanja tih stanja tijekom poslovne godine
</t>
    </r>
    <r>
      <rPr>
        <sz val="10"/>
        <color rgb="FF0070C0"/>
        <rFont val="Arial"/>
        <family val="2"/>
      </rPr>
      <t xml:space="preserve">Odgođena porezna imovina na dan 31.03.2021. godine iznosi 682 tisuća kuna te bilježi smanjenje u iznosu od 64 tisuće kuna na početak godine.
Odgođena porezna imovina (u tisućama kuna)
Stanje 31. prosinca 2020. godine                      746
Porez na teret računa dobiti i gubitka                (64)
Porez u korist računa dobiti i gubitka                   -
Stanje 31. 03. 2021. godine                                     682  
</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sz val="10"/>
        <color rgb="FF0070C0"/>
        <rFont val="Arial"/>
        <family val="2"/>
      </rPr>
      <t xml:space="preserve">Medika d.d. ima 100% u ZU Ljekarne Prima Pharme koja drži 49% udjela u ZU Ljekarne Jagatić.
</t>
    </r>
    <r>
      <rPr>
        <sz val="10"/>
        <rFont val="Arial"/>
        <family val="2"/>
        <charset val="238"/>
      </rPr>
      <t xml:space="preserve">
10. broj i nominalnu vrijednost, ili ako ne postoji nominalna vrijednost, knjigovodstvenu vrijednost dionica ili udjela upisanih tijekom poslovne godine u okviru odobrenog kapitala
</t>
    </r>
    <r>
      <rPr>
        <sz val="10"/>
        <color rgb="FF0070C0"/>
        <rFont val="Arial"/>
        <family val="2"/>
      </rPr>
      <t>Tijekom poslovne godine nema upisanih novih dionica.</t>
    </r>
    <r>
      <rPr>
        <sz val="10"/>
        <rFont val="Arial"/>
        <family val="2"/>
        <charset val="238"/>
      </rPr>
      <t xml:space="preserve">
</t>
    </r>
    <r>
      <rPr>
        <sz val="10"/>
        <color rgb="FF0070C0"/>
        <rFont val="Arial"/>
        <family val="2"/>
      </rPr>
      <t>Temeljni kapital Grupe Medika na dan 31. 03.2021. godine iznosi 209.244.420 kuna a podijeljen je na 30.194 dionica. Nominalna vrijednost jedne dionice iznosi 6.930 kuna</t>
    </r>
    <r>
      <rPr>
        <sz val="10"/>
        <rFont val="Arial"/>
        <family val="2"/>
        <charset val="238"/>
      </rPr>
      <t xml:space="preserve">
11. postojanje bilo kakvih potvrda o sudjelovanju, konvertibilnih zadužnica, jamstava, opcija ili sličnih vrijednosnica ili prava, s naznakom njihovog broja i prava koja daju
</t>
    </r>
    <r>
      <rPr>
        <sz val="10"/>
        <color rgb="FF0070C0"/>
        <rFont val="Arial"/>
        <family val="2"/>
      </rPr>
      <t>Grupa Medika nema potvrda o sudjelovanju, konvertilibilnih zadužnica, jamstava, opcija ili sličnih vrijednosnica ili prava.</t>
    </r>
    <r>
      <rPr>
        <sz val="10"/>
        <rFont val="Arial"/>
        <family val="2"/>
        <charset val="238"/>
      </rPr>
      <t xml:space="preserve">
12. naziv, sjedište te pravni oblik svakog poduzetnika u kojemu poduzetnik ima neograničenu odgovornost
</t>
    </r>
    <r>
      <rPr>
        <sz val="10"/>
        <color rgb="FF0070C0"/>
        <rFont val="Arial"/>
        <family val="2"/>
      </rPr>
      <t>Nije primjenjivo.</t>
    </r>
    <r>
      <rPr>
        <sz val="10"/>
        <rFont val="Arial"/>
        <family val="2"/>
        <charset val="238"/>
      </rPr>
      <t xml:space="preserve">
13. naziv i sjedište poduzetnika koji sastavlja tromjesečni konsolidirani financijski izvještaj najveće grupe poduzetnika u kojoj poduzetnik sudjeluje kao kontrolirani član grupe
</t>
    </r>
    <r>
      <rPr>
        <sz val="10"/>
        <color rgb="FF0070C0"/>
        <rFont val="Arial"/>
        <family val="2"/>
      </rPr>
      <t>Nije primjenjivo.</t>
    </r>
    <r>
      <rPr>
        <sz val="10"/>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t>
    </r>
    <r>
      <rPr>
        <sz val="10"/>
        <color rgb="FF0070C0"/>
        <rFont val="Arial"/>
        <family val="2"/>
      </rPr>
      <t>Nije primjenjivo.</t>
    </r>
    <r>
      <rPr>
        <sz val="10"/>
        <rFont val="Arial"/>
        <family val="2"/>
        <charset val="238"/>
      </rPr>
      <t xml:space="preserve">
15. mjesto na kojem je moguće dobiti primjerke tromjesečnih konsolidiranih financijskih izvještaja iz točaka 13. i 14., pod uvjetom da su dostupni
</t>
    </r>
    <r>
      <rPr>
        <sz val="10"/>
        <color rgb="FF0070C0"/>
        <rFont val="Arial"/>
        <family val="2"/>
      </rPr>
      <t>Nije primjenjivo.</t>
    </r>
    <r>
      <rPr>
        <sz val="10"/>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sz val="10"/>
        <color rgb="FF0070C0"/>
        <rFont val="Arial"/>
        <family val="2"/>
      </rPr>
      <t>Medika Grupa nema materijalnih aranžmana sa društvima koja nisu uključena u financijske izvještaje na dan 31.03.2021. godine.</t>
    </r>
    <r>
      <rPr>
        <sz val="10"/>
        <rFont val="Arial"/>
        <family val="2"/>
        <charset val="238"/>
      </rPr>
      <t xml:space="preserve">
17. prirodu i financijski učinak značajnih događaja koji su nastupili nakon datuma bilance i nisu odraženi u računu dobiti i gubitka ili bilanci
</t>
    </r>
    <r>
      <rPr>
        <sz val="10"/>
        <color rgb="FF0070C0"/>
        <rFont val="Arial"/>
        <family val="2"/>
      </rPr>
      <t>Grupa Medika nema značajnih događaja koji su nastupili nakon datuma balance i nisu odraženi u računu dobiti I gubtika ili bilanci.</t>
    </r>
    <r>
      <rPr>
        <sz val="10"/>
        <rFont val="Arial"/>
        <family val="2"/>
        <charset val="238"/>
      </rPr>
      <t xml:space="preserve">
BILJEŠKE UZ FINANCIJSKE IZVJEŠTAJE - TFI
(sastavljaju se za tromjesečna izvještajna razdoblja)
Naziv izdavatelja:  MEDIKA d.d.
OIB:   94818858923
Izvještajno razdoblje: 01.01.2021. - 31.03.2021.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Konsolidirani financijski izvještaji Grupe sastavljeni su sukladno Međunarodnim standardima financijskog izvještavanja usvojenim od strane Europske unije (MSFI). Konsolidirani financijski izvještaji Grupe izrađeni su primjenom metode povijesnog troška, osim tamo gdje je drugačije navedeno.
Sastavljanje konsolidiranih financijskih izvještaja sukladno Međunarodnim standardima financijskog izvještavanja usvojenim od strane Europske unije (MSFI) zahtijeva upotrebu određenih ključnih računovodstvenih procjena.
Na dan 31.03.2021. godine u odnosu na početak godine Medika d.d. je povećala kreditnu zaduženost 205,0 milijuna kuna u odnosu na početak godine za potrebe tekuće likvidnosti.
Dana 01. siječnja 2021. godine ZU Ljekarnama Prima Pharme pripojena je ZU Ljekarna Pirović.
Značajni poslovni događaji i transakcije u promatranom razdoblju, koji su značajni za razumijevanje promjena u Izvještaju o financijskom položaju  i poslovnim rezultatima objašnjeni su u pdf dokumentu - Međuizvještaj poslovodstva za I-III 2021. godine Grupa Medika koji je istovremeno s ovim dokumentom objavljen na internetskim stranicama Medika d.d. www.medika.hr, na internetskim stranicama Zagrebačke burze d.d. i dostavljena je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 izvještajima Grupe Medika. Revidirani godišnji financijski izvještaji za 2020. godinu dostupni su na internetskim stranicama Medika d.d. www.medika.hr, na internetskim stranicama Zagrebačke burze d.d. i dostavljena je Službenom registru propisanih informacija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Grupa Medika izjavljuje da se računovodstvene politike primjenjuju u financijskim izvještajima za razdoblje 01.01-.31.03.2021. godine kao i u godišnjim financijskim izvještajima za 2020. godinu.
d) objašnjenje poslovnih rezultata u slučaju da izdavatelj obavlja djelatnost sezonske prirode (točke 37. i 38. MRS 34 – Financijsko izvještavanje za razdoblja tijekom godine)
Grupa Medika ne obavlja djelatost sezonske prirode.
e) ostale objave koje propisuje MRS 34 – Financijsko izvještavanje za razdoblja tijekom godine te
Potraživanja od kupaca, povezanih poduzetnika i sudjelujućih poduzetnika iznose 1 milijardu 996,6 milijuna kuna i bilježe povećanje od 22,21% u odnosu na početak godine uslijed usporene naplate. 
Reklasifikacija:
AOP 117 Obveze prema zaposlenima obuhvaćaju kratkoročna rezerviranja. 
Imovina s pravom korištenja iskazana je unutar dugotrajne nematerijalne imovine prema vrsti imovine, dok se obveze po osnovi najma uskazuju unutar ostalih dugoročnih i kratkoročnih obveza.
Obveze za kamate po kreditima iskazane su u unutar ostalih kratkoročnih obveza.
f) u bilješkama uz financijske izvještaje za tromjesečna razdoblja,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PODACI O MATIČNOM DRUŠTVU:
Naziv izdavatelja:  Medika d.d., 
Sjedište: Capraška 1, 10000 Zagreb
Pravni oblik: dioničko društvo
Država osnivanja: Republika Hrvatska
MBS: 080027531
OIB: 94818858923
2. usvojene računovodstvene politike (samo naznaku je li došlo do promjene u odnosu na prethodno razdoblje)
Grupa Medika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najmovima i kreditima  (koje su iskazane u bilanci) Grupa Medika je izdala garancije banaka odnosno zadužnice kao instrument osiguranja naplate.
Obveze s osnove rezerviranja za mirovine prikazane su u bilanci sukladno MRS-19.
4. iznos i prirodu pojedinih stavki prihoda ili rashoda izuzetne veličine ili pojave
Grupa Medika u izvještajnom razdoblju 01.01.-31.03.2021. godine ostvarila je konsolidirane prihode od prodaje u iznosu od 999.942 tisuće kuna (u razdoblju 01.01.-31.03.2020. 1.075.728 tisuća kuna).
5. iznose koje poduzetnik duguje i koji dospijevaju nakon više od pet godina, kao i ukupna dugovanja poduzetnika pokrivena vrijednim osiguranjem koje je dao poduzetnik, uz naznaku vrste i oblika osiguranja
Grupa Medika na dan 31.03.2021. godine ima obveza koje se dosjpevaju nakon više od 5 godina i u cjelosti se odnose na obveze po operativnom najmu u iznosu od 8.389 tisuća kuna.
Kao sredstvo osiguranja kredita založena je dugotrajna materijalna imovina čija neto knjigovodstvena vrijednost na dan 31. 03.2021. godine iznosi 121.730 tisuća kuna.
6. prosječan broj zaposlenih tijekom tekućeg razdoblja
Prosječan broj zaposlenih Grupe Medika tijekom tekućeg razdoblja 01.01.-31.03.2021. iznosi 899 zaposlenika (tijekom razdoblja 01.01.-31.03.2020. prosječan broj zaposlenih iznosio je 892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Grupa Medika nije kapitalizirala trošak plaća tijekom izvještajnom razdoblja.
8. ako su u bilanci priznata rezerviranja za odgođeni porez, stanja odgođenog poreza na kraju poslovne godine i kretanja tih stanja tijekom poslovne godine
Odgođena porezna imovina na dan 31.03.2021. godine iznosi 682 tisuća kuna te bilježi smanjenje u iznosu od 64 tisuće kuna na početak godine.
Odgođena porezna imovina (u tisućama kuna)
Stanje 31. prosinca 2020. godine                      746
Porez na teret računa dobiti i gubitka                (64)
Porez u korist računa dobiti i gubitka                   -
Stanje 31. 03. 2021. godine                              682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 ZU Ljekarne Prima Pharme koja drži 49% udjela u ZU Ljekarne Jagatić.
10. broj i nominalnu vrijednost, ili ako ne postoji nominalna vrijednost, knjigovodstvenu vrijednost dionica ili udjela upisanih tijekom poslovne godine u okviru odobrenog kapitala
Tijekom poslovne godine nema upisanih novih dionica.
Temeljni kapital Grupe Medika na dan 31. 03.2021. godine iznosi 209.244.420 kuna a podijeljen je na 30.194 dionica. Nominalna vrijednost jedne dionice iznosi 6.930 kuna
11. postojanje bilo kakvih potvrda o sudjelovanju, konvertibilnih zadužnica, jamstava, opcija ili sličnih vrijednosnica ili prava, s naznakom njihovog broja i prava koja daju
Grupa Medika nema potvrda o sudjelovanju, konvertilibilnih zadužnica, jamstava, opcija ili sličnih vrijednosnica ili prava.
12. naziv, sjedište te pravni oblik svakog poduzetnika u kojemu poduzetnik ima neograničenu odgovornost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Grupa nema materijalnih aranžmana sa društvima koja nisu uključena u financijske izvještaje na dan 31.03.2021. godine.
17. prirodu i financijski učinak značajnih događaja koji su nastupili nakon datuma bilance i nisu odraženi u računu dobiti i gubitka ili bilanci
Grupa Medika nema značajnih događaja koji su nastupili nakon datuma balance i nisu odraženi u računu dobiti I gubtika ili bilanci.
	BILJEŠKE UZ FINANCIJSKE IZVJEŠTAJE - TFI
(sastavljaju se za tromjesečna izvještajna razdoblja)
Naziv izdavatelja:  MEDIKA d.d.
OIB:   94818858923
Izvještajno razdoblje: 01.01.2021. - 31.03.2021.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Konsolidirani financijski izvještaji Grupe sastavljeni su sukladno Međunarodnim standardima financijskog izvještavanja usvojenim od strane Europske unije (MSFI). Konsolidirani financijski izvještaji Grupe izrađeni su primjenom metode povijesnog troška, osim tamo gdje je drugačije navedeno.
Sastavljanje konsolidiranih financijskih izvještaja sukladno Međunarodnim standardima financijskog izvještavanja usvojenim od strane Europske unije (MSFI) zahtijeva upotrebu određenih ključnih računovodstvenih procjena.
Na dan 31.03.2021. godine u odnosu na početak godine Medika d.d. je povećala kreditnu zaduženost 205,0 milijuna kuna u odnosu na početak godine za potrebe tekuće likvidnosti.
Dana 01. siječnja 2021. godine ZU Ljekarnama Prima Pharme pripojena je ZU Ljekarna Pirović.
Značajni poslovni događaji i transakcije u promatranom razdoblju, koji su značajni za razumijevanje promjena u Izvještaju o financijskom položaju  i poslovnim rezultatima objašnjeni su u pdf dokumentu - Međuizvještaj poslovodstva za I-III 2021. godine Grupa Medika koji je istovremeno s ovim dokumentom objavljen na internetskim stranicama Medika d.d. www.medika.hr, na internetskim stranicama Zagrebačke burze d.d. i dostavljena je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 izvještajima Grupe Medika. Revidirani godišnji financijski izvještaji za 2020. godinu dostupni su na internetskim stranicama Medika d.d. www.medika.hr, na internetskim stranicama Zagrebačke burze d.d. i dostavljena je Službenom registru propisanih informacija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Grupa Medika izjavljuje da se računovodstvene politike primjenjuju u financijskim izvještajima za razdoblje 01.01-.31.03.2021. godine kao i u godišnjim financijskim izvještajima za 2020. godinu.
d) objašnjenje poslovnih rezultata u slučaju da izdavatelj obavlja djelatnost sezonske prirode (točke 37. i 38. MRS 34 – Financijsko izvještavanje za razdoblja tijekom godine)
Grupa Medika ne obavlja djelatost sezonske prirode.
e) ostale objave koje propisuje MRS 34 – Financijsko izvještavanje za razdoblja tijekom godine te
Potraživanja od kupaca, povezanih poduzetnika i sudjelujućih poduzetnika iznose 1 milijardu 996,6 milijuna kuna i bilježe povećanje od 22,21% u odnosu na početak godine uslijed usporene naplate. 
Reklasifikacija:
AOP 117 Obveze prema zaposlenima obuhvaćaju kratkoročna rezerviranja. 
Imovina s pravom korištenja iskazana je unutar dugotrajne nematerijalne imovine prema vrsti imovine, dok se obveze po osnovi najma uskazuju unutar ostalih dugoročnih i kratkoročnih obveza.
Obveze za kamate po kreditima iskazane su u unutar ostalih kratkoročnih obveza.
f) u bilješkama uz financijske izvještaje za tromjesečna razdoblja,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PODACI O MATIČNOM DRUŠTVU:
Naziv izdavatelja:  Medika d.d., 
Sjedište: Capraška 1, 10000 Zagreb
Pravni oblik: dioničko društvo
Država osnivanja: Republika Hrvatska
MBS: 080027531
OIB: 94818858923
2. usvojene računovodstvene politike (samo naznaku je li došlo do promjene u odnosu na prethodno razdoblje)
Grupa Medika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najmovima i kreditima  (koje su iskazane u bilanci) Grupa Medika je izdala garancije banaka odnosno zadužnice kao instrument osiguranja naplate.
Obveze s osnove rezerviranja za mirovine prikazane su u bilanci sukladno MRS-19.
4. iznos i prirodu pojedinih stavki prihoda ili rashoda izuzetne veličine ili pojave
Grupa Medika u izvještajnom razdoblju 01.01.-31.03.2021. godine ostvarila je konsolidirane prihode od prodaje u iznosu od 999.942 tisuće kuna (u razdoblju 01.01.-31.03.2020. 1.075.728 tisuća kuna).
5. iznose koje poduzetnik duguje i koji dospijevaju nakon više od pet godina, kao i ukupna dugovanja poduzetnika pokrivena vrijednim osiguranjem koje je dao poduzetnik, uz naznaku vrste i oblika osiguranja
Grupa Medika na dan 31.03.2021. godine ima obveza koje se dosjpevaju nakon više od 5 godina i u cjelosti se odnose na obveze po operativnom najmu u iznosu od 8.389 tisuća kuna.
Kao sredstvo osiguranja kredita založena je dugotrajna materijalna imovina čija neto knjigovodstvena vrijednost na dan 31. 03.2021. godine iznosi 121.730 tisuća kuna.
6. prosječan broj zaposlenih tijekom tekućeg razdoblja
Prosječan broj zaposlenih Grupe Medika tijekom tekućeg razdoblja 01.01.-31.03.2021. iznosi 899 zaposlenika (tijekom razdoblja 01.01.-31.03.2020. prosječan broj zaposlenih iznosio je 892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Grupa Medika nije kapitalizirala trošak plaća tijekom izvještajnom razdoblja.
8. ako su u bilanci priznata rezerviranja za odgođeni porez, stanja odgođenog poreza na kraju poslovne godine i kretanja tih stanja tijekom poslovne godine
Odgođena porezna imovina na dan 31.03.2021. godine iznosi 682 tisuća kuna te bilježi smanjenje u iznosu od 64 tisuće kuna na početak godine.
Odgođena porezna imovina (u tisućama kuna)
Stanje 31. prosinca 2020. godine                      746
Porez na teret računa dobiti i gubitka                (64)
Porez u korist računa dobiti i gubitka                   -
Stanje 31. 03. 2021. godine                              682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 ZU Ljekarne Prima Pharme koja drži 49% udjela u ZU Ljekarne Jagatić.
10. broj i nominalnu vrijednost, ili ako ne postoji nominalna vrijednost, knjigovodstvenu vrijednost dionica ili udjela upisanih tijekom poslovne godine u okviru odobrenog kapitala
Tijekom poslovne godine nema upisanih novih dionica.
Temeljni kapital Grupe Medika na dan 31. 03.2021. godine iznosi 209.244.420 kuna a podijeljen je na 30.194 dionica. Nominalna vrijednost jedne dionice iznosi 6.930 kuna
11. postojanje bilo kakvih potvrda o sudjelovanju, konvertibilnih zadužnica, jamstava, opcija ili sličnih vrijednosnica ili prava, s naznakom njihovog broja i prava koja daju
Grupa Medika nema potvrda o sudjelovanju, konvertilibilnih zadužnica, jamstava, opcija ili sličnih vrijednosnica ili prava.
12. naziv, sjedište te pravni oblik svakog poduzetnika u kojemu poduzetnik ima neograničenu odgovornost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Grupa nema materijalnih aranžmana sa društvima koja nisu uključena u financijske izvještaje na dan 31.03.2021. godine.
17. prirodu i financijski učinak značajnih događaja koji su nastupili nakon datuma bilance i nisu odraženi u računu dobiti i gubitka ili bilanci
Grupa Medika nema značajnih događaja koji su nastupili nakon datuma balance i nisu odraženi u računu dobiti I gubtika ili bilanci.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</si>
</sst>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0070C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4" fillId="12" borderId="3" xfId="4" applyFont="1" applyFill="1" applyBorder="1" applyProtection="1">
      <protection locked="0"/>
    </xf>
    <xf numFmtId="0" fontId="4" fillId="12" borderId="2" xfId="4" applyFont="1" applyFill="1" applyBorder="1" applyProtection="1">
      <protection locked="0"/>
    </xf>
    <xf numFmtId="0" fontId="4"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9" xr6:uid="{00000000-000C-0000-FFFF-FFFF5E030000}" r="W7" connectionId="0">
    <xmlCellPr id="1" xr6:uid="{00000000-0010-0000-5E03-000001000000}" uniqueName="P1081537">
      <xmlPr mapId="2" xpath="/TFI-IZD-POD/IPK-GFI-IZD-POD_1000380/P1081537" xmlDataType="decimal"/>
    </xmlCellPr>
  </singleXmlCell>
  <singleXmlCell id="870" xr6:uid="{00000000-000C-0000-FFFF-FFFF5F030000}" r="X7" connectionId="0">
    <xmlCellPr id="1" xr6:uid="{00000000-0010-0000-5F03-000001000000}" uniqueName="P1081538">
      <xmlPr mapId="2" xpath="/TFI-IZD-POD/IPK-GFI-IZD-POD_1000380/P1081538" xmlDataType="decimal"/>
    </xmlCellPr>
  </singleXmlCell>
  <singleXmlCell id="871" xr6:uid="{00000000-000C-0000-FFFF-FFFF60030000}" r="Y7" connectionId="0">
    <xmlCellPr id="1" xr6:uid="{00000000-0010-0000-6003-000001000000}" uniqueName="P1081539">
      <xmlPr mapId="2" xpath="/TFI-IZD-POD/IPK-GFI-IZD-POD_1000380/P1081539" xmlDataType="decimal"/>
    </xmlCellPr>
  </singleXmlCell>
  <singleXmlCell id="872" xr6:uid="{00000000-000C-0000-FFFF-FFFF61030000}" r="H8" connectionId="0">
    <xmlCellPr id="1" xr6:uid="{00000000-0010-0000-6103-000001000000}" uniqueName="P1078190">
      <xmlPr mapId="2" xpath="/TFI-IZD-POD/IPK-GFI-IZD-POD_1000380/P1078190" xmlDataType="decimal"/>
    </xmlCellPr>
  </singleXmlCell>
  <singleXmlCell id="873" xr6:uid="{00000000-000C-0000-FFFF-FFFF62030000}" r="I8" connectionId="0">
    <xmlCellPr id="1" xr6:uid="{00000000-0010-0000-6203-000001000000}" uniqueName="P1078191">
      <xmlPr mapId="2" xpath="/TFI-IZD-POD/IPK-GFI-IZD-POD_1000380/P1078191" xmlDataType="decimal"/>
    </xmlCellPr>
  </singleXmlCell>
  <singleXmlCell id="874" xr6:uid="{00000000-000C-0000-FFFF-FFFF63030000}" r="J8" connectionId="0">
    <xmlCellPr id="1" xr6:uid="{00000000-0010-0000-6303-000001000000}" uniqueName="P1078192">
      <xmlPr mapId="2" xpath="/TFI-IZD-POD/IPK-GFI-IZD-POD_1000380/P1078192" xmlDataType="decimal"/>
    </xmlCellPr>
  </singleXmlCell>
  <singleXmlCell id="875" xr6:uid="{00000000-000C-0000-FFFF-FFFF64030000}" r="K8" connectionId="0">
    <xmlCellPr id="1" xr6:uid="{00000000-0010-0000-6403-000001000000}" uniqueName="P1078193">
      <xmlPr mapId="2" xpath="/TFI-IZD-POD/IPK-GFI-IZD-POD_1000380/P1078193" xmlDataType="decimal"/>
    </xmlCellPr>
  </singleXmlCell>
  <singleXmlCell id="876" xr6:uid="{00000000-000C-0000-FFFF-FFFF65030000}" r="L8" connectionId="0">
    <xmlCellPr id="1" xr6:uid="{00000000-0010-0000-6503-000001000000}" uniqueName="P1078194">
      <xmlPr mapId="2" xpath="/TFI-IZD-POD/IPK-GFI-IZD-POD_1000380/P1078194" xmlDataType="decimal"/>
    </xmlCellPr>
  </singleXmlCell>
  <singleXmlCell id="877" xr6:uid="{00000000-000C-0000-FFFF-FFFF66030000}" r="M8" connectionId="0">
    <xmlCellPr id="1" xr6:uid="{00000000-0010-0000-6603-000001000000}" uniqueName="P1078195">
      <xmlPr mapId="2" xpath="/TFI-IZD-POD/IPK-GFI-IZD-POD_1000380/P1078195" xmlDataType="decimal"/>
    </xmlCellPr>
  </singleXmlCell>
  <singleXmlCell id="878" xr6:uid="{00000000-000C-0000-FFFF-FFFF67030000}" r="N8" connectionId="0">
    <xmlCellPr id="1" xr6:uid="{00000000-0010-0000-6703-000001000000}" uniqueName="P1078196">
      <xmlPr mapId="2" xpath="/TFI-IZD-POD/IPK-GFI-IZD-POD_1000380/P1078196" xmlDataType="decimal"/>
    </xmlCellPr>
  </singleXmlCell>
  <singleXmlCell id="879" xr6:uid="{00000000-000C-0000-FFFF-FFFF68030000}" r="O8" connectionId="0">
    <xmlCellPr id="1" xr6:uid="{00000000-0010-0000-6803-000001000000}" uniqueName="P1078197">
      <xmlPr mapId="2" xpath="/TFI-IZD-POD/IPK-GFI-IZD-POD_1000380/P1078197" xmlDataType="decimal"/>
    </xmlCellPr>
  </singleXmlCell>
  <singleXmlCell id="880" xr6:uid="{00000000-000C-0000-FFFF-FFFF69030000}" r="P8" connectionId="0">
    <xmlCellPr id="1" xr6:uid="{00000000-0010-0000-6903-000001000000}" uniqueName="P1081540">
      <xmlPr mapId="2" xpath="/TFI-IZD-POD/IPK-GFI-IZD-POD_1000380/P1081540" xmlDataType="decimal"/>
    </xmlCellPr>
  </singleXmlCell>
  <singleXmlCell id="881" xr6:uid="{00000000-000C-0000-FFFF-FFFF6A030000}" r="Q8" connectionId="0">
    <xmlCellPr id="1" xr6:uid="{00000000-0010-0000-6A03-000001000000}" uniqueName="P1081546">
      <xmlPr mapId="2" xpath="/TFI-IZD-POD/IPK-GFI-IZD-POD_1000380/P1081546" xmlDataType="decimal"/>
    </xmlCellPr>
  </singleXmlCell>
  <singleXmlCell id="882" xr6:uid="{00000000-000C-0000-FFFF-FFFF6B030000}" r="R8" connectionId="0">
    <xmlCellPr id="1" xr6:uid="{00000000-0010-0000-6B03-000001000000}" uniqueName="P1081648">
      <xmlPr mapId="2" xpath="/TFI-IZD-POD/IPK-GFI-IZD-POD_1000380/P1081648" xmlDataType="decimal"/>
    </xmlCellPr>
  </singleXmlCell>
  <singleXmlCell id="883" xr6:uid="{00000000-000C-0000-FFFF-FFFF6C030000}" r="S8" connectionId="0">
    <xmlCellPr id="1" xr6:uid="{00000000-0010-0000-6C03-000001000000}" uniqueName="P1124776">
      <xmlPr mapId="2" xpath="/TFI-IZD-POD/IPK-GFI-IZD-POD_1000380/P1124776" xmlDataType="decimal"/>
    </xmlCellPr>
  </singleXmlCell>
  <singleXmlCell id="884" xr6:uid="{00000000-000C-0000-FFFF-FFFF6D030000}" r="T8" connectionId="0">
    <xmlCellPr id="1" xr6:uid="{00000000-0010-0000-6D03-000001000000}" uniqueName="P1124777">
      <xmlPr mapId="2" xpath="/TFI-IZD-POD/IPK-GFI-IZD-POD_1000380/P1124777" xmlDataType="decimal"/>
    </xmlCellPr>
  </singleXmlCell>
  <singleXmlCell id="887" xr6:uid="{00000000-000C-0000-FFFF-FFFF6E030000}" r="W8" connectionId="0">
    <xmlCellPr id="1" xr6:uid="{00000000-0010-0000-6E03-000001000000}" uniqueName="P1081656">
      <xmlPr mapId="2" xpath="/TFI-IZD-POD/IPK-GFI-IZD-POD_1000380/P1081656" xmlDataType="decimal"/>
    </xmlCellPr>
  </singleXmlCell>
  <singleXmlCell id="888" xr6:uid="{00000000-000C-0000-FFFF-FFFF6F030000}" r="X8" connectionId="0">
    <xmlCellPr id="1" xr6:uid="{00000000-0010-0000-6F03-000001000000}" uniqueName="P1081658">
      <xmlPr mapId="2" xpath="/TFI-IZD-POD/IPK-GFI-IZD-POD_1000380/P1081658" xmlDataType="decimal"/>
    </xmlCellPr>
  </singleXmlCell>
  <singleXmlCell id="889" xr6:uid="{00000000-000C-0000-FFFF-FFFF70030000}" r="Y8" connectionId="0">
    <xmlCellPr id="1" xr6:uid="{00000000-0010-0000-7003-000001000000}" uniqueName="P1081660">
      <xmlPr mapId="2" xpath="/TFI-IZD-POD/IPK-GFI-IZD-POD_1000380/P1081660" xmlDataType="decimal"/>
    </xmlCellPr>
  </singleXmlCell>
  <singleXmlCell id="890" xr6:uid="{00000000-000C-0000-FFFF-FFFF71030000}" r="H9" connectionId="0">
    <xmlCellPr id="1" xr6:uid="{00000000-0010-0000-7103-000001000000}" uniqueName="P1078198">
      <xmlPr mapId="2" xpath="/TFI-IZD-POD/IPK-GFI-IZD-POD_1000380/P1078198" xmlDataType="decimal"/>
    </xmlCellPr>
  </singleXmlCell>
  <singleXmlCell id="891" xr6:uid="{00000000-000C-0000-FFFF-FFFF72030000}" r="I9" connectionId="0">
    <xmlCellPr id="1" xr6:uid="{00000000-0010-0000-7203-000001000000}" uniqueName="P1078199">
      <xmlPr mapId="2" xpath="/TFI-IZD-POD/IPK-GFI-IZD-POD_1000380/P1078199" xmlDataType="decimal"/>
    </xmlCellPr>
  </singleXmlCell>
  <singleXmlCell id="892" xr6:uid="{00000000-000C-0000-FFFF-FFFF73030000}" r="J9" connectionId="0">
    <xmlCellPr id="1" xr6:uid="{00000000-0010-0000-7303-000001000000}" uniqueName="P1078200">
      <xmlPr mapId="2" xpath="/TFI-IZD-POD/IPK-GFI-IZD-POD_1000380/P1078200" xmlDataType="decimal"/>
    </xmlCellPr>
  </singleXmlCell>
  <singleXmlCell id="893" xr6:uid="{00000000-000C-0000-FFFF-FFFF74030000}" r="K9" connectionId="0">
    <xmlCellPr id="1" xr6:uid="{00000000-0010-0000-7403-000001000000}" uniqueName="P1078201">
      <xmlPr mapId="2" xpath="/TFI-IZD-POD/IPK-GFI-IZD-POD_1000380/P1078201" xmlDataType="decimal"/>
    </xmlCellPr>
  </singleXmlCell>
  <singleXmlCell id="894" xr6:uid="{00000000-000C-0000-FFFF-FFFF75030000}" r="L9" connectionId="0">
    <xmlCellPr id="1" xr6:uid="{00000000-0010-0000-7503-000001000000}" uniqueName="P1078202">
      <xmlPr mapId="2" xpath="/TFI-IZD-POD/IPK-GFI-IZD-POD_1000380/P1078202" xmlDataType="decimal"/>
    </xmlCellPr>
  </singleXmlCell>
  <singleXmlCell id="895" xr6:uid="{00000000-000C-0000-FFFF-FFFF76030000}" r="M9" connectionId="0">
    <xmlCellPr id="1" xr6:uid="{00000000-0010-0000-7603-000001000000}" uniqueName="P1078203">
      <xmlPr mapId="2" xpath="/TFI-IZD-POD/IPK-GFI-IZD-POD_1000380/P1078203" xmlDataType="decimal"/>
    </xmlCellPr>
  </singleXmlCell>
  <singleXmlCell id="896" xr6:uid="{00000000-000C-0000-FFFF-FFFF77030000}" r="N9" connectionId="0">
    <xmlCellPr id="1" xr6:uid="{00000000-0010-0000-7703-000001000000}" uniqueName="P1078204">
      <xmlPr mapId="2" xpath="/TFI-IZD-POD/IPK-GFI-IZD-POD_1000380/P1078204" xmlDataType="decimal"/>
    </xmlCellPr>
  </singleXmlCell>
  <singleXmlCell id="897" xr6:uid="{00000000-000C-0000-FFFF-FFFF78030000}" r="O9" connectionId="0">
    <xmlCellPr id="1" xr6:uid="{00000000-0010-0000-7803-000001000000}" uniqueName="P1078205">
      <xmlPr mapId="2" xpath="/TFI-IZD-POD/IPK-GFI-IZD-POD_1000380/P1078205" xmlDataType="decimal"/>
    </xmlCellPr>
  </singleXmlCell>
  <singleXmlCell id="898" xr6:uid="{00000000-000C-0000-FFFF-FFFF79030000}" r="P9" connectionId="0">
    <xmlCellPr id="1" xr6:uid="{00000000-0010-0000-7903-000001000000}" uniqueName="P1081541">
      <xmlPr mapId="2" xpath="/TFI-IZD-POD/IPK-GFI-IZD-POD_1000380/P1081541" xmlDataType="decimal"/>
    </xmlCellPr>
  </singleXmlCell>
  <singleXmlCell id="899" xr6:uid="{00000000-000C-0000-FFFF-FFFF7A030000}" r="Q9" connectionId="0">
    <xmlCellPr id="1" xr6:uid="{00000000-0010-0000-7A03-000001000000}" uniqueName="P1081548">
      <xmlPr mapId="2" xpath="/TFI-IZD-POD/IPK-GFI-IZD-POD_1000380/P1081548" xmlDataType="decimal"/>
    </xmlCellPr>
  </singleXmlCell>
  <singleXmlCell id="900" xr6:uid="{00000000-000C-0000-FFFF-FFFF7B030000}" r="R9" connectionId="0">
    <xmlCellPr id="1" xr6:uid="{00000000-0010-0000-7B03-000001000000}" uniqueName="P1081662">
      <xmlPr mapId="2" xpath="/TFI-IZD-POD/IPK-GFI-IZD-POD_1000380/P1081662" xmlDataType="decimal"/>
    </xmlCellPr>
  </singleXmlCell>
  <singleXmlCell id="901" xr6:uid="{00000000-000C-0000-FFFF-FFFF7C030000}" r="S9" connectionId="0">
    <xmlCellPr id="1" xr6:uid="{00000000-0010-0000-7C03-000001000000}" uniqueName="P1124778">
      <xmlPr mapId="2" xpath="/TFI-IZD-POD/IPK-GFI-IZD-POD_1000380/P1124778" xmlDataType="decimal"/>
    </xmlCellPr>
  </singleXmlCell>
  <singleXmlCell id="902" xr6:uid="{00000000-000C-0000-FFFF-FFFF7D030000}" r="T9" connectionId="0">
    <xmlCellPr id="1" xr6:uid="{00000000-0010-0000-7D03-000001000000}" uniqueName="P1124779">
      <xmlPr mapId="2" xpath="/TFI-IZD-POD/IPK-GFI-IZD-POD_1000380/P1124779" xmlDataType="decimal"/>
    </xmlCellPr>
  </singleXmlCell>
  <singleXmlCell id="905" xr6:uid="{00000000-000C-0000-FFFF-FFFF7E030000}" r="W9" connectionId="0">
    <xmlCellPr id="1" xr6:uid="{00000000-0010-0000-7E03-000001000000}" uniqueName="P1081668">
      <xmlPr mapId="2" xpath="/TFI-IZD-POD/IPK-GFI-IZD-POD_1000380/P1081668" xmlDataType="decimal"/>
    </xmlCellPr>
  </singleXmlCell>
  <singleXmlCell id="906" xr6:uid="{00000000-000C-0000-FFFF-FFFF7F030000}" r="X9" connectionId="0">
    <xmlCellPr id="1" xr6:uid="{00000000-0010-0000-7F03-000001000000}" uniqueName="P1081670">
      <xmlPr mapId="2" xpath="/TFI-IZD-POD/IPK-GFI-IZD-POD_1000380/P1081670" xmlDataType="decimal"/>
    </xmlCellPr>
  </singleXmlCell>
  <singleXmlCell id="907" xr6:uid="{00000000-000C-0000-FFFF-FFFF80030000}" r="Y9" connectionId="0">
    <xmlCellPr id="1" xr6:uid="{00000000-0010-0000-8003-000001000000}" uniqueName="P1081672">
      <xmlPr mapId="2" xpath="/TFI-IZD-POD/IPK-GFI-IZD-POD_1000380/P1081672" xmlDataType="decimal"/>
    </xmlCellPr>
  </singleXmlCell>
  <singleXmlCell id="908" xr6:uid="{00000000-000C-0000-FFFF-FFFF81030000}" r="H10" connectionId="0">
    <xmlCellPr id="1" xr6:uid="{00000000-0010-0000-8103-000001000000}" uniqueName="P1078206">
      <xmlPr mapId="2" xpath="/TFI-IZD-POD/IPK-GFI-IZD-POD_1000380/P1078206" xmlDataType="decimal"/>
    </xmlCellPr>
  </singleXmlCell>
  <singleXmlCell id="909" xr6:uid="{00000000-000C-0000-FFFF-FFFF82030000}" r="I10" connectionId="0">
    <xmlCellPr id="1" xr6:uid="{00000000-0010-0000-8203-000001000000}" uniqueName="P1078207">
      <xmlPr mapId="2" xpath="/TFI-IZD-POD/IPK-GFI-IZD-POD_1000380/P1078207" xmlDataType="decimal"/>
    </xmlCellPr>
  </singleXmlCell>
  <singleXmlCell id="910" xr6:uid="{00000000-000C-0000-FFFF-FFFF83030000}" r="J10" connectionId="0">
    <xmlCellPr id="1" xr6:uid="{00000000-0010-0000-8303-000001000000}" uniqueName="P1078208">
      <xmlPr mapId="2" xpath="/TFI-IZD-POD/IPK-GFI-IZD-POD_1000380/P1078208" xmlDataType="decimal"/>
    </xmlCellPr>
  </singleXmlCell>
  <singleXmlCell id="911" xr6:uid="{00000000-000C-0000-FFFF-FFFF84030000}" r="K10" connectionId="0">
    <xmlCellPr id="1" xr6:uid="{00000000-0010-0000-8403-000001000000}" uniqueName="P1078209">
      <xmlPr mapId="2" xpath="/TFI-IZD-POD/IPK-GFI-IZD-POD_1000380/P1078209" xmlDataType="decimal"/>
    </xmlCellPr>
  </singleXmlCell>
  <singleXmlCell id="912" xr6:uid="{00000000-000C-0000-FFFF-FFFF85030000}" r="L10" connectionId="0">
    <xmlCellPr id="1" xr6:uid="{00000000-0010-0000-8503-000001000000}" uniqueName="P1078210">
      <xmlPr mapId="2" xpath="/TFI-IZD-POD/IPK-GFI-IZD-POD_1000380/P1078210" xmlDataType="decimal"/>
    </xmlCellPr>
  </singleXmlCell>
  <singleXmlCell id="913" xr6:uid="{00000000-000C-0000-FFFF-FFFF86030000}" r="M10" connectionId="0">
    <xmlCellPr id="1" xr6:uid="{00000000-0010-0000-8603-000001000000}" uniqueName="P1078215">
      <xmlPr mapId="2" xpath="/TFI-IZD-POD/IPK-GFI-IZD-POD_1000380/P1078215" xmlDataType="decimal"/>
    </xmlCellPr>
  </singleXmlCell>
  <singleXmlCell id="914" xr6:uid="{00000000-000C-0000-FFFF-FFFF87030000}" r="N10" connectionId="0">
    <xmlCellPr id="1" xr6:uid="{00000000-0010-0000-8703-000001000000}" uniqueName="P1078217">
      <xmlPr mapId="2" xpath="/TFI-IZD-POD/IPK-GFI-IZD-POD_1000380/P1078217" xmlDataType="decimal"/>
    </xmlCellPr>
  </singleXmlCell>
  <singleXmlCell id="915" xr6:uid="{00000000-000C-0000-FFFF-FFFF88030000}" r="O10" connectionId="0">
    <xmlCellPr id="1" xr6:uid="{00000000-0010-0000-8803-000001000000}" uniqueName="P1078220">
      <xmlPr mapId="2" xpath="/TFI-IZD-POD/IPK-GFI-IZD-POD_1000380/P1078220" xmlDataType="decimal"/>
    </xmlCellPr>
  </singleXmlCell>
  <singleXmlCell id="916" xr6:uid="{00000000-000C-0000-FFFF-FFFF89030000}" r="P10" connectionId="0">
    <xmlCellPr id="1" xr6:uid="{00000000-0010-0000-8903-000001000000}" uniqueName="P1081542">
      <xmlPr mapId="2" xpath="/TFI-IZD-POD/IPK-GFI-IZD-POD_1000380/P1081542" xmlDataType="decimal"/>
    </xmlCellPr>
  </singleXmlCell>
  <singleXmlCell id="917" xr6:uid="{00000000-000C-0000-FFFF-FFFF8A030000}" r="Q10" connectionId="0">
    <xmlCellPr id="1" xr6:uid="{00000000-0010-0000-8A03-000001000000}" uniqueName="P1081646">
      <xmlPr mapId="2" xpath="/TFI-IZD-POD/IPK-GFI-IZD-POD_1000380/P1081646" xmlDataType="decimal"/>
    </xmlCellPr>
  </singleXmlCell>
  <singleXmlCell id="918" xr6:uid="{00000000-000C-0000-FFFF-FFFF8B030000}" r="R10" connectionId="0">
    <xmlCellPr id="1" xr6:uid="{00000000-0010-0000-8B03-000001000000}" uniqueName="P1081674">
      <xmlPr mapId="2" xpath="/TFI-IZD-POD/IPK-GFI-IZD-POD_1000380/P1081674" xmlDataType="decimal"/>
    </xmlCellPr>
  </singleXmlCell>
  <singleXmlCell id="919" xr6:uid="{00000000-000C-0000-FFFF-FFFF8C030000}" r="S10" connectionId="0">
    <xmlCellPr id="1" xr6:uid="{00000000-0010-0000-8C03-000001000000}" uniqueName="P1124780">
      <xmlPr mapId="2" xpath="/TFI-IZD-POD/IPK-GFI-IZD-POD_1000380/P1124780" xmlDataType="decimal"/>
    </xmlCellPr>
  </singleXmlCell>
  <singleXmlCell id="920" xr6:uid="{00000000-000C-0000-FFFF-FFFF8D030000}" r="T10" connectionId="0">
    <xmlCellPr id="1" xr6:uid="{00000000-0010-0000-8D03-000001000000}" uniqueName="P1124781">
      <xmlPr mapId="2" xpath="/TFI-IZD-POD/IPK-GFI-IZD-POD_1000380/P1124781" xmlDataType="decimal"/>
    </xmlCellPr>
  </singleXmlCell>
  <singleXmlCell id="921" xr6:uid="{00000000-000C-0000-FFFF-FFFF8E030000}" r="U10" connectionId="0">
    <xmlCellPr id="1" xr6:uid="{00000000-0010-0000-8E03-000001000000}" uniqueName="P1081676">
      <xmlPr mapId="2" xpath="/TFI-IZD-POD/IPK-GFI-IZD-POD_1000380/P1081676" xmlDataType="decimal"/>
    </xmlCellPr>
  </singleXmlCell>
  <singleXmlCell id="922" xr6:uid="{00000000-000C-0000-FFFF-FFFF8F030000}" r="V10" connectionId="0">
    <xmlCellPr id="1" xr6:uid="{00000000-0010-0000-8F03-000001000000}" uniqueName="P1081678">
      <xmlPr mapId="2" xpath="/TFI-IZD-POD/IPK-GFI-IZD-POD_1000380/P1081678" xmlDataType="decimal"/>
    </xmlCellPr>
  </singleXmlCell>
  <singleXmlCell id="923" xr6:uid="{00000000-000C-0000-FFFF-FFFF90030000}" r="W10" connectionId="0">
    <xmlCellPr id="1" xr6:uid="{00000000-0010-0000-9003-000001000000}" uniqueName="P1081680">
      <xmlPr mapId="2" xpath="/TFI-IZD-POD/IPK-GFI-IZD-POD_1000380/P1081680" xmlDataType="decimal"/>
    </xmlCellPr>
  </singleXmlCell>
  <singleXmlCell id="924" xr6:uid="{00000000-000C-0000-FFFF-FFFF91030000}" r="X10" connectionId="0">
    <xmlCellPr id="1" xr6:uid="{00000000-0010-0000-9103-000001000000}" uniqueName="P1081682">
      <xmlPr mapId="2" xpath="/TFI-IZD-POD/IPK-GFI-IZD-POD_1000380/P1081682" xmlDataType="decimal"/>
    </xmlCellPr>
  </singleXmlCell>
  <singleXmlCell id="925" xr6:uid="{00000000-000C-0000-FFFF-FFFF92030000}" r="Y10" connectionId="0">
    <xmlCellPr id="1" xr6:uid="{00000000-0010-0000-9203-000001000000}" uniqueName="P1081684">
      <xmlPr mapId="2" xpath="/TFI-IZD-POD/IPK-GFI-IZD-POD_1000380/P1081684" xmlDataType="decimal"/>
    </xmlCellPr>
  </singleXmlCell>
  <singleXmlCell id="926" xr6:uid="{00000000-000C-0000-FFFF-FFFF93030000}" r="H11" connectionId="0">
    <xmlCellPr id="1" xr6:uid="{00000000-0010-0000-9303-000001000000}" uniqueName="P1078222">
      <xmlPr mapId="2" xpath="/TFI-IZD-POD/IPK-GFI-IZD-POD_1000380/P1078222" xmlDataType="decimal"/>
    </xmlCellPr>
  </singleXmlCell>
  <singleXmlCell id="927" xr6:uid="{00000000-000C-0000-FFFF-FFFF94030000}" r="I11" connectionId="0">
    <xmlCellPr id="1" xr6:uid="{00000000-0010-0000-9403-000001000000}" uniqueName="P1078224">
      <xmlPr mapId="2" xpath="/TFI-IZD-POD/IPK-GFI-IZD-POD_1000380/P1078224" xmlDataType="decimal"/>
    </xmlCellPr>
  </singleXmlCell>
  <singleXmlCell id="928" xr6:uid="{00000000-000C-0000-FFFF-FFFF95030000}" r="J11" connectionId="0">
    <xmlCellPr id="1" xr6:uid="{00000000-0010-0000-9503-000001000000}" uniqueName="P1078226">
      <xmlPr mapId="2" xpath="/TFI-IZD-POD/IPK-GFI-IZD-POD_1000380/P1078226" xmlDataType="decimal"/>
    </xmlCellPr>
  </singleXmlCell>
  <singleXmlCell id="929" xr6:uid="{00000000-000C-0000-FFFF-FFFF96030000}" r="K11" connectionId="0">
    <xmlCellPr id="1" xr6:uid="{00000000-0010-0000-9603-000001000000}" uniqueName="P1078229">
      <xmlPr mapId="2" xpath="/TFI-IZD-POD/IPK-GFI-IZD-POD_1000380/P1078229" xmlDataType="decimal"/>
    </xmlCellPr>
  </singleXmlCell>
  <singleXmlCell id="930" xr6:uid="{00000000-000C-0000-FFFF-FFFF97030000}" r="L11" connectionId="0">
    <xmlCellPr id="1" xr6:uid="{00000000-0010-0000-9703-000001000000}" uniqueName="P1078231">
      <xmlPr mapId="2" xpath="/TFI-IZD-POD/IPK-GFI-IZD-POD_1000380/P1078231" xmlDataType="decimal"/>
    </xmlCellPr>
  </singleXmlCell>
  <singleXmlCell id="931" xr6:uid="{00000000-000C-0000-FFFF-FFFF98030000}" r="M11" connectionId="0">
    <xmlCellPr id="1" xr6:uid="{00000000-0010-0000-9803-000001000000}" uniqueName="P1078233">
      <xmlPr mapId="2" xpath="/TFI-IZD-POD/IPK-GFI-IZD-POD_1000380/P1078233" xmlDataType="decimal"/>
    </xmlCellPr>
  </singleXmlCell>
  <singleXmlCell id="932" xr6:uid="{00000000-000C-0000-FFFF-FFFF99030000}" r="N11" connectionId="0">
    <xmlCellPr id="1" xr6:uid="{00000000-0010-0000-9903-000001000000}" uniqueName="P1078236">
      <xmlPr mapId="2" xpath="/TFI-IZD-POD/IPK-GFI-IZD-POD_1000380/P1078236" xmlDataType="decimal"/>
    </xmlCellPr>
  </singleXmlCell>
  <singleXmlCell id="933" xr6:uid="{00000000-000C-0000-FFFF-FFFF9A030000}" r="O11" connectionId="0">
    <xmlCellPr id="1" xr6:uid="{00000000-0010-0000-9A03-000001000000}" uniqueName="P1078237">
      <xmlPr mapId="2" xpath="/TFI-IZD-POD/IPK-GFI-IZD-POD_1000380/P1078237" xmlDataType="decimal"/>
    </xmlCellPr>
  </singleXmlCell>
  <singleXmlCell id="934" xr6:uid="{00000000-000C-0000-FFFF-FFFF9B030000}" r="P11" connectionId="0">
    <xmlCellPr id="1" xr6:uid="{00000000-0010-0000-9B03-000001000000}" uniqueName="P1081543">
      <xmlPr mapId="2" xpath="/TFI-IZD-POD/IPK-GFI-IZD-POD_1000380/P1081543" xmlDataType="decimal"/>
    </xmlCellPr>
  </singleXmlCell>
  <singleXmlCell id="935" xr6:uid="{00000000-000C-0000-FFFF-FFFF9C030000}" r="Q11" connectionId="0">
    <xmlCellPr id="1" xr6:uid="{00000000-0010-0000-9C03-000001000000}" uniqueName="P1081685">
      <xmlPr mapId="2" xpath="/TFI-IZD-POD/IPK-GFI-IZD-POD_1000380/P1081685" xmlDataType="decimal"/>
    </xmlCellPr>
  </singleXmlCell>
  <singleXmlCell id="936" xr6:uid="{00000000-000C-0000-FFFF-FFFF9D030000}" r="R11" connectionId="0">
    <xmlCellPr id="1" xr6:uid="{00000000-0010-0000-9D03-000001000000}" uniqueName="P1081686">
      <xmlPr mapId="2" xpath="/TFI-IZD-POD/IPK-GFI-IZD-POD_1000380/P1081686" xmlDataType="decimal"/>
    </xmlCellPr>
  </singleXmlCell>
  <singleXmlCell id="937" xr6:uid="{00000000-000C-0000-FFFF-FFFF9E030000}" r="S11" connectionId="0">
    <xmlCellPr id="1" xr6:uid="{00000000-0010-0000-9E03-000001000000}" uniqueName="P1124782">
      <xmlPr mapId="2" xpath="/TFI-IZD-POD/IPK-GFI-IZD-POD_1000380/P1124782" xmlDataType="decimal"/>
    </xmlCellPr>
  </singleXmlCell>
  <singleXmlCell id="938" xr6:uid="{00000000-000C-0000-FFFF-FFFF9F030000}" r="T11" connectionId="0">
    <xmlCellPr id="1" xr6:uid="{00000000-0010-0000-9F03-000001000000}" uniqueName="P1124783">
      <xmlPr mapId="2" xpath="/TFI-IZD-POD/IPK-GFI-IZD-POD_1000380/P1124783" xmlDataType="decimal"/>
    </xmlCellPr>
  </singleXmlCell>
  <singleXmlCell id="939" xr6:uid="{00000000-000C-0000-FFFF-FFFFA0030000}" r="U11" connectionId="0">
    <xmlCellPr id="1" xr6:uid="{00000000-0010-0000-A003-000001000000}" uniqueName="P1081687">
      <xmlPr mapId="2" xpath="/TFI-IZD-POD/IPK-GFI-IZD-POD_1000380/P1081687" xmlDataType="decimal"/>
    </xmlCellPr>
  </singleXmlCell>
  <singleXmlCell id="940" xr6:uid="{00000000-000C-0000-FFFF-FFFFA1030000}" r="V11" connectionId="0">
    <xmlCellPr id="1" xr6:uid="{00000000-0010-0000-A103-000001000000}" uniqueName="P1081688">
      <xmlPr mapId="2" xpath="/TFI-IZD-POD/IPK-GFI-IZD-POD_1000380/P1081688" xmlDataType="decimal"/>
    </xmlCellPr>
  </singleXmlCell>
  <singleXmlCell id="941" xr6:uid="{00000000-000C-0000-FFFF-FFFFA2030000}" r="W11" connectionId="0">
    <xmlCellPr id="1" xr6:uid="{00000000-0010-0000-A203-000001000000}" uniqueName="P1081689">
      <xmlPr mapId="2" xpath="/TFI-IZD-POD/IPK-GFI-IZD-POD_1000380/P1081689" xmlDataType="decimal"/>
    </xmlCellPr>
  </singleXmlCell>
  <singleXmlCell id="942" xr6:uid="{00000000-000C-0000-FFFF-FFFFA3030000}" r="X11" connectionId="0">
    <xmlCellPr id="1" xr6:uid="{00000000-0010-0000-A303-000001000000}" uniqueName="P1081690">
      <xmlPr mapId="2" xpath="/TFI-IZD-POD/IPK-GFI-IZD-POD_1000380/P1081690" xmlDataType="decimal"/>
    </xmlCellPr>
  </singleXmlCell>
  <singleXmlCell id="943" xr6:uid="{00000000-000C-0000-FFFF-FFFFA4030000}" r="Y11" connectionId="0">
    <xmlCellPr id="1" xr6:uid="{00000000-0010-0000-A403-000001000000}" uniqueName="P1081696">
      <xmlPr mapId="2" xpath="/TFI-IZD-POD/IPK-GFI-IZD-POD_1000380/P1081696" xmlDataType="decimal"/>
    </xmlCellPr>
  </singleXmlCell>
  <singleXmlCell id="944" xr6:uid="{00000000-000C-0000-FFFF-FFFFA5030000}" r="H12" connectionId="0">
    <xmlCellPr id="1" xr6:uid="{00000000-0010-0000-A503-000001000000}" uniqueName="P1078238">
      <xmlPr mapId="2" xpath="/TFI-IZD-POD/IPK-GFI-IZD-POD_1000380/P1078238" xmlDataType="decimal"/>
    </xmlCellPr>
  </singleXmlCell>
  <singleXmlCell id="945" xr6:uid="{00000000-000C-0000-FFFF-FFFFA6030000}" r="I12" connectionId="0">
    <xmlCellPr id="1" xr6:uid="{00000000-0010-0000-A603-000001000000}" uniqueName="P1078239">
      <xmlPr mapId="2" xpath="/TFI-IZD-POD/IPK-GFI-IZD-POD_1000380/P1078239" xmlDataType="decimal"/>
    </xmlCellPr>
  </singleXmlCell>
  <singleXmlCell id="946" xr6:uid="{00000000-000C-0000-FFFF-FFFFA7030000}" r="J12" connectionId="0">
    <xmlCellPr id="1" xr6:uid="{00000000-0010-0000-A703-000001000000}" uniqueName="P1078240">
      <xmlPr mapId="2" xpath="/TFI-IZD-POD/IPK-GFI-IZD-POD_1000380/P1078240" xmlDataType="decimal"/>
    </xmlCellPr>
  </singleXmlCell>
  <singleXmlCell id="947" xr6:uid="{00000000-000C-0000-FFFF-FFFFA8030000}" r="K12" connectionId="0">
    <xmlCellPr id="1" xr6:uid="{00000000-0010-0000-A803-000001000000}" uniqueName="P1078241">
      <xmlPr mapId="2" xpath="/TFI-IZD-POD/IPK-GFI-IZD-POD_1000380/P1078241" xmlDataType="decimal"/>
    </xmlCellPr>
  </singleXmlCell>
  <singleXmlCell id="948" xr6:uid="{00000000-000C-0000-FFFF-FFFFA9030000}" r="L12" connectionId="0">
    <xmlCellPr id="1" xr6:uid="{00000000-0010-0000-A903-000001000000}" uniqueName="P1078242">
      <xmlPr mapId="2" xpath="/TFI-IZD-POD/IPK-GFI-IZD-POD_1000380/P1078242" xmlDataType="decimal"/>
    </xmlCellPr>
  </singleXmlCell>
  <singleXmlCell id="949" xr6:uid="{00000000-000C-0000-FFFF-FFFFAA030000}" r="M12" connectionId="0">
    <xmlCellPr id="1" xr6:uid="{00000000-0010-0000-AA03-000001000000}" uniqueName="P1078243">
      <xmlPr mapId="2" xpath="/TFI-IZD-POD/IPK-GFI-IZD-POD_1000380/P1078243" xmlDataType="decimal"/>
    </xmlCellPr>
  </singleXmlCell>
  <singleXmlCell id="950" xr6:uid="{00000000-000C-0000-FFFF-FFFFAB030000}" r="N12" connectionId="0">
    <xmlCellPr id="1" xr6:uid="{00000000-0010-0000-AB03-000001000000}" uniqueName="P1078946">
      <xmlPr mapId="2" xpath="/TFI-IZD-POD/IPK-GFI-IZD-POD_1000380/P1078946" xmlDataType="decimal"/>
    </xmlCellPr>
  </singleXmlCell>
  <singleXmlCell id="951" xr6:uid="{00000000-000C-0000-FFFF-FFFFAC030000}" r="O12" connectionId="0">
    <xmlCellPr id="1" xr6:uid="{00000000-0010-0000-AC03-000001000000}" uniqueName="P1078947">
      <xmlPr mapId="2" xpath="/TFI-IZD-POD/IPK-GFI-IZD-POD_1000380/P1078947" xmlDataType="decimal"/>
    </xmlCellPr>
  </singleXmlCell>
  <singleXmlCell id="952" xr6:uid="{00000000-000C-0000-FFFF-FFFFAD030000}" r="P12" connectionId="0">
    <xmlCellPr id="1" xr6:uid="{00000000-0010-0000-AD03-000001000000}" uniqueName="P1081544">
      <xmlPr mapId="2" xpath="/TFI-IZD-POD/IPK-GFI-IZD-POD_1000380/P1081544" xmlDataType="decimal"/>
    </xmlCellPr>
  </singleXmlCell>
  <singleXmlCell id="953" xr6:uid="{00000000-000C-0000-FFFF-FFFFAE030000}" r="Q12" connectionId="0">
    <xmlCellPr id="1" xr6:uid="{00000000-0010-0000-AE03-000001000000}" uniqueName="P1081697">
      <xmlPr mapId="2" xpath="/TFI-IZD-POD/IPK-GFI-IZD-POD_1000380/P1081697" xmlDataType="decimal"/>
    </xmlCellPr>
  </singleXmlCell>
  <singleXmlCell id="954" xr6:uid="{00000000-000C-0000-FFFF-FFFFAF030000}" r="R12" connectionId="0">
    <xmlCellPr id="1" xr6:uid="{00000000-0010-0000-AF03-000001000000}" uniqueName="P1081698">
      <xmlPr mapId="2" xpath="/TFI-IZD-POD/IPK-GFI-IZD-POD_1000380/P1081698" xmlDataType="decimal"/>
    </xmlCellPr>
  </singleXmlCell>
  <singleXmlCell id="955" xr6:uid="{00000000-000C-0000-FFFF-FFFFB0030000}" r="S12" connectionId="0">
    <xmlCellPr id="1" xr6:uid="{00000000-0010-0000-B003-000001000000}" uniqueName="P1124784">
      <xmlPr mapId="2" xpath="/TFI-IZD-POD/IPK-GFI-IZD-POD_1000380/P1124784" xmlDataType="decimal"/>
    </xmlCellPr>
  </singleXmlCell>
  <singleXmlCell id="956" xr6:uid="{00000000-000C-0000-FFFF-FFFFB1030000}" r="T12" connectionId="0">
    <xmlCellPr id="1" xr6:uid="{00000000-0010-0000-B103-000001000000}" uniqueName="P1124785">
      <xmlPr mapId="2" xpath="/TFI-IZD-POD/IPK-GFI-IZD-POD_1000380/P1124785" xmlDataType="decimal"/>
    </xmlCellPr>
  </singleXmlCell>
  <singleXmlCell id="957" xr6:uid="{00000000-000C-0000-FFFF-FFFFB2030000}" r="U12" connectionId="0">
    <xmlCellPr id="1" xr6:uid="{00000000-0010-0000-B203-000001000000}" uniqueName="P1081699">
      <xmlPr mapId="2" xpath="/TFI-IZD-POD/IPK-GFI-IZD-POD_1000380/P1081699" xmlDataType="decimal"/>
    </xmlCellPr>
  </singleXmlCell>
  <singleXmlCell id="958" xr6:uid="{00000000-000C-0000-FFFF-FFFFB3030000}" r="V12" connectionId="0">
    <xmlCellPr id="1" xr6:uid="{00000000-0010-0000-B303-000001000000}" uniqueName="P1081700">
      <xmlPr mapId="2" xpath="/TFI-IZD-POD/IPK-GFI-IZD-POD_1000380/P1081700" xmlDataType="decimal"/>
    </xmlCellPr>
  </singleXmlCell>
  <singleXmlCell id="959" xr6:uid="{00000000-000C-0000-FFFF-FFFFB4030000}" r="W12" connectionId="0">
    <xmlCellPr id="1" xr6:uid="{00000000-0010-0000-B403-000001000000}" uniqueName="P1081701">
      <xmlPr mapId="2" xpath="/TFI-IZD-POD/IPK-GFI-IZD-POD_1000380/P1081701" xmlDataType="decimal"/>
    </xmlCellPr>
  </singleXmlCell>
  <singleXmlCell id="960" xr6:uid="{00000000-000C-0000-FFFF-FFFFB5030000}" r="X12" connectionId="0">
    <xmlCellPr id="1" xr6:uid="{00000000-0010-0000-B503-000001000000}" uniqueName="P1081702">
      <xmlPr mapId="2" xpath="/TFI-IZD-POD/IPK-GFI-IZD-POD_1000380/P1081702" xmlDataType="decimal"/>
    </xmlCellPr>
  </singleXmlCell>
  <singleXmlCell id="961" xr6:uid="{00000000-000C-0000-FFFF-FFFFB6030000}" r="Y12" connectionId="0">
    <xmlCellPr id="1" xr6:uid="{00000000-0010-0000-B603-000001000000}" uniqueName="P1081703">
      <xmlPr mapId="2" xpath="/TFI-IZD-POD/IPK-GFI-IZD-POD_1000380/P1081703" xmlDataType="decimal"/>
    </xmlCellPr>
  </singleXmlCell>
  <singleXmlCell id="962" xr6:uid="{00000000-000C-0000-FFFF-FFFFB7030000}" r="H13" connectionId="0">
    <xmlCellPr id="1" xr6:uid="{00000000-0010-0000-B703-000001000000}" uniqueName="P1078948">
      <xmlPr mapId="2" xpath="/TFI-IZD-POD/IPK-GFI-IZD-POD_1000380/P1078948" xmlDataType="decimal"/>
    </xmlCellPr>
  </singleXmlCell>
  <singleXmlCell id="963" xr6:uid="{00000000-000C-0000-FFFF-FFFFB8030000}" r="I13" connectionId="0">
    <xmlCellPr id="1" xr6:uid="{00000000-0010-0000-B803-000001000000}" uniqueName="P1078949">
      <xmlPr mapId="2" xpath="/TFI-IZD-POD/IPK-GFI-IZD-POD_1000380/P1078949" xmlDataType="decimal"/>
    </xmlCellPr>
  </singleXmlCell>
  <singleXmlCell id="964" xr6:uid="{00000000-000C-0000-FFFF-FFFFB9030000}" r="J13" connectionId="0">
    <xmlCellPr id="1" xr6:uid="{00000000-0010-0000-B903-000001000000}" uniqueName="P1079430">
      <xmlPr mapId="2" xpath="/TFI-IZD-POD/IPK-GFI-IZD-POD_1000380/P1079430" xmlDataType="decimal"/>
    </xmlCellPr>
  </singleXmlCell>
  <singleXmlCell id="965" xr6:uid="{00000000-000C-0000-FFFF-FFFFBA030000}" r="K13" connectionId="0">
    <xmlCellPr id="1" xr6:uid="{00000000-0010-0000-BA03-000001000000}" uniqueName="P1079851">
      <xmlPr mapId="2" xpath="/TFI-IZD-POD/IPK-GFI-IZD-POD_1000380/P1079851" xmlDataType="decimal"/>
    </xmlCellPr>
  </singleXmlCell>
  <singleXmlCell id="966" xr6:uid="{00000000-000C-0000-FFFF-FFFFBB030000}" r="L13" connectionId="0">
    <xmlCellPr id="1" xr6:uid="{00000000-0010-0000-BB03-000001000000}" uniqueName="P1079852">
      <xmlPr mapId="2" xpath="/TFI-IZD-POD/IPK-GFI-IZD-POD_1000380/P1079852" xmlDataType="decimal"/>
    </xmlCellPr>
  </singleXmlCell>
  <singleXmlCell id="967" xr6:uid="{00000000-000C-0000-FFFF-FFFFBC030000}" r="M13" connectionId="0">
    <xmlCellPr id="1" xr6:uid="{00000000-0010-0000-BC03-000001000000}" uniqueName="P1079853">
      <xmlPr mapId="2" xpath="/TFI-IZD-POD/IPK-GFI-IZD-POD_1000380/P1079853" xmlDataType="decimal"/>
    </xmlCellPr>
  </singleXmlCell>
  <singleXmlCell id="968" xr6:uid="{00000000-000C-0000-FFFF-FFFFBD030000}" r="N13" connectionId="0">
    <xmlCellPr id="1" xr6:uid="{00000000-0010-0000-BD03-000001000000}" uniqueName="P1079854">
      <xmlPr mapId="2" xpath="/TFI-IZD-POD/IPK-GFI-IZD-POD_1000380/P1079854" xmlDataType="decimal"/>
    </xmlCellPr>
  </singleXmlCell>
  <singleXmlCell id="969" xr6:uid="{00000000-000C-0000-FFFF-FFFFBE030000}" r="O13" connectionId="0">
    <xmlCellPr id="1" xr6:uid="{00000000-0010-0000-BE03-000001000000}" uniqueName="P1079855">
      <xmlPr mapId="2" xpath="/TFI-IZD-POD/IPK-GFI-IZD-POD_1000380/P1079855" xmlDataType="decimal"/>
    </xmlCellPr>
  </singleXmlCell>
  <singleXmlCell id="970" xr6:uid="{00000000-000C-0000-FFFF-FFFFBF030000}" r="P13" connectionId="0">
    <xmlCellPr id="1" xr6:uid="{00000000-0010-0000-BF03-000001000000}" uniqueName="P1081545">
      <xmlPr mapId="2" xpath="/TFI-IZD-POD/IPK-GFI-IZD-POD_1000380/P1081545" xmlDataType="decimal"/>
    </xmlCellPr>
  </singleXmlCell>
  <singleXmlCell id="971" xr6:uid="{00000000-000C-0000-FFFF-FFFFC0030000}" r="Q13" connectionId="0">
    <xmlCellPr id="1" xr6:uid="{00000000-0010-0000-C003-000001000000}" uniqueName="P1081704">
      <xmlPr mapId="2" xpath="/TFI-IZD-POD/IPK-GFI-IZD-POD_1000380/P1081704" xmlDataType="decimal"/>
    </xmlCellPr>
  </singleXmlCell>
  <singleXmlCell id="972" xr6:uid="{00000000-000C-0000-FFFF-FFFFC1030000}" r="R13" connectionId="0">
    <xmlCellPr id="1" xr6:uid="{00000000-0010-0000-C103-000001000000}" uniqueName="P1081705">
      <xmlPr mapId="2" xpath="/TFI-IZD-POD/IPK-GFI-IZD-POD_1000380/P1081705" xmlDataType="decimal"/>
    </xmlCellPr>
  </singleXmlCell>
  <singleXmlCell id="973" xr6:uid="{00000000-000C-0000-FFFF-FFFFC2030000}" r="S13" connectionId="0">
    <xmlCellPr id="1" xr6:uid="{00000000-0010-0000-C203-000001000000}" uniqueName="P1124786">
      <xmlPr mapId="2" xpath="/TFI-IZD-POD/IPK-GFI-IZD-POD_1000380/P1124786" xmlDataType="decimal"/>
    </xmlCellPr>
  </singleXmlCell>
  <singleXmlCell id="974" xr6:uid="{00000000-000C-0000-FFFF-FFFFC3030000}" r="T13" connectionId="0">
    <xmlCellPr id="1" xr6:uid="{00000000-0010-0000-C303-000001000000}" uniqueName="P1124787">
      <xmlPr mapId="2" xpath="/TFI-IZD-POD/IPK-GFI-IZD-POD_1000380/P1124787" xmlDataType="decimal"/>
    </xmlCellPr>
  </singleXmlCell>
  <singleXmlCell id="975" xr6:uid="{00000000-000C-0000-FFFF-FFFFC4030000}" r="U13" connectionId="0">
    <xmlCellPr id="1" xr6:uid="{00000000-0010-0000-C403-000001000000}" uniqueName="P1081706">
      <xmlPr mapId="2" xpath="/TFI-IZD-POD/IPK-GFI-IZD-POD_1000380/P1081706" xmlDataType="decimal"/>
    </xmlCellPr>
  </singleXmlCell>
  <singleXmlCell id="976" xr6:uid="{00000000-000C-0000-FFFF-FFFFC5030000}" r="V13" connectionId="0">
    <xmlCellPr id="1" xr6:uid="{00000000-0010-0000-C503-000001000000}" uniqueName="P1081707">
      <xmlPr mapId="2" xpath="/TFI-IZD-POD/IPK-GFI-IZD-POD_1000380/P1081707" xmlDataType="decimal"/>
    </xmlCellPr>
  </singleXmlCell>
  <singleXmlCell id="977" xr6:uid="{00000000-000C-0000-FFFF-FFFFC6030000}" r="W13" connectionId="0">
    <xmlCellPr id="1" xr6:uid="{00000000-0010-0000-C603-000001000000}" uniqueName="P1081708">
      <xmlPr mapId="2" xpath="/TFI-IZD-POD/IPK-GFI-IZD-POD_1000380/P1081708" xmlDataType="decimal"/>
    </xmlCellPr>
  </singleXmlCell>
  <singleXmlCell id="978" xr6:uid="{00000000-000C-0000-FFFF-FFFFC7030000}" r="X13" connectionId="0">
    <xmlCellPr id="1" xr6:uid="{00000000-0010-0000-C703-000001000000}" uniqueName="P1081709">
      <xmlPr mapId="2" xpath="/TFI-IZD-POD/IPK-GFI-IZD-POD_1000380/P1081709" xmlDataType="decimal"/>
    </xmlCellPr>
  </singleXmlCell>
  <singleXmlCell id="979" xr6:uid="{00000000-000C-0000-FFFF-FFFFC8030000}" r="Y13" connectionId="0">
    <xmlCellPr id="1" xr6:uid="{00000000-0010-0000-C803-000001000000}" uniqueName="P1081710">
      <xmlPr mapId="2" xpath="/TFI-IZD-POD/IPK-GFI-IZD-POD_1000380/P1081710" xmlDataType="decimal"/>
    </xmlCellPr>
  </singleXmlCell>
  <singleXmlCell id="980" xr6:uid="{00000000-000C-0000-FFFF-FFFFC9030000}" r="H14" connectionId="0">
    <xmlCellPr id="1" xr6:uid="{00000000-0010-0000-C903-000001000000}" uniqueName="P1079856">
      <xmlPr mapId="2" xpath="/TFI-IZD-POD/IPK-GFI-IZD-POD_1000380/P1079856" xmlDataType="decimal"/>
    </xmlCellPr>
  </singleXmlCell>
  <singleXmlCell id="981" xr6:uid="{00000000-000C-0000-FFFF-FFFFCA030000}" r="I14" connectionId="0">
    <xmlCellPr id="1" xr6:uid="{00000000-0010-0000-CA03-000001000000}" uniqueName="P1079857">
      <xmlPr mapId="2" xpath="/TFI-IZD-POD/IPK-GFI-IZD-POD_1000380/P1079857" xmlDataType="decimal"/>
    </xmlCellPr>
  </singleXmlCell>
  <singleXmlCell id="982" xr6:uid="{00000000-000C-0000-FFFF-FFFFCB030000}" r="J14" connectionId="0">
    <xmlCellPr id="1" xr6:uid="{00000000-0010-0000-CB03-000001000000}" uniqueName="P1079858">
      <xmlPr mapId="2" xpath="/TFI-IZD-POD/IPK-GFI-IZD-POD_1000380/P1079858" xmlDataType="decimal"/>
    </xmlCellPr>
  </singleXmlCell>
  <singleXmlCell id="983" xr6:uid="{00000000-000C-0000-FFFF-FFFFCC030000}" r="K14" connectionId="0">
    <xmlCellPr id="1" xr6:uid="{00000000-0010-0000-CC03-000001000000}" uniqueName="P1079859">
      <xmlPr mapId="2" xpath="/TFI-IZD-POD/IPK-GFI-IZD-POD_1000380/P1079859" xmlDataType="decimal"/>
    </xmlCellPr>
  </singleXmlCell>
  <singleXmlCell id="984" xr6:uid="{00000000-000C-0000-FFFF-FFFFCD030000}" r="L14" connectionId="0">
    <xmlCellPr id="1" xr6:uid="{00000000-0010-0000-CD03-000001000000}" uniqueName="P1079860">
      <xmlPr mapId="2" xpath="/TFI-IZD-POD/IPK-GFI-IZD-POD_1000380/P1079860" xmlDataType="decimal"/>
    </xmlCellPr>
  </singleXmlCell>
  <singleXmlCell id="985" xr6:uid="{00000000-000C-0000-FFFF-FFFFCE030000}" r="M14" connectionId="0">
    <xmlCellPr id="1" xr6:uid="{00000000-0010-0000-CE03-000001000000}" uniqueName="P1079861">
      <xmlPr mapId="2" xpath="/TFI-IZD-POD/IPK-GFI-IZD-POD_1000380/P1079861" xmlDataType="decimal"/>
    </xmlCellPr>
  </singleXmlCell>
  <singleXmlCell id="986" xr6:uid="{00000000-000C-0000-FFFF-FFFFCF030000}" r="N14" connectionId="0">
    <xmlCellPr id="1" xr6:uid="{00000000-0010-0000-CF03-000001000000}" uniqueName="P1079862">
      <xmlPr mapId="2" xpath="/TFI-IZD-POD/IPK-GFI-IZD-POD_1000380/P1079862" xmlDataType="decimal"/>
    </xmlCellPr>
  </singleXmlCell>
  <singleXmlCell id="987" xr6:uid="{00000000-000C-0000-FFFF-FFFFD0030000}" r="O14" connectionId="0">
    <xmlCellPr id="1" xr6:uid="{00000000-0010-0000-D003-000001000000}" uniqueName="P1079863">
      <xmlPr mapId="2" xpath="/TFI-IZD-POD/IPK-GFI-IZD-POD_1000380/P1079863" xmlDataType="decimal"/>
    </xmlCellPr>
  </singleXmlCell>
  <singleXmlCell id="988" xr6:uid="{00000000-000C-0000-FFFF-FFFFD1030000}" r="P14" connectionId="0">
    <xmlCellPr id="1" xr6:uid="{00000000-0010-0000-D103-000001000000}" uniqueName="P1081711">
      <xmlPr mapId="2" xpath="/TFI-IZD-POD/IPK-GFI-IZD-POD_1000380/P1081711" xmlDataType="decimal"/>
    </xmlCellPr>
  </singleXmlCell>
  <singleXmlCell id="989" xr6:uid="{00000000-000C-0000-FFFF-FFFFD2030000}" r="Q14" connectionId="0">
    <xmlCellPr id="1" xr6:uid="{00000000-0010-0000-D203-000001000000}" uniqueName="P1081712">
      <xmlPr mapId="2" xpath="/TFI-IZD-POD/IPK-GFI-IZD-POD_1000380/P1081712" xmlDataType="decimal"/>
    </xmlCellPr>
  </singleXmlCell>
  <singleXmlCell id="990" xr6:uid="{00000000-000C-0000-FFFF-FFFFD3030000}" r="R14" connectionId="0">
    <xmlCellPr id="1" xr6:uid="{00000000-0010-0000-D303-000001000000}" uniqueName="P1081713">
      <xmlPr mapId="2" xpath="/TFI-IZD-POD/IPK-GFI-IZD-POD_1000380/P1081713" xmlDataType="decimal"/>
    </xmlCellPr>
  </singleXmlCell>
  <singleXmlCell id="991" xr6:uid="{00000000-000C-0000-FFFF-FFFFD4030000}" r="S14" connectionId="0">
    <xmlCellPr id="1" xr6:uid="{00000000-0010-0000-D403-000001000000}" uniqueName="P1124788">
      <xmlPr mapId="2" xpath="/TFI-IZD-POD/IPK-GFI-IZD-POD_1000380/P1124788" xmlDataType="decimal"/>
    </xmlCellPr>
  </singleXmlCell>
  <singleXmlCell id="992" xr6:uid="{00000000-000C-0000-FFFF-FFFFD5030000}" r="T14" connectionId="0">
    <xmlCellPr id="1" xr6:uid="{00000000-0010-0000-D503-000001000000}" uniqueName="P1124789">
      <xmlPr mapId="2" xpath="/TFI-IZD-POD/IPK-GFI-IZD-POD_1000380/P1124789" xmlDataType="decimal"/>
    </xmlCellPr>
  </singleXmlCell>
  <singleXmlCell id="993" xr6:uid="{00000000-000C-0000-FFFF-FFFFD6030000}" r="U14" connectionId="0">
    <xmlCellPr id="1" xr6:uid="{00000000-0010-0000-D603-000001000000}" uniqueName="P1081714">
      <xmlPr mapId="2" xpath="/TFI-IZD-POD/IPK-GFI-IZD-POD_1000380/P1081714" xmlDataType="decimal"/>
    </xmlCellPr>
  </singleXmlCell>
  <singleXmlCell id="994" xr6:uid="{00000000-000C-0000-FFFF-FFFFD7030000}" r="V14" connectionId="0">
    <xmlCellPr id="1" xr6:uid="{00000000-0010-0000-D703-000001000000}" uniqueName="P1081715">
      <xmlPr mapId="2" xpath="/TFI-IZD-POD/IPK-GFI-IZD-POD_1000380/P1081715" xmlDataType="decimal"/>
    </xmlCellPr>
  </singleXmlCell>
  <singleXmlCell id="995" xr6:uid="{00000000-000C-0000-FFFF-FFFFD8030000}" r="W14" connectionId="0">
    <xmlCellPr id="1" xr6:uid="{00000000-0010-0000-D803-000001000000}" uniqueName="P1081716">
      <xmlPr mapId="2" xpath="/TFI-IZD-POD/IPK-GFI-IZD-POD_1000380/P1081716" xmlDataType="decimal"/>
    </xmlCellPr>
  </singleXmlCell>
  <singleXmlCell id="996" xr6:uid="{00000000-000C-0000-FFFF-FFFFD9030000}" r="X14" connectionId="0">
    <xmlCellPr id="1" xr6:uid="{00000000-0010-0000-D903-000001000000}" uniqueName="P1081717">
      <xmlPr mapId="2" xpath="/TFI-IZD-POD/IPK-GFI-IZD-POD_1000380/P1081717" xmlDataType="decimal"/>
    </xmlCellPr>
  </singleXmlCell>
  <singleXmlCell id="997" xr6:uid="{00000000-000C-0000-FFFF-FFFFDA030000}" r="Y14" connectionId="0">
    <xmlCellPr id="1" xr6:uid="{00000000-0010-0000-DA03-000001000000}" uniqueName="P1081718">
      <xmlPr mapId="2" xpath="/TFI-IZD-POD/IPK-GFI-IZD-POD_1000380/P1081718" xmlDataType="decimal"/>
    </xmlCellPr>
  </singleXmlCell>
  <singleXmlCell id="998" xr6:uid="{00000000-000C-0000-FFFF-FFFFDB030000}" r="H15" connectionId="0">
    <xmlCellPr id="1" xr6:uid="{00000000-0010-0000-DB03-000001000000}" uniqueName="P1079864">
      <xmlPr mapId="2" xpath="/TFI-IZD-POD/IPK-GFI-IZD-POD_1000380/P1079864" xmlDataType="decimal"/>
    </xmlCellPr>
  </singleXmlCell>
  <singleXmlCell id="999" xr6:uid="{00000000-000C-0000-FFFF-FFFFDC030000}" r="I15" connectionId="0">
    <xmlCellPr id="1" xr6:uid="{00000000-0010-0000-DC03-000001000000}" uniqueName="P1079865">
      <xmlPr mapId="2" xpath="/TFI-IZD-POD/IPK-GFI-IZD-POD_1000380/P1079865" xmlDataType="decimal"/>
    </xmlCellPr>
  </singleXmlCell>
  <singleXmlCell id="1000" xr6:uid="{00000000-000C-0000-FFFF-FFFFDD030000}" r="J15" connectionId="0">
    <xmlCellPr id="1" xr6:uid="{00000000-0010-0000-DD03-000001000000}" uniqueName="P1079866">
      <xmlPr mapId="2" xpath="/TFI-IZD-POD/IPK-GFI-IZD-POD_1000380/P1079866" xmlDataType="decimal"/>
    </xmlCellPr>
  </singleXmlCell>
  <singleXmlCell id="1001" xr6:uid="{00000000-000C-0000-FFFF-FFFFDE030000}" r="K15" connectionId="0">
    <xmlCellPr id="1" xr6:uid="{00000000-0010-0000-DE03-000001000000}" uniqueName="P1079867">
      <xmlPr mapId="2" xpath="/TFI-IZD-POD/IPK-GFI-IZD-POD_1000380/P1079867" xmlDataType="decimal"/>
    </xmlCellPr>
  </singleXmlCell>
  <singleXmlCell id="1002" xr6:uid="{00000000-000C-0000-FFFF-FFFFDF030000}" r="L15" connectionId="0">
    <xmlCellPr id="1" xr6:uid="{00000000-0010-0000-DF03-000001000000}" uniqueName="P1079868">
      <xmlPr mapId="2" xpath="/TFI-IZD-POD/IPK-GFI-IZD-POD_1000380/P1079868" xmlDataType="decimal"/>
    </xmlCellPr>
  </singleXmlCell>
  <singleXmlCell id="1003" xr6:uid="{00000000-000C-0000-FFFF-FFFFE0030000}" r="M15" connectionId="0">
    <xmlCellPr id="1" xr6:uid="{00000000-0010-0000-E003-000001000000}" uniqueName="P1079869">
      <xmlPr mapId="2" xpath="/TFI-IZD-POD/IPK-GFI-IZD-POD_1000380/P1079869" xmlDataType="decimal"/>
    </xmlCellPr>
  </singleXmlCell>
  <singleXmlCell id="1004" xr6:uid="{00000000-000C-0000-FFFF-FFFFE1030000}" r="N15" connectionId="0">
    <xmlCellPr id="1" xr6:uid="{00000000-0010-0000-E103-000001000000}" uniqueName="P1079870">
      <xmlPr mapId="2" xpath="/TFI-IZD-POD/IPK-GFI-IZD-POD_1000380/P1079870" xmlDataType="decimal"/>
    </xmlCellPr>
  </singleXmlCell>
  <singleXmlCell id="1005" xr6:uid="{00000000-000C-0000-FFFF-FFFFE2030000}" r="O15" connectionId="0">
    <xmlCellPr id="1" xr6:uid="{00000000-0010-0000-E203-000001000000}" uniqueName="P1079871">
      <xmlPr mapId="2" xpath="/TFI-IZD-POD/IPK-GFI-IZD-POD_1000380/P1079871" xmlDataType="decimal"/>
    </xmlCellPr>
  </singleXmlCell>
  <singleXmlCell id="1006" xr6:uid="{00000000-000C-0000-FFFF-FFFFE3030000}" r="P15" connectionId="0">
    <xmlCellPr id="1" xr6:uid="{00000000-0010-0000-E303-000001000000}" uniqueName="P1081874">
      <xmlPr mapId="2" xpath="/TFI-IZD-POD/IPK-GFI-IZD-POD_1000380/P1081874" xmlDataType="decimal"/>
    </xmlCellPr>
  </singleXmlCell>
  <singleXmlCell id="1007" xr6:uid="{00000000-000C-0000-FFFF-FFFFE4030000}" r="Q15" connectionId="0">
    <xmlCellPr id="1" xr6:uid="{00000000-0010-0000-E403-000001000000}" uniqueName="P1081877">
      <xmlPr mapId="2" xpath="/TFI-IZD-POD/IPK-GFI-IZD-POD_1000380/P1081877" xmlDataType="decimal"/>
    </xmlCellPr>
  </singleXmlCell>
  <singleXmlCell id="1008" xr6:uid="{00000000-000C-0000-FFFF-FFFFE5030000}" r="R15" connectionId="0">
    <xmlCellPr id="1" xr6:uid="{00000000-0010-0000-E503-000001000000}" uniqueName="P1081880">
      <xmlPr mapId="2" xpath="/TFI-IZD-POD/IPK-GFI-IZD-POD_1000380/P1081880" xmlDataType="decimal"/>
    </xmlCellPr>
  </singleXmlCell>
  <singleXmlCell id="1009" xr6:uid="{00000000-000C-0000-FFFF-FFFFE6030000}" r="S15" connectionId="0">
    <xmlCellPr id="1" xr6:uid="{00000000-0010-0000-E603-000001000000}" uniqueName="P1124790">
      <xmlPr mapId="2" xpath="/TFI-IZD-POD/IPK-GFI-IZD-POD_1000380/P1124790" xmlDataType="decimal"/>
    </xmlCellPr>
  </singleXmlCell>
  <singleXmlCell id="1010" xr6:uid="{00000000-000C-0000-FFFF-FFFFE7030000}" r="T15" connectionId="0">
    <xmlCellPr id="1" xr6:uid="{00000000-0010-0000-E703-000001000000}" uniqueName="P1124791">
      <xmlPr mapId="2" xpath="/TFI-IZD-POD/IPK-GFI-IZD-POD_1000380/P1124791" xmlDataType="decimal"/>
    </xmlCellPr>
  </singleXmlCell>
  <singleXmlCell id="1011" xr6:uid="{00000000-000C-0000-FFFF-FFFFE8030000}" r="U15" connectionId="0">
    <xmlCellPr id="1" xr6:uid="{00000000-0010-0000-E803-000001000000}" uniqueName="P1081882">
      <xmlPr mapId="2" xpath="/TFI-IZD-POD/IPK-GFI-IZD-POD_1000380/P1081882" xmlDataType="decimal"/>
    </xmlCellPr>
  </singleXmlCell>
  <singleXmlCell id="1012" xr6:uid="{00000000-000C-0000-FFFF-FFFFE9030000}" r="V15" connectionId="0">
    <xmlCellPr id="1" xr6:uid="{00000000-0010-0000-E903-000001000000}" uniqueName="P1081888">
      <xmlPr mapId="2" xpath="/TFI-IZD-POD/IPK-GFI-IZD-POD_1000380/P1081888" xmlDataType="decimal"/>
    </xmlCellPr>
  </singleXmlCell>
  <singleXmlCell id="1013" xr6:uid="{00000000-000C-0000-FFFF-FFFFEA030000}" r="W15" connectionId="0">
    <xmlCellPr id="1" xr6:uid="{00000000-0010-0000-EA03-000001000000}" uniqueName="P1081891">
      <xmlPr mapId="2" xpath="/TFI-IZD-POD/IPK-GFI-IZD-POD_1000380/P1081891" xmlDataType="decimal"/>
    </xmlCellPr>
  </singleXmlCell>
  <singleXmlCell id="1014" xr6:uid="{00000000-000C-0000-FFFF-FFFFEB030000}" r="X15" connectionId="0">
    <xmlCellPr id="1" xr6:uid="{00000000-0010-0000-EB03-000001000000}" uniqueName="P1081893">
      <xmlPr mapId="2" xpath="/TFI-IZD-POD/IPK-GFI-IZD-POD_1000380/P1081893" xmlDataType="decimal"/>
    </xmlCellPr>
  </singleXmlCell>
  <singleXmlCell id="1015" xr6:uid="{00000000-000C-0000-FFFF-FFFFEC030000}" r="Y15" connectionId="0">
    <xmlCellPr id="1" xr6:uid="{00000000-0010-0000-EC03-000001000000}" uniqueName="P1081895">
      <xmlPr mapId="2" xpath="/TFI-IZD-POD/IPK-GFI-IZD-POD_1000380/P1081895" xmlDataType="decimal"/>
    </xmlCellPr>
  </singleXmlCell>
  <singleXmlCell id="1016" xr6:uid="{00000000-000C-0000-FFFF-FFFFED030000}" r="H16" connectionId="0">
    <xmlCellPr id="1" xr6:uid="{00000000-0010-0000-ED03-000001000000}" uniqueName="P1079872">
      <xmlPr mapId="2" xpath="/TFI-IZD-POD/IPK-GFI-IZD-POD_1000380/P1079872" xmlDataType="decimal"/>
    </xmlCellPr>
  </singleXmlCell>
  <singleXmlCell id="1017" xr6:uid="{00000000-000C-0000-FFFF-FFFFEE030000}" r="I16" connectionId="0">
    <xmlCellPr id="1" xr6:uid="{00000000-0010-0000-EE03-000001000000}" uniqueName="P1079873">
      <xmlPr mapId="2" xpath="/TFI-IZD-POD/IPK-GFI-IZD-POD_1000380/P1079873" xmlDataType="decimal"/>
    </xmlCellPr>
  </singleXmlCell>
  <singleXmlCell id="1018" xr6:uid="{00000000-000C-0000-FFFF-FFFFEF030000}" r="J16" connectionId="0">
    <xmlCellPr id="1" xr6:uid="{00000000-0010-0000-EF03-000001000000}" uniqueName="P1079874">
      <xmlPr mapId="2" xpath="/TFI-IZD-POD/IPK-GFI-IZD-POD_1000380/P1079874" xmlDataType="decimal"/>
    </xmlCellPr>
  </singleXmlCell>
  <singleXmlCell id="1019" xr6:uid="{00000000-000C-0000-FFFF-FFFFF0030000}" r="K16" connectionId="0">
    <xmlCellPr id="1" xr6:uid="{00000000-0010-0000-F003-000001000000}" uniqueName="P1079875">
      <xmlPr mapId="2" xpath="/TFI-IZD-POD/IPK-GFI-IZD-POD_1000380/P1079875" xmlDataType="decimal"/>
    </xmlCellPr>
  </singleXmlCell>
  <singleXmlCell id="1020" xr6:uid="{00000000-000C-0000-FFFF-FFFFF1030000}" r="L16" connectionId="0">
    <xmlCellPr id="1" xr6:uid="{00000000-0010-0000-F103-000001000000}" uniqueName="P1079876">
      <xmlPr mapId="2" xpath="/TFI-IZD-POD/IPK-GFI-IZD-POD_1000380/P1079876" xmlDataType="decimal"/>
    </xmlCellPr>
  </singleXmlCell>
  <singleXmlCell id="1021" xr6:uid="{00000000-000C-0000-FFFF-FFFFF2030000}" r="M16" connectionId="0">
    <xmlCellPr id="1" xr6:uid="{00000000-0010-0000-F203-000001000000}" uniqueName="P1079877">
      <xmlPr mapId="2" xpath="/TFI-IZD-POD/IPK-GFI-IZD-POD_1000380/P1079877" xmlDataType="decimal"/>
    </xmlCellPr>
  </singleXmlCell>
  <singleXmlCell id="1022" xr6:uid="{00000000-000C-0000-FFFF-FFFFF3030000}" r="N16" connectionId="0">
    <xmlCellPr id="1" xr6:uid="{00000000-0010-0000-F303-000001000000}" uniqueName="P1079878">
      <xmlPr mapId="2" xpath="/TFI-IZD-POD/IPK-GFI-IZD-POD_1000380/P1079878" xmlDataType="decimal"/>
    </xmlCellPr>
  </singleXmlCell>
  <singleXmlCell id="1023" xr6:uid="{00000000-000C-0000-FFFF-FFFFF4030000}" r="O16" connectionId="0">
    <xmlCellPr id="1" xr6:uid="{00000000-0010-0000-F403-000001000000}" uniqueName="P1079879">
      <xmlPr mapId="2" xpath="/TFI-IZD-POD/IPK-GFI-IZD-POD_1000380/P1079879" xmlDataType="decimal"/>
    </xmlCellPr>
  </singleXmlCell>
  <singleXmlCell id="1024" xr6:uid="{00000000-000C-0000-FFFF-FFFFF5030000}" r="P16" connectionId="0">
    <xmlCellPr id="1" xr6:uid="{00000000-0010-0000-F503-000001000000}" uniqueName="P1081898">
      <xmlPr mapId="2" xpath="/TFI-IZD-POD/IPK-GFI-IZD-POD_1000380/P1081898" xmlDataType="decimal"/>
    </xmlCellPr>
  </singleXmlCell>
  <singleXmlCell id="1025" xr6:uid="{00000000-000C-0000-FFFF-FFFFF6030000}" r="Q16" connectionId="0">
    <xmlCellPr id="1" xr6:uid="{00000000-0010-0000-F603-000001000000}" uniqueName="P1081900">
      <xmlPr mapId="2" xpath="/TFI-IZD-POD/IPK-GFI-IZD-POD_1000380/P1081900" xmlDataType="decimal"/>
    </xmlCellPr>
  </singleXmlCell>
  <singleXmlCell id="1026" xr6:uid="{00000000-000C-0000-FFFF-FFFFF7030000}" r="R16" connectionId="0">
    <xmlCellPr id="1" xr6:uid="{00000000-0010-0000-F703-000001000000}" uniqueName="P1081902">
      <xmlPr mapId="2" xpath="/TFI-IZD-POD/IPK-GFI-IZD-POD_1000380/P1081902" xmlDataType="decimal"/>
    </xmlCellPr>
  </singleXmlCell>
  <singleXmlCell id="1027" xr6:uid="{00000000-000C-0000-FFFF-FFFFF8030000}" r="S16" connectionId="0">
    <xmlCellPr id="1" xr6:uid="{00000000-0010-0000-F803-000001000000}" uniqueName="P1124792">
      <xmlPr mapId="2" xpath="/TFI-IZD-POD/IPK-GFI-IZD-POD_1000380/P1124792" xmlDataType="decimal"/>
    </xmlCellPr>
  </singleXmlCell>
  <singleXmlCell id="1028" xr6:uid="{00000000-000C-0000-FFFF-FFFFF9030000}" r="T16" connectionId="0">
    <xmlCellPr id="1" xr6:uid="{00000000-0010-0000-F903-000001000000}" uniqueName="P1124793">
      <xmlPr mapId="2" xpath="/TFI-IZD-POD/IPK-GFI-IZD-POD_1000380/P1124793" xmlDataType="decimal"/>
    </xmlCellPr>
  </singleXmlCell>
  <singleXmlCell id="1029" xr6:uid="{00000000-000C-0000-FFFF-FFFFFA030000}" r="U16" connectionId="0">
    <xmlCellPr id="1" xr6:uid="{00000000-0010-0000-FA03-000001000000}" uniqueName="P1081903">
      <xmlPr mapId="2" xpath="/TFI-IZD-POD/IPK-GFI-IZD-POD_1000380/P1081903" xmlDataType="decimal"/>
    </xmlCellPr>
  </singleXmlCell>
  <singleXmlCell id="1030" xr6:uid="{00000000-000C-0000-FFFF-FFFFFB030000}" r="V16" connectionId="0">
    <xmlCellPr id="1" xr6:uid="{00000000-0010-0000-FB03-000001000000}" uniqueName="P1081906">
      <xmlPr mapId="2" xpath="/TFI-IZD-POD/IPK-GFI-IZD-POD_1000380/P1081906" xmlDataType="decimal"/>
    </xmlCellPr>
  </singleXmlCell>
  <singleXmlCell id="1031" xr6:uid="{00000000-000C-0000-FFFF-FFFFFC030000}" r="W16" connectionId="0">
    <xmlCellPr id="1" xr6:uid="{00000000-0010-0000-FC03-000001000000}" uniqueName="P1081908">
      <xmlPr mapId="2" xpath="/TFI-IZD-POD/IPK-GFI-IZD-POD_1000380/P1081908" xmlDataType="decimal"/>
    </xmlCellPr>
  </singleXmlCell>
  <singleXmlCell id="1032" xr6:uid="{00000000-000C-0000-FFFF-FFFFFD030000}" r="X16" connectionId="0">
    <xmlCellPr id="1" xr6:uid="{00000000-0010-0000-FD03-000001000000}" uniqueName="P1081915">
      <xmlPr mapId="2" xpath="/TFI-IZD-POD/IPK-GFI-IZD-POD_1000380/P1081915" xmlDataType="decimal"/>
    </xmlCellPr>
  </singleXmlCell>
  <singleXmlCell id="1033" xr6:uid="{00000000-000C-0000-FFFF-FFFFFE030000}" r="Y16" connectionId="0">
    <xmlCellPr id="1" xr6:uid="{00000000-0010-0000-FE03-000001000000}" uniqueName="P1081918">
      <xmlPr mapId="2" xpath="/TFI-IZD-POD/IPK-GFI-IZD-POD_1000380/P1081918" xmlDataType="decimal"/>
    </xmlCellPr>
  </singleXmlCell>
  <singleXmlCell id="1034" xr6:uid="{00000000-000C-0000-FFFF-FFFFFF030000}" r="H17" connectionId="0">
    <xmlCellPr id="1" xr6:uid="{00000000-0010-0000-FF03-000001000000}" uniqueName="P1079880">
      <xmlPr mapId="2" xpath="/TFI-IZD-POD/IPK-GFI-IZD-POD_1000380/P1079880" xmlDataType="decimal"/>
    </xmlCellPr>
  </singleXmlCell>
  <singleXmlCell id="1035" xr6:uid="{00000000-000C-0000-FFFF-FFFF00040000}" r="I17" connectionId="0">
    <xmlCellPr id="1" xr6:uid="{00000000-0010-0000-0004-000001000000}" uniqueName="P1079881">
      <xmlPr mapId="2" xpath="/TFI-IZD-POD/IPK-GFI-IZD-POD_1000380/P1079881" xmlDataType="decimal"/>
    </xmlCellPr>
  </singleXmlCell>
  <singleXmlCell id="1036" xr6:uid="{00000000-000C-0000-FFFF-FFFF01040000}" r="J17" connectionId="0">
    <xmlCellPr id="1" xr6:uid="{00000000-0010-0000-0104-000001000000}" uniqueName="P1079882">
      <xmlPr mapId="2" xpath="/TFI-IZD-POD/IPK-GFI-IZD-POD_1000380/P1079882" xmlDataType="decimal"/>
    </xmlCellPr>
  </singleXmlCell>
  <singleXmlCell id="1037" xr6:uid="{00000000-000C-0000-FFFF-FFFF02040000}" r="K17" connectionId="0">
    <xmlCellPr id="1" xr6:uid="{00000000-0010-0000-0204-000001000000}" uniqueName="P1079883">
      <xmlPr mapId="2" xpath="/TFI-IZD-POD/IPK-GFI-IZD-POD_1000380/P1079883" xmlDataType="decimal"/>
    </xmlCellPr>
  </singleXmlCell>
  <singleXmlCell id="1038" xr6:uid="{00000000-000C-0000-FFFF-FFFF03040000}" r="L17" connectionId="0">
    <xmlCellPr id="1" xr6:uid="{00000000-0010-0000-0304-000001000000}" uniqueName="P1079884">
      <xmlPr mapId="2" xpath="/TFI-IZD-POD/IPK-GFI-IZD-POD_1000380/P1079884" xmlDataType="decimal"/>
    </xmlCellPr>
  </singleXmlCell>
  <singleXmlCell id="1039" xr6:uid="{00000000-000C-0000-FFFF-FFFF04040000}" r="M17" connectionId="0">
    <xmlCellPr id="1" xr6:uid="{00000000-0010-0000-0404-000001000000}" uniqueName="P1079885">
      <xmlPr mapId="2" xpath="/TFI-IZD-POD/IPK-GFI-IZD-POD_1000380/P1079885" xmlDataType="decimal"/>
    </xmlCellPr>
  </singleXmlCell>
  <singleXmlCell id="1040" xr6:uid="{00000000-000C-0000-FFFF-FFFF05040000}" r="N17" connectionId="0">
    <xmlCellPr id="1" xr6:uid="{00000000-0010-0000-0504-000001000000}" uniqueName="P1079886">
      <xmlPr mapId="2" xpath="/TFI-IZD-POD/IPK-GFI-IZD-POD_1000380/P1079886" xmlDataType="decimal"/>
    </xmlCellPr>
  </singleXmlCell>
  <singleXmlCell id="1041" xr6:uid="{00000000-000C-0000-FFFF-FFFF06040000}" r="O17" connectionId="0">
    <xmlCellPr id="1" xr6:uid="{00000000-0010-0000-0604-000001000000}" uniqueName="P1079887">
      <xmlPr mapId="2" xpath="/TFI-IZD-POD/IPK-GFI-IZD-POD_1000380/P1079887" xmlDataType="decimal"/>
    </xmlCellPr>
  </singleXmlCell>
  <singleXmlCell id="1042" xr6:uid="{00000000-000C-0000-FFFF-FFFF07040000}" r="P17" connectionId="0">
    <xmlCellPr id="1" xr6:uid="{00000000-0010-0000-0704-000001000000}" uniqueName="P1081920">
      <xmlPr mapId="2" xpath="/TFI-IZD-POD/IPK-GFI-IZD-POD_1000380/P1081920" xmlDataType="decimal"/>
    </xmlCellPr>
  </singleXmlCell>
  <singleXmlCell id="1043" xr6:uid="{00000000-000C-0000-FFFF-FFFF08040000}" r="Q17" connectionId="0">
    <xmlCellPr id="1" xr6:uid="{00000000-0010-0000-0804-000001000000}" uniqueName="P1081922">
      <xmlPr mapId="2" xpath="/TFI-IZD-POD/IPK-GFI-IZD-POD_1000380/P1081922" xmlDataType="decimal"/>
    </xmlCellPr>
  </singleXmlCell>
  <singleXmlCell id="1044" xr6:uid="{00000000-000C-0000-FFFF-FFFF09040000}" r="R17" connectionId="0">
    <xmlCellPr id="1" xr6:uid="{00000000-0010-0000-0904-000001000000}" uniqueName="P1081925">
      <xmlPr mapId="2" xpath="/TFI-IZD-POD/IPK-GFI-IZD-POD_1000380/P1081925" xmlDataType="decimal"/>
    </xmlCellPr>
  </singleXmlCell>
  <singleXmlCell id="1045" xr6:uid="{00000000-000C-0000-FFFF-FFFF0A040000}" r="S17" connectionId="0">
    <xmlCellPr id="1" xr6:uid="{00000000-0010-0000-0A04-000001000000}" uniqueName="P1124794">
      <xmlPr mapId="2" xpath="/TFI-IZD-POD/IPK-GFI-IZD-POD_1000380/P1124794" xmlDataType="decimal"/>
    </xmlCellPr>
  </singleXmlCell>
  <singleXmlCell id="1046" xr6:uid="{00000000-000C-0000-FFFF-FFFF0B040000}" r="T17" connectionId="0">
    <xmlCellPr id="1" xr6:uid="{00000000-0010-0000-0B04-000001000000}" uniqueName="P1124795">
      <xmlPr mapId="2" xpath="/TFI-IZD-POD/IPK-GFI-IZD-POD_1000380/P1124795" xmlDataType="decimal"/>
    </xmlCellPr>
  </singleXmlCell>
  <singleXmlCell id="1047" xr6:uid="{00000000-000C-0000-FFFF-FFFF0C040000}" r="U17" connectionId="0">
    <xmlCellPr id="1" xr6:uid="{00000000-0010-0000-0C04-000001000000}" uniqueName="P1081927">
      <xmlPr mapId="2" xpath="/TFI-IZD-POD/IPK-GFI-IZD-POD_1000380/P1081927" xmlDataType="decimal"/>
    </xmlCellPr>
  </singleXmlCell>
  <singleXmlCell id="1048" xr6:uid="{00000000-000C-0000-FFFF-FFFF0D040000}" r="V17" connectionId="0">
    <xmlCellPr id="1" xr6:uid="{00000000-0010-0000-0D04-000001000000}" uniqueName="P1081929">
      <xmlPr mapId="2" xpath="/TFI-IZD-POD/IPK-GFI-IZD-POD_1000380/P1081929" xmlDataType="decimal"/>
    </xmlCellPr>
  </singleXmlCell>
  <singleXmlCell id="1049" xr6:uid="{00000000-000C-0000-FFFF-FFFF0E040000}" r="W17" connectionId="0">
    <xmlCellPr id="1" xr6:uid="{00000000-0010-0000-0E04-000001000000}" uniqueName="P1081930">
      <xmlPr mapId="2" xpath="/TFI-IZD-POD/IPK-GFI-IZD-POD_1000380/P1081930" xmlDataType="decimal"/>
    </xmlCellPr>
  </singleXmlCell>
  <singleXmlCell id="1050" xr6:uid="{00000000-000C-0000-FFFF-FFFF0F040000}" r="X17" connectionId="0">
    <xmlCellPr id="1" xr6:uid="{00000000-0010-0000-0F04-000001000000}" uniqueName="P1081932">
      <xmlPr mapId="2" xpath="/TFI-IZD-POD/IPK-GFI-IZD-POD_1000380/P1081932" xmlDataType="decimal"/>
    </xmlCellPr>
  </singleXmlCell>
  <singleXmlCell id="1051" xr6:uid="{00000000-000C-0000-FFFF-FFFF10040000}" r="Y17" connectionId="0">
    <xmlCellPr id="1" xr6:uid="{00000000-0010-0000-1004-000001000000}" uniqueName="P1081934">
      <xmlPr mapId="2" xpath="/TFI-IZD-POD/IPK-GFI-IZD-POD_1000380/P1081934" xmlDataType="decimal"/>
    </xmlCellPr>
  </singleXmlCell>
  <singleXmlCell id="1052" xr6:uid="{00000000-000C-0000-FFFF-FFFF11040000}" r="H18" connectionId="0">
    <xmlCellPr id="1" xr6:uid="{00000000-0010-0000-1104-000001000000}" uniqueName="P1079888">
      <xmlPr mapId="2" xpath="/TFI-IZD-POD/IPK-GFI-IZD-POD_1000380/P1079888" xmlDataType="decimal"/>
    </xmlCellPr>
  </singleXmlCell>
  <singleXmlCell id="1053" xr6:uid="{00000000-000C-0000-FFFF-FFFF12040000}" r="I18" connectionId="0">
    <xmlCellPr id="1" xr6:uid="{00000000-0010-0000-1204-000001000000}" uniqueName="P1079889">
      <xmlPr mapId="2" xpath="/TFI-IZD-POD/IPK-GFI-IZD-POD_1000380/P1079889" xmlDataType="decimal"/>
    </xmlCellPr>
  </singleXmlCell>
  <singleXmlCell id="1054" xr6:uid="{00000000-000C-0000-FFFF-FFFF13040000}" r="J18" connectionId="0">
    <xmlCellPr id="1" xr6:uid="{00000000-0010-0000-1304-000001000000}" uniqueName="P1079890">
      <xmlPr mapId="2" xpath="/TFI-IZD-POD/IPK-GFI-IZD-POD_1000380/P1079890" xmlDataType="decimal"/>
    </xmlCellPr>
  </singleXmlCell>
  <singleXmlCell id="1055" xr6:uid="{00000000-000C-0000-FFFF-FFFF14040000}" r="K18" connectionId="0">
    <xmlCellPr id="1" xr6:uid="{00000000-0010-0000-1404-000001000000}" uniqueName="P1079891">
      <xmlPr mapId="2" xpath="/TFI-IZD-POD/IPK-GFI-IZD-POD_1000380/P1079891" xmlDataType="decimal"/>
    </xmlCellPr>
  </singleXmlCell>
  <singleXmlCell id="1056" xr6:uid="{00000000-000C-0000-FFFF-FFFF15040000}" r="L18" connectionId="0">
    <xmlCellPr id="1" xr6:uid="{00000000-0010-0000-1504-000001000000}" uniqueName="P1079892">
      <xmlPr mapId="2" xpath="/TFI-IZD-POD/IPK-GFI-IZD-POD_1000380/P1079892" xmlDataType="decimal"/>
    </xmlCellPr>
  </singleXmlCell>
  <singleXmlCell id="1057" xr6:uid="{00000000-000C-0000-FFFF-FFFF16040000}" r="M18" connectionId="0">
    <xmlCellPr id="1" xr6:uid="{00000000-0010-0000-1604-000001000000}" uniqueName="P1079893">
      <xmlPr mapId="2" xpath="/TFI-IZD-POD/IPK-GFI-IZD-POD_1000380/P1079893" xmlDataType="decimal"/>
    </xmlCellPr>
  </singleXmlCell>
  <singleXmlCell id="1058" xr6:uid="{00000000-000C-0000-FFFF-FFFF17040000}" r="N18" connectionId="0">
    <xmlCellPr id="1" xr6:uid="{00000000-0010-0000-1704-000001000000}" uniqueName="P1079894">
      <xmlPr mapId="2" xpath="/TFI-IZD-POD/IPK-GFI-IZD-POD_1000380/P1079894" xmlDataType="decimal"/>
    </xmlCellPr>
  </singleXmlCell>
  <singleXmlCell id="1059" xr6:uid="{00000000-000C-0000-FFFF-FFFF18040000}" r="O18" connectionId="0">
    <xmlCellPr id="1" xr6:uid="{00000000-0010-0000-1804-000001000000}" uniqueName="P1079895">
      <xmlPr mapId="2" xpath="/TFI-IZD-POD/IPK-GFI-IZD-POD_1000380/P1079895" xmlDataType="decimal"/>
    </xmlCellPr>
  </singleXmlCell>
  <singleXmlCell id="1060" xr6:uid="{00000000-000C-0000-FFFF-FFFF19040000}" r="P18" connectionId="0">
    <xmlCellPr id="1" xr6:uid="{00000000-0010-0000-1904-000001000000}" uniqueName="P1081936">
      <xmlPr mapId="2" xpath="/TFI-IZD-POD/IPK-GFI-IZD-POD_1000380/P1081936" xmlDataType="decimal"/>
    </xmlCellPr>
  </singleXmlCell>
  <singleXmlCell id="1061" xr6:uid="{00000000-000C-0000-FFFF-FFFF1A040000}" r="Q18" connectionId="0">
    <xmlCellPr id="1" xr6:uid="{00000000-0010-0000-1A04-000001000000}" uniqueName="P1081938">
      <xmlPr mapId="2" xpath="/TFI-IZD-POD/IPK-GFI-IZD-POD_1000380/P1081938" xmlDataType="decimal"/>
    </xmlCellPr>
  </singleXmlCell>
  <singleXmlCell id="1062" xr6:uid="{00000000-000C-0000-FFFF-FFFF1B040000}" r="R18" connectionId="0">
    <xmlCellPr id="1" xr6:uid="{00000000-0010-0000-1B04-000001000000}" uniqueName="P1081940">
      <xmlPr mapId="2" xpath="/TFI-IZD-POD/IPK-GFI-IZD-POD_1000380/P1081940" xmlDataType="decimal"/>
    </xmlCellPr>
  </singleXmlCell>
  <singleXmlCell id="1063" xr6:uid="{00000000-000C-0000-FFFF-FFFF1C040000}" r="S18" connectionId="0">
    <xmlCellPr id="1" xr6:uid="{00000000-0010-0000-1C04-000001000000}" uniqueName="P1124796">
      <xmlPr mapId="2" xpath="/TFI-IZD-POD/IPK-GFI-IZD-POD_1000380/P1124796" xmlDataType="decimal"/>
    </xmlCellPr>
  </singleXmlCell>
  <singleXmlCell id="1064" xr6:uid="{00000000-000C-0000-FFFF-FFFF1D040000}" r="T18" connectionId="0">
    <xmlCellPr id="1" xr6:uid="{00000000-0010-0000-1D04-000001000000}" uniqueName="P1124797">
      <xmlPr mapId="2" xpath="/TFI-IZD-POD/IPK-GFI-IZD-POD_1000380/P1124797" xmlDataType="decimal"/>
    </xmlCellPr>
  </singleXmlCell>
  <singleXmlCell id="1065" xr6:uid="{00000000-000C-0000-FFFF-FFFF1E040000}" r="U18" connectionId="0">
    <xmlCellPr id="1" xr6:uid="{00000000-0010-0000-1E04-000001000000}" uniqueName="P1081942">
      <xmlPr mapId="2" xpath="/TFI-IZD-POD/IPK-GFI-IZD-POD_1000380/P1081942" xmlDataType="decimal"/>
    </xmlCellPr>
  </singleXmlCell>
  <singleXmlCell id="1066" xr6:uid="{00000000-000C-0000-FFFF-FFFF1F040000}" r="V18" connectionId="0">
    <xmlCellPr id="1" xr6:uid="{00000000-0010-0000-1F04-000001000000}" uniqueName="P1081944">
      <xmlPr mapId="2" xpath="/TFI-IZD-POD/IPK-GFI-IZD-POD_1000380/P1081944" xmlDataType="decimal"/>
    </xmlCellPr>
  </singleXmlCell>
  <singleXmlCell id="1067" xr6:uid="{00000000-000C-0000-FFFF-FFFF20040000}" r="W18" connectionId="0">
    <xmlCellPr id="1" xr6:uid="{00000000-0010-0000-2004-000001000000}" uniqueName="P1081946">
      <xmlPr mapId="2" xpath="/TFI-IZD-POD/IPK-GFI-IZD-POD_1000380/P1081946" xmlDataType="decimal"/>
    </xmlCellPr>
  </singleXmlCell>
  <singleXmlCell id="1068" xr6:uid="{00000000-000C-0000-FFFF-FFFF21040000}" r="X18" connectionId="0">
    <xmlCellPr id="1" xr6:uid="{00000000-0010-0000-2104-000001000000}" uniqueName="P1081948">
      <xmlPr mapId="2" xpath="/TFI-IZD-POD/IPK-GFI-IZD-POD_1000380/P1081948" xmlDataType="decimal"/>
    </xmlCellPr>
  </singleXmlCell>
  <singleXmlCell id="1069" xr6:uid="{00000000-000C-0000-FFFF-FFFF22040000}" r="Y18" connectionId="0">
    <xmlCellPr id="1" xr6:uid="{00000000-0010-0000-2204-000001000000}" uniqueName="P1081950">
      <xmlPr mapId="2" xpath="/TFI-IZD-POD/IPK-GFI-IZD-POD_1000380/P1081950" xmlDataType="decimal"/>
    </xmlCellPr>
  </singleXmlCell>
  <singleXmlCell id="1070" xr6:uid="{00000000-000C-0000-FFFF-FFFF23040000}" r="H19" connectionId="0">
    <xmlCellPr id="1" xr6:uid="{00000000-0010-0000-2304-000001000000}" uniqueName="P1079896">
      <xmlPr mapId="2" xpath="/TFI-IZD-POD/IPK-GFI-IZD-POD_1000380/P1079896" xmlDataType="decimal"/>
    </xmlCellPr>
  </singleXmlCell>
  <singleXmlCell id="1071" xr6:uid="{00000000-000C-0000-FFFF-FFFF24040000}" r="I19" connectionId="0">
    <xmlCellPr id="1" xr6:uid="{00000000-0010-0000-2404-000001000000}" uniqueName="P1079897">
      <xmlPr mapId="2" xpath="/TFI-IZD-POD/IPK-GFI-IZD-POD_1000380/P1079897" xmlDataType="decimal"/>
    </xmlCellPr>
  </singleXmlCell>
  <singleXmlCell id="1072" xr6:uid="{00000000-000C-0000-FFFF-FFFF25040000}" r="J19" connectionId="0">
    <xmlCellPr id="1" xr6:uid="{00000000-0010-0000-2504-000001000000}" uniqueName="P1079898">
      <xmlPr mapId="2" xpath="/TFI-IZD-POD/IPK-GFI-IZD-POD_1000380/P1079898" xmlDataType="decimal"/>
    </xmlCellPr>
  </singleXmlCell>
  <singleXmlCell id="1073" xr6:uid="{00000000-000C-0000-FFFF-FFFF26040000}" r="K19" connectionId="0">
    <xmlCellPr id="1" xr6:uid="{00000000-0010-0000-2604-000001000000}" uniqueName="P1079899">
      <xmlPr mapId="2" xpath="/TFI-IZD-POD/IPK-GFI-IZD-POD_1000380/P1079899" xmlDataType="decimal"/>
    </xmlCellPr>
  </singleXmlCell>
  <singleXmlCell id="1074" xr6:uid="{00000000-000C-0000-FFFF-FFFF27040000}" r="L19" connectionId="0">
    <xmlCellPr id="1" xr6:uid="{00000000-0010-0000-2704-000001000000}" uniqueName="P1079900">
      <xmlPr mapId="2" xpath="/TFI-IZD-POD/IPK-GFI-IZD-POD_1000380/P1079900" xmlDataType="decimal"/>
    </xmlCellPr>
  </singleXmlCell>
  <singleXmlCell id="1075" xr6:uid="{00000000-000C-0000-FFFF-FFFF28040000}" r="M19" connectionId="0">
    <xmlCellPr id="1" xr6:uid="{00000000-0010-0000-2804-000001000000}" uniqueName="P1079901">
      <xmlPr mapId="2" xpath="/TFI-IZD-POD/IPK-GFI-IZD-POD_1000380/P1079901" xmlDataType="decimal"/>
    </xmlCellPr>
  </singleXmlCell>
  <singleXmlCell id="1076" xr6:uid="{00000000-000C-0000-FFFF-FFFF29040000}" r="N19" connectionId="0">
    <xmlCellPr id="1" xr6:uid="{00000000-0010-0000-2904-000001000000}" uniqueName="P1079902">
      <xmlPr mapId="2" xpath="/TFI-IZD-POD/IPK-GFI-IZD-POD_1000380/P1079902" xmlDataType="decimal"/>
    </xmlCellPr>
  </singleXmlCell>
  <singleXmlCell id="1077" xr6:uid="{00000000-000C-0000-FFFF-FFFF2A040000}" r="O19" connectionId="0">
    <xmlCellPr id="1" xr6:uid="{00000000-0010-0000-2A04-000001000000}" uniqueName="P1079903">
      <xmlPr mapId="2" xpath="/TFI-IZD-POD/IPK-GFI-IZD-POD_1000380/P1079903" xmlDataType="decimal"/>
    </xmlCellPr>
  </singleXmlCell>
  <singleXmlCell id="1078" xr6:uid="{00000000-000C-0000-FFFF-FFFF2B040000}" r="P19" connectionId="0">
    <xmlCellPr id="1" xr6:uid="{00000000-0010-0000-2B04-000001000000}" uniqueName="P1081953">
      <xmlPr mapId="2" xpath="/TFI-IZD-POD/IPK-GFI-IZD-POD_1000380/P1081953" xmlDataType="decimal"/>
    </xmlCellPr>
  </singleXmlCell>
  <singleXmlCell id="1079" xr6:uid="{00000000-000C-0000-FFFF-FFFF2C040000}" r="Q19" connectionId="0">
    <xmlCellPr id="1" xr6:uid="{00000000-0010-0000-2C04-000001000000}" uniqueName="P1081958">
      <xmlPr mapId="2" xpath="/TFI-IZD-POD/IPK-GFI-IZD-POD_1000380/P1081958" xmlDataType="decimal"/>
    </xmlCellPr>
  </singleXmlCell>
  <singleXmlCell id="1080" xr6:uid="{00000000-000C-0000-FFFF-FFFF2D040000}" r="R19" connectionId="0">
    <xmlCellPr id="1" xr6:uid="{00000000-0010-0000-2D04-000001000000}" uniqueName="P1081960">
      <xmlPr mapId="2" xpath="/TFI-IZD-POD/IPK-GFI-IZD-POD_1000380/P1081960" xmlDataType="decimal"/>
    </xmlCellPr>
  </singleXmlCell>
  <singleXmlCell id="1081" xr6:uid="{00000000-000C-0000-FFFF-FFFF2E040000}" r="S19" connectionId="0">
    <xmlCellPr id="1" xr6:uid="{00000000-0010-0000-2E04-000001000000}" uniqueName="P1124798">
      <xmlPr mapId="2" xpath="/TFI-IZD-POD/IPK-GFI-IZD-POD_1000380/P1124798" xmlDataType="decimal"/>
    </xmlCellPr>
  </singleXmlCell>
  <singleXmlCell id="1082" xr6:uid="{00000000-000C-0000-FFFF-FFFF2F040000}" r="T19" connectionId="0">
    <xmlCellPr id="1" xr6:uid="{00000000-0010-0000-2F04-000001000000}" uniqueName="P1124799">
      <xmlPr mapId="2" xpath="/TFI-IZD-POD/IPK-GFI-IZD-POD_1000380/P1124799" xmlDataType="decimal"/>
    </xmlCellPr>
  </singleXmlCell>
  <singleXmlCell id="1083" xr6:uid="{00000000-000C-0000-FFFF-FFFF30040000}" r="U19" connectionId="0">
    <xmlCellPr id="1" xr6:uid="{00000000-0010-0000-3004-000001000000}" uniqueName="P1081962">
      <xmlPr mapId="2" xpath="/TFI-IZD-POD/IPK-GFI-IZD-POD_1000380/P1081962" xmlDataType="decimal"/>
    </xmlCellPr>
  </singleXmlCell>
  <singleXmlCell id="1084" xr6:uid="{00000000-000C-0000-FFFF-FFFF31040000}" r="V19" connectionId="0">
    <xmlCellPr id="1" xr6:uid="{00000000-0010-0000-3104-000001000000}" uniqueName="P1081964">
      <xmlPr mapId="2" xpath="/TFI-IZD-POD/IPK-GFI-IZD-POD_1000380/P1081964" xmlDataType="decimal"/>
    </xmlCellPr>
  </singleXmlCell>
  <singleXmlCell id="1085" xr6:uid="{00000000-000C-0000-FFFF-FFFF32040000}" r="W19" connectionId="0">
    <xmlCellPr id="1" xr6:uid="{00000000-0010-0000-3204-000001000000}" uniqueName="P1081966">
      <xmlPr mapId="2" xpath="/TFI-IZD-POD/IPK-GFI-IZD-POD_1000380/P1081966" xmlDataType="decimal"/>
    </xmlCellPr>
  </singleXmlCell>
  <singleXmlCell id="1086" xr6:uid="{00000000-000C-0000-FFFF-FFFF33040000}" r="X19" connectionId="0">
    <xmlCellPr id="1" xr6:uid="{00000000-0010-0000-3304-000001000000}" uniqueName="P1081968">
      <xmlPr mapId="2" xpath="/TFI-IZD-POD/IPK-GFI-IZD-POD_1000380/P1081968" xmlDataType="decimal"/>
    </xmlCellPr>
  </singleXmlCell>
  <singleXmlCell id="1087" xr6:uid="{00000000-000C-0000-FFFF-FFFF34040000}" r="Y19" connectionId="0">
    <xmlCellPr id="1" xr6:uid="{00000000-0010-0000-3404-000001000000}" uniqueName="P1081970">
      <xmlPr mapId="2" xpath="/TFI-IZD-POD/IPK-GFI-IZD-POD_1000380/P1081970" xmlDataType="decimal"/>
    </xmlCellPr>
  </singleXmlCell>
  <singleXmlCell id="1088" xr6:uid="{00000000-000C-0000-FFFF-FFFF35040000}" r="H20" connectionId="0">
    <xmlCellPr id="1" xr6:uid="{00000000-0010-0000-3504-000001000000}" uniqueName="P1079904">
      <xmlPr mapId="2" xpath="/TFI-IZD-POD/IPK-GFI-IZD-POD_1000380/P1079904" xmlDataType="decimal"/>
    </xmlCellPr>
  </singleXmlCell>
  <singleXmlCell id="1089" xr6:uid="{00000000-000C-0000-FFFF-FFFF36040000}" r="I20" connectionId="0">
    <xmlCellPr id="1" xr6:uid="{00000000-0010-0000-3604-000001000000}" uniqueName="P1079905">
      <xmlPr mapId="2" xpath="/TFI-IZD-POD/IPK-GFI-IZD-POD_1000380/P1079905" xmlDataType="decimal"/>
    </xmlCellPr>
  </singleXmlCell>
  <singleXmlCell id="1090" xr6:uid="{00000000-000C-0000-FFFF-FFFF37040000}" r="J20" connectionId="0">
    <xmlCellPr id="1" xr6:uid="{00000000-0010-0000-3704-000001000000}" uniqueName="P1079906">
      <xmlPr mapId="2" xpath="/TFI-IZD-POD/IPK-GFI-IZD-POD_1000380/P1079906" xmlDataType="decimal"/>
    </xmlCellPr>
  </singleXmlCell>
  <singleXmlCell id="1091" xr6:uid="{00000000-000C-0000-FFFF-FFFF38040000}" r="K20" connectionId="0">
    <xmlCellPr id="1" xr6:uid="{00000000-0010-0000-3804-000001000000}" uniqueName="P1079907">
      <xmlPr mapId="2" xpath="/TFI-IZD-POD/IPK-GFI-IZD-POD_1000380/P1079907" xmlDataType="decimal"/>
    </xmlCellPr>
  </singleXmlCell>
  <singleXmlCell id="1092" xr6:uid="{00000000-000C-0000-FFFF-FFFF39040000}" r="L20" connectionId="0">
    <xmlCellPr id="1" xr6:uid="{00000000-0010-0000-3904-000001000000}" uniqueName="P1079908">
      <xmlPr mapId="2" xpath="/TFI-IZD-POD/IPK-GFI-IZD-POD_1000380/P1079908" xmlDataType="decimal"/>
    </xmlCellPr>
  </singleXmlCell>
  <singleXmlCell id="1093" xr6:uid="{00000000-000C-0000-FFFF-FFFF3A040000}" r="M20" connectionId="0">
    <xmlCellPr id="1" xr6:uid="{00000000-0010-0000-3A04-000001000000}" uniqueName="P1079909">
      <xmlPr mapId="2" xpath="/TFI-IZD-POD/IPK-GFI-IZD-POD_1000380/P1079909" xmlDataType="decimal"/>
    </xmlCellPr>
  </singleXmlCell>
  <singleXmlCell id="1094" xr6:uid="{00000000-000C-0000-FFFF-FFFF3B040000}" r="N20" connectionId="0">
    <xmlCellPr id="1" xr6:uid="{00000000-0010-0000-3B04-000001000000}" uniqueName="P1079910">
      <xmlPr mapId="2" xpath="/TFI-IZD-POD/IPK-GFI-IZD-POD_1000380/P1079910" xmlDataType="decimal"/>
    </xmlCellPr>
  </singleXmlCell>
  <singleXmlCell id="1095" xr6:uid="{00000000-000C-0000-FFFF-FFFF3C040000}" r="O20" connectionId="0">
    <xmlCellPr id="1" xr6:uid="{00000000-0010-0000-3C04-000001000000}" uniqueName="P1079912">
      <xmlPr mapId="2" xpath="/TFI-IZD-POD/IPK-GFI-IZD-POD_1000380/P1079912" xmlDataType="decimal"/>
    </xmlCellPr>
  </singleXmlCell>
  <singleXmlCell id="1096" xr6:uid="{00000000-000C-0000-FFFF-FFFF3D040000}" r="P20" connectionId="0">
    <xmlCellPr id="1" xr6:uid="{00000000-0010-0000-3D04-000001000000}" uniqueName="P1081972">
      <xmlPr mapId="2" xpath="/TFI-IZD-POD/IPK-GFI-IZD-POD_1000380/P1081972" xmlDataType="decimal"/>
    </xmlCellPr>
  </singleXmlCell>
  <singleXmlCell id="1097" xr6:uid="{00000000-000C-0000-FFFF-FFFF3E040000}" r="Q20" connectionId="0">
    <xmlCellPr id="1" xr6:uid="{00000000-0010-0000-3E04-000001000000}" uniqueName="P1081973">
      <xmlPr mapId="2" xpath="/TFI-IZD-POD/IPK-GFI-IZD-POD_1000380/P1081973" xmlDataType="decimal"/>
    </xmlCellPr>
  </singleXmlCell>
  <singleXmlCell id="1098" xr6:uid="{00000000-000C-0000-FFFF-FFFF3F040000}" r="R20" connectionId="0">
    <xmlCellPr id="1" xr6:uid="{00000000-0010-0000-3F04-000001000000}" uniqueName="P1081975">
      <xmlPr mapId="2" xpath="/TFI-IZD-POD/IPK-GFI-IZD-POD_1000380/P1081975" xmlDataType="decimal"/>
    </xmlCellPr>
  </singleXmlCell>
  <singleXmlCell id="1099" xr6:uid="{00000000-000C-0000-FFFF-FFFF40040000}" r="S20" connectionId="0">
    <xmlCellPr id="1" xr6:uid="{00000000-0010-0000-4004-000001000000}" uniqueName="P1124800">
      <xmlPr mapId="2" xpath="/TFI-IZD-POD/IPK-GFI-IZD-POD_1000380/P1124800" xmlDataType="decimal"/>
    </xmlCellPr>
  </singleXmlCell>
  <singleXmlCell id="1100" xr6:uid="{00000000-000C-0000-FFFF-FFFF41040000}" r="T20" connectionId="0">
    <xmlCellPr id="1" xr6:uid="{00000000-0010-0000-4104-000001000000}" uniqueName="P1124801">
      <xmlPr mapId="2" xpath="/TFI-IZD-POD/IPK-GFI-IZD-POD_1000380/P1124801" xmlDataType="decimal"/>
    </xmlCellPr>
  </singleXmlCell>
  <singleXmlCell id="1101" xr6:uid="{00000000-000C-0000-FFFF-FFFF42040000}" r="U20" connectionId="0">
    <xmlCellPr id="1" xr6:uid="{00000000-0010-0000-4204-000001000000}" uniqueName="P1081977">
      <xmlPr mapId="2" xpath="/TFI-IZD-POD/IPK-GFI-IZD-POD_1000380/P1081977" xmlDataType="decimal"/>
    </xmlCellPr>
  </singleXmlCell>
  <singleXmlCell id="1102" xr6:uid="{00000000-000C-0000-FFFF-FFFF43040000}" r="V20" connectionId="0">
    <xmlCellPr id="1" xr6:uid="{00000000-0010-0000-4304-000001000000}" uniqueName="P1081978">
      <xmlPr mapId="2" xpath="/TFI-IZD-POD/IPK-GFI-IZD-POD_1000380/P1081978" xmlDataType="decimal"/>
    </xmlCellPr>
  </singleXmlCell>
  <singleXmlCell id="1103" xr6:uid="{00000000-000C-0000-FFFF-FFFF44040000}" r="W20" connectionId="0">
    <xmlCellPr id="1" xr6:uid="{00000000-0010-0000-4404-000001000000}" uniqueName="P1081980">
      <xmlPr mapId="2" xpath="/TFI-IZD-POD/IPK-GFI-IZD-POD_1000380/P1081980" xmlDataType="decimal"/>
    </xmlCellPr>
  </singleXmlCell>
  <singleXmlCell id="1104" xr6:uid="{00000000-000C-0000-FFFF-FFFF45040000}" r="X20" connectionId="0">
    <xmlCellPr id="1" xr6:uid="{00000000-0010-0000-4504-000001000000}" uniqueName="P1081982">
      <xmlPr mapId="2" xpath="/TFI-IZD-POD/IPK-GFI-IZD-POD_1000380/P1081982" xmlDataType="decimal"/>
    </xmlCellPr>
  </singleXmlCell>
  <singleXmlCell id="1105" xr6:uid="{00000000-000C-0000-FFFF-FFFF46040000}" r="Y20" connectionId="0">
    <xmlCellPr id="1" xr6:uid="{00000000-0010-0000-4604-000001000000}" uniqueName="P1081984">
      <xmlPr mapId="2" xpath="/TFI-IZD-POD/IPK-GFI-IZD-POD_1000380/P1081984" xmlDataType="decimal"/>
    </xmlCellPr>
  </singleXmlCell>
  <singleXmlCell id="1106" xr6:uid="{00000000-000C-0000-FFFF-FFFF47040000}" r="H21" connectionId="0">
    <xmlCellPr id="1" xr6:uid="{00000000-0010-0000-4704-000001000000}" uniqueName="P1079911">
      <xmlPr mapId="2" xpath="/TFI-IZD-POD/IPK-GFI-IZD-POD_1000380/P1079911" xmlDataType="decimal"/>
    </xmlCellPr>
  </singleXmlCell>
  <singleXmlCell id="1107" xr6:uid="{00000000-000C-0000-FFFF-FFFF48040000}" r="I21" connectionId="0">
    <xmlCellPr id="1" xr6:uid="{00000000-0010-0000-4804-000001000000}" uniqueName="P1079913">
      <xmlPr mapId="2" xpath="/TFI-IZD-POD/IPK-GFI-IZD-POD_1000380/P1079913" xmlDataType="decimal"/>
    </xmlCellPr>
  </singleXmlCell>
  <singleXmlCell id="1108" xr6:uid="{00000000-000C-0000-FFFF-FFFF49040000}" r="J21" connectionId="0">
    <xmlCellPr id="1" xr6:uid="{00000000-0010-0000-4904-000001000000}" uniqueName="P1079914">
      <xmlPr mapId="2" xpath="/TFI-IZD-POD/IPK-GFI-IZD-POD_1000380/P1079914" xmlDataType="decimal"/>
    </xmlCellPr>
  </singleXmlCell>
  <singleXmlCell id="1109" xr6:uid="{00000000-000C-0000-FFFF-FFFF4A040000}" r="K21" connectionId="0">
    <xmlCellPr id="1" xr6:uid="{00000000-0010-0000-4A04-000001000000}" uniqueName="P1079915">
      <xmlPr mapId="2" xpath="/TFI-IZD-POD/IPK-GFI-IZD-POD_1000380/P1079915" xmlDataType="decimal"/>
    </xmlCellPr>
  </singleXmlCell>
  <singleXmlCell id="1110" xr6:uid="{00000000-000C-0000-FFFF-FFFF4B040000}" r="L21" connectionId="0">
    <xmlCellPr id="1" xr6:uid="{00000000-0010-0000-4B04-000001000000}" uniqueName="P1079916">
      <xmlPr mapId="2" xpath="/TFI-IZD-POD/IPK-GFI-IZD-POD_1000380/P1079916" xmlDataType="decimal"/>
    </xmlCellPr>
  </singleXmlCell>
  <singleXmlCell id="1111" xr6:uid="{00000000-000C-0000-FFFF-FFFF4C040000}" r="M21" connectionId="0">
    <xmlCellPr id="1" xr6:uid="{00000000-0010-0000-4C04-000001000000}" uniqueName="P1079917">
      <xmlPr mapId="2" xpath="/TFI-IZD-POD/IPK-GFI-IZD-POD_1000380/P1079917" xmlDataType="decimal"/>
    </xmlCellPr>
  </singleXmlCell>
  <singleXmlCell id="1112" xr6:uid="{00000000-000C-0000-FFFF-FFFF4D040000}" r="N21" connectionId="0">
    <xmlCellPr id="1" xr6:uid="{00000000-0010-0000-4D04-000001000000}" uniqueName="P1079918">
      <xmlPr mapId="2" xpath="/TFI-IZD-POD/IPK-GFI-IZD-POD_1000380/P1079918" xmlDataType="decimal"/>
    </xmlCellPr>
  </singleXmlCell>
  <singleXmlCell id="1113" xr6:uid="{00000000-000C-0000-FFFF-FFFF4E040000}" r="O21" connectionId="0">
    <xmlCellPr id="1" xr6:uid="{00000000-0010-0000-4E04-000001000000}" uniqueName="P1079919">
      <xmlPr mapId="2" xpath="/TFI-IZD-POD/IPK-GFI-IZD-POD_1000380/P1079919" xmlDataType="decimal"/>
    </xmlCellPr>
  </singleXmlCell>
  <singleXmlCell id="1114" xr6:uid="{00000000-000C-0000-FFFF-FFFF4F040000}" r="P21" connectionId="0">
    <xmlCellPr id="1" xr6:uid="{00000000-0010-0000-4F04-000001000000}" uniqueName="P1081986">
      <xmlPr mapId="2" xpath="/TFI-IZD-POD/IPK-GFI-IZD-POD_1000380/P1081986" xmlDataType="decimal"/>
    </xmlCellPr>
  </singleXmlCell>
  <singleXmlCell id="1115" xr6:uid="{00000000-000C-0000-FFFF-FFFF50040000}" r="Q21" connectionId="0">
    <xmlCellPr id="1" xr6:uid="{00000000-0010-0000-5004-000001000000}" uniqueName="P1081988">
      <xmlPr mapId="2" xpath="/TFI-IZD-POD/IPK-GFI-IZD-POD_1000380/P1081988" xmlDataType="decimal"/>
    </xmlCellPr>
  </singleXmlCell>
  <singleXmlCell id="1116" xr6:uid="{00000000-000C-0000-FFFF-FFFF51040000}" r="R21" connectionId="0">
    <xmlCellPr id="1" xr6:uid="{00000000-0010-0000-5104-000001000000}" uniqueName="P1081990">
      <xmlPr mapId="2" xpath="/TFI-IZD-POD/IPK-GFI-IZD-POD_1000380/P1081990" xmlDataType="decimal"/>
    </xmlCellPr>
  </singleXmlCell>
  <singleXmlCell id="1117" xr6:uid="{00000000-000C-0000-FFFF-FFFF52040000}" r="S21" connectionId="0">
    <xmlCellPr id="1" xr6:uid="{00000000-0010-0000-5204-000001000000}" uniqueName="P1124802">
      <xmlPr mapId="2" xpath="/TFI-IZD-POD/IPK-GFI-IZD-POD_1000380/P1124802" xmlDataType="decimal"/>
    </xmlCellPr>
  </singleXmlCell>
  <singleXmlCell id="1118" xr6:uid="{00000000-000C-0000-FFFF-FFFF53040000}" r="T21" connectionId="0">
    <xmlCellPr id="1" xr6:uid="{00000000-0010-0000-5304-000001000000}" uniqueName="P1124803">
      <xmlPr mapId="2" xpath="/TFI-IZD-POD/IPK-GFI-IZD-POD_1000380/P1124803" xmlDataType="decimal"/>
    </xmlCellPr>
  </singleXmlCell>
  <singleXmlCell id="1119" xr6:uid="{00000000-000C-0000-FFFF-FFFF54040000}" r="U21" connectionId="0">
    <xmlCellPr id="1" xr6:uid="{00000000-0010-0000-5404-000001000000}" uniqueName="P1081993">
      <xmlPr mapId="2" xpath="/TFI-IZD-POD/IPK-GFI-IZD-POD_1000380/P1081993" xmlDataType="decimal"/>
    </xmlCellPr>
  </singleXmlCell>
  <singleXmlCell id="1120" xr6:uid="{00000000-000C-0000-FFFF-FFFF55040000}" r="V21" connectionId="0">
    <xmlCellPr id="1" xr6:uid="{00000000-0010-0000-5504-000001000000}" uniqueName="P1081995">
      <xmlPr mapId="2" xpath="/TFI-IZD-POD/IPK-GFI-IZD-POD_1000380/P1081995" xmlDataType="decimal"/>
    </xmlCellPr>
  </singleXmlCell>
  <singleXmlCell id="1121" xr6:uid="{00000000-000C-0000-FFFF-FFFF56040000}" r="W21" connectionId="0">
    <xmlCellPr id="1" xr6:uid="{00000000-0010-0000-5604-000001000000}" uniqueName="P1081997">
      <xmlPr mapId="2" xpath="/TFI-IZD-POD/IPK-GFI-IZD-POD_1000380/P1081997" xmlDataType="decimal"/>
    </xmlCellPr>
  </singleXmlCell>
  <singleXmlCell id="1122" xr6:uid="{00000000-000C-0000-FFFF-FFFF57040000}" r="X21" connectionId="0">
    <xmlCellPr id="1" xr6:uid="{00000000-0010-0000-5704-000001000000}" uniqueName="P1081999">
      <xmlPr mapId="2" xpath="/TFI-IZD-POD/IPK-GFI-IZD-POD_1000380/P1081999" xmlDataType="decimal"/>
    </xmlCellPr>
  </singleXmlCell>
  <singleXmlCell id="1123" xr6:uid="{00000000-000C-0000-FFFF-FFFF58040000}" r="Y21" connectionId="0">
    <xmlCellPr id="1" xr6:uid="{00000000-0010-0000-5804-000001000000}" uniqueName="P1082001">
      <xmlPr mapId="2" xpath="/TFI-IZD-POD/IPK-GFI-IZD-POD_1000380/P1082001" xmlDataType="decimal"/>
    </xmlCellPr>
  </singleXmlCell>
  <singleXmlCell id="1124" xr6:uid="{00000000-000C-0000-FFFF-FFFF59040000}" r="H22" connectionId="0">
    <xmlCellPr id="1" xr6:uid="{00000000-0010-0000-5904-000001000000}" uniqueName="P1124882">
      <xmlPr mapId="2" xpath="/TFI-IZD-POD/IPK-GFI-IZD-POD_1000380/P1124882" xmlDataType="decimal"/>
    </xmlCellPr>
  </singleXmlCell>
  <singleXmlCell id="1125" xr6:uid="{00000000-000C-0000-FFFF-FFFF5A040000}" r="I22" connectionId="0">
    <xmlCellPr id="1" xr6:uid="{00000000-0010-0000-5A04-000001000000}" uniqueName="P1124883">
      <xmlPr mapId="2" xpath="/TFI-IZD-POD/IPK-GFI-IZD-POD_1000380/P1124883" xmlDataType="decimal"/>
    </xmlCellPr>
  </singleXmlCell>
  <singleXmlCell id="1126" xr6:uid="{00000000-000C-0000-FFFF-FFFF5B040000}" r="J22" connectionId="0">
    <xmlCellPr id="1" xr6:uid="{00000000-0010-0000-5B04-000001000000}" uniqueName="P1124884">
      <xmlPr mapId="2" xpath="/TFI-IZD-POD/IPK-GFI-IZD-POD_1000380/P1124884" xmlDataType="decimal"/>
    </xmlCellPr>
  </singleXmlCell>
  <singleXmlCell id="1127" xr6:uid="{00000000-000C-0000-FFFF-FFFF5C040000}" r="K22" connectionId="0">
    <xmlCellPr id="1" xr6:uid="{00000000-0010-0000-5C04-000001000000}" uniqueName="P1124885">
      <xmlPr mapId="2" xpath="/TFI-IZD-POD/IPK-GFI-IZD-POD_1000380/P1124885" xmlDataType="decimal"/>
    </xmlCellPr>
  </singleXmlCell>
  <singleXmlCell id="1128" xr6:uid="{00000000-000C-0000-FFFF-FFFF5D040000}" r="L22" connectionId="0">
    <xmlCellPr id="1" xr6:uid="{00000000-0010-0000-5D04-000001000000}" uniqueName="P1124886">
      <xmlPr mapId="2" xpath="/TFI-IZD-POD/IPK-GFI-IZD-POD_1000380/P1124886" xmlDataType="decimal"/>
    </xmlCellPr>
  </singleXmlCell>
  <singleXmlCell id="1129" xr6:uid="{00000000-000C-0000-FFFF-FFFF5E040000}" r="M22" connectionId="0">
    <xmlCellPr id="1" xr6:uid="{00000000-0010-0000-5E04-000001000000}" uniqueName="P1124887">
      <xmlPr mapId="2" xpath="/TFI-IZD-POD/IPK-GFI-IZD-POD_1000380/P1124887" xmlDataType="decimal"/>
    </xmlCellPr>
  </singleXmlCell>
  <singleXmlCell id="1130" xr6:uid="{00000000-000C-0000-FFFF-FFFF5F040000}" r="N22" connectionId="0">
    <xmlCellPr id="1" xr6:uid="{00000000-0010-0000-5F04-000001000000}" uniqueName="P1124894">
      <xmlPr mapId="2" xpath="/TFI-IZD-POD/IPK-GFI-IZD-POD_1000380/P1124894" xmlDataType="decimal"/>
    </xmlCellPr>
  </singleXmlCell>
  <singleXmlCell id="1131" xr6:uid="{00000000-000C-0000-FFFF-FFFF60040000}" r="O22" connectionId="0">
    <xmlCellPr id="1" xr6:uid="{00000000-0010-0000-6004-000001000000}" uniqueName="P1124895">
      <xmlPr mapId="2" xpath="/TFI-IZD-POD/IPK-GFI-IZD-POD_1000380/P1124895" xmlDataType="decimal"/>
    </xmlCellPr>
  </singleXmlCell>
  <singleXmlCell id="1132" xr6:uid="{00000000-000C-0000-FFFF-FFFF61040000}" r="P22" connectionId="0">
    <xmlCellPr id="1" xr6:uid="{00000000-0010-0000-6104-000001000000}" uniqueName="P1124896">
      <xmlPr mapId="2" xpath="/TFI-IZD-POD/IPK-GFI-IZD-POD_1000380/P1124896" xmlDataType="decimal"/>
    </xmlCellPr>
  </singleXmlCell>
  <singleXmlCell id="1133" xr6:uid="{00000000-000C-0000-FFFF-FFFF62040000}" r="Q22" connectionId="0">
    <xmlCellPr id="1" xr6:uid="{00000000-0010-0000-6204-000001000000}" uniqueName="P1124897">
      <xmlPr mapId="2" xpath="/TFI-IZD-POD/IPK-GFI-IZD-POD_1000380/P1124897" xmlDataType="decimal"/>
    </xmlCellPr>
  </singleXmlCell>
  <singleXmlCell id="1134" xr6:uid="{00000000-000C-0000-FFFF-FFFF63040000}" r="R22" connectionId="0">
    <xmlCellPr id="1" xr6:uid="{00000000-0010-0000-6304-000001000000}" uniqueName="P1124898">
      <xmlPr mapId="2" xpath="/TFI-IZD-POD/IPK-GFI-IZD-POD_1000380/P1124898" xmlDataType="decimal"/>
    </xmlCellPr>
  </singleXmlCell>
  <singleXmlCell id="1135" xr6:uid="{00000000-000C-0000-FFFF-FFFF64040000}" r="S22" connectionId="0">
    <xmlCellPr id="1" xr6:uid="{00000000-0010-0000-6404-000001000000}" uniqueName="P1124804">
      <xmlPr mapId="2" xpath="/TFI-IZD-POD/IPK-GFI-IZD-POD_1000380/P1124804" xmlDataType="decimal"/>
    </xmlCellPr>
  </singleXmlCell>
  <singleXmlCell id="1136" xr6:uid="{00000000-000C-0000-FFFF-FFFF65040000}" r="T22" connectionId="0">
    <xmlCellPr id="1" xr6:uid="{00000000-0010-0000-6504-000001000000}" uniqueName="P1124805">
      <xmlPr mapId="2" xpath="/TFI-IZD-POD/IPK-GFI-IZD-POD_1000380/P1124805" xmlDataType="decimal"/>
    </xmlCellPr>
  </singleXmlCell>
  <singleXmlCell id="1137" xr6:uid="{00000000-000C-0000-FFFF-FFFF66040000}" r="U22" connectionId="0">
    <xmlCellPr id="1" xr6:uid="{00000000-0010-0000-6604-000001000000}" uniqueName="P1124904">
      <xmlPr mapId="2" xpath="/TFI-IZD-POD/IPK-GFI-IZD-POD_1000380/P1124904" xmlDataType="decimal"/>
    </xmlCellPr>
  </singleXmlCell>
  <singleXmlCell id="1138" xr6:uid="{00000000-000C-0000-FFFF-FFFF67040000}" r="V22" connectionId="0">
    <xmlCellPr id="1" xr6:uid="{00000000-0010-0000-6704-000001000000}" uniqueName="P1124905">
      <xmlPr mapId="2" xpath="/TFI-IZD-POD/IPK-GFI-IZD-POD_1000380/P1124905" xmlDataType="decimal"/>
    </xmlCellPr>
  </singleXmlCell>
  <singleXmlCell id="1139" xr6:uid="{00000000-000C-0000-FFFF-FFFF68040000}" r="W22" connectionId="0">
    <xmlCellPr id="1" xr6:uid="{00000000-0010-0000-6804-000001000000}" uniqueName="P1124906">
      <xmlPr mapId="2" xpath="/TFI-IZD-POD/IPK-GFI-IZD-POD_1000380/P1124906" xmlDataType="decimal"/>
    </xmlCellPr>
  </singleXmlCell>
  <singleXmlCell id="1140" xr6:uid="{00000000-000C-0000-FFFF-FFFF69040000}" r="X22" connectionId="0">
    <xmlCellPr id="1" xr6:uid="{00000000-0010-0000-6904-000001000000}" uniqueName="P1124908">
      <xmlPr mapId="2" xpath="/TFI-IZD-POD/IPK-GFI-IZD-POD_1000380/P1124908" xmlDataType="decimal"/>
    </xmlCellPr>
  </singleXmlCell>
  <singleXmlCell id="1141" xr6:uid="{00000000-000C-0000-FFFF-FFFF6A040000}" r="Y22" connectionId="0">
    <xmlCellPr id="1" xr6:uid="{00000000-0010-0000-6A04-000001000000}" uniqueName="P1124907">
      <xmlPr mapId="2" xpath="/TFI-IZD-POD/IPK-GFI-IZD-POD_1000380/P1124907" xmlDataType="decimal"/>
    </xmlCellPr>
  </singleXmlCell>
  <singleXmlCell id="1142" xr6:uid="{00000000-000C-0000-FFFF-FFFF6B040000}" r="H23" connectionId="0">
    <xmlCellPr id="1" xr6:uid="{00000000-0010-0000-6B04-000001000000}" uniqueName="P1079920">
      <xmlPr mapId="2" xpath="/TFI-IZD-POD/IPK-GFI-IZD-POD_1000380/P1079920" xmlDataType="decimal"/>
    </xmlCellPr>
  </singleXmlCell>
  <singleXmlCell id="1143" xr6:uid="{00000000-000C-0000-FFFF-FFFF6C040000}" r="I23" connectionId="0">
    <xmlCellPr id="1" xr6:uid="{00000000-0010-0000-6C04-000001000000}" uniqueName="P1079921">
      <xmlPr mapId="2" xpath="/TFI-IZD-POD/IPK-GFI-IZD-POD_1000380/P1079921" xmlDataType="decimal"/>
    </xmlCellPr>
  </singleXmlCell>
  <singleXmlCell id="1144" xr6:uid="{00000000-000C-0000-FFFF-FFFF6D040000}" r="J23" connectionId="0">
    <xmlCellPr id="1" xr6:uid="{00000000-0010-0000-6D04-000001000000}" uniqueName="P1079922">
      <xmlPr mapId="2" xpath="/TFI-IZD-POD/IPK-GFI-IZD-POD_1000380/P1079922" xmlDataType="decimal"/>
    </xmlCellPr>
  </singleXmlCell>
  <singleXmlCell id="1145" xr6:uid="{00000000-000C-0000-FFFF-FFFF6E040000}" r="K23" connectionId="0">
    <xmlCellPr id="1" xr6:uid="{00000000-0010-0000-6E04-000001000000}" uniqueName="P1079923">
      <xmlPr mapId="2" xpath="/TFI-IZD-POD/IPK-GFI-IZD-POD_1000380/P1079923" xmlDataType="decimal"/>
    </xmlCellPr>
  </singleXmlCell>
  <singleXmlCell id="1146" xr6:uid="{00000000-000C-0000-FFFF-FFFF6F040000}" r="L23" connectionId="0">
    <xmlCellPr id="1" xr6:uid="{00000000-0010-0000-6F04-000001000000}" uniqueName="P1079924">
      <xmlPr mapId="2" xpath="/TFI-IZD-POD/IPK-GFI-IZD-POD_1000380/P1079924" xmlDataType="decimal"/>
    </xmlCellPr>
  </singleXmlCell>
  <singleXmlCell id="1147" xr6:uid="{00000000-000C-0000-FFFF-FFFF70040000}" r="M23" connectionId="0">
    <xmlCellPr id="1" xr6:uid="{00000000-0010-0000-7004-000001000000}" uniqueName="P1079925">
      <xmlPr mapId="2" xpath="/TFI-IZD-POD/IPK-GFI-IZD-POD_1000380/P1079925" xmlDataType="decimal"/>
    </xmlCellPr>
  </singleXmlCell>
  <singleXmlCell id="1148" xr6:uid="{00000000-000C-0000-FFFF-FFFF71040000}" r="N23" connectionId="0">
    <xmlCellPr id="1" xr6:uid="{00000000-0010-0000-7104-000001000000}" uniqueName="P1079926">
      <xmlPr mapId="2" xpath="/TFI-IZD-POD/IPK-GFI-IZD-POD_1000380/P1079926" xmlDataType="decimal"/>
    </xmlCellPr>
  </singleXmlCell>
  <singleXmlCell id="1149" xr6:uid="{00000000-000C-0000-FFFF-FFFF72040000}" r="O23" connectionId="0">
    <xmlCellPr id="1" xr6:uid="{00000000-0010-0000-7204-000001000000}" uniqueName="P1079927">
      <xmlPr mapId="2" xpath="/TFI-IZD-POD/IPK-GFI-IZD-POD_1000380/P1079927" xmlDataType="decimal"/>
    </xmlCellPr>
  </singleXmlCell>
  <singleXmlCell id="1150" xr6:uid="{00000000-000C-0000-FFFF-FFFF73040000}" r="P23" connectionId="0">
    <xmlCellPr id="1" xr6:uid="{00000000-0010-0000-7304-000001000000}" uniqueName="P1082003">
      <xmlPr mapId="2" xpath="/TFI-IZD-POD/IPK-GFI-IZD-POD_1000380/P1082003" xmlDataType="decimal"/>
    </xmlCellPr>
  </singleXmlCell>
  <singleXmlCell id="1151" xr6:uid="{00000000-000C-0000-FFFF-FFFF74040000}" r="Q23" connectionId="0">
    <xmlCellPr id="1" xr6:uid="{00000000-0010-0000-7404-000001000000}" uniqueName="P1082004">
      <xmlPr mapId="2" xpath="/TFI-IZD-POD/IPK-GFI-IZD-POD_1000380/P1082004" xmlDataType="decimal"/>
    </xmlCellPr>
  </singleXmlCell>
  <singleXmlCell id="1152" xr6:uid="{00000000-000C-0000-FFFF-FFFF75040000}" r="R23" connectionId="0">
    <xmlCellPr id="1" xr6:uid="{00000000-0010-0000-7504-000001000000}" uniqueName="P1082005">
      <xmlPr mapId="2" xpath="/TFI-IZD-POD/IPK-GFI-IZD-POD_1000380/P1082005" xmlDataType="decimal"/>
    </xmlCellPr>
  </singleXmlCell>
  <singleXmlCell id="1153" xr6:uid="{00000000-000C-0000-FFFF-FFFF76040000}" r="S23" connectionId="0">
    <xmlCellPr id="1" xr6:uid="{00000000-0010-0000-7604-000001000000}" uniqueName="P1124806">
      <xmlPr mapId="2" xpath="/TFI-IZD-POD/IPK-GFI-IZD-POD_1000380/P1124806" xmlDataType="decimal"/>
    </xmlCellPr>
  </singleXmlCell>
  <singleXmlCell id="1154" xr6:uid="{00000000-000C-0000-FFFF-FFFF77040000}" r="T23" connectionId="0">
    <xmlCellPr id="1" xr6:uid="{00000000-0010-0000-7704-000001000000}" uniqueName="P1124807">
      <xmlPr mapId="2" xpath="/TFI-IZD-POD/IPK-GFI-IZD-POD_1000380/P1124807" xmlDataType="decimal"/>
    </xmlCellPr>
  </singleXmlCell>
  <singleXmlCell id="1155" xr6:uid="{00000000-000C-0000-FFFF-FFFF78040000}" r="U23" connectionId="0">
    <xmlCellPr id="1" xr6:uid="{00000000-0010-0000-7804-000001000000}" uniqueName="P1082007">
      <xmlPr mapId="2" xpath="/TFI-IZD-POD/IPK-GFI-IZD-POD_1000380/P1082007" xmlDataType="decimal"/>
    </xmlCellPr>
  </singleXmlCell>
  <singleXmlCell id="1156" xr6:uid="{00000000-000C-0000-FFFF-FFFF79040000}" r="V23" connectionId="0">
    <xmlCellPr id="1" xr6:uid="{00000000-0010-0000-7904-000001000000}" uniqueName="P1082008">
      <xmlPr mapId="2" xpath="/TFI-IZD-POD/IPK-GFI-IZD-POD_1000380/P1082008" xmlDataType="decimal"/>
    </xmlCellPr>
  </singleXmlCell>
  <singleXmlCell id="1157" xr6:uid="{00000000-000C-0000-FFFF-FFFF7A040000}" r="W23" connectionId="0">
    <xmlCellPr id="1" xr6:uid="{00000000-0010-0000-7A04-000001000000}" uniqueName="P1082010">
      <xmlPr mapId="2" xpath="/TFI-IZD-POD/IPK-GFI-IZD-POD_1000380/P1082010" xmlDataType="decimal"/>
    </xmlCellPr>
  </singleXmlCell>
  <singleXmlCell id="1158" xr6:uid="{00000000-000C-0000-FFFF-FFFF7B040000}" r="X23" connectionId="0">
    <xmlCellPr id="1" xr6:uid="{00000000-0010-0000-7B04-000001000000}" uniqueName="P1082011">
      <xmlPr mapId="2" xpath="/TFI-IZD-POD/IPK-GFI-IZD-POD_1000380/P1082011" xmlDataType="decimal"/>
    </xmlCellPr>
  </singleXmlCell>
  <singleXmlCell id="1159" xr6:uid="{00000000-000C-0000-FFFF-FFFF7C040000}" r="Y23" connectionId="0">
    <xmlCellPr id="1" xr6:uid="{00000000-0010-0000-7C04-000001000000}" uniqueName="P1082013">
      <xmlPr mapId="2" xpath="/TFI-IZD-POD/IPK-GFI-IZD-POD_1000380/P1082013" xmlDataType="decimal"/>
    </xmlCellPr>
  </singleXmlCell>
  <singleXmlCell id="1160" xr6:uid="{00000000-000C-0000-FFFF-FFFF7D040000}" r="H24" connectionId="0">
    <xmlCellPr id="1" xr6:uid="{00000000-0010-0000-7D04-000001000000}" uniqueName="P1079936">
      <xmlPr mapId="2" xpath="/TFI-IZD-POD/IPK-GFI-IZD-POD_1000380/P1079936" xmlDataType="decimal"/>
    </xmlCellPr>
  </singleXmlCell>
  <singleXmlCell id="1161" xr6:uid="{00000000-000C-0000-FFFF-FFFF7E040000}" r="I24" connectionId="0">
    <xmlCellPr id="1" xr6:uid="{00000000-0010-0000-7E04-000001000000}" uniqueName="P1079937">
      <xmlPr mapId="2" xpath="/TFI-IZD-POD/IPK-GFI-IZD-POD_1000380/P1079937" xmlDataType="decimal"/>
    </xmlCellPr>
  </singleXmlCell>
  <singleXmlCell id="1162" xr6:uid="{00000000-000C-0000-FFFF-FFFF7F040000}" r="J24" connectionId="0">
    <xmlCellPr id="1" xr6:uid="{00000000-0010-0000-7F04-000001000000}" uniqueName="P1079938">
      <xmlPr mapId="2" xpath="/TFI-IZD-POD/IPK-GFI-IZD-POD_1000380/P1079938" xmlDataType="decimal"/>
    </xmlCellPr>
  </singleXmlCell>
  <singleXmlCell id="1163" xr6:uid="{00000000-000C-0000-FFFF-FFFF80040000}" r="K24" connectionId="0">
    <xmlCellPr id="1" xr6:uid="{00000000-0010-0000-8004-000001000000}" uniqueName="P1079939">
      <xmlPr mapId="2" xpath="/TFI-IZD-POD/IPK-GFI-IZD-POD_1000380/P1079939" xmlDataType="decimal"/>
    </xmlCellPr>
  </singleXmlCell>
  <singleXmlCell id="1164" xr6:uid="{00000000-000C-0000-FFFF-FFFF81040000}" r="L24" connectionId="0">
    <xmlCellPr id="1" xr6:uid="{00000000-0010-0000-8104-000001000000}" uniqueName="P1079940">
      <xmlPr mapId="2" xpath="/TFI-IZD-POD/IPK-GFI-IZD-POD_1000380/P1079940" xmlDataType="decimal"/>
    </xmlCellPr>
  </singleXmlCell>
  <singleXmlCell id="1165" xr6:uid="{00000000-000C-0000-FFFF-FFFF82040000}" r="M24" connectionId="0">
    <xmlCellPr id="1" xr6:uid="{00000000-0010-0000-8204-000001000000}" uniqueName="P1079941">
      <xmlPr mapId="2" xpath="/TFI-IZD-POD/IPK-GFI-IZD-POD_1000380/P1079941" xmlDataType="decimal"/>
    </xmlCellPr>
  </singleXmlCell>
  <singleXmlCell id="1166" xr6:uid="{00000000-000C-0000-FFFF-FFFF83040000}" r="N24" connectionId="0">
    <xmlCellPr id="1" xr6:uid="{00000000-0010-0000-8304-000001000000}" uniqueName="P1079942">
      <xmlPr mapId="2" xpath="/TFI-IZD-POD/IPK-GFI-IZD-POD_1000380/P1079942" xmlDataType="decimal"/>
    </xmlCellPr>
  </singleXmlCell>
  <singleXmlCell id="1167" xr6:uid="{00000000-000C-0000-FFFF-FFFF84040000}" r="O24" connectionId="0">
    <xmlCellPr id="1" xr6:uid="{00000000-0010-0000-8404-000001000000}" uniqueName="P1079943">
      <xmlPr mapId="2" xpath="/TFI-IZD-POD/IPK-GFI-IZD-POD_1000380/P1079943" xmlDataType="decimal"/>
    </xmlCellPr>
  </singleXmlCell>
  <singleXmlCell id="1168" xr6:uid="{00000000-000C-0000-FFFF-FFFF85040000}" r="P24" connectionId="0">
    <xmlCellPr id="1" xr6:uid="{00000000-0010-0000-8504-000001000000}" uniqueName="P1082038">
      <xmlPr mapId="2" xpath="/TFI-IZD-POD/IPK-GFI-IZD-POD_1000380/P1082038" xmlDataType="decimal"/>
    </xmlCellPr>
  </singleXmlCell>
  <singleXmlCell id="1169" xr6:uid="{00000000-000C-0000-FFFF-FFFF86040000}" r="Q24" connectionId="0">
    <xmlCellPr id="1" xr6:uid="{00000000-0010-0000-8604-000001000000}" uniqueName="P1082045">
      <xmlPr mapId="2" xpath="/TFI-IZD-POD/IPK-GFI-IZD-POD_1000380/P1082045" xmlDataType="decimal"/>
    </xmlCellPr>
  </singleXmlCell>
  <singleXmlCell id="1170" xr6:uid="{00000000-000C-0000-FFFF-FFFF87040000}" r="R24" connectionId="0">
    <xmlCellPr id="1" xr6:uid="{00000000-0010-0000-8704-000001000000}" uniqueName="P1082047">
      <xmlPr mapId="2" xpath="/TFI-IZD-POD/IPK-GFI-IZD-POD_1000380/P1082047" xmlDataType="decimal"/>
    </xmlCellPr>
  </singleXmlCell>
  <singleXmlCell id="1171" xr6:uid="{00000000-000C-0000-FFFF-FFFF88040000}" r="S24" connectionId="0">
    <xmlCellPr id="1" xr6:uid="{00000000-0010-0000-8804-000001000000}" uniqueName="P1124809">
      <xmlPr mapId="2" xpath="/TFI-IZD-POD/IPK-GFI-IZD-POD_1000380/P1124809" xmlDataType="decimal"/>
    </xmlCellPr>
  </singleXmlCell>
  <singleXmlCell id="1172" xr6:uid="{00000000-000C-0000-FFFF-FFFF89040000}" r="T24" connectionId="0">
    <xmlCellPr id="1" xr6:uid="{00000000-0010-0000-8904-000001000000}" uniqueName="P1124808">
      <xmlPr mapId="2" xpath="/TFI-IZD-POD/IPK-GFI-IZD-POD_1000380/P1124808" xmlDataType="decimal"/>
    </xmlCellPr>
  </singleXmlCell>
  <singleXmlCell id="1173" xr6:uid="{00000000-000C-0000-FFFF-FFFF8A040000}" r="U24" connectionId="0">
    <xmlCellPr id="1" xr6:uid="{00000000-0010-0000-8A04-000001000000}" uniqueName="P1082048">
      <xmlPr mapId="2" xpath="/TFI-IZD-POD/IPK-GFI-IZD-POD_1000380/P1082048" xmlDataType="decimal"/>
    </xmlCellPr>
  </singleXmlCell>
  <singleXmlCell id="1174" xr6:uid="{00000000-000C-0000-FFFF-FFFF8B040000}" r="V24" connectionId="0">
    <xmlCellPr id="1" xr6:uid="{00000000-0010-0000-8B04-000001000000}" uniqueName="P1082075">
      <xmlPr mapId="2" xpath="/TFI-IZD-POD/IPK-GFI-IZD-POD_1000380/P1082075" xmlDataType="decimal"/>
    </xmlCellPr>
  </singleXmlCell>
  <singleXmlCell id="1175" xr6:uid="{00000000-000C-0000-FFFF-FFFF8C040000}" r="W24" connectionId="0">
    <xmlCellPr id="1" xr6:uid="{00000000-0010-0000-8C04-000001000000}" uniqueName="P1082077">
      <xmlPr mapId="2" xpath="/TFI-IZD-POD/IPK-GFI-IZD-POD_1000380/P1082077" xmlDataType="decimal"/>
    </xmlCellPr>
  </singleXmlCell>
  <singleXmlCell id="1176" xr6:uid="{00000000-000C-0000-FFFF-FFFF8D040000}" r="X24" connectionId="0">
    <xmlCellPr id="1" xr6:uid="{00000000-0010-0000-8D04-000001000000}" uniqueName="P1082092">
      <xmlPr mapId="2" xpath="/TFI-IZD-POD/IPK-GFI-IZD-POD_1000380/P1082092" xmlDataType="decimal"/>
    </xmlCellPr>
  </singleXmlCell>
  <singleXmlCell id="1177" xr6:uid="{00000000-000C-0000-FFFF-FFFF8E040000}" r="Y24" connectionId="0">
    <xmlCellPr id="1" xr6:uid="{00000000-0010-0000-8E04-000001000000}" uniqueName="P1082094">
      <xmlPr mapId="2" xpath="/TFI-IZD-POD/IPK-GFI-IZD-POD_1000380/P1082094" xmlDataType="decimal"/>
    </xmlCellPr>
  </singleXmlCell>
  <singleXmlCell id="1178" xr6:uid="{00000000-000C-0000-FFFF-FFFF8F040000}" r="H25" connectionId="0">
    <xmlCellPr id="1" xr6:uid="{00000000-0010-0000-8F04-000001000000}" uniqueName="P1124888">
      <xmlPr mapId="2" xpath="/TFI-IZD-POD/IPK-GFI-IZD-POD_1000380/P1124888" xmlDataType="decimal"/>
    </xmlCellPr>
  </singleXmlCell>
  <singleXmlCell id="1179" xr6:uid="{00000000-000C-0000-FFFF-FFFF90040000}" r="I25" connectionId="0">
    <xmlCellPr id="1" xr6:uid="{00000000-0010-0000-9004-000001000000}" uniqueName="P1124889">
      <xmlPr mapId="2" xpath="/TFI-IZD-POD/IPK-GFI-IZD-POD_1000380/P1124889" xmlDataType="decimal"/>
    </xmlCellPr>
  </singleXmlCell>
  <singleXmlCell id="1180" xr6:uid="{00000000-000C-0000-FFFF-FFFF91040000}" r="J25" connectionId="0">
    <xmlCellPr id="1" xr6:uid="{00000000-0010-0000-9104-000001000000}" uniqueName="P1124890">
      <xmlPr mapId="2" xpath="/TFI-IZD-POD/IPK-GFI-IZD-POD_1000380/P1124890" xmlDataType="decimal"/>
    </xmlCellPr>
  </singleXmlCell>
  <singleXmlCell id="1181" xr6:uid="{00000000-000C-0000-FFFF-FFFF92040000}" r="K25" connectionId="0">
    <xmlCellPr id="1" xr6:uid="{00000000-0010-0000-9204-000001000000}" uniqueName="P1124891">
      <xmlPr mapId="2" xpath="/TFI-IZD-POD/IPK-GFI-IZD-POD_1000380/P1124891" xmlDataType="decimal"/>
    </xmlCellPr>
  </singleXmlCell>
  <singleXmlCell id="1182" xr6:uid="{00000000-000C-0000-FFFF-FFFF93040000}" r="L25" connectionId="0">
    <xmlCellPr id="1" xr6:uid="{00000000-0010-0000-9304-000001000000}" uniqueName="P1124892">
      <xmlPr mapId="2" xpath="/TFI-IZD-POD/IPK-GFI-IZD-POD_1000380/P1124892" xmlDataType="decimal"/>
    </xmlCellPr>
  </singleXmlCell>
  <singleXmlCell id="1183" xr6:uid="{00000000-000C-0000-FFFF-FFFF94040000}" r="M25" connectionId="0">
    <xmlCellPr id="1" xr6:uid="{00000000-0010-0000-9404-000001000000}" uniqueName="P1124893">
      <xmlPr mapId="2" xpath="/TFI-IZD-POD/IPK-GFI-IZD-POD_1000380/P1124893" xmlDataType="decimal"/>
    </xmlCellPr>
  </singleXmlCell>
  <singleXmlCell id="1184" xr6:uid="{00000000-000C-0000-FFFF-FFFF95040000}" r="N25" connectionId="0">
    <xmlCellPr id="1" xr6:uid="{00000000-0010-0000-9504-000001000000}" uniqueName="P1124899">
      <xmlPr mapId="2" xpath="/TFI-IZD-POD/IPK-GFI-IZD-POD_1000380/P1124899" xmlDataType="decimal"/>
    </xmlCellPr>
  </singleXmlCell>
  <singleXmlCell id="1185" xr6:uid="{00000000-000C-0000-FFFF-FFFF96040000}" r="O25" connectionId="0">
    <xmlCellPr id="1" xr6:uid="{00000000-0010-0000-9604-000001000000}" uniqueName="P1124900">
      <xmlPr mapId="2" xpath="/TFI-IZD-POD/IPK-GFI-IZD-POD_1000380/P1124900" xmlDataType="decimal"/>
    </xmlCellPr>
  </singleXmlCell>
  <singleXmlCell id="1186" xr6:uid="{00000000-000C-0000-FFFF-FFFF97040000}" r="P25" connectionId="0">
    <xmlCellPr id="1" xr6:uid="{00000000-0010-0000-9704-000001000000}" uniqueName="P1124901">
      <xmlPr mapId="2" xpath="/TFI-IZD-POD/IPK-GFI-IZD-POD_1000380/P1124901" xmlDataType="decimal"/>
    </xmlCellPr>
  </singleXmlCell>
  <singleXmlCell id="1187" xr6:uid="{00000000-000C-0000-FFFF-FFFF98040000}" r="Q25" connectionId="0">
    <xmlCellPr id="1" xr6:uid="{00000000-0010-0000-9804-000001000000}" uniqueName="P1124902">
      <xmlPr mapId="2" xpath="/TFI-IZD-POD/IPK-GFI-IZD-POD_1000380/P1124902" xmlDataType="decimal"/>
    </xmlCellPr>
  </singleXmlCell>
  <singleXmlCell id="1188" xr6:uid="{00000000-000C-0000-FFFF-FFFF99040000}" r="R25" connectionId="0">
    <xmlCellPr id="1" xr6:uid="{00000000-0010-0000-9904-000001000000}" uniqueName="P1124903">
      <xmlPr mapId="2" xpath="/TFI-IZD-POD/IPK-GFI-IZD-POD_1000380/P1124903" xmlDataType="decimal"/>
    </xmlCellPr>
  </singleXmlCell>
  <singleXmlCell id="1189" xr6:uid="{00000000-000C-0000-FFFF-FFFF9A040000}" r="S25" connectionId="0">
    <xmlCellPr id="1" xr6:uid="{00000000-0010-0000-9A04-000001000000}" uniqueName="P1124810">
      <xmlPr mapId="2" xpath="/TFI-IZD-POD/IPK-GFI-IZD-POD_1000380/P1124810" xmlDataType="decimal"/>
    </xmlCellPr>
  </singleXmlCell>
  <singleXmlCell id="1190" xr6:uid="{00000000-000C-0000-FFFF-FFFF9B040000}" r="T25" connectionId="0">
    <xmlCellPr id="1" xr6:uid="{00000000-0010-0000-9B04-000001000000}" uniqueName="P1124811">
      <xmlPr mapId="2" xpath="/TFI-IZD-POD/IPK-GFI-IZD-POD_1000380/P1124811" xmlDataType="decimal"/>
    </xmlCellPr>
  </singleXmlCell>
  <singleXmlCell id="1191" xr6:uid="{00000000-000C-0000-FFFF-FFFF9C040000}" r="U25" connectionId="0">
    <xmlCellPr id="1" xr6:uid="{00000000-0010-0000-9C04-000001000000}" uniqueName="P1124909">
      <xmlPr mapId="2" xpath="/TFI-IZD-POD/IPK-GFI-IZD-POD_1000380/P1124909" xmlDataType="decimal"/>
    </xmlCellPr>
  </singleXmlCell>
  <singleXmlCell id="1192" xr6:uid="{00000000-000C-0000-FFFF-FFFF9D040000}" r="V25" connectionId="0">
    <xmlCellPr id="1" xr6:uid="{00000000-0010-0000-9D04-000001000000}" uniqueName="P1124910">
      <xmlPr mapId="2" xpath="/TFI-IZD-POD/IPK-GFI-IZD-POD_1000380/P1124910" xmlDataType="decimal"/>
    </xmlCellPr>
  </singleXmlCell>
  <singleXmlCell id="1193" xr6:uid="{00000000-000C-0000-FFFF-FFFF9E040000}" r="W25" connectionId="0">
    <xmlCellPr id="1" xr6:uid="{00000000-0010-0000-9E04-000001000000}" uniqueName="P1124911">
      <xmlPr mapId="2" xpath="/TFI-IZD-POD/IPK-GFI-IZD-POD_1000380/P1124911" xmlDataType="decimal"/>
    </xmlCellPr>
  </singleXmlCell>
  <singleXmlCell id="1194" xr6:uid="{00000000-000C-0000-FFFF-FFFF9F040000}" r="X25" connectionId="0">
    <xmlCellPr id="1" xr6:uid="{00000000-0010-0000-9F04-000001000000}" uniqueName="P1124912">
      <xmlPr mapId="2" xpath="/TFI-IZD-POD/IPK-GFI-IZD-POD_1000380/P1124912" xmlDataType="decimal"/>
    </xmlCellPr>
  </singleXmlCell>
  <singleXmlCell id="1195" xr6:uid="{00000000-000C-0000-FFFF-FFFFA0040000}" r="Y25" connectionId="0">
    <xmlCellPr id="1" xr6:uid="{00000000-0010-0000-A004-000001000000}" uniqueName="P1124913">
      <xmlPr mapId="2" xpath="/TFI-IZD-POD/IPK-GFI-IZD-POD_1000380/P1124913" xmlDataType="decimal"/>
    </xmlCellPr>
  </singleXmlCell>
  <singleXmlCell id="1196" xr6:uid="{00000000-000C-0000-FFFF-FFFFA1040000}" r="H26" connectionId="0">
    <xmlCellPr id="1" xr6:uid="{00000000-0010-0000-A104-000001000000}" uniqueName="P1079944">
      <xmlPr mapId="2" xpath="/TFI-IZD-POD/IPK-GFI-IZD-POD_1000380/P1079944" xmlDataType="decimal"/>
    </xmlCellPr>
  </singleXmlCell>
  <singleXmlCell id="1197" xr6:uid="{00000000-000C-0000-FFFF-FFFFA2040000}" r="I26" connectionId="0">
    <xmlCellPr id="1" xr6:uid="{00000000-0010-0000-A204-000001000000}" uniqueName="P1079945">
      <xmlPr mapId="2" xpath="/TFI-IZD-POD/IPK-GFI-IZD-POD_1000380/P1079945" xmlDataType="decimal"/>
    </xmlCellPr>
  </singleXmlCell>
  <singleXmlCell id="1198" xr6:uid="{00000000-000C-0000-FFFF-FFFFA3040000}" r="J26" connectionId="0">
    <xmlCellPr id="1" xr6:uid="{00000000-0010-0000-A304-000001000000}" uniqueName="P1079946">
      <xmlPr mapId="2" xpath="/TFI-IZD-POD/IPK-GFI-IZD-POD_1000380/P1079946" xmlDataType="decimal"/>
    </xmlCellPr>
  </singleXmlCell>
  <singleXmlCell id="1199" xr6:uid="{00000000-000C-0000-FFFF-FFFFA4040000}" r="K26" connectionId="0">
    <xmlCellPr id="1" xr6:uid="{00000000-0010-0000-A404-000001000000}" uniqueName="P1079947">
      <xmlPr mapId="2" xpath="/TFI-IZD-POD/IPK-GFI-IZD-POD_1000380/P1079947" xmlDataType="decimal"/>
    </xmlCellPr>
  </singleXmlCell>
  <singleXmlCell id="1200" xr6:uid="{00000000-000C-0000-FFFF-FFFFA5040000}" r="L26" connectionId="0">
    <xmlCellPr id="1" xr6:uid="{00000000-0010-0000-A504-000001000000}" uniqueName="P1079948">
      <xmlPr mapId="2" xpath="/TFI-IZD-POD/IPK-GFI-IZD-POD_1000380/P1079948" xmlDataType="decimal"/>
    </xmlCellPr>
  </singleXmlCell>
  <singleXmlCell id="1201" xr6:uid="{00000000-000C-0000-FFFF-FFFFA6040000}" r="M26" connectionId="0">
    <xmlCellPr id="1" xr6:uid="{00000000-0010-0000-A604-000001000000}" uniqueName="P1079949">
      <xmlPr mapId="2" xpath="/TFI-IZD-POD/IPK-GFI-IZD-POD_1000380/P1079949" xmlDataType="decimal"/>
    </xmlCellPr>
  </singleXmlCell>
  <singleXmlCell id="1202" xr6:uid="{00000000-000C-0000-FFFF-FFFFA7040000}" r="N26" connectionId="0">
    <xmlCellPr id="1" xr6:uid="{00000000-0010-0000-A704-000001000000}" uniqueName="P1079950">
      <xmlPr mapId="2" xpath="/TFI-IZD-POD/IPK-GFI-IZD-POD_1000380/P1079950" xmlDataType="decimal"/>
    </xmlCellPr>
  </singleXmlCell>
  <singleXmlCell id="1203" xr6:uid="{00000000-000C-0000-FFFF-FFFFA8040000}" r="O26" connectionId="0">
    <xmlCellPr id="1" xr6:uid="{00000000-0010-0000-A804-000001000000}" uniqueName="P1079951">
      <xmlPr mapId="2" xpath="/TFI-IZD-POD/IPK-GFI-IZD-POD_1000380/P1079951" xmlDataType="decimal"/>
    </xmlCellPr>
  </singleXmlCell>
  <singleXmlCell id="1204" xr6:uid="{00000000-000C-0000-FFFF-FFFFA9040000}" r="P26" connectionId="0">
    <xmlCellPr id="1" xr6:uid="{00000000-0010-0000-A904-000001000000}" uniqueName="P1082096">
      <xmlPr mapId="2" xpath="/TFI-IZD-POD/IPK-GFI-IZD-POD_1000380/P1082096" xmlDataType="decimal"/>
    </xmlCellPr>
  </singleXmlCell>
  <singleXmlCell id="1205" xr6:uid="{00000000-000C-0000-FFFF-FFFFAA040000}" r="Q26" connectionId="0">
    <xmlCellPr id="1" xr6:uid="{00000000-0010-0000-AA04-000001000000}" uniqueName="P1082098">
      <xmlPr mapId="2" xpath="/TFI-IZD-POD/IPK-GFI-IZD-POD_1000380/P1082098" xmlDataType="decimal"/>
    </xmlCellPr>
  </singleXmlCell>
  <singleXmlCell id="1206" xr6:uid="{00000000-000C-0000-FFFF-FFFFAB040000}" r="R26" connectionId="0">
    <xmlCellPr id="1" xr6:uid="{00000000-0010-0000-AB04-000001000000}" uniqueName="P1082100">
      <xmlPr mapId="2" xpath="/TFI-IZD-POD/IPK-GFI-IZD-POD_1000380/P1082100" xmlDataType="decimal"/>
    </xmlCellPr>
  </singleXmlCell>
  <singleXmlCell id="1207" xr6:uid="{00000000-000C-0000-FFFF-FFFFAC040000}" r="S26" connectionId="0">
    <xmlCellPr id="1" xr6:uid="{00000000-0010-0000-AC04-000001000000}" uniqueName="P1124812">
      <xmlPr mapId="2" xpath="/TFI-IZD-POD/IPK-GFI-IZD-POD_1000380/P1124812" xmlDataType="decimal"/>
    </xmlCellPr>
  </singleXmlCell>
  <singleXmlCell id="1208" xr6:uid="{00000000-000C-0000-FFFF-FFFFAD040000}" r="T26" connectionId="0">
    <xmlCellPr id="1" xr6:uid="{00000000-0010-0000-AD04-000001000000}" uniqueName="P1124813">
      <xmlPr mapId="2" xpath="/TFI-IZD-POD/IPK-GFI-IZD-POD_1000380/P1124813" xmlDataType="decimal"/>
    </xmlCellPr>
  </singleXmlCell>
  <singleXmlCell id="1209" xr6:uid="{00000000-000C-0000-FFFF-FFFFAE040000}" r="U26" connectionId="0">
    <xmlCellPr id="1" xr6:uid="{00000000-0010-0000-AE04-000001000000}" uniqueName="P1082102">
      <xmlPr mapId="2" xpath="/TFI-IZD-POD/IPK-GFI-IZD-POD_1000380/P1082102" xmlDataType="decimal"/>
    </xmlCellPr>
  </singleXmlCell>
  <singleXmlCell id="1210" xr6:uid="{00000000-000C-0000-FFFF-FFFFAF040000}" r="V26" connectionId="0">
    <xmlCellPr id="1" xr6:uid="{00000000-0010-0000-AF04-000001000000}" uniqueName="P1082104">
      <xmlPr mapId="2" xpath="/TFI-IZD-POD/IPK-GFI-IZD-POD_1000380/P1082104" xmlDataType="decimal"/>
    </xmlCellPr>
  </singleXmlCell>
  <singleXmlCell id="1211" xr6:uid="{00000000-000C-0000-FFFF-FFFFB0040000}" r="W26" connectionId="0">
    <xmlCellPr id="1" xr6:uid="{00000000-0010-0000-B004-000001000000}" uniqueName="P1082105">
      <xmlPr mapId="2" xpath="/TFI-IZD-POD/IPK-GFI-IZD-POD_1000380/P1082105" xmlDataType="decimal"/>
    </xmlCellPr>
  </singleXmlCell>
  <singleXmlCell id="1212" xr6:uid="{00000000-000C-0000-FFFF-FFFFB1040000}" r="X26" connectionId="0">
    <xmlCellPr id="1" xr6:uid="{00000000-0010-0000-B104-000001000000}" uniqueName="P1082106">
      <xmlPr mapId="2" xpath="/TFI-IZD-POD/IPK-GFI-IZD-POD_1000380/P1082106" xmlDataType="decimal"/>
    </xmlCellPr>
  </singleXmlCell>
  <singleXmlCell id="1213" xr6:uid="{00000000-000C-0000-FFFF-FFFFB2040000}" r="Y26" connectionId="0">
    <xmlCellPr id="1" xr6:uid="{00000000-0010-0000-B204-000001000000}" uniqueName="P1082108">
      <xmlPr mapId="2" xpath="/TFI-IZD-POD/IPK-GFI-IZD-POD_1000380/P1082108" xmlDataType="decimal"/>
    </xmlCellPr>
  </singleXmlCell>
  <singleXmlCell id="1214" xr6:uid="{00000000-000C-0000-FFFF-FFFFB3040000}" r="H27" connectionId="0">
    <xmlCellPr id="1" xr6:uid="{00000000-0010-0000-B304-000001000000}" uniqueName="P1079952">
      <xmlPr mapId="2" xpath="/TFI-IZD-POD/IPK-GFI-IZD-POD_1000380/P1079952" xmlDataType="decimal"/>
    </xmlCellPr>
  </singleXmlCell>
  <singleXmlCell id="1215" xr6:uid="{00000000-000C-0000-FFFF-FFFFB4040000}" r="I27" connectionId="0">
    <xmlCellPr id="1" xr6:uid="{00000000-0010-0000-B404-000001000000}" uniqueName="P1079953">
      <xmlPr mapId="2" xpath="/TFI-IZD-POD/IPK-GFI-IZD-POD_1000380/P1079953" xmlDataType="decimal"/>
    </xmlCellPr>
  </singleXmlCell>
  <singleXmlCell id="1216" xr6:uid="{00000000-000C-0000-FFFF-FFFFB5040000}" r="J27" connectionId="0">
    <xmlCellPr id="1" xr6:uid="{00000000-0010-0000-B504-000001000000}" uniqueName="P1079954">
      <xmlPr mapId="2" xpath="/TFI-IZD-POD/IPK-GFI-IZD-POD_1000380/P1079954" xmlDataType="decimal"/>
    </xmlCellPr>
  </singleXmlCell>
  <singleXmlCell id="1217" xr6:uid="{00000000-000C-0000-FFFF-FFFFB6040000}" r="K27" connectionId="0">
    <xmlCellPr id="1" xr6:uid="{00000000-0010-0000-B604-000001000000}" uniqueName="P1079955">
      <xmlPr mapId="2" xpath="/TFI-IZD-POD/IPK-GFI-IZD-POD_1000380/P1079955" xmlDataType="decimal"/>
    </xmlCellPr>
  </singleXmlCell>
  <singleXmlCell id="1218" xr6:uid="{00000000-000C-0000-FFFF-FFFFB7040000}" r="L27" connectionId="0">
    <xmlCellPr id="1" xr6:uid="{00000000-0010-0000-B704-000001000000}" uniqueName="P1079956">
      <xmlPr mapId="2" xpath="/TFI-IZD-POD/IPK-GFI-IZD-POD_1000380/P1079956" xmlDataType="decimal"/>
    </xmlCellPr>
  </singleXmlCell>
  <singleXmlCell id="1219" xr6:uid="{00000000-000C-0000-FFFF-FFFFB8040000}" r="M27" connectionId="0">
    <xmlCellPr id="1" xr6:uid="{00000000-0010-0000-B804-000001000000}" uniqueName="P1079957">
      <xmlPr mapId="2" xpath="/TFI-IZD-POD/IPK-GFI-IZD-POD_1000380/P1079957" xmlDataType="decimal"/>
    </xmlCellPr>
  </singleXmlCell>
  <singleXmlCell id="1220" xr6:uid="{00000000-000C-0000-FFFF-FFFFB9040000}" r="N27" connectionId="0">
    <xmlCellPr id="1" xr6:uid="{00000000-0010-0000-B904-000001000000}" uniqueName="P1079958">
      <xmlPr mapId="2" xpath="/TFI-IZD-POD/IPK-GFI-IZD-POD_1000380/P1079958" xmlDataType="decimal"/>
    </xmlCellPr>
  </singleXmlCell>
  <singleXmlCell id="1221" xr6:uid="{00000000-000C-0000-FFFF-FFFFBA040000}" r="O27" connectionId="0">
    <xmlCellPr id="1" xr6:uid="{00000000-0010-0000-BA04-000001000000}" uniqueName="P1079959">
      <xmlPr mapId="2" xpath="/TFI-IZD-POD/IPK-GFI-IZD-POD_1000380/P1079959" xmlDataType="decimal"/>
    </xmlCellPr>
  </singleXmlCell>
  <singleXmlCell id="1222" xr6:uid="{00000000-000C-0000-FFFF-FFFFBB040000}" r="P27" connectionId="0">
    <xmlCellPr id="1" xr6:uid="{00000000-0010-0000-BB04-000001000000}" uniqueName="P1082110">
      <xmlPr mapId="2" xpath="/TFI-IZD-POD/IPK-GFI-IZD-POD_1000380/P1082110" xmlDataType="decimal"/>
    </xmlCellPr>
  </singleXmlCell>
  <singleXmlCell id="1223" xr6:uid="{00000000-000C-0000-FFFF-FFFFBC040000}" r="Q27" connectionId="0">
    <xmlCellPr id="1" xr6:uid="{00000000-0010-0000-BC04-000001000000}" uniqueName="P1082112">
      <xmlPr mapId="2" xpath="/TFI-IZD-POD/IPK-GFI-IZD-POD_1000380/P1082112" xmlDataType="decimal"/>
    </xmlCellPr>
  </singleXmlCell>
  <singleXmlCell id="1224" xr6:uid="{00000000-000C-0000-FFFF-FFFFBD040000}" r="R27" connectionId="0">
    <xmlCellPr id="1" xr6:uid="{00000000-0010-0000-BD04-000001000000}" uniqueName="P1082115">
      <xmlPr mapId="2" xpath="/TFI-IZD-POD/IPK-GFI-IZD-POD_1000380/P1082115" xmlDataType="decimal"/>
    </xmlCellPr>
  </singleXmlCell>
  <singleXmlCell id="1225" xr6:uid="{00000000-000C-0000-FFFF-FFFFBE040000}" r="S27" connectionId="0">
    <xmlCellPr id="1" xr6:uid="{00000000-0010-0000-BE04-000001000000}" uniqueName="P1124814">
      <xmlPr mapId="2" xpath="/TFI-IZD-POD/IPK-GFI-IZD-POD_1000380/P1124814" xmlDataType="decimal"/>
    </xmlCellPr>
  </singleXmlCell>
  <singleXmlCell id="1226" xr6:uid="{00000000-000C-0000-FFFF-FFFFBF040000}" r="T27" connectionId="0">
    <xmlCellPr id="1" xr6:uid="{00000000-0010-0000-BF04-000001000000}" uniqueName="P1124815">
      <xmlPr mapId="2" xpath="/TFI-IZD-POD/IPK-GFI-IZD-POD_1000380/P1124815" xmlDataType="decimal"/>
    </xmlCellPr>
  </singleXmlCell>
  <singleXmlCell id="1227" xr6:uid="{00000000-000C-0000-FFFF-FFFFC0040000}" r="U27" connectionId="0">
    <xmlCellPr id="1" xr6:uid="{00000000-0010-0000-C004-000001000000}" uniqueName="P1082118">
      <xmlPr mapId="2" xpath="/TFI-IZD-POD/IPK-GFI-IZD-POD_1000380/P1082118" xmlDataType="decimal"/>
    </xmlCellPr>
  </singleXmlCell>
  <singleXmlCell id="1228" xr6:uid="{00000000-000C-0000-FFFF-FFFFC1040000}" r="V27" connectionId="0">
    <xmlCellPr id="1" xr6:uid="{00000000-0010-0000-C104-000001000000}" uniqueName="P1082121">
      <xmlPr mapId="2" xpath="/TFI-IZD-POD/IPK-GFI-IZD-POD_1000380/P1082121" xmlDataType="decimal"/>
    </xmlCellPr>
  </singleXmlCell>
  <singleXmlCell id="1229" xr6:uid="{00000000-000C-0000-FFFF-FFFFC2040000}" r="W27" connectionId="0">
    <xmlCellPr id="1" xr6:uid="{00000000-0010-0000-C204-000001000000}" uniqueName="P1082125">
      <xmlPr mapId="2" xpath="/TFI-IZD-POD/IPK-GFI-IZD-POD_1000380/P1082125" xmlDataType="decimal"/>
    </xmlCellPr>
  </singleXmlCell>
  <singleXmlCell id="1230" xr6:uid="{00000000-000C-0000-FFFF-FFFFC3040000}" r="X27" connectionId="0">
    <xmlCellPr id="1" xr6:uid="{00000000-0010-0000-C304-000001000000}" uniqueName="P1082133">
      <xmlPr mapId="2" xpath="/TFI-IZD-POD/IPK-GFI-IZD-POD_1000380/P1082133" xmlDataType="decimal"/>
    </xmlCellPr>
  </singleXmlCell>
  <singleXmlCell id="1231" xr6:uid="{00000000-000C-0000-FFFF-FFFFC4040000}" r="Y27" connectionId="0">
    <xmlCellPr id="1" xr6:uid="{00000000-0010-0000-C404-000001000000}" uniqueName="P1082135">
      <xmlPr mapId="2" xpath="/TFI-IZD-POD/IPK-GFI-IZD-POD_1000380/P1082135" xmlDataType="decimal"/>
    </xmlCellPr>
  </singleXmlCell>
  <singleXmlCell id="1232" xr6:uid="{00000000-000C-0000-FFFF-FFFFC5040000}" r="H28" connectionId="0">
    <xmlCellPr id="1" xr6:uid="{00000000-0010-0000-C504-000001000000}" uniqueName="P1079960">
      <xmlPr mapId="2" xpath="/TFI-IZD-POD/IPK-GFI-IZD-POD_1000380/P1079960" xmlDataType="decimal"/>
    </xmlCellPr>
  </singleXmlCell>
  <singleXmlCell id="1233" xr6:uid="{00000000-000C-0000-FFFF-FFFFC6040000}" r="I28" connectionId="0">
    <xmlCellPr id="1" xr6:uid="{00000000-0010-0000-C604-000001000000}" uniqueName="P1079961">
      <xmlPr mapId="2" xpath="/TFI-IZD-POD/IPK-GFI-IZD-POD_1000380/P1079961" xmlDataType="decimal"/>
    </xmlCellPr>
  </singleXmlCell>
  <singleXmlCell id="1234" xr6:uid="{00000000-000C-0000-FFFF-FFFFC7040000}" r="J28" connectionId="0">
    <xmlCellPr id="1" xr6:uid="{00000000-0010-0000-C704-000001000000}" uniqueName="P1079962">
      <xmlPr mapId="2" xpath="/TFI-IZD-POD/IPK-GFI-IZD-POD_1000380/P1079962" xmlDataType="decimal"/>
    </xmlCellPr>
  </singleXmlCell>
  <singleXmlCell id="1235" xr6:uid="{00000000-000C-0000-FFFF-FFFFC8040000}" r="K28" connectionId="0">
    <xmlCellPr id="1" xr6:uid="{00000000-0010-0000-C804-000001000000}" uniqueName="P1079963">
      <xmlPr mapId="2" xpath="/TFI-IZD-POD/IPK-GFI-IZD-POD_1000380/P1079963" xmlDataType="decimal"/>
    </xmlCellPr>
  </singleXmlCell>
  <singleXmlCell id="1236" xr6:uid="{00000000-000C-0000-FFFF-FFFFC9040000}" r="L28" connectionId="0">
    <xmlCellPr id="1" xr6:uid="{00000000-0010-0000-C904-000001000000}" uniqueName="P1079964">
      <xmlPr mapId="2" xpath="/TFI-IZD-POD/IPK-GFI-IZD-POD_1000380/P1079964" xmlDataType="decimal"/>
    </xmlCellPr>
  </singleXmlCell>
  <singleXmlCell id="1237" xr6:uid="{00000000-000C-0000-FFFF-FFFFCA040000}" r="M28" connectionId="0">
    <xmlCellPr id="1" xr6:uid="{00000000-0010-0000-CA04-000001000000}" uniqueName="P1079965">
      <xmlPr mapId="2" xpath="/TFI-IZD-POD/IPK-GFI-IZD-POD_1000380/P1079965" xmlDataType="decimal"/>
    </xmlCellPr>
  </singleXmlCell>
  <singleXmlCell id="1238" xr6:uid="{00000000-000C-0000-FFFF-FFFFCB040000}" r="N28" connectionId="0">
    <xmlCellPr id="1" xr6:uid="{00000000-0010-0000-CB04-000001000000}" uniqueName="P1079966">
      <xmlPr mapId="2" xpath="/TFI-IZD-POD/IPK-GFI-IZD-POD_1000380/P1079966" xmlDataType="decimal"/>
    </xmlCellPr>
  </singleXmlCell>
  <singleXmlCell id="1239" xr6:uid="{00000000-000C-0000-FFFF-FFFFCC040000}" r="O28" connectionId="0">
    <xmlCellPr id="1" xr6:uid="{00000000-0010-0000-CC04-000001000000}" uniqueName="P1079967">
      <xmlPr mapId="2" xpath="/TFI-IZD-POD/IPK-GFI-IZD-POD_1000380/P1079967" xmlDataType="decimal"/>
    </xmlCellPr>
  </singleXmlCell>
  <singleXmlCell id="1240" xr6:uid="{00000000-000C-0000-FFFF-FFFFCD040000}" r="P28" connectionId="0">
    <xmlCellPr id="1" xr6:uid="{00000000-0010-0000-CD04-000001000000}" uniqueName="P1082136">
      <xmlPr mapId="2" xpath="/TFI-IZD-POD/IPK-GFI-IZD-POD_1000380/P1082136" xmlDataType="decimal"/>
    </xmlCellPr>
  </singleXmlCell>
  <singleXmlCell id="1241" xr6:uid="{00000000-000C-0000-FFFF-FFFFCE040000}" r="Q28" connectionId="0">
    <xmlCellPr id="1" xr6:uid="{00000000-0010-0000-CE04-000001000000}" uniqueName="P1082139">
      <xmlPr mapId="2" xpath="/TFI-IZD-POD/IPK-GFI-IZD-POD_1000380/P1082139" xmlDataType="decimal"/>
    </xmlCellPr>
  </singleXmlCell>
  <singleXmlCell id="1242" xr6:uid="{00000000-000C-0000-FFFF-FFFFCF040000}" r="R28" connectionId="0">
    <xmlCellPr id="1" xr6:uid="{00000000-0010-0000-CF04-000001000000}" uniqueName="P1082147">
      <xmlPr mapId="2" xpath="/TFI-IZD-POD/IPK-GFI-IZD-POD_1000380/P1082147" xmlDataType="decimal"/>
    </xmlCellPr>
  </singleXmlCell>
  <singleXmlCell id="1243" xr6:uid="{00000000-000C-0000-FFFF-FFFFD0040000}" r="S28" connectionId="0">
    <xmlCellPr id="1" xr6:uid="{00000000-0010-0000-D004-000001000000}" uniqueName="P1124816">
      <xmlPr mapId="2" xpath="/TFI-IZD-POD/IPK-GFI-IZD-POD_1000380/P1124816" xmlDataType="decimal"/>
    </xmlCellPr>
  </singleXmlCell>
  <singleXmlCell id="1244" xr6:uid="{00000000-000C-0000-FFFF-FFFFD1040000}" r="T28" connectionId="0">
    <xmlCellPr id="1" xr6:uid="{00000000-0010-0000-D104-000001000000}" uniqueName="P1124817">
      <xmlPr mapId="2" xpath="/TFI-IZD-POD/IPK-GFI-IZD-POD_1000380/P1124817" xmlDataType="decimal"/>
    </xmlCellPr>
  </singleXmlCell>
  <singleXmlCell id="1245" xr6:uid="{00000000-000C-0000-FFFF-FFFFD2040000}" r="U28" connectionId="0">
    <xmlCellPr id="1" xr6:uid="{00000000-0010-0000-D204-000001000000}" uniqueName="P1082148">
      <xmlPr mapId="2" xpath="/TFI-IZD-POD/IPK-GFI-IZD-POD_1000380/P1082148" xmlDataType="decimal"/>
    </xmlCellPr>
  </singleXmlCell>
  <singleXmlCell id="1246" xr6:uid="{00000000-000C-0000-FFFF-FFFFD3040000}" r="V28" connectionId="0">
    <xmlCellPr id="1" xr6:uid="{00000000-0010-0000-D304-000001000000}" uniqueName="P1082149">
      <xmlPr mapId="2" xpath="/TFI-IZD-POD/IPK-GFI-IZD-POD_1000380/P1082149" xmlDataType="decimal"/>
    </xmlCellPr>
  </singleXmlCell>
  <singleXmlCell id="1247" xr6:uid="{00000000-000C-0000-FFFF-FFFFD4040000}" r="W28" connectionId="0">
    <xmlCellPr id="1" xr6:uid="{00000000-0010-0000-D404-000001000000}" uniqueName="P1082150">
      <xmlPr mapId="2" xpath="/TFI-IZD-POD/IPK-GFI-IZD-POD_1000380/P1082150" xmlDataType="decimal"/>
    </xmlCellPr>
  </singleXmlCell>
  <singleXmlCell id="1248" xr6:uid="{00000000-000C-0000-FFFF-FFFFD5040000}" r="X28" connectionId="0">
    <xmlCellPr id="1" xr6:uid="{00000000-0010-0000-D504-000001000000}" uniqueName="P1082151">
      <xmlPr mapId="2" xpath="/TFI-IZD-POD/IPK-GFI-IZD-POD_1000380/P1082151" xmlDataType="decimal"/>
    </xmlCellPr>
  </singleXmlCell>
  <singleXmlCell id="1249" xr6:uid="{00000000-000C-0000-FFFF-FFFFD6040000}" r="Y28" connectionId="0">
    <xmlCellPr id="1" xr6:uid="{00000000-0010-0000-D604-000001000000}" uniqueName="P1082152">
      <xmlPr mapId="2" xpath="/TFI-IZD-POD/IPK-GFI-IZD-POD_1000380/P1082152" xmlDataType="decimal"/>
    </xmlCellPr>
  </singleXmlCell>
  <singleXmlCell id="1250" xr6:uid="{00000000-000C-0000-FFFF-FFFFD7040000}" r="H29" connectionId="0">
    <xmlCellPr id="1" xr6:uid="{00000000-0010-0000-D704-000001000000}" uniqueName="P1079968">
      <xmlPr mapId="2" xpath="/TFI-IZD-POD/IPK-GFI-IZD-POD_1000380/P1079968" xmlDataType="decimal"/>
    </xmlCellPr>
  </singleXmlCell>
  <singleXmlCell id="1251" xr6:uid="{00000000-000C-0000-FFFF-FFFFD8040000}" r="I29" connectionId="0">
    <xmlCellPr id="1" xr6:uid="{00000000-0010-0000-D804-000001000000}" uniqueName="P1079969">
      <xmlPr mapId="2" xpath="/TFI-IZD-POD/IPK-GFI-IZD-POD_1000380/P1079969" xmlDataType="decimal"/>
    </xmlCellPr>
  </singleXmlCell>
  <singleXmlCell id="1252" xr6:uid="{00000000-000C-0000-FFFF-FFFFD9040000}" r="J29" connectionId="0">
    <xmlCellPr id="1" xr6:uid="{00000000-0010-0000-D904-000001000000}" uniqueName="P1079970">
      <xmlPr mapId="2" xpath="/TFI-IZD-POD/IPK-GFI-IZD-POD_1000380/P1079970" xmlDataType="decimal"/>
    </xmlCellPr>
  </singleXmlCell>
  <singleXmlCell id="1253" xr6:uid="{00000000-000C-0000-FFFF-FFFFDA040000}" r="K29" connectionId="0">
    <xmlCellPr id="1" xr6:uid="{00000000-0010-0000-DA04-000001000000}" uniqueName="P1079971">
      <xmlPr mapId="2" xpath="/TFI-IZD-POD/IPK-GFI-IZD-POD_1000380/P1079971" xmlDataType="decimal"/>
    </xmlCellPr>
  </singleXmlCell>
  <singleXmlCell id="1254" xr6:uid="{00000000-000C-0000-FFFF-FFFFDB040000}" r="L29" connectionId="0">
    <xmlCellPr id="1" xr6:uid="{00000000-0010-0000-DB04-000001000000}" uniqueName="P1079972">
      <xmlPr mapId="2" xpath="/TFI-IZD-POD/IPK-GFI-IZD-POD_1000380/P1079972" xmlDataType="decimal"/>
    </xmlCellPr>
  </singleXmlCell>
  <singleXmlCell id="1255" xr6:uid="{00000000-000C-0000-FFFF-FFFFDC040000}" r="M29" connectionId="0">
    <xmlCellPr id="1" xr6:uid="{00000000-0010-0000-DC04-000001000000}" uniqueName="P1079973">
      <xmlPr mapId="2" xpath="/TFI-IZD-POD/IPK-GFI-IZD-POD_1000380/P1079973" xmlDataType="decimal"/>
    </xmlCellPr>
  </singleXmlCell>
  <singleXmlCell id="1256" xr6:uid="{00000000-000C-0000-FFFF-FFFFDD040000}" r="N29" connectionId="0">
    <xmlCellPr id="1" xr6:uid="{00000000-0010-0000-DD04-000001000000}" uniqueName="P1079974">
      <xmlPr mapId="2" xpath="/TFI-IZD-POD/IPK-GFI-IZD-POD_1000380/P1079974" xmlDataType="decimal"/>
    </xmlCellPr>
  </singleXmlCell>
  <singleXmlCell id="1257" xr6:uid="{00000000-000C-0000-FFFF-FFFFDE040000}" r="O29" connectionId="0">
    <xmlCellPr id="1" xr6:uid="{00000000-0010-0000-DE04-000001000000}" uniqueName="P1079975">
      <xmlPr mapId="2" xpath="/TFI-IZD-POD/IPK-GFI-IZD-POD_1000380/P1079975" xmlDataType="decimal"/>
    </xmlCellPr>
  </singleXmlCell>
  <singleXmlCell id="1258" xr6:uid="{00000000-000C-0000-FFFF-FFFFDF040000}" r="P29" connectionId="0">
    <xmlCellPr id="1" xr6:uid="{00000000-0010-0000-DF04-000001000000}" uniqueName="P1082153">
      <xmlPr mapId="2" xpath="/TFI-IZD-POD/IPK-GFI-IZD-POD_1000380/P1082153" xmlDataType="decimal"/>
    </xmlCellPr>
  </singleXmlCell>
  <singleXmlCell id="1259" xr6:uid="{00000000-000C-0000-FFFF-FFFFE0040000}" r="Q29" connectionId="0">
    <xmlCellPr id="1" xr6:uid="{00000000-0010-0000-E004-000001000000}" uniqueName="P1082155">
      <xmlPr mapId="2" xpath="/TFI-IZD-POD/IPK-GFI-IZD-POD_1000380/P1082155" xmlDataType="decimal"/>
    </xmlCellPr>
  </singleXmlCell>
  <singleXmlCell id="1260" xr6:uid="{00000000-000C-0000-FFFF-FFFFE1040000}" r="R29" connectionId="0">
    <xmlCellPr id="1" xr6:uid="{00000000-0010-0000-E104-000001000000}" uniqueName="P1082156">
      <xmlPr mapId="2" xpath="/TFI-IZD-POD/IPK-GFI-IZD-POD_1000380/P1082156" xmlDataType="decimal"/>
    </xmlCellPr>
  </singleXmlCell>
  <singleXmlCell id="1261" xr6:uid="{00000000-000C-0000-FFFF-FFFFE2040000}" r="S29" connectionId="0">
    <xmlCellPr id="1" xr6:uid="{00000000-0010-0000-E204-000001000000}" uniqueName="P1124818">
      <xmlPr mapId="2" xpath="/TFI-IZD-POD/IPK-GFI-IZD-POD_1000380/P1124818" xmlDataType="decimal"/>
    </xmlCellPr>
  </singleXmlCell>
  <singleXmlCell id="1262" xr6:uid="{00000000-000C-0000-FFFF-FFFFE3040000}" r="T29" connectionId="0">
    <xmlCellPr id="1" xr6:uid="{00000000-0010-0000-E304-000001000000}" uniqueName="P1124819">
      <xmlPr mapId="2" xpath="/TFI-IZD-POD/IPK-GFI-IZD-POD_1000380/P1124819" xmlDataType="decimal"/>
    </xmlCellPr>
  </singleXmlCell>
  <singleXmlCell id="1263" xr6:uid="{00000000-000C-0000-FFFF-FFFFE4040000}" r="U29" connectionId="0">
    <xmlCellPr id="1" xr6:uid="{00000000-0010-0000-E404-000001000000}" uniqueName="P1082157">
      <xmlPr mapId="2" xpath="/TFI-IZD-POD/IPK-GFI-IZD-POD_1000380/P1082157" xmlDataType="decimal"/>
    </xmlCellPr>
  </singleXmlCell>
  <singleXmlCell id="1264" xr6:uid="{00000000-000C-0000-FFFF-FFFFE5040000}" r="V29" connectionId="0">
    <xmlCellPr id="1" xr6:uid="{00000000-0010-0000-E504-000001000000}" uniqueName="P1082158">
      <xmlPr mapId="2" xpath="/TFI-IZD-POD/IPK-GFI-IZD-POD_1000380/P1082158" xmlDataType="decimal"/>
    </xmlCellPr>
  </singleXmlCell>
  <singleXmlCell id="1265" xr6:uid="{00000000-000C-0000-FFFF-FFFFE6040000}" r="W29" connectionId="0">
    <xmlCellPr id="1" xr6:uid="{00000000-0010-0000-E604-000001000000}" uniqueName="P1082159">
      <xmlPr mapId="2" xpath="/TFI-IZD-POD/IPK-GFI-IZD-POD_1000380/P1082159" xmlDataType="decimal"/>
    </xmlCellPr>
  </singleXmlCell>
  <singleXmlCell id="1266" xr6:uid="{00000000-000C-0000-FFFF-FFFFE7040000}" r="X29" connectionId="0">
    <xmlCellPr id="1" xr6:uid="{00000000-0010-0000-E704-000001000000}" uniqueName="P1082160">
      <xmlPr mapId="2" xpath="/TFI-IZD-POD/IPK-GFI-IZD-POD_1000380/P1082160" xmlDataType="decimal"/>
    </xmlCellPr>
  </singleXmlCell>
  <singleXmlCell id="1267" xr6:uid="{00000000-000C-0000-FFFF-FFFFE8040000}" r="Y29" connectionId="0">
    <xmlCellPr id="1" xr6:uid="{00000000-0010-0000-E804-000001000000}" uniqueName="P1082161">
      <xmlPr mapId="2" xpath="/TFI-IZD-POD/IPK-GFI-IZD-POD_1000380/P1082161" xmlDataType="decimal"/>
    </xmlCellPr>
  </singleXmlCell>
  <singleXmlCell id="1268" xr6:uid="{00000000-000C-0000-FFFF-FFFFE9040000}" r="H30" connectionId="0">
    <xmlCellPr id="1" xr6:uid="{00000000-0010-0000-E904-000001000000}" uniqueName="P1079976">
      <xmlPr mapId="2" xpath="/TFI-IZD-POD/IPK-GFI-IZD-POD_1000380/P1079976" xmlDataType="decimal"/>
    </xmlCellPr>
  </singleXmlCell>
  <singleXmlCell id="1269" xr6:uid="{00000000-000C-0000-FFFF-FFFFEA040000}" r="I30" connectionId="0">
    <xmlCellPr id="1" xr6:uid="{00000000-0010-0000-EA04-000001000000}" uniqueName="P1079977">
      <xmlPr mapId="2" xpath="/TFI-IZD-POD/IPK-GFI-IZD-POD_1000380/P1079977" xmlDataType="decimal"/>
    </xmlCellPr>
  </singleXmlCell>
  <singleXmlCell id="1270" xr6:uid="{00000000-000C-0000-FFFF-FFFFEB040000}" r="J30" connectionId="0">
    <xmlCellPr id="1" xr6:uid="{00000000-0010-0000-EB04-000001000000}" uniqueName="P1079978">
      <xmlPr mapId="2" xpath="/TFI-IZD-POD/IPK-GFI-IZD-POD_1000380/P1079978" xmlDataType="decimal"/>
    </xmlCellPr>
  </singleXmlCell>
  <singleXmlCell id="1271" xr6:uid="{00000000-000C-0000-FFFF-FFFFEC040000}" r="K30" connectionId="0">
    <xmlCellPr id="1" xr6:uid="{00000000-0010-0000-EC04-000001000000}" uniqueName="P1079979">
      <xmlPr mapId="2" xpath="/TFI-IZD-POD/IPK-GFI-IZD-POD_1000380/P1079979" xmlDataType="decimal"/>
    </xmlCellPr>
  </singleXmlCell>
  <singleXmlCell id="1272" xr6:uid="{00000000-000C-0000-FFFF-FFFFED040000}" r="L30" connectionId="0">
    <xmlCellPr id="1" xr6:uid="{00000000-0010-0000-ED04-000001000000}" uniqueName="P1079980">
      <xmlPr mapId="2" xpath="/TFI-IZD-POD/IPK-GFI-IZD-POD_1000380/P1079980" xmlDataType="decimal"/>
    </xmlCellPr>
  </singleXmlCell>
  <singleXmlCell id="1273" xr6:uid="{00000000-000C-0000-FFFF-FFFFEE040000}" r="M30" connectionId="0">
    <xmlCellPr id="1" xr6:uid="{00000000-0010-0000-EE04-000001000000}" uniqueName="P1079981">
      <xmlPr mapId="2" xpath="/TFI-IZD-POD/IPK-GFI-IZD-POD_1000380/P1079981" xmlDataType="decimal"/>
    </xmlCellPr>
  </singleXmlCell>
  <singleXmlCell id="1274" xr6:uid="{00000000-000C-0000-FFFF-FFFFEF040000}" r="N30" connectionId="0">
    <xmlCellPr id="1" xr6:uid="{00000000-0010-0000-EF04-000001000000}" uniqueName="P1079982">
      <xmlPr mapId="2" xpath="/TFI-IZD-POD/IPK-GFI-IZD-POD_1000380/P1079982" xmlDataType="decimal"/>
    </xmlCellPr>
  </singleXmlCell>
  <singleXmlCell id="1275" xr6:uid="{00000000-000C-0000-FFFF-FFFFF0040000}" r="O30" connectionId="0">
    <xmlCellPr id="1" xr6:uid="{00000000-0010-0000-F004-000001000000}" uniqueName="P1079983">
      <xmlPr mapId="2" xpath="/TFI-IZD-POD/IPK-GFI-IZD-POD_1000380/P1079983" xmlDataType="decimal"/>
    </xmlCellPr>
  </singleXmlCell>
  <singleXmlCell id="1276" xr6:uid="{00000000-000C-0000-FFFF-FFFFF1040000}" r="P30" connectionId="0">
    <xmlCellPr id="1" xr6:uid="{00000000-0010-0000-F104-000001000000}" uniqueName="P1082162">
      <xmlPr mapId="2" xpath="/TFI-IZD-POD/IPK-GFI-IZD-POD_1000380/P1082162" xmlDataType="decimal"/>
    </xmlCellPr>
  </singleXmlCell>
  <singleXmlCell id="1277" xr6:uid="{00000000-000C-0000-FFFF-FFFFF2040000}" r="Q30" connectionId="0">
    <xmlCellPr id="1" xr6:uid="{00000000-0010-0000-F204-000001000000}" uniqueName="P1082163">
      <xmlPr mapId="2" xpath="/TFI-IZD-POD/IPK-GFI-IZD-POD_1000380/P1082163" xmlDataType="decimal"/>
    </xmlCellPr>
  </singleXmlCell>
  <singleXmlCell id="1278" xr6:uid="{00000000-000C-0000-FFFF-FFFFF3040000}" r="R30" connectionId="0">
    <xmlCellPr id="1" xr6:uid="{00000000-0010-0000-F304-000001000000}" uniqueName="P1082164">
      <xmlPr mapId="2" xpath="/TFI-IZD-POD/IPK-GFI-IZD-POD_1000380/P1082164" xmlDataType="decimal"/>
    </xmlCellPr>
  </singleXmlCell>
  <singleXmlCell id="1279" xr6:uid="{00000000-000C-0000-FFFF-FFFFF4040000}" r="S30" connectionId="0">
    <xmlCellPr id="1" xr6:uid="{00000000-0010-0000-F404-000001000000}" uniqueName="P1124820">
      <xmlPr mapId="2" xpath="/TFI-IZD-POD/IPK-GFI-IZD-POD_1000380/P1124820" xmlDataType="decimal"/>
    </xmlCellPr>
  </singleXmlCell>
  <singleXmlCell id="1280" xr6:uid="{00000000-000C-0000-FFFF-FFFFF5040000}" r="T30" connectionId="0">
    <xmlCellPr id="1" xr6:uid="{00000000-0010-0000-F504-000001000000}" uniqueName="P1124821">
      <xmlPr mapId="2" xpath="/TFI-IZD-POD/IPK-GFI-IZD-POD_1000380/P1124821" xmlDataType="decimal"/>
    </xmlCellPr>
  </singleXmlCell>
  <singleXmlCell id="1281" xr6:uid="{00000000-000C-0000-FFFF-FFFFF6040000}" r="U30" connectionId="0">
    <xmlCellPr id="1" xr6:uid="{00000000-0010-0000-F604-000001000000}" uniqueName="P1082165">
      <xmlPr mapId="2" xpath="/TFI-IZD-POD/IPK-GFI-IZD-POD_1000380/P1082165" xmlDataType="decimal"/>
    </xmlCellPr>
  </singleXmlCell>
  <singleXmlCell id="1282" xr6:uid="{00000000-000C-0000-FFFF-FFFFF7040000}" r="V30" connectionId="0">
    <xmlCellPr id="1" xr6:uid="{00000000-0010-0000-F704-000001000000}" uniqueName="P1082166">
      <xmlPr mapId="2" xpath="/TFI-IZD-POD/IPK-GFI-IZD-POD_1000380/P1082166" xmlDataType="decimal"/>
    </xmlCellPr>
  </singleXmlCell>
  <singleXmlCell id="1283" xr6:uid="{00000000-000C-0000-FFFF-FFFFF8040000}" r="W30" connectionId="0">
    <xmlCellPr id="1" xr6:uid="{00000000-0010-0000-F804-000001000000}" uniqueName="P1082167">
      <xmlPr mapId="2" xpath="/TFI-IZD-POD/IPK-GFI-IZD-POD_1000380/P1082167" xmlDataType="decimal"/>
    </xmlCellPr>
  </singleXmlCell>
  <singleXmlCell id="1284" xr6:uid="{00000000-000C-0000-FFFF-FFFFF9040000}" r="X30" connectionId="0">
    <xmlCellPr id="1" xr6:uid="{00000000-0010-0000-F904-000001000000}" uniqueName="P1082168">
      <xmlPr mapId="2" xpath="/TFI-IZD-POD/IPK-GFI-IZD-POD_1000380/P1082168" xmlDataType="decimal"/>
    </xmlCellPr>
  </singleXmlCell>
  <singleXmlCell id="1285" xr6:uid="{00000000-000C-0000-FFFF-FFFFFA040000}" r="Y30" connectionId="0">
    <xmlCellPr id="1" xr6:uid="{00000000-0010-0000-FA04-000001000000}" uniqueName="P1082169">
      <xmlPr mapId="2" xpath="/TFI-IZD-POD/IPK-GFI-IZD-POD_1000380/P1082169" xmlDataType="decimal"/>
    </xmlCellPr>
  </singleXmlCell>
  <singleXmlCell id="1286" xr6:uid="{00000000-000C-0000-FFFF-FFFFFB040000}" r="H32" connectionId="0">
    <xmlCellPr id="1" xr6:uid="{00000000-0010-0000-FB04-000001000000}" uniqueName="P1079984">
      <xmlPr mapId="2" xpath="/TFI-IZD-POD/IPK-GFI-IZD-POD_1000380/P1079984" xmlDataType="decimal"/>
    </xmlCellPr>
  </singleXmlCell>
  <singleXmlCell id="1287" xr6:uid="{00000000-000C-0000-FFFF-FFFFFC040000}" r="I32" connectionId="0">
    <xmlCellPr id="1" xr6:uid="{00000000-0010-0000-FC04-000001000000}" uniqueName="P1079985">
      <xmlPr mapId="2" xpath="/TFI-IZD-POD/IPK-GFI-IZD-POD_1000380/P1079985" xmlDataType="decimal"/>
    </xmlCellPr>
  </singleXmlCell>
  <singleXmlCell id="1288" xr6:uid="{00000000-000C-0000-FFFF-FFFFFD040000}" r="J32" connectionId="0">
    <xmlCellPr id="1" xr6:uid="{00000000-0010-0000-FD04-000001000000}" uniqueName="P1079986">
      <xmlPr mapId="2" xpath="/TFI-IZD-POD/IPK-GFI-IZD-POD_1000380/P1079986" xmlDataType="decimal"/>
    </xmlCellPr>
  </singleXmlCell>
  <singleXmlCell id="1289" xr6:uid="{00000000-000C-0000-FFFF-FFFFFE040000}" r="K32" connectionId="0">
    <xmlCellPr id="1" xr6:uid="{00000000-0010-0000-FE04-000001000000}" uniqueName="P1079987">
      <xmlPr mapId="2" xpath="/TFI-IZD-POD/IPK-GFI-IZD-POD_1000380/P1079987" xmlDataType="decimal"/>
    </xmlCellPr>
  </singleXmlCell>
  <singleXmlCell id="1290" xr6:uid="{00000000-000C-0000-FFFF-FFFFFF040000}" r="L32" connectionId="0">
    <xmlCellPr id="1" xr6:uid="{00000000-0010-0000-FF04-000001000000}" uniqueName="P1079988">
      <xmlPr mapId="2" xpath="/TFI-IZD-POD/IPK-GFI-IZD-POD_1000380/P1079988" xmlDataType="decimal"/>
    </xmlCellPr>
  </singleXmlCell>
  <singleXmlCell id="1291" xr6:uid="{00000000-000C-0000-FFFF-FFFF00050000}" r="M32" connectionId="0">
    <xmlCellPr id="1" xr6:uid="{00000000-0010-0000-0005-000001000000}" uniqueName="P1079989">
      <xmlPr mapId="2" xpath="/TFI-IZD-POD/IPK-GFI-IZD-POD_1000380/P1079989" xmlDataType="decimal"/>
    </xmlCellPr>
  </singleXmlCell>
  <singleXmlCell id="1292" xr6:uid="{00000000-000C-0000-FFFF-FFFF01050000}" r="N32" connectionId="0">
    <xmlCellPr id="1" xr6:uid="{00000000-0010-0000-0105-000001000000}" uniqueName="P1079990">
      <xmlPr mapId="2" xpath="/TFI-IZD-POD/IPK-GFI-IZD-POD_1000380/P1079990" xmlDataType="decimal"/>
    </xmlCellPr>
  </singleXmlCell>
  <singleXmlCell id="1293" xr6:uid="{00000000-000C-0000-FFFF-FFFF02050000}" r="O32" connectionId="0">
    <xmlCellPr id="1" xr6:uid="{00000000-0010-0000-0205-000001000000}" uniqueName="P1079991">
      <xmlPr mapId="2" xpath="/TFI-IZD-POD/IPK-GFI-IZD-POD_1000380/P1079991" xmlDataType="decimal"/>
    </xmlCellPr>
  </singleXmlCell>
  <singleXmlCell id="1294" xr6:uid="{00000000-000C-0000-FFFF-FFFF03050000}" r="P32" connectionId="0">
    <xmlCellPr id="1" xr6:uid="{00000000-0010-0000-0305-000001000000}" uniqueName="P1082170">
      <xmlPr mapId="2" xpath="/TFI-IZD-POD/IPK-GFI-IZD-POD_1000380/P1082170" xmlDataType="decimal"/>
    </xmlCellPr>
  </singleXmlCell>
  <singleXmlCell id="1295" xr6:uid="{00000000-000C-0000-FFFF-FFFF04050000}" r="Q32" connectionId="0">
    <xmlCellPr id="1" xr6:uid="{00000000-0010-0000-0405-000001000000}" uniqueName="P1082171">
      <xmlPr mapId="2" xpath="/TFI-IZD-POD/IPK-GFI-IZD-POD_1000380/P1082171" xmlDataType="decimal"/>
    </xmlCellPr>
  </singleXmlCell>
  <singleXmlCell id="1296" xr6:uid="{00000000-000C-0000-FFFF-FFFF05050000}" r="R32" connectionId="0">
    <xmlCellPr id="1" xr6:uid="{00000000-0010-0000-0505-000001000000}" uniqueName="P1082172">
      <xmlPr mapId="2" xpath="/TFI-IZD-POD/IPK-GFI-IZD-POD_1000380/P1082172" xmlDataType="decimal"/>
    </xmlCellPr>
  </singleXmlCell>
  <singleXmlCell id="1297" xr6:uid="{00000000-000C-0000-FFFF-FFFF06050000}" r="S32" connectionId="0">
    <xmlCellPr id="1" xr6:uid="{00000000-0010-0000-0605-000001000000}" uniqueName="P1124822">
      <xmlPr mapId="2" xpath="/TFI-IZD-POD/IPK-GFI-IZD-POD_1000380/P1124822" xmlDataType="decimal"/>
    </xmlCellPr>
  </singleXmlCell>
  <singleXmlCell id="1298" xr6:uid="{00000000-000C-0000-FFFF-FFFF07050000}" r="T32" connectionId="0">
    <xmlCellPr id="1" xr6:uid="{00000000-0010-0000-0705-000001000000}" uniqueName="P1124823">
      <xmlPr mapId="2" xpath="/TFI-IZD-POD/IPK-GFI-IZD-POD_1000380/P1124823" xmlDataType="decimal"/>
    </xmlCellPr>
  </singleXmlCell>
  <singleXmlCell id="1299" xr6:uid="{00000000-000C-0000-FFFF-FFFF08050000}" r="U32" connectionId="0">
    <xmlCellPr id="1" xr6:uid="{00000000-0010-0000-0805-000001000000}" uniqueName="P1082173">
      <xmlPr mapId="2" xpath="/TFI-IZD-POD/IPK-GFI-IZD-POD_1000380/P1082173" xmlDataType="decimal"/>
    </xmlCellPr>
  </singleXmlCell>
  <singleXmlCell id="1300" xr6:uid="{00000000-000C-0000-FFFF-FFFF09050000}" r="V32" connectionId="0">
    <xmlCellPr id="1" xr6:uid="{00000000-0010-0000-0905-000001000000}" uniqueName="P1082174">
      <xmlPr mapId="2" xpath="/TFI-IZD-POD/IPK-GFI-IZD-POD_1000380/P1082174" xmlDataType="decimal"/>
    </xmlCellPr>
  </singleXmlCell>
  <singleXmlCell id="1301" xr6:uid="{00000000-000C-0000-FFFF-FFFF0A050000}" r="W32" connectionId="0">
    <xmlCellPr id="1" xr6:uid="{00000000-0010-0000-0A05-000001000000}" uniqueName="P1082175">
      <xmlPr mapId="2" xpath="/TFI-IZD-POD/IPK-GFI-IZD-POD_1000380/P1082175" xmlDataType="decimal"/>
    </xmlCellPr>
  </singleXmlCell>
  <singleXmlCell id="1302" xr6:uid="{00000000-000C-0000-FFFF-FFFF0B050000}" r="X32" connectionId="0">
    <xmlCellPr id="1" xr6:uid="{00000000-0010-0000-0B05-000001000000}" uniqueName="P1082176">
      <xmlPr mapId="2" xpath="/TFI-IZD-POD/IPK-GFI-IZD-POD_1000380/P1082176" xmlDataType="decimal"/>
    </xmlCellPr>
  </singleXmlCell>
  <singleXmlCell id="1303" xr6:uid="{00000000-000C-0000-FFFF-FFFF0C050000}" r="Y32" connectionId="0">
    <xmlCellPr id="1" xr6:uid="{00000000-0010-0000-0C05-000001000000}" uniqueName="P1082177">
      <xmlPr mapId="2" xpath="/TFI-IZD-POD/IPK-GFI-IZD-POD_1000380/P1082177" xmlDataType="decimal"/>
    </xmlCellPr>
  </singleXmlCell>
  <singleXmlCell id="1304" xr6:uid="{00000000-000C-0000-FFFF-FFFF0D050000}" r="H33" connectionId="0">
    <xmlCellPr id="1" xr6:uid="{00000000-0010-0000-0D05-000001000000}" uniqueName="P1079992">
      <xmlPr mapId="2" xpath="/TFI-IZD-POD/IPK-GFI-IZD-POD_1000380/P1079992" xmlDataType="decimal"/>
    </xmlCellPr>
  </singleXmlCell>
  <singleXmlCell id="1305" xr6:uid="{00000000-000C-0000-FFFF-FFFF0E050000}" r="I33" connectionId="0">
    <xmlCellPr id="1" xr6:uid="{00000000-0010-0000-0E05-000001000000}" uniqueName="P1079993">
      <xmlPr mapId="2" xpath="/TFI-IZD-POD/IPK-GFI-IZD-POD_1000380/P1079993" xmlDataType="decimal"/>
    </xmlCellPr>
  </singleXmlCell>
  <singleXmlCell id="1306" xr6:uid="{00000000-000C-0000-FFFF-FFFF0F050000}" r="J33" connectionId="0">
    <xmlCellPr id="1" xr6:uid="{00000000-0010-0000-0F05-000001000000}" uniqueName="P1079994">
      <xmlPr mapId="2" xpath="/TFI-IZD-POD/IPK-GFI-IZD-POD_1000380/P1079994" xmlDataType="decimal"/>
    </xmlCellPr>
  </singleXmlCell>
  <singleXmlCell id="1307" xr6:uid="{00000000-000C-0000-FFFF-FFFF10050000}" r="K33" connectionId="0">
    <xmlCellPr id="1" xr6:uid="{00000000-0010-0000-1005-000001000000}" uniqueName="P1079995">
      <xmlPr mapId="2" xpath="/TFI-IZD-POD/IPK-GFI-IZD-POD_1000380/P1079995" xmlDataType="decimal"/>
    </xmlCellPr>
  </singleXmlCell>
  <singleXmlCell id="1308" xr6:uid="{00000000-000C-0000-FFFF-FFFF11050000}" r="L33" connectionId="0">
    <xmlCellPr id="1" xr6:uid="{00000000-0010-0000-1105-000001000000}" uniqueName="P1079996">
      <xmlPr mapId="2" xpath="/TFI-IZD-POD/IPK-GFI-IZD-POD_1000380/P1079996" xmlDataType="decimal"/>
    </xmlCellPr>
  </singleXmlCell>
  <singleXmlCell id="1309" xr6:uid="{00000000-000C-0000-FFFF-FFFF12050000}" r="M33" connectionId="0">
    <xmlCellPr id="1" xr6:uid="{00000000-0010-0000-1205-000001000000}" uniqueName="P1079997">
      <xmlPr mapId="2" xpath="/TFI-IZD-POD/IPK-GFI-IZD-POD_1000380/P1079997" xmlDataType="decimal"/>
    </xmlCellPr>
  </singleXmlCell>
  <singleXmlCell id="1310" xr6:uid="{00000000-000C-0000-FFFF-FFFF13050000}" r="N33" connectionId="0">
    <xmlCellPr id="1" xr6:uid="{00000000-0010-0000-1305-000001000000}" uniqueName="P1079998">
      <xmlPr mapId="2" xpath="/TFI-IZD-POD/IPK-GFI-IZD-POD_1000380/P1079998" xmlDataType="decimal"/>
    </xmlCellPr>
  </singleXmlCell>
  <singleXmlCell id="1311" xr6:uid="{00000000-000C-0000-FFFF-FFFF14050000}" r="O33" connectionId="0">
    <xmlCellPr id="1" xr6:uid="{00000000-0010-0000-1405-000001000000}" uniqueName="P1079999">
      <xmlPr mapId="2" xpath="/TFI-IZD-POD/IPK-GFI-IZD-POD_1000380/P1079999" xmlDataType="decimal"/>
    </xmlCellPr>
  </singleXmlCell>
  <singleXmlCell id="1312" xr6:uid="{00000000-000C-0000-FFFF-FFFF15050000}" r="P33" connectionId="0">
    <xmlCellPr id="1" xr6:uid="{00000000-0010-0000-1505-000001000000}" uniqueName="P1082178">
      <xmlPr mapId="2" xpath="/TFI-IZD-POD/IPK-GFI-IZD-POD_1000380/P1082178" xmlDataType="decimal"/>
    </xmlCellPr>
  </singleXmlCell>
  <singleXmlCell id="1313" xr6:uid="{00000000-000C-0000-FFFF-FFFF16050000}" r="Q33" connectionId="0">
    <xmlCellPr id="1" xr6:uid="{00000000-0010-0000-1605-000001000000}" uniqueName="P1082179">
      <xmlPr mapId="2" xpath="/TFI-IZD-POD/IPK-GFI-IZD-POD_1000380/P1082179" xmlDataType="decimal"/>
    </xmlCellPr>
  </singleXmlCell>
  <singleXmlCell id="1314" xr6:uid="{00000000-000C-0000-FFFF-FFFF17050000}" r="R33" connectionId="0">
    <xmlCellPr id="1" xr6:uid="{00000000-0010-0000-1705-000001000000}" uniqueName="P1082180">
      <xmlPr mapId="2" xpath="/TFI-IZD-POD/IPK-GFI-IZD-POD_1000380/P1082180" xmlDataType="decimal"/>
    </xmlCellPr>
  </singleXmlCell>
  <singleXmlCell id="1315" xr6:uid="{00000000-000C-0000-FFFF-FFFF18050000}" r="S33" connectionId="0">
    <xmlCellPr id="1" xr6:uid="{00000000-0010-0000-1805-000001000000}" uniqueName="P1124824">
      <xmlPr mapId="2" xpath="/TFI-IZD-POD/IPK-GFI-IZD-POD_1000380/P1124824" xmlDataType="decimal"/>
    </xmlCellPr>
  </singleXmlCell>
  <singleXmlCell id="1316" xr6:uid="{00000000-000C-0000-FFFF-FFFF19050000}" r="T33" connectionId="0">
    <xmlCellPr id="1" xr6:uid="{00000000-0010-0000-1905-000001000000}" uniqueName="P1124825">
      <xmlPr mapId="2" xpath="/TFI-IZD-POD/IPK-GFI-IZD-POD_1000380/P1124825" xmlDataType="decimal"/>
    </xmlCellPr>
  </singleXmlCell>
  <singleXmlCell id="1317" xr6:uid="{00000000-000C-0000-FFFF-FFFF1A050000}" r="U33" connectionId="0">
    <xmlCellPr id="1" xr6:uid="{00000000-0010-0000-1A05-000001000000}" uniqueName="P1082181">
      <xmlPr mapId="2" xpath="/TFI-IZD-POD/IPK-GFI-IZD-POD_1000380/P1082181" xmlDataType="decimal"/>
    </xmlCellPr>
  </singleXmlCell>
  <singleXmlCell id="1318" xr6:uid="{00000000-000C-0000-FFFF-FFFF1B050000}" r="V33" connectionId="0">
    <xmlCellPr id="1" xr6:uid="{00000000-0010-0000-1B05-000001000000}" uniqueName="P1082182">
      <xmlPr mapId="2" xpath="/TFI-IZD-POD/IPK-GFI-IZD-POD_1000380/P1082182" xmlDataType="decimal"/>
    </xmlCellPr>
  </singleXmlCell>
  <singleXmlCell id="1319" xr6:uid="{00000000-000C-0000-FFFF-FFFF1C050000}" r="W33" connectionId="0">
    <xmlCellPr id="1" xr6:uid="{00000000-0010-0000-1C05-000001000000}" uniqueName="P1082183">
      <xmlPr mapId="2" xpath="/TFI-IZD-POD/IPK-GFI-IZD-POD_1000380/P1082183" xmlDataType="decimal"/>
    </xmlCellPr>
  </singleXmlCell>
  <singleXmlCell id="1320" xr6:uid="{00000000-000C-0000-FFFF-FFFF1D050000}" r="X33" connectionId="0">
    <xmlCellPr id="1" xr6:uid="{00000000-0010-0000-1D05-000001000000}" uniqueName="P1082184">
      <xmlPr mapId="2" xpath="/TFI-IZD-POD/IPK-GFI-IZD-POD_1000380/P1082184" xmlDataType="decimal"/>
    </xmlCellPr>
  </singleXmlCell>
  <singleXmlCell id="1321" xr6:uid="{00000000-000C-0000-FFFF-FFFF1E050000}" r="Y33" connectionId="0">
    <xmlCellPr id="1" xr6:uid="{00000000-0010-0000-1E05-000001000000}" uniqueName="P1082185">
      <xmlPr mapId="2" xpath="/TFI-IZD-POD/IPK-GFI-IZD-POD_1000380/P1082185" xmlDataType="decimal"/>
    </xmlCellPr>
  </singleXmlCell>
  <singleXmlCell id="1322" xr6:uid="{00000000-000C-0000-FFFF-FFFF1F050000}" r="H34" connectionId="0">
    <xmlCellPr id="1" xr6:uid="{00000000-0010-0000-1F05-000001000000}" uniqueName="P1080000">
      <xmlPr mapId="2" xpath="/TFI-IZD-POD/IPK-GFI-IZD-POD_1000380/P1080000" xmlDataType="decimal"/>
    </xmlCellPr>
  </singleXmlCell>
  <singleXmlCell id="1323" xr6:uid="{00000000-000C-0000-FFFF-FFFF20050000}" r="I34" connectionId="0">
    <xmlCellPr id="1" xr6:uid="{00000000-0010-0000-2005-000001000000}" uniqueName="P1080001">
      <xmlPr mapId="2" xpath="/TFI-IZD-POD/IPK-GFI-IZD-POD_1000380/P1080001" xmlDataType="decimal"/>
    </xmlCellPr>
  </singleXmlCell>
  <singleXmlCell id="1324" xr6:uid="{00000000-000C-0000-FFFF-FFFF21050000}" r="J34" connectionId="0">
    <xmlCellPr id="1" xr6:uid="{00000000-0010-0000-2105-000001000000}" uniqueName="P1080002">
      <xmlPr mapId="2" xpath="/TFI-IZD-POD/IPK-GFI-IZD-POD_1000380/P1080002" xmlDataType="decimal"/>
    </xmlCellPr>
  </singleXmlCell>
  <singleXmlCell id="1325" xr6:uid="{00000000-000C-0000-FFFF-FFFF22050000}" r="K34" connectionId="0">
    <xmlCellPr id="1" xr6:uid="{00000000-0010-0000-2205-000001000000}" uniqueName="P1080003">
      <xmlPr mapId="2" xpath="/TFI-IZD-POD/IPK-GFI-IZD-POD_1000380/P1080003" xmlDataType="decimal"/>
    </xmlCellPr>
  </singleXmlCell>
  <singleXmlCell id="1326" xr6:uid="{00000000-000C-0000-FFFF-FFFF23050000}" r="L34" connectionId="0">
    <xmlCellPr id="1" xr6:uid="{00000000-0010-0000-2305-000001000000}" uniqueName="P1080004">
      <xmlPr mapId="2" xpath="/TFI-IZD-POD/IPK-GFI-IZD-POD_1000380/P1080004" xmlDataType="decimal"/>
    </xmlCellPr>
  </singleXmlCell>
  <singleXmlCell id="1327" xr6:uid="{00000000-000C-0000-FFFF-FFFF24050000}" r="M34" connectionId="0">
    <xmlCellPr id="1" xr6:uid="{00000000-0010-0000-2405-000001000000}" uniqueName="P1080005">
      <xmlPr mapId="2" xpath="/TFI-IZD-POD/IPK-GFI-IZD-POD_1000380/P1080005" xmlDataType="decimal"/>
    </xmlCellPr>
  </singleXmlCell>
  <singleXmlCell id="1328" xr6:uid="{00000000-000C-0000-FFFF-FFFF25050000}" r="N34" connectionId="0">
    <xmlCellPr id="1" xr6:uid="{00000000-0010-0000-2505-000001000000}" uniqueName="P1080006">
      <xmlPr mapId="2" xpath="/TFI-IZD-POD/IPK-GFI-IZD-POD_1000380/P1080006" xmlDataType="decimal"/>
    </xmlCellPr>
  </singleXmlCell>
  <singleXmlCell id="1329" xr6:uid="{00000000-000C-0000-FFFF-FFFF26050000}" r="O34" connectionId="0">
    <xmlCellPr id="1" xr6:uid="{00000000-0010-0000-2605-000001000000}" uniqueName="P1080007">
      <xmlPr mapId="2" xpath="/TFI-IZD-POD/IPK-GFI-IZD-POD_1000380/P1080007" xmlDataType="decimal"/>
    </xmlCellPr>
  </singleXmlCell>
  <singleXmlCell id="1330" xr6:uid="{00000000-000C-0000-FFFF-FFFF27050000}" r="P34" connectionId="0">
    <xmlCellPr id="1" xr6:uid="{00000000-0010-0000-2705-000001000000}" uniqueName="P1082186">
      <xmlPr mapId="2" xpath="/TFI-IZD-POD/IPK-GFI-IZD-POD_1000380/P1082186" xmlDataType="decimal"/>
    </xmlCellPr>
  </singleXmlCell>
  <singleXmlCell id="1331" xr6:uid="{00000000-000C-0000-FFFF-FFFF28050000}" r="Q34" connectionId="0">
    <xmlCellPr id="1" xr6:uid="{00000000-0010-0000-2805-000001000000}" uniqueName="P1082187">
      <xmlPr mapId="2" xpath="/TFI-IZD-POD/IPK-GFI-IZD-POD_1000380/P1082187" xmlDataType="decimal"/>
    </xmlCellPr>
  </singleXmlCell>
  <singleXmlCell id="1332" xr6:uid="{00000000-000C-0000-FFFF-FFFF29050000}" r="R34" connectionId="0">
    <xmlCellPr id="1" xr6:uid="{00000000-0010-0000-2905-000001000000}" uniqueName="P1082188">
      <xmlPr mapId="2" xpath="/TFI-IZD-POD/IPK-GFI-IZD-POD_1000380/P1082188" xmlDataType="decimal"/>
    </xmlCellPr>
  </singleXmlCell>
  <singleXmlCell id="1333" xr6:uid="{00000000-000C-0000-FFFF-FFFF2A050000}" r="S34" connectionId="0">
    <xmlCellPr id="1" xr6:uid="{00000000-0010-0000-2A05-000001000000}" uniqueName="P1124826">
      <xmlPr mapId="2" xpath="/TFI-IZD-POD/IPK-GFI-IZD-POD_1000380/P1124826" xmlDataType="decimal"/>
    </xmlCellPr>
  </singleXmlCell>
  <singleXmlCell id="1334" xr6:uid="{00000000-000C-0000-FFFF-FFFF2B050000}" r="T34" connectionId="0">
    <xmlCellPr id="1" xr6:uid="{00000000-0010-0000-2B05-000001000000}" uniqueName="P1124827">
      <xmlPr mapId="2" xpath="/TFI-IZD-POD/IPK-GFI-IZD-POD_1000380/P1124827" xmlDataType="decimal"/>
    </xmlCellPr>
  </singleXmlCell>
  <singleXmlCell id="1335" xr6:uid="{00000000-000C-0000-FFFF-FFFF2C050000}" r="U34" connectionId="0">
    <xmlCellPr id="1" xr6:uid="{00000000-0010-0000-2C05-000001000000}" uniqueName="P1082189">
      <xmlPr mapId="2" xpath="/TFI-IZD-POD/IPK-GFI-IZD-POD_1000380/P1082189" xmlDataType="decimal"/>
    </xmlCellPr>
  </singleXmlCell>
  <singleXmlCell id="1336" xr6:uid="{00000000-000C-0000-FFFF-FFFF2D050000}" r="V34" connectionId="0">
    <xmlCellPr id="1" xr6:uid="{00000000-0010-0000-2D05-000001000000}" uniqueName="P1082190">
      <xmlPr mapId="2" xpath="/TFI-IZD-POD/IPK-GFI-IZD-POD_1000380/P1082190" xmlDataType="decimal"/>
    </xmlCellPr>
  </singleXmlCell>
  <singleXmlCell id="1337" xr6:uid="{00000000-000C-0000-FFFF-FFFF2E050000}" r="W34" connectionId="0">
    <xmlCellPr id="1" xr6:uid="{00000000-0010-0000-2E05-000001000000}" uniqueName="P1082191">
      <xmlPr mapId="2" xpath="/TFI-IZD-POD/IPK-GFI-IZD-POD_1000380/P1082191" xmlDataType="decimal"/>
    </xmlCellPr>
  </singleXmlCell>
  <singleXmlCell id="1338" xr6:uid="{00000000-000C-0000-FFFF-FFFF2F050000}" r="X34" connectionId="0">
    <xmlCellPr id="1" xr6:uid="{00000000-0010-0000-2F05-000001000000}" uniqueName="P1082192">
      <xmlPr mapId="2" xpath="/TFI-IZD-POD/IPK-GFI-IZD-POD_1000380/P1082192" xmlDataType="decimal"/>
    </xmlCellPr>
  </singleXmlCell>
  <singleXmlCell id="1339" xr6:uid="{00000000-000C-0000-FFFF-FFFF30050000}" r="Y34" connectionId="0">
    <xmlCellPr id="1" xr6:uid="{00000000-0010-0000-3005-000001000000}" uniqueName="P1082193">
      <xmlPr mapId="2" xpath="/TFI-IZD-POD/IPK-GFI-IZD-POD_1000380/P1082193" xmlDataType="decimal"/>
    </xmlCellPr>
  </singleXmlCell>
  <singleXmlCell id="3" xr6:uid="{00000000-000C-0000-FFFF-FFFF31050000}" r="H36" connectionId="0">
    <xmlCellPr id="1" xr6:uid="{00000000-0010-0000-3105-000001000000}" uniqueName="P1080008">
      <xmlPr mapId="2" xpath="/TFI-IZD-POD/IPK-GFI-IZD-POD_1000380/P1080008" xmlDataType="decimal"/>
    </xmlCellPr>
  </singleXmlCell>
  <singleXmlCell id="17" xr6:uid="{00000000-000C-0000-FFFF-FFFF32050000}" r="I36" connectionId="0">
    <xmlCellPr id="1" xr6:uid="{00000000-0010-0000-3205-000001000000}" uniqueName="P1080009">
      <xmlPr mapId="2" xpath="/TFI-IZD-POD/IPK-GFI-IZD-POD_1000380/P1080009" xmlDataType="decimal"/>
    </xmlCellPr>
  </singleXmlCell>
  <singleXmlCell id="851" xr6:uid="{00000000-000C-0000-FFFF-FFFF33050000}" r="J36" connectionId="0">
    <xmlCellPr id="1" xr6:uid="{00000000-0010-0000-3305-000001000000}" uniqueName="P1080010">
      <xmlPr mapId="2" xpath="/TFI-IZD-POD/IPK-GFI-IZD-POD_1000380/P1080010" xmlDataType="decimal"/>
    </xmlCellPr>
  </singleXmlCell>
  <singleXmlCell id="852" xr6:uid="{00000000-000C-0000-FFFF-FFFF34050000}" r="K36" connectionId="0">
    <xmlCellPr id="1" xr6:uid="{00000000-0010-0000-3405-000001000000}" uniqueName="P1080011">
      <xmlPr mapId="2" xpath="/TFI-IZD-POD/IPK-GFI-IZD-POD_1000380/P1080011" xmlDataType="decimal"/>
    </xmlCellPr>
  </singleXmlCell>
  <singleXmlCell id="853" xr6:uid="{00000000-000C-0000-FFFF-FFFF35050000}" r="L36" connectionId="0">
    <xmlCellPr id="1" xr6:uid="{00000000-0010-0000-3505-000001000000}" uniqueName="P1080012">
      <xmlPr mapId="2" xpath="/TFI-IZD-POD/IPK-GFI-IZD-POD_1000380/P1080012" xmlDataType="decimal"/>
    </xmlCellPr>
  </singleXmlCell>
  <singleXmlCell id="1340" xr6:uid="{00000000-000C-0000-FFFF-FFFF36050000}" r="M36" connectionId="0">
    <xmlCellPr id="1" xr6:uid="{00000000-0010-0000-3605-000001000000}" uniqueName="P1080013">
      <xmlPr mapId="2" xpath="/TFI-IZD-POD/IPK-GFI-IZD-POD_1000380/P1080013" xmlDataType="decimal"/>
    </xmlCellPr>
  </singleXmlCell>
  <singleXmlCell id="1341" xr6:uid="{00000000-000C-0000-FFFF-FFFF37050000}" r="N36" connectionId="0">
    <xmlCellPr id="1" xr6:uid="{00000000-0010-0000-3705-000001000000}" uniqueName="P1080014">
      <xmlPr mapId="2" xpath="/TFI-IZD-POD/IPK-GFI-IZD-POD_1000380/P1080014" xmlDataType="decimal"/>
    </xmlCellPr>
  </singleXmlCell>
  <singleXmlCell id="1342" xr6:uid="{00000000-000C-0000-FFFF-FFFF38050000}" r="O36" connectionId="0">
    <xmlCellPr id="1" xr6:uid="{00000000-0010-0000-3805-000001000000}" uniqueName="P1080015">
      <xmlPr mapId="2" xpath="/TFI-IZD-POD/IPK-GFI-IZD-POD_1000380/P1080015" xmlDataType="decimal"/>
    </xmlCellPr>
  </singleXmlCell>
  <singleXmlCell id="1343" xr6:uid="{00000000-000C-0000-FFFF-FFFF39050000}" r="P36" connectionId="0">
    <xmlCellPr id="1" xr6:uid="{00000000-0010-0000-3905-000001000000}" uniqueName="P1082194">
      <xmlPr mapId="2" xpath="/TFI-IZD-POD/IPK-GFI-IZD-POD_1000380/P1082194" xmlDataType="decimal"/>
    </xmlCellPr>
  </singleXmlCell>
  <singleXmlCell id="1344" xr6:uid="{00000000-000C-0000-FFFF-FFFF3A050000}" r="Q36" connectionId="0">
    <xmlCellPr id="1" xr6:uid="{00000000-0010-0000-3A05-000001000000}" uniqueName="P1082195">
      <xmlPr mapId="2" xpath="/TFI-IZD-POD/IPK-GFI-IZD-POD_1000380/P1082195" xmlDataType="decimal"/>
    </xmlCellPr>
  </singleXmlCell>
  <singleXmlCell id="1345" xr6:uid="{00000000-000C-0000-FFFF-FFFF3B050000}" r="R36" connectionId="0">
    <xmlCellPr id="1" xr6:uid="{00000000-0010-0000-3B05-000001000000}" uniqueName="P1082196">
      <xmlPr mapId="2" xpath="/TFI-IZD-POD/IPK-GFI-IZD-POD_1000380/P1082196" xmlDataType="decimal"/>
    </xmlCellPr>
  </singleXmlCell>
  <singleXmlCell id="1346" xr6:uid="{00000000-000C-0000-FFFF-FFFF3C050000}" r="S36" connectionId="0">
    <xmlCellPr id="1" xr6:uid="{00000000-0010-0000-3C05-000001000000}" uniqueName="P1124829">
      <xmlPr mapId="2" xpath="/TFI-IZD-POD/IPK-GFI-IZD-POD_1000380/P1124829" xmlDataType="decimal"/>
    </xmlCellPr>
  </singleXmlCell>
  <singleXmlCell id="1347" xr6:uid="{00000000-000C-0000-FFFF-FFFF3D050000}" r="T36" connectionId="0">
    <xmlCellPr id="1" xr6:uid="{00000000-0010-0000-3D05-000001000000}" uniqueName="P1124830">
      <xmlPr mapId="2" xpath="/TFI-IZD-POD/IPK-GFI-IZD-POD_1000380/P1124830" xmlDataType="decimal"/>
    </xmlCellPr>
  </singleXmlCell>
  <singleXmlCell id="1348" xr6:uid="{00000000-000C-0000-FFFF-FFFF3E050000}" r="U36" connectionId="0">
    <xmlCellPr id="1" xr6:uid="{00000000-0010-0000-3E05-000001000000}" uniqueName="P1082197">
      <xmlPr mapId="2" xpath="/TFI-IZD-POD/IPK-GFI-IZD-POD_1000380/P1082197" xmlDataType="decimal"/>
    </xmlCellPr>
  </singleXmlCell>
  <singleXmlCell id="1349" xr6:uid="{00000000-000C-0000-FFFF-FFFF3F050000}" r="V36" connectionId="0">
    <xmlCellPr id="1" xr6:uid="{00000000-0010-0000-3F05-000001000000}" uniqueName="P1082198">
      <xmlPr mapId="2" xpath="/TFI-IZD-POD/IPK-GFI-IZD-POD_1000380/P1082198" xmlDataType="decimal"/>
    </xmlCellPr>
  </singleXmlCell>
  <singleXmlCell id="1350" xr6:uid="{00000000-000C-0000-FFFF-FFFF40050000}" r="W36" connectionId="0">
    <xmlCellPr id="1" xr6:uid="{00000000-0010-0000-4005-000001000000}" uniqueName="P1082199">
      <xmlPr mapId="2" xpath="/TFI-IZD-POD/IPK-GFI-IZD-POD_1000380/P1082199" xmlDataType="decimal"/>
    </xmlCellPr>
  </singleXmlCell>
  <singleXmlCell id="1351" xr6:uid="{00000000-000C-0000-FFFF-FFFF41050000}" r="X36" connectionId="0">
    <xmlCellPr id="1" xr6:uid="{00000000-0010-0000-4105-000001000000}" uniqueName="P1082200">
      <xmlPr mapId="2" xpath="/TFI-IZD-POD/IPK-GFI-IZD-POD_1000380/P1082200" xmlDataType="decimal"/>
    </xmlCellPr>
  </singleXmlCell>
  <singleXmlCell id="1353" xr6:uid="{00000000-000C-0000-FFFF-FFFF42050000}" r="Y36" connectionId="0">
    <xmlCellPr id="1" xr6:uid="{00000000-0010-0000-4205-000001000000}" uniqueName="P1082201">
      <xmlPr mapId="2" xpath="/TFI-IZD-POD/IPK-GFI-IZD-POD_1000380/P1082201" xmlDataType="decimal"/>
    </xmlCellPr>
  </singleXmlCell>
  <singleXmlCell id="1354" xr6:uid="{00000000-000C-0000-FFFF-FFFF43050000}" r="H37" connectionId="0">
    <xmlCellPr id="1" xr6:uid="{00000000-0010-0000-4305-000001000000}" uniqueName="P1080016">
      <xmlPr mapId="2" xpath="/TFI-IZD-POD/IPK-GFI-IZD-POD_1000380/P1080016" xmlDataType="decimal"/>
    </xmlCellPr>
  </singleXmlCell>
  <singleXmlCell id="1355" xr6:uid="{00000000-000C-0000-FFFF-FFFF44050000}" r="I37" connectionId="0">
    <xmlCellPr id="1" xr6:uid="{00000000-0010-0000-4405-000001000000}" uniqueName="P1080017">
      <xmlPr mapId="2" xpath="/TFI-IZD-POD/IPK-GFI-IZD-POD_1000380/P1080017" xmlDataType="decimal"/>
    </xmlCellPr>
  </singleXmlCell>
  <singleXmlCell id="1356" xr6:uid="{00000000-000C-0000-FFFF-FFFF45050000}" r="J37" connectionId="0">
    <xmlCellPr id="1" xr6:uid="{00000000-0010-0000-4505-000001000000}" uniqueName="P1080018">
      <xmlPr mapId="2" xpath="/TFI-IZD-POD/IPK-GFI-IZD-POD_1000380/P1080018" xmlDataType="decimal"/>
    </xmlCellPr>
  </singleXmlCell>
  <singleXmlCell id="1357" xr6:uid="{00000000-000C-0000-FFFF-FFFF46050000}" r="K37" connectionId="0">
    <xmlCellPr id="1" xr6:uid="{00000000-0010-0000-4605-000001000000}" uniqueName="P1080019">
      <xmlPr mapId="2" xpath="/TFI-IZD-POD/IPK-GFI-IZD-POD_1000380/P1080019" xmlDataType="decimal"/>
    </xmlCellPr>
  </singleXmlCell>
  <singleXmlCell id="1358" xr6:uid="{00000000-000C-0000-FFFF-FFFF47050000}" r="L37" connectionId="0">
    <xmlCellPr id="1" xr6:uid="{00000000-0010-0000-4705-000001000000}" uniqueName="P1080020">
      <xmlPr mapId="2" xpath="/TFI-IZD-POD/IPK-GFI-IZD-POD_1000380/P1080020" xmlDataType="decimal"/>
    </xmlCellPr>
  </singleXmlCell>
  <singleXmlCell id="1359" xr6:uid="{00000000-000C-0000-FFFF-FFFF48050000}" r="M37" connectionId="0">
    <xmlCellPr id="1" xr6:uid="{00000000-0010-0000-4805-000001000000}" uniqueName="P1080021">
      <xmlPr mapId="2" xpath="/TFI-IZD-POD/IPK-GFI-IZD-POD_1000380/P1080021" xmlDataType="decimal"/>
    </xmlCellPr>
  </singleXmlCell>
  <singleXmlCell id="1360" xr6:uid="{00000000-000C-0000-FFFF-FFFF49050000}" r="N37" connectionId="0">
    <xmlCellPr id="1" xr6:uid="{00000000-0010-0000-4905-000001000000}" uniqueName="P1080022">
      <xmlPr mapId="2" xpath="/TFI-IZD-POD/IPK-GFI-IZD-POD_1000380/P1080022" xmlDataType="decimal"/>
    </xmlCellPr>
  </singleXmlCell>
  <singleXmlCell id="1361" xr6:uid="{00000000-000C-0000-FFFF-FFFF4A050000}" r="O37" connectionId="0">
    <xmlCellPr id="1" xr6:uid="{00000000-0010-0000-4A05-000001000000}" uniqueName="P1080023">
      <xmlPr mapId="2" xpath="/TFI-IZD-POD/IPK-GFI-IZD-POD_1000380/P1080023" xmlDataType="decimal"/>
    </xmlCellPr>
  </singleXmlCell>
  <singleXmlCell id="1362" xr6:uid="{00000000-000C-0000-FFFF-FFFF4B050000}" r="P37" connectionId="0">
    <xmlCellPr id="1" xr6:uid="{00000000-0010-0000-4B05-000001000000}" uniqueName="P1082202">
      <xmlPr mapId="2" xpath="/TFI-IZD-POD/IPK-GFI-IZD-POD_1000380/P1082202" xmlDataType="decimal"/>
    </xmlCellPr>
  </singleXmlCell>
  <singleXmlCell id="1363" xr6:uid="{00000000-000C-0000-FFFF-FFFF4C050000}" r="Q37" connectionId="0">
    <xmlCellPr id="1" xr6:uid="{00000000-0010-0000-4C05-000001000000}" uniqueName="P1082203">
      <xmlPr mapId="2" xpath="/TFI-IZD-POD/IPK-GFI-IZD-POD_1000380/P1082203" xmlDataType="decimal"/>
    </xmlCellPr>
  </singleXmlCell>
  <singleXmlCell id="1364" xr6:uid="{00000000-000C-0000-FFFF-FFFF4D050000}" r="R37" connectionId="0">
    <xmlCellPr id="1" xr6:uid="{00000000-0010-0000-4D05-000001000000}" uniqueName="P1082204">
      <xmlPr mapId="2" xpath="/TFI-IZD-POD/IPK-GFI-IZD-POD_1000380/P1082204" xmlDataType="decimal"/>
    </xmlCellPr>
  </singleXmlCell>
  <singleXmlCell id="1365" xr6:uid="{00000000-000C-0000-FFFF-FFFF4E050000}" r="S37" connectionId="0">
    <xmlCellPr id="1" xr6:uid="{00000000-0010-0000-4E05-000001000000}" uniqueName="P1124828">
      <xmlPr mapId="2" xpath="/TFI-IZD-POD/IPK-GFI-IZD-POD_1000380/P1124828" xmlDataType="decimal"/>
    </xmlCellPr>
  </singleXmlCell>
  <singleXmlCell id="1366" xr6:uid="{00000000-000C-0000-FFFF-FFFF4F050000}" r="T37" connectionId="0">
    <xmlCellPr id="1" xr6:uid="{00000000-0010-0000-4F05-000001000000}" uniqueName="P1124831">
      <xmlPr mapId="2" xpath="/TFI-IZD-POD/IPK-GFI-IZD-POD_1000380/P1124831" xmlDataType="decimal"/>
    </xmlCellPr>
  </singleXmlCell>
  <singleXmlCell id="1367" xr6:uid="{00000000-000C-0000-FFFF-FFFF50050000}" r="U37" connectionId="0">
    <xmlCellPr id="1" xr6:uid="{00000000-0010-0000-5005-000001000000}" uniqueName="P1082205">
      <xmlPr mapId="2" xpath="/TFI-IZD-POD/IPK-GFI-IZD-POD_1000380/P1082205" xmlDataType="decimal"/>
    </xmlCellPr>
  </singleXmlCell>
  <singleXmlCell id="1368" xr6:uid="{00000000-000C-0000-FFFF-FFFF51050000}" r="V37" connectionId="0">
    <xmlCellPr id="1" xr6:uid="{00000000-0010-0000-5105-000001000000}" uniqueName="P1082206">
      <xmlPr mapId="2" xpath="/TFI-IZD-POD/IPK-GFI-IZD-POD_1000380/P1082206" xmlDataType="decimal"/>
    </xmlCellPr>
  </singleXmlCell>
  <singleXmlCell id="1369" xr6:uid="{00000000-000C-0000-FFFF-FFFF52050000}" r="W37" connectionId="0">
    <xmlCellPr id="1" xr6:uid="{00000000-0010-0000-5205-000001000000}" uniqueName="P1082207">
      <xmlPr mapId="2" xpath="/TFI-IZD-POD/IPK-GFI-IZD-POD_1000380/P1082207" xmlDataType="decimal"/>
    </xmlCellPr>
  </singleXmlCell>
  <singleXmlCell id="1370" xr6:uid="{00000000-000C-0000-FFFF-FFFF53050000}" r="X37" connectionId="0">
    <xmlCellPr id="1" xr6:uid="{00000000-0010-0000-5305-000001000000}" uniqueName="P1082208">
      <xmlPr mapId="2" xpath="/TFI-IZD-POD/IPK-GFI-IZD-POD_1000380/P1082208" xmlDataType="decimal"/>
    </xmlCellPr>
  </singleXmlCell>
  <singleXmlCell id="1371" xr6:uid="{00000000-000C-0000-FFFF-FFFF54050000}" r="Y37" connectionId="0">
    <xmlCellPr id="1" xr6:uid="{00000000-0010-0000-5405-000001000000}" uniqueName="P1082209">
      <xmlPr mapId="2" xpath="/TFI-IZD-POD/IPK-GFI-IZD-POD_1000380/P1082209" xmlDataType="decimal"/>
    </xmlCellPr>
  </singleXmlCell>
  <singleXmlCell id="1372" xr6:uid="{00000000-000C-0000-FFFF-FFFF55050000}" r="H38" connectionId="0">
    <xmlCellPr id="1" xr6:uid="{00000000-0010-0000-5505-000001000000}" uniqueName="P1080024">
      <xmlPr mapId="2" xpath="/TFI-IZD-POD/IPK-GFI-IZD-POD_1000380/P1080024" xmlDataType="decimal"/>
    </xmlCellPr>
  </singleXmlCell>
  <singleXmlCell id="1373" xr6:uid="{00000000-000C-0000-FFFF-FFFF56050000}" r="I38" connectionId="0">
    <xmlCellPr id="1" xr6:uid="{00000000-0010-0000-5605-000001000000}" uniqueName="P1080025">
      <xmlPr mapId="2" xpath="/TFI-IZD-POD/IPK-GFI-IZD-POD_1000380/P1080025" xmlDataType="decimal"/>
    </xmlCellPr>
  </singleXmlCell>
  <singleXmlCell id="1374" xr6:uid="{00000000-000C-0000-FFFF-FFFF57050000}" r="J38" connectionId="0">
    <xmlCellPr id="1" xr6:uid="{00000000-0010-0000-5705-000001000000}" uniqueName="P1080026">
      <xmlPr mapId="2" xpath="/TFI-IZD-POD/IPK-GFI-IZD-POD_1000380/P1080026" xmlDataType="decimal"/>
    </xmlCellPr>
  </singleXmlCell>
  <singleXmlCell id="1375" xr6:uid="{00000000-000C-0000-FFFF-FFFF58050000}" r="K38" connectionId="0">
    <xmlCellPr id="1" xr6:uid="{00000000-0010-0000-5805-000001000000}" uniqueName="P1080027">
      <xmlPr mapId="2" xpath="/TFI-IZD-POD/IPK-GFI-IZD-POD_1000380/P1080027" xmlDataType="decimal"/>
    </xmlCellPr>
  </singleXmlCell>
  <singleXmlCell id="1376" xr6:uid="{00000000-000C-0000-FFFF-FFFF59050000}" r="L38" connectionId="0">
    <xmlCellPr id="1" xr6:uid="{00000000-0010-0000-5905-000001000000}" uniqueName="P1080028">
      <xmlPr mapId="2" xpath="/TFI-IZD-POD/IPK-GFI-IZD-POD_1000380/P1080028" xmlDataType="decimal"/>
    </xmlCellPr>
  </singleXmlCell>
  <singleXmlCell id="1377" xr6:uid="{00000000-000C-0000-FFFF-FFFF5A050000}" r="M38" connectionId="0">
    <xmlCellPr id="1" xr6:uid="{00000000-0010-0000-5A05-000001000000}" uniqueName="P1080029">
      <xmlPr mapId="2" xpath="/TFI-IZD-POD/IPK-GFI-IZD-POD_1000380/P1080029" xmlDataType="decimal"/>
    </xmlCellPr>
  </singleXmlCell>
  <singleXmlCell id="1378" xr6:uid="{00000000-000C-0000-FFFF-FFFF5B050000}" r="N38" connectionId="0">
    <xmlCellPr id="1" xr6:uid="{00000000-0010-0000-5B05-000001000000}" uniqueName="P1080030">
      <xmlPr mapId="2" xpath="/TFI-IZD-POD/IPK-GFI-IZD-POD_1000380/P1080030" xmlDataType="decimal"/>
    </xmlCellPr>
  </singleXmlCell>
  <singleXmlCell id="1379" xr6:uid="{00000000-000C-0000-FFFF-FFFF5C050000}" r="O38" connectionId="0">
    <xmlCellPr id="1" xr6:uid="{00000000-0010-0000-5C05-000001000000}" uniqueName="P1080031">
      <xmlPr mapId="2" xpath="/TFI-IZD-POD/IPK-GFI-IZD-POD_1000380/P1080031" xmlDataType="decimal"/>
    </xmlCellPr>
  </singleXmlCell>
  <singleXmlCell id="1380" xr6:uid="{00000000-000C-0000-FFFF-FFFF5D050000}" r="P38" connectionId="0">
    <xmlCellPr id="1" xr6:uid="{00000000-0010-0000-5D05-000001000000}" uniqueName="P1082210">
      <xmlPr mapId="2" xpath="/TFI-IZD-POD/IPK-GFI-IZD-POD_1000380/P1082210" xmlDataType="decimal"/>
    </xmlCellPr>
  </singleXmlCell>
  <singleXmlCell id="1381" xr6:uid="{00000000-000C-0000-FFFF-FFFF5E050000}" r="Q38" connectionId="0">
    <xmlCellPr id="1" xr6:uid="{00000000-0010-0000-5E05-000001000000}" uniqueName="P1082211">
      <xmlPr mapId="2" xpath="/TFI-IZD-POD/IPK-GFI-IZD-POD_1000380/P1082211" xmlDataType="decimal"/>
    </xmlCellPr>
  </singleXmlCell>
  <singleXmlCell id="1382" xr6:uid="{00000000-000C-0000-FFFF-FFFF5F050000}" r="R38" connectionId="0">
    <xmlCellPr id="1" xr6:uid="{00000000-0010-0000-5F05-000001000000}" uniqueName="P1082212">
      <xmlPr mapId="2" xpath="/TFI-IZD-POD/IPK-GFI-IZD-POD_1000380/P1082212" xmlDataType="decimal"/>
    </xmlCellPr>
  </singleXmlCell>
  <singleXmlCell id="1383" xr6:uid="{00000000-000C-0000-FFFF-FFFF60050000}" r="S38" connectionId="0">
    <xmlCellPr id="1" xr6:uid="{00000000-0010-0000-6005-000001000000}" uniqueName="P1124832">
      <xmlPr mapId="2" xpath="/TFI-IZD-POD/IPK-GFI-IZD-POD_1000380/P1124832" xmlDataType="decimal"/>
    </xmlCellPr>
  </singleXmlCell>
  <singleXmlCell id="1384" xr6:uid="{00000000-000C-0000-FFFF-FFFF61050000}" r="T38" connectionId="0">
    <xmlCellPr id="1" xr6:uid="{00000000-0010-0000-6105-000001000000}" uniqueName="P1124833">
      <xmlPr mapId="2" xpath="/TFI-IZD-POD/IPK-GFI-IZD-POD_1000380/P1124833" xmlDataType="decimal"/>
    </xmlCellPr>
  </singleXmlCell>
  <singleXmlCell id="1385" xr6:uid="{00000000-000C-0000-FFFF-FFFF62050000}" r="U38" connectionId="0">
    <xmlCellPr id="1" xr6:uid="{00000000-0010-0000-6205-000001000000}" uniqueName="P1082213">
      <xmlPr mapId="2" xpath="/TFI-IZD-POD/IPK-GFI-IZD-POD_1000380/P1082213" xmlDataType="decimal"/>
    </xmlCellPr>
  </singleXmlCell>
  <singleXmlCell id="1386" xr6:uid="{00000000-000C-0000-FFFF-FFFF63050000}" r="V38" connectionId="0">
    <xmlCellPr id="1" xr6:uid="{00000000-0010-0000-6305-000001000000}" uniqueName="P1082214">
      <xmlPr mapId="2" xpath="/TFI-IZD-POD/IPK-GFI-IZD-POD_1000380/P1082214" xmlDataType="decimal"/>
    </xmlCellPr>
  </singleXmlCell>
  <singleXmlCell id="1387" xr6:uid="{00000000-000C-0000-FFFF-FFFF64050000}" r="W38" connectionId="0">
    <xmlCellPr id="1" xr6:uid="{00000000-0010-0000-6405-000001000000}" uniqueName="P1082215">
      <xmlPr mapId="2" xpath="/TFI-IZD-POD/IPK-GFI-IZD-POD_1000380/P1082215" xmlDataType="decimal"/>
    </xmlCellPr>
  </singleXmlCell>
  <singleXmlCell id="1388" xr6:uid="{00000000-000C-0000-FFFF-FFFF65050000}" r="X38" connectionId="0">
    <xmlCellPr id="1" xr6:uid="{00000000-0010-0000-6505-000001000000}" uniqueName="P1082216">
      <xmlPr mapId="2" xpath="/TFI-IZD-POD/IPK-GFI-IZD-POD_1000380/P1082216" xmlDataType="decimal"/>
    </xmlCellPr>
  </singleXmlCell>
  <singleXmlCell id="1389" xr6:uid="{00000000-000C-0000-FFFF-FFFF66050000}" r="Y38" connectionId="0">
    <xmlCellPr id="1" xr6:uid="{00000000-0010-0000-6605-000001000000}" uniqueName="P1082217">
      <xmlPr mapId="2" xpath="/TFI-IZD-POD/IPK-GFI-IZD-POD_1000380/P1082217" xmlDataType="decimal"/>
    </xmlCellPr>
  </singleXmlCell>
  <singleXmlCell id="1390" xr6:uid="{00000000-000C-0000-FFFF-FFFF67050000}" r="H39" connectionId="0">
    <xmlCellPr id="1" xr6:uid="{00000000-0010-0000-6705-000001000000}" uniqueName="P1080032">
      <xmlPr mapId="2" xpath="/TFI-IZD-POD/IPK-GFI-IZD-POD_1000380/P1080032" xmlDataType="decimal"/>
    </xmlCellPr>
  </singleXmlCell>
  <singleXmlCell id="1391" xr6:uid="{00000000-000C-0000-FFFF-FFFF68050000}" r="I39" connectionId="0">
    <xmlCellPr id="1" xr6:uid="{00000000-0010-0000-6805-000001000000}" uniqueName="P1080033">
      <xmlPr mapId="2" xpath="/TFI-IZD-POD/IPK-GFI-IZD-POD_1000380/P1080033" xmlDataType="decimal"/>
    </xmlCellPr>
  </singleXmlCell>
  <singleXmlCell id="1392" xr6:uid="{00000000-000C-0000-FFFF-FFFF69050000}" r="J39" connectionId="0">
    <xmlCellPr id="1" xr6:uid="{00000000-0010-0000-6905-000001000000}" uniqueName="P1080034">
      <xmlPr mapId="2" xpath="/TFI-IZD-POD/IPK-GFI-IZD-POD_1000380/P1080034" xmlDataType="decimal"/>
    </xmlCellPr>
  </singleXmlCell>
  <singleXmlCell id="1393" xr6:uid="{00000000-000C-0000-FFFF-FFFF6A050000}" r="K39" connectionId="0">
    <xmlCellPr id="1" xr6:uid="{00000000-0010-0000-6A05-000001000000}" uniqueName="P1080035">
      <xmlPr mapId="2" xpath="/TFI-IZD-POD/IPK-GFI-IZD-POD_1000380/P1080035" xmlDataType="decimal"/>
    </xmlCellPr>
  </singleXmlCell>
  <singleXmlCell id="1394" xr6:uid="{00000000-000C-0000-FFFF-FFFF6B050000}" r="L39" connectionId="0">
    <xmlCellPr id="1" xr6:uid="{00000000-0010-0000-6B05-000001000000}" uniqueName="P1080036">
      <xmlPr mapId="2" xpath="/TFI-IZD-POD/IPK-GFI-IZD-POD_1000380/P1080036" xmlDataType="decimal"/>
    </xmlCellPr>
  </singleXmlCell>
  <singleXmlCell id="1395" xr6:uid="{00000000-000C-0000-FFFF-FFFF6C050000}" r="M39" connectionId="0">
    <xmlCellPr id="1" xr6:uid="{00000000-0010-0000-6C05-000001000000}" uniqueName="P1080037">
      <xmlPr mapId="2" xpath="/TFI-IZD-POD/IPK-GFI-IZD-POD_1000380/P1080037" xmlDataType="decimal"/>
    </xmlCellPr>
  </singleXmlCell>
  <singleXmlCell id="1396" xr6:uid="{00000000-000C-0000-FFFF-FFFF6D050000}" r="N39" connectionId="0">
    <xmlCellPr id="1" xr6:uid="{00000000-0010-0000-6D05-000001000000}" uniqueName="P1080038">
      <xmlPr mapId="2" xpath="/TFI-IZD-POD/IPK-GFI-IZD-POD_1000380/P1080038" xmlDataType="decimal"/>
    </xmlCellPr>
  </singleXmlCell>
  <singleXmlCell id="1397" xr6:uid="{00000000-000C-0000-FFFF-FFFF6E050000}" r="O39" connectionId="0">
    <xmlCellPr id="1" xr6:uid="{00000000-0010-0000-6E05-000001000000}" uniqueName="P1080039">
      <xmlPr mapId="2" xpath="/TFI-IZD-POD/IPK-GFI-IZD-POD_1000380/P1080039" xmlDataType="decimal"/>
    </xmlCellPr>
  </singleXmlCell>
  <singleXmlCell id="1398" xr6:uid="{00000000-000C-0000-FFFF-FFFF6F050000}" r="P39" connectionId="0">
    <xmlCellPr id="1" xr6:uid="{00000000-0010-0000-6F05-000001000000}" uniqueName="P1082220">
      <xmlPr mapId="2" xpath="/TFI-IZD-POD/IPK-GFI-IZD-POD_1000380/P1082220" xmlDataType="decimal"/>
    </xmlCellPr>
  </singleXmlCell>
  <singleXmlCell id="1399" xr6:uid="{00000000-000C-0000-FFFF-FFFF70050000}" r="Q39" connectionId="0">
    <xmlCellPr id="1" xr6:uid="{00000000-0010-0000-7005-000001000000}" uniqueName="P1082222">
      <xmlPr mapId="2" xpath="/TFI-IZD-POD/IPK-GFI-IZD-POD_1000380/P1082222" xmlDataType="decimal"/>
    </xmlCellPr>
  </singleXmlCell>
  <singleXmlCell id="1400" xr6:uid="{00000000-000C-0000-FFFF-FFFF71050000}" r="R39" connectionId="0">
    <xmlCellPr id="1" xr6:uid="{00000000-0010-0000-7105-000001000000}" uniqueName="P1082224">
      <xmlPr mapId="2" xpath="/TFI-IZD-POD/IPK-GFI-IZD-POD_1000380/P1082224" xmlDataType="decimal"/>
    </xmlCellPr>
  </singleXmlCell>
  <singleXmlCell id="1401" xr6:uid="{00000000-000C-0000-FFFF-FFFF72050000}" r="S39" connectionId="0">
    <xmlCellPr id="1" xr6:uid="{00000000-0010-0000-7205-000001000000}" uniqueName="P1124834">
      <xmlPr mapId="2" xpath="/TFI-IZD-POD/IPK-GFI-IZD-POD_1000380/P1124834" xmlDataType="decimal"/>
    </xmlCellPr>
  </singleXmlCell>
  <singleXmlCell id="1402" xr6:uid="{00000000-000C-0000-FFFF-FFFF73050000}" r="T39" connectionId="0">
    <xmlCellPr id="1" xr6:uid="{00000000-0010-0000-7305-000001000000}" uniqueName="P1124835">
      <xmlPr mapId="2" xpath="/TFI-IZD-POD/IPK-GFI-IZD-POD_1000380/P1124835" xmlDataType="decimal"/>
    </xmlCellPr>
  </singleXmlCell>
  <singleXmlCell id="1403" xr6:uid="{00000000-000C-0000-FFFF-FFFF74050000}" r="U39" connectionId="0">
    <xmlCellPr id="1" xr6:uid="{00000000-0010-0000-7405-000001000000}" uniqueName="P1082225">
      <xmlPr mapId="2" xpath="/TFI-IZD-POD/IPK-GFI-IZD-POD_1000380/P1082225" xmlDataType="decimal"/>
    </xmlCellPr>
  </singleXmlCell>
  <singleXmlCell id="1404" xr6:uid="{00000000-000C-0000-FFFF-FFFF75050000}" r="V39" connectionId="0">
    <xmlCellPr id="1" xr6:uid="{00000000-0010-0000-7505-000001000000}" uniqueName="P1082227">
      <xmlPr mapId="2" xpath="/TFI-IZD-POD/IPK-GFI-IZD-POD_1000380/P1082227" xmlDataType="decimal"/>
    </xmlCellPr>
  </singleXmlCell>
  <singleXmlCell id="1405" xr6:uid="{00000000-000C-0000-FFFF-FFFF76050000}" r="W39" connectionId="0">
    <xmlCellPr id="1" xr6:uid="{00000000-0010-0000-7605-000001000000}" uniqueName="P1082229">
      <xmlPr mapId="2" xpath="/TFI-IZD-POD/IPK-GFI-IZD-POD_1000380/P1082229" xmlDataType="decimal"/>
    </xmlCellPr>
  </singleXmlCell>
  <singleXmlCell id="1406" xr6:uid="{00000000-000C-0000-FFFF-FFFF77050000}" r="X39" connectionId="0">
    <xmlCellPr id="1" xr6:uid="{00000000-0010-0000-7705-000001000000}" uniqueName="P1082232">
      <xmlPr mapId="2" xpath="/TFI-IZD-POD/IPK-GFI-IZD-POD_1000380/P1082232" xmlDataType="decimal"/>
    </xmlCellPr>
  </singleXmlCell>
  <singleXmlCell id="1407" xr6:uid="{00000000-000C-0000-FFFF-FFFF78050000}" r="Y39" connectionId="0">
    <xmlCellPr id="1" xr6:uid="{00000000-0010-0000-7805-000001000000}" uniqueName="P1082234">
      <xmlPr mapId="2" xpath="/TFI-IZD-POD/IPK-GFI-IZD-POD_1000380/P1082234" xmlDataType="decimal"/>
    </xmlCellPr>
  </singleXmlCell>
  <singleXmlCell id="1408" xr6:uid="{00000000-000C-0000-FFFF-FFFF79050000}" r="H40" connectionId="0">
    <xmlCellPr id="1" xr6:uid="{00000000-0010-0000-7905-000001000000}" uniqueName="P1080040">
      <xmlPr mapId="2" xpath="/TFI-IZD-POD/IPK-GFI-IZD-POD_1000380/P1080040" xmlDataType="decimal"/>
    </xmlCellPr>
  </singleXmlCell>
  <singleXmlCell id="1409" xr6:uid="{00000000-000C-0000-FFFF-FFFF7A050000}" r="I40" connectionId="0">
    <xmlCellPr id="1" xr6:uid="{00000000-0010-0000-7A05-000001000000}" uniqueName="P1080041">
      <xmlPr mapId="2" xpath="/TFI-IZD-POD/IPK-GFI-IZD-POD_1000380/P1080041" xmlDataType="decimal"/>
    </xmlCellPr>
  </singleXmlCell>
  <singleXmlCell id="1410" xr6:uid="{00000000-000C-0000-FFFF-FFFF7B050000}" r="J40" connectionId="0">
    <xmlCellPr id="1" xr6:uid="{00000000-0010-0000-7B05-000001000000}" uniqueName="P1080042">
      <xmlPr mapId="2" xpath="/TFI-IZD-POD/IPK-GFI-IZD-POD_1000380/P1080042" xmlDataType="decimal"/>
    </xmlCellPr>
  </singleXmlCell>
  <singleXmlCell id="1411" xr6:uid="{00000000-000C-0000-FFFF-FFFF7C050000}" r="K40" connectionId="0">
    <xmlCellPr id="1" xr6:uid="{00000000-0010-0000-7C05-000001000000}" uniqueName="P1080043">
      <xmlPr mapId="2" xpath="/TFI-IZD-POD/IPK-GFI-IZD-POD_1000380/P1080043" xmlDataType="decimal"/>
    </xmlCellPr>
  </singleXmlCell>
  <singleXmlCell id="1412" xr6:uid="{00000000-000C-0000-FFFF-FFFF7D050000}" r="L40" connectionId="0">
    <xmlCellPr id="1" xr6:uid="{00000000-0010-0000-7D05-000001000000}" uniqueName="P1080044">
      <xmlPr mapId="2" xpath="/TFI-IZD-POD/IPK-GFI-IZD-POD_1000380/P1080044" xmlDataType="decimal"/>
    </xmlCellPr>
  </singleXmlCell>
  <singleXmlCell id="1413" xr6:uid="{00000000-000C-0000-FFFF-FFFF7E050000}" r="M40" connectionId="0">
    <xmlCellPr id="1" xr6:uid="{00000000-0010-0000-7E05-000001000000}" uniqueName="P1080045">
      <xmlPr mapId="2" xpath="/TFI-IZD-POD/IPK-GFI-IZD-POD_1000380/P1080045" xmlDataType="decimal"/>
    </xmlCellPr>
  </singleXmlCell>
  <singleXmlCell id="1414" xr6:uid="{00000000-000C-0000-FFFF-FFFF7F050000}" r="N40" connectionId="0">
    <xmlCellPr id="1" xr6:uid="{00000000-0010-0000-7F05-000001000000}" uniqueName="P1080046">
      <xmlPr mapId="2" xpath="/TFI-IZD-POD/IPK-GFI-IZD-POD_1000380/P1080046" xmlDataType="decimal"/>
    </xmlCellPr>
  </singleXmlCell>
  <singleXmlCell id="1415" xr6:uid="{00000000-000C-0000-FFFF-FFFF80050000}" r="O40" connectionId="0">
    <xmlCellPr id="1" xr6:uid="{00000000-0010-0000-8005-000001000000}" uniqueName="P1080047">
      <xmlPr mapId="2" xpath="/TFI-IZD-POD/IPK-GFI-IZD-POD_1000380/P1080047" xmlDataType="decimal"/>
    </xmlCellPr>
  </singleXmlCell>
  <singleXmlCell id="1416" xr6:uid="{00000000-000C-0000-FFFF-FFFF81050000}" r="P40" connectionId="0">
    <xmlCellPr id="1" xr6:uid="{00000000-0010-0000-8105-000001000000}" uniqueName="P1082236">
      <xmlPr mapId="2" xpath="/TFI-IZD-POD/IPK-GFI-IZD-POD_1000380/P1082236" xmlDataType="decimal"/>
    </xmlCellPr>
  </singleXmlCell>
  <singleXmlCell id="1417" xr6:uid="{00000000-000C-0000-FFFF-FFFF82050000}" r="Q40" connectionId="0">
    <xmlCellPr id="1" xr6:uid="{00000000-0010-0000-8205-000001000000}" uniqueName="P1082248">
      <xmlPr mapId="2" xpath="/TFI-IZD-POD/IPK-GFI-IZD-POD_1000380/P1082248" xmlDataType="decimal"/>
    </xmlCellPr>
  </singleXmlCell>
  <singleXmlCell id="1418" xr6:uid="{00000000-000C-0000-FFFF-FFFF83050000}" r="R40" connectionId="0">
    <xmlCellPr id="1" xr6:uid="{00000000-0010-0000-8305-000001000000}" uniqueName="P1082250">
      <xmlPr mapId="2" xpath="/TFI-IZD-POD/IPK-GFI-IZD-POD_1000380/P1082250" xmlDataType="decimal"/>
    </xmlCellPr>
  </singleXmlCell>
  <singleXmlCell id="1419" xr6:uid="{00000000-000C-0000-FFFF-FFFF84050000}" r="S40" connectionId="0">
    <xmlCellPr id="1" xr6:uid="{00000000-0010-0000-8405-000001000000}" uniqueName="P1124836">
      <xmlPr mapId="2" xpath="/TFI-IZD-POD/IPK-GFI-IZD-POD_1000380/P1124836" xmlDataType="decimal"/>
    </xmlCellPr>
  </singleXmlCell>
  <singleXmlCell id="1420" xr6:uid="{00000000-000C-0000-FFFF-FFFF85050000}" r="T40" connectionId="0">
    <xmlCellPr id="1" xr6:uid="{00000000-0010-0000-8505-000001000000}" uniqueName="P1124837">
      <xmlPr mapId="2" xpath="/TFI-IZD-POD/IPK-GFI-IZD-POD_1000380/P1124837" xmlDataType="decimal"/>
    </xmlCellPr>
  </singleXmlCell>
  <singleXmlCell id="1421" xr6:uid="{00000000-000C-0000-FFFF-FFFF86050000}" r="U40" connectionId="0">
    <xmlCellPr id="1" xr6:uid="{00000000-0010-0000-8605-000001000000}" uniqueName="P1082252">
      <xmlPr mapId="2" xpath="/TFI-IZD-POD/IPK-GFI-IZD-POD_1000380/P1082252" xmlDataType="decimal"/>
    </xmlCellPr>
  </singleXmlCell>
  <singleXmlCell id="1422" xr6:uid="{00000000-000C-0000-FFFF-FFFF87050000}" r="V40" connectionId="0">
    <xmlCellPr id="1" xr6:uid="{00000000-0010-0000-8705-000001000000}" uniqueName="P1082254">
      <xmlPr mapId="2" xpath="/TFI-IZD-POD/IPK-GFI-IZD-POD_1000380/P1082254" xmlDataType="decimal"/>
    </xmlCellPr>
  </singleXmlCell>
  <singleXmlCell id="1423" xr6:uid="{00000000-000C-0000-FFFF-FFFF88050000}" r="W40" connectionId="0">
    <xmlCellPr id="1" xr6:uid="{00000000-0010-0000-8805-000001000000}" uniqueName="P1082256">
      <xmlPr mapId="2" xpath="/TFI-IZD-POD/IPK-GFI-IZD-POD_1000380/P1082256" xmlDataType="decimal"/>
    </xmlCellPr>
  </singleXmlCell>
  <singleXmlCell id="1424" xr6:uid="{00000000-000C-0000-FFFF-FFFF89050000}" r="X40" connectionId="0">
    <xmlCellPr id="1" xr6:uid="{00000000-0010-0000-8905-000001000000}" uniqueName="P1082257">
      <xmlPr mapId="2" xpath="/TFI-IZD-POD/IPK-GFI-IZD-POD_1000380/P1082257" xmlDataType="decimal"/>
    </xmlCellPr>
  </singleXmlCell>
  <singleXmlCell id="1425" xr6:uid="{00000000-000C-0000-FFFF-FFFF8A050000}" r="Y40" connectionId="0">
    <xmlCellPr id="1" xr6:uid="{00000000-0010-0000-8A05-000001000000}" uniqueName="P1082259">
      <xmlPr mapId="2" xpath="/TFI-IZD-POD/IPK-GFI-IZD-POD_1000380/P1082259" xmlDataType="decimal"/>
    </xmlCellPr>
  </singleXmlCell>
  <singleXmlCell id="1426" xr6:uid="{00000000-000C-0000-FFFF-FFFF8B050000}" r="H41" connectionId="0">
    <xmlCellPr id="1" xr6:uid="{00000000-0010-0000-8B05-000001000000}" uniqueName="P1080048">
      <xmlPr mapId="2" xpath="/TFI-IZD-POD/IPK-GFI-IZD-POD_1000380/P1080048" xmlDataType="decimal"/>
    </xmlCellPr>
  </singleXmlCell>
  <singleXmlCell id="1427" xr6:uid="{00000000-000C-0000-FFFF-FFFF8C050000}" r="I41" connectionId="0">
    <xmlCellPr id="1" xr6:uid="{00000000-0010-0000-8C05-000001000000}" uniqueName="P1080049">
      <xmlPr mapId="2" xpath="/TFI-IZD-POD/IPK-GFI-IZD-POD_1000380/P1080049" xmlDataType="decimal"/>
    </xmlCellPr>
  </singleXmlCell>
  <singleXmlCell id="1428" xr6:uid="{00000000-000C-0000-FFFF-FFFF8D050000}" r="J41" connectionId="0">
    <xmlCellPr id="1" xr6:uid="{00000000-0010-0000-8D05-000001000000}" uniqueName="P1080050">
      <xmlPr mapId="2" xpath="/TFI-IZD-POD/IPK-GFI-IZD-POD_1000380/P1080050" xmlDataType="decimal"/>
    </xmlCellPr>
  </singleXmlCell>
  <singleXmlCell id="1429" xr6:uid="{00000000-000C-0000-FFFF-FFFF8E050000}" r="K41" connectionId="0">
    <xmlCellPr id="1" xr6:uid="{00000000-0010-0000-8E05-000001000000}" uniqueName="P1080051">
      <xmlPr mapId="2" xpath="/TFI-IZD-POD/IPK-GFI-IZD-POD_1000380/P1080051" xmlDataType="decimal"/>
    </xmlCellPr>
  </singleXmlCell>
  <singleXmlCell id="1430" xr6:uid="{00000000-000C-0000-FFFF-FFFF8F050000}" r="L41" connectionId="0">
    <xmlCellPr id="1" xr6:uid="{00000000-0010-0000-8F05-000001000000}" uniqueName="P1080052">
      <xmlPr mapId="2" xpath="/TFI-IZD-POD/IPK-GFI-IZD-POD_1000380/P1080052" xmlDataType="decimal"/>
    </xmlCellPr>
  </singleXmlCell>
  <singleXmlCell id="1431" xr6:uid="{00000000-000C-0000-FFFF-FFFF90050000}" r="M41" connectionId="0">
    <xmlCellPr id="1" xr6:uid="{00000000-0010-0000-9005-000001000000}" uniqueName="P1080053">
      <xmlPr mapId="2" xpath="/TFI-IZD-POD/IPK-GFI-IZD-POD_1000380/P1080053" xmlDataType="decimal"/>
    </xmlCellPr>
  </singleXmlCell>
  <singleXmlCell id="1432" xr6:uid="{00000000-000C-0000-FFFF-FFFF91050000}" r="N41" connectionId="0">
    <xmlCellPr id="1" xr6:uid="{00000000-0010-0000-9105-000001000000}" uniqueName="P1080054">
      <xmlPr mapId="2" xpath="/TFI-IZD-POD/IPK-GFI-IZD-POD_1000380/P1080054" xmlDataType="decimal"/>
    </xmlCellPr>
  </singleXmlCell>
  <singleXmlCell id="1433" xr6:uid="{00000000-000C-0000-FFFF-FFFF92050000}" r="O41" connectionId="0">
    <xmlCellPr id="1" xr6:uid="{00000000-0010-0000-9205-000001000000}" uniqueName="P1080055">
      <xmlPr mapId="2" xpath="/TFI-IZD-POD/IPK-GFI-IZD-POD_1000380/P1080055" xmlDataType="decimal"/>
    </xmlCellPr>
  </singleXmlCell>
  <singleXmlCell id="1434" xr6:uid="{00000000-000C-0000-FFFF-FFFF93050000}" r="P41" connectionId="0">
    <xmlCellPr id="1" xr6:uid="{00000000-0010-0000-9305-000001000000}" uniqueName="P1082260">
      <xmlPr mapId="2" xpath="/TFI-IZD-POD/IPK-GFI-IZD-POD_1000380/P1082260" xmlDataType="decimal"/>
    </xmlCellPr>
  </singleXmlCell>
  <singleXmlCell id="1435" xr6:uid="{00000000-000C-0000-FFFF-FFFF94050000}" r="Q41" connectionId="0">
    <xmlCellPr id="1" xr6:uid="{00000000-0010-0000-9405-000001000000}" uniqueName="P1082237">
      <xmlPr mapId="2" xpath="/TFI-IZD-POD/IPK-GFI-IZD-POD_1000380/P1082237" xmlDataType="decimal"/>
    </xmlCellPr>
  </singleXmlCell>
  <singleXmlCell id="1436" xr6:uid="{00000000-000C-0000-FFFF-FFFF95050000}" r="R41" connectionId="0">
    <xmlCellPr id="1" xr6:uid="{00000000-0010-0000-9505-000001000000}" uniqueName="P1082261">
      <xmlPr mapId="2" xpath="/TFI-IZD-POD/IPK-GFI-IZD-POD_1000380/P1082261" xmlDataType="decimal"/>
    </xmlCellPr>
  </singleXmlCell>
  <singleXmlCell id="1437" xr6:uid="{00000000-000C-0000-FFFF-FFFF96050000}" r="S41" connectionId="0">
    <xmlCellPr id="1" xr6:uid="{00000000-0010-0000-9605-000001000000}" uniqueName="P1124838">
      <xmlPr mapId="2" xpath="/TFI-IZD-POD/IPK-GFI-IZD-POD_1000380/P1124838" xmlDataType="decimal"/>
    </xmlCellPr>
  </singleXmlCell>
  <singleXmlCell id="1438" xr6:uid="{00000000-000C-0000-FFFF-FFFF97050000}" r="T41" connectionId="0">
    <xmlCellPr id="1" xr6:uid="{00000000-0010-0000-9705-000001000000}" uniqueName="P1124839">
      <xmlPr mapId="2" xpath="/TFI-IZD-POD/IPK-GFI-IZD-POD_1000380/P1124839" xmlDataType="decimal"/>
    </xmlCellPr>
  </singleXmlCell>
  <singleXmlCell id="1439" xr6:uid="{00000000-000C-0000-FFFF-FFFF98050000}" r="U41" connectionId="0">
    <xmlCellPr id="1" xr6:uid="{00000000-0010-0000-9805-000001000000}" uniqueName="P1082262">
      <xmlPr mapId="2" xpath="/TFI-IZD-POD/IPK-GFI-IZD-POD_1000380/P1082262" xmlDataType="decimal"/>
    </xmlCellPr>
  </singleXmlCell>
  <singleXmlCell id="1440" xr6:uid="{00000000-000C-0000-FFFF-FFFF99050000}" r="V41" connectionId="0">
    <xmlCellPr id="1" xr6:uid="{00000000-0010-0000-9905-000001000000}" uniqueName="P1082264">
      <xmlPr mapId="2" xpath="/TFI-IZD-POD/IPK-GFI-IZD-POD_1000380/P1082264" xmlDataType="decimal"/>
    </xmlCellPr>
  </singleXmlCell>
  <singleXmlCell id="1441" xr6:uid="{00000000-000C-0000-FFFF-FFFF9A050000}" r="W41" connectionId="0">
    <xmlCellPr id="1" xr6:uid="{00000000-0010-0000-9A05-000001000000}" uniqueName="P1082265">
      <xmlPr mapId="2" xpath="/TFI-IZD-POD/IPK-GFI-IZD-POD_1000380/P1082265" xmlDataType="decimal"/>
    </xmlCellPr>
  </singleXmlCell>
  <singleXmlCell id="1442" xr6:uid="{00000000-000C-0000-FFFF-FFFF9B050000}" r="X41" connectionId="0">
    <xmlCellPr id="1" xr6:uid="{00000000-0010-0000-9B05-000001000000}" uniqueName="P1082266">
      <xmlPr mapId="2" xpath="/TFI-IZD-POD/IPK-GFI-IZD-POD_1000380/P1082266" xmlDataType="decimal"/>
    </xmlCellPr>
  </singleXmlCell>
  <singleXmlCell id="1443" xr6:uid="{00000000-000C-0000-FFFF-FFFF9C050000}" r="Y41" connectionId="0">
    <xmlCellPr id="1" xr6:uid="{00000000-0010-0000-9C05-000001000000}" uniqueName="P1082267">
      <xmlPr mapId="2" xpath="/TFI-IZD-POD/IPK-GFI-IZD-POD_1000380/P1082267" xmlDataType="decimal"/>
    </xmlCellPr>
  </singleXmlCell>
  <singleXmlCell id="1444" xr6:uid="{00000000-000C-0000-FFFF-FFFF9D050000}" r="H42" connectionId="0">
    <xmlCellPr id="1" xr6:uid="{00000000-0010-0000-9D05-000001000000}" uniqueName="P1080056">
      <xmlPr mapId="2" xpath="/TFI-IZD-POD/IPK-GFI-IZD-POD_1000380/P1080056" xmlDataType="decimal"/>
    </xmlCellPr>
  </singleXmlCell>
  <singleXmlCell id="1445" xr6:uid="{00000000-000C-0000-FFFF-FFFF9E050000}" r="I42" connectionId="0">
    <xmlCellPr id="1" xr6:uid="{00000000-0010-0000-9E05-000001000000}" uniqueName="P1080057">
      <xmlPr mapId="2" xpath="/TFI-IZD-POD/IPK-GFI-IZD-POD_1000380/P1080057" xmlDataType="decimal"/>
    </xmlCellPr>
  </singleXmlCell>
  <singleXmlCell id="1446" xr6:uid="{00000000-000C-0000-FFFF-FFFF9F050000}" r="J42" connectionId="0">
    <xmlCellPr id="1" xr6:uid="{00000000-0010-0000-9F05-000001000000}" uniqueName="P1080058">
      <xmlPr mapId="2" xpath="/TFI-IZD-POD/IPK-GFI-IZD-POD_1000380/P1080058" xmlDataType="decimal"/>
    </xmlCellPr>
  </singleXmlCell>
  <singleXmlCell id="1447" xr6:uid="{00000000-000C-0000-FFFF-FFFFA0050000}" r="K42" connectionId="0">
    <xmlCellPr id="1" xr6:uid="{00000000-0010-0000-A005-000001000000}" uniqueName="P1080059">
      <xmlPr mapId="2" xpath="/TFI-IZD-POD/IPK-GFI-IZD-POD_1000380/P1080059" xmlDataType="decimal"/>
    </xmlCellPr>
  </singleXmlCell>
  <singleXmlCell id="1448" xr6:uid="{00000000-000C-0000-FFFF-FFFFA1050000}" r="L42" connectionId="0">
    <xmlCellPr id="1" xr6:uid="{00000000-0010-0000-A105-000001000000}" uniqueName="P1080060">
      <xmlPr mapId="2" xpath="/TFI-IZD-POD/IPK-GFI-IZD-POD_1000380/P1080060" xmlDataType="decimal"/>
    </xmlCellPr>
  </singleXmlCell>
  <singleXmlCell id="1449" xr6:uid="{00000000-000C-0000-FFFF-FFFFA2050000}" r="M42" connectionId="0">
    <xmlCellPr id="1" xr6:uid="{00000000-0010-0000-A205-000001000000}" uniqueName="P1080061">
      <xmlPr mapId="2" xpath="/TFI-IZD-POD/IPK-GFI-IZD-POD_1000380/P1080061" xmlDataType="decimal"/>
    </xmlCellPr>
  </singleXmlCell>
  <singleXmlCell id="1450" xr6:uid="{00000000-000C-0000-FFFF-FFFFA3050000}" r="N42" connectionId="0">
    <xmlCellPr id="1" xr6:uid="{00000000-0010-0000-A305-000001000000}" uniqueName="P1080062">
      <xmlPr mapId="2" xpath="/TFI-IZD-POD/IPK-GFI-IZD-POD_1000380/P1080062" xmlDataType="decimal"/>
    </xmlCellPr>
  </singleXmlCell>
  <singleXmlCell id="1451" xr6:uid="{00000000-000C-0000-FFFF-FFFFA4050000}" r="O42" connectionId="0">
    <xmlCellPr id="1" xr6:uid="{00000000-0010-0000-A405-000001000000}" uniqueName="P1080063">
      <xmlPr mapId="2" xpath="/TFI-IZD-POD/IPK-GFI-IZD-POD_1000380/P1080063" xmlDataType="decimal"/>
    </xmlCellPr>
  </singleXmlCell>
  <singleXmlCell id="1452" xr6:uid="{00000000-000C-0000-FFFF-FFFFA5050000}" r="P42" connectionId="0">
    <xmlCellPr id="1" xr6:uid="{00000000-0010-0000-A505-000001000000}" uniqueName="P1082269">
      <xmlPr mapId="2" xpath="/TFI-IZD-POD/IPK-GFI-IZD-POD_1000380/P1082269" xmlDataType="decimal"/>
    </xmlCellPr>
  </singleXmlCell>
  <singleXmlCell id="1453" xr6:uid="{00000000-000C-0000-FFFF-FFFFA6050000}" r="Q42" connectionId="0">
    <xmlCellPr id="1" xr6:uid="{00000000-0010-0000-A605-000001000000}" uniqueName="P1082270">
      <xmlPr mapId="2" xpath="/TFI-IZD-POD/IPK-GFI-IZD-POD_1000380/P1082270" xmlDataType="decimal"/>
    </xmlCellPr>
  </singleXmlCell>
  <singleXmlCell id="1454" xr6:uid="{00000000-000C-0000-FFFF-FFFFA7050000}" r="R42" connectionId="0">
    <xmlCellPr id="1" xr6:uid="{00000000-0010-0000-A705-000001000000}" uniqueName="P1082239">
      <xmlPr mapId="2" xpath="/TFI-IZD-POD/IPK-GFI-IZD-POD_1000380/P1082239" xmlDataType="decimal"/>
    </xmlCellPr>
  </singleXmlCell>
  <singleXmlCell id="1455" xr6:uid="{00000000-000C-0000-FFFF-FFFFA8050000}" r="S42" connectionId="0">
    <xmlCellPr id="1" xr6:uid="{00000000-0010-0000-A805-000001000000}" uniqueName="P1124840">
      <xmlPr mapId="2" xpath="/TFI-IZD-POD/IPK-GFI-IZD-POD_1000380/P1124840" xmlDataType="decimal"/>
    </xmlCellPr>
  </singleXmlCell>
  <singleXmlCell id="1456" xr6:uid="{00000000-000C-0000-FFFF-FFFFA9050000}" r="T42" connectionId="0">
    <xmlCellPr id="1" xr6:uid="{00000000-0010-0000-A905-000001000000}" uniqueName="P1124841">
      <xmlPr mapId="2" xpath="/TFI-IZD-POD/IPK-GFI-IZD-POD_1000380/P1124841" xmlDataType="decimal"/>
    </xmlCellPr>
  </singleXmlCell>
  <singleXmlCell id="1457" xr6:uid="{00000000-000C-0000-FFFF-FFFFAA050000}" r="U42" connectionId="0">
    <xmlCellPr id="1" xr6:uid="{00000000-0010-0000-AA05-000001000000}" uniqueName="P1082272">
      <xmlPr mapId="2" xpath="/TFI-IZD-POD/IPK-GFI-IZD-POD_1000380/P1082272" xmlDataType="decimal"/>
    </xmlCellPr>
  </singleXmlCell>
  <singleXmlCell id="1458" xr6:uid="{00000000-000C-0000-FFFF-FFFFAB050000}" r="V42" connectionId="0">
    <xmlCellPr id="1" xr6:uid="{00000000-0010-0000-AB05-000001000000}" uniqueName="P1082273">
      <xmlPr mapId="2" xpath="/TFI-IZD-POD/IPK-GFI-IZD-POD_1000380/P1082273" xmlDataType="decimal"/>
    </xmlCellPr>
  </singleXmlCell>
  <singleXmlCell id="1459" xr6:uid="{00000000-000C-0000-FFFF-FFFFAC050000}" r="W42" connectionId="0">
    <xmlCellPr id="1" xr6:uid="{00000000-0010-0000-AC05-000001000000}" uniqueName="P1082275">
      <xmlPr mapId="2" xpath="/TFI-IZD-POD/IPK-GFI-IZD-POD_1000380/P1082275" xmlDataType="decimal"/>
    </xmlCellPr>
  </singleXmlCell>
  <singleXmlCell id="1460" xr6:uid="{00000000-000C-0000-FFFF-FFFFAD050000}" r="X42" connectionId="0">
    <xmlCellPr id="1" xr6:uid="{00000000-0010-0000-AD05-000001000000}" uniqueName="P1082276">
      <xmlPr mapId="2" xpath="/TFI-IZD-POD/IPK-GFI-IZD-POD_1000380/P1082276" xmlDataType="decimal"/>
    </xmlCellPr>
  </singleXmlCell>
  <singleXmlCell id="1461" xr6:uid="{00000000-000C-0000-FFFF-FFFFAE050000}" r="Y42" connectionId="0">
    <xmlCellPr id="1" xr6:uid="{00000000-0010-0000-AE05-000001000000}" uniqueName="P1082277">
      <xmlPr mapId="2" xpath="/TFI-IZD-POD/IPK-GFI-IZD-POD_1000380/P1082277" xmlDataType="decimal"/>
    </xmlCellPr>
  </singleXmlCell>
  <singleXmlCell id="1462" xr6:uid="{00000000-000C-0000-FFFF-FFFFAF050000}" r="H43" connectionId="0">
    <xmlCellPr id="1" xr6:uid="{00000000-0010-0000-AF05-000001000000}" uniqueName="P1080064">
      <xmlPr mapId="2" xpath="/TFI-IZD-POD/IPK-GFI-IZD-POD_1000380/P1080064" xmlDataType="decimal"/>
    </xmlCellPr>
  </singleXmlCell>
  <singleXmlCell id="1463" xr6:uid="{00000000-000C-0000-FFFF-FFFFB0050000}" r="I43" connectionId="0">
    <xmlCellPr id="1" xr6:uid="{00000000-0010-0000-B005-000001000000}" uniqueName="P1080065">
      <xmlPr mapId="2" xpath="/TFI-IZD-POD/IPK-GFI-IZD-POD_1000380/P1080065" xmlDataType="decimal"/>
    </xmlCellPr>
  </singleXmlCell>
  <singleXmlCell id="1464" xr6:uid="{00000000-000C-0000-FFFF-FFFFB1050000}" r="J43" connectionId="0">
    <xmlCellPr id="1" xr6:uid="{00000000-0010-0000-B105-000001000000}" uniqueName="P1080066">
      <xmlPr mapId="2" xpath="/TFI-IZD-POD/IPK-GFI-IZD-POD_1000380/P1080066" xmlDataType="decimal"/>
    </xmlCellPr>
  </singleXmlCell>
  <singleXmlCell id="1465" xr6:uid="{00000000-000C-0000-FFFF-FFFFB2050000}" r="K43" connectionId="0">
    <xmlCellPr id="1" xr6:uid="{00000000-0010-0000-B205-000001000000}" uniqueName="P1080067">
      <xmlPr mapId="2" xpath="/TFI-IZD-POD/IPK-GFI-IZD-POD_1000380/P1080067" xmlDataType="decimal"/>
    </xmlCellPr>
  </singleXmlCell>
  <singleXmlCell id="1466" xr6:uid="{00000000-000C-0000-FFFF-FFFFB3050000}" r="L43" connectionId="0">
    <xmlCellPr id="1" xr6:uid="{00000000-0010-0000-B305-000001000000}" uniqueName="P1080068">
      <xmlPr mapId="2" xpath="/TFI-IZD-POD/IPK-GFI-IZD-POD_1000380/P1080068" xmlDataType="decimal"/>
    </xmlCellPr>
  </singleXmlCell>
  <singleXmlCell id="1467" xr6:uid="{00000000-000C-0000-FFFF-FFFFB4050000}" r="M43" connectionId="0">
    <xmlCellPr id="1" xr6:uid="{00000000-0010-0000-B405-000001000000}" uniqueName="P1080069">
      <xmlPr mapId="2" xpath="/TFI-IZD-POD/IPK-GFI-IZD-POD_1000380/P1080069" xmlDataType="decimal"/>
    </xmlCellPr>
  </singleXmlCell>
  <singleXmlCell id="1468" xr6:uid="{00000000-000C-0000-FFFF-FFFFB5050000}" r="N43" connectionId="0">
    <xmlCellPr id="1" xr6:uid="{00000000-0010-0000-B505-000001000000}" uniqueName="P1080070">
      <xmlPr mapId="2" xpath="/TFI-IZD-POD/IPK-GFI-IZD-POD_1000380/P1080070" xmlDataType="decimal"/>
    </xmlCellPr>
  </singleXmlCell>
  <singleXmlCell id="1469" xr6:uid="{00000000-000C-0000-FFFF-FFFFB6050000}" r="O43" connectionId="0">
    <xmlCellPr id="1" xr6:uid="{00000000-0010-0000-B605-000001000000}" uniqueName="P1080071">
      <xmlPr mapId="2" xpath="/TFI-IZD-POD/IPK-GFI-IZD-POD_1000380/P1080071" xmlDataType="decimal"/>
    </xmlCellPr>
  </singleXmlCell>
  <singleXmlCell id="1470" xr6:uid="{00000000-000C-0000-FFFF-FFFFB7050000}" r="P43" connectionId="0">
    <xmlCellPr id="1" xr6:uid="{00000000-0010-0000-B705-000001000000}" uniqueName="P1082278">
      <xmlPr mapId="2" xpath="/TFI-IZD-POD/IPK-GFI-IZD-POD_1000380/P1082278" xmlDataType="decimal"/>
    </xmlCellPr>
  </singleXmlCell>
  <singleXmlCell id="1471" xr6:uid="{00000000-000C-0000-FFFF-FFFFB8050000}" r="Q43" connectionId="0">
    <xmlCellPr id="1" xr6:uid="{00000000-0010-0000-B805-000001000000}" uniqueName="P1082279">
      <xmlPr mapId="2" xpath="/TFI-IZD-POD/IPK-GFI-IZD-POD_1000380/P1082279" xmlDataType="decimal"/>
    </xmlCellPr>
  </singleXmlCell>
  <singleXmlCell id="1472" xr6:uid="{00000000-000C-0000-FFFF-FFFFB9050000}" r="R43" connectionId="0">
    <xmlCellPr id="1" xr6:uid="{00000000-0010-0000-B905-000001000000}" uniqueName="P1082280">
      <xmlPr mapId="2" xpath="/TFI-IZD-POD/IPK-GFI-IZD-POD_1000380/P1082280" xmlDataType="decimal"/>
    </xmlCellPr>
  </singleXmlCell>
  <singleXmlCell id="1473" xr6:uid="{00000000-000C-0000-FFFF-FFFFBA050000}" r="S43" connectionId="0">
    <xmlCellPr id="1" xr6:uid="{00000000-0010-0000-BA05-000001000000}" uniqueName="P1124842">
      <xmlPr mapId="2" xpath="/TFI-IZD-POD/IPK-GFI-IZD-POD_1000380/P1124842" xmlDataType="decimal"/>
    </xmlCellPr>
  </singleXmlCell>
  <singleXmlCell id="1474" xr6:uid="{00000000-000C-0000-FFFF-FFFFBB050000}" r="T43" connectionId="0">
    <xmlCellPr id="1" xr6:uid="{00000000-0010-0000-BB05-000001000000}" uniqueName="P1124843">
      <xmlPr mapId="2" xpath="/TFI-IZD-POD/IPK-GFI-IZD-POD_1000380/P1124843" xmlDataType="decimal"/>
    </xmlCellPr>
  </singleXmlCell>
  <singleXmlCell id="1475" xr6:uid="{00000000-000C-0000-FFFF-FFFFBC050000}" r="U43" connectionId="0">
    <xmlCellPr id="1" xr6:uid="{00000000-0010-0000-BC05-000001000000}" uniqueName="P1082245">
      <xmlPr mapId="2" xpath="/TFI-IZD-POD/IPK-GFI-IZD-POD_1000380/P1082245" xmlDataType="decimal"/>
    </xmlCellPr>
  </singleXmlCell>
  <singleXmlCell id="1476" xr6:uid="{00000000-000C-0000-FFFF-FFFFBD050000}" r="V43" connectionId="0">
    <xmlCellPr id="1" xr6:uid="{00000000-0010-0000-BD05-000001000000}" uniqueName="P1082282">
      <xmlPr mapId="2" xpath="/TFI-IZD-POD/IPK-GFI-IZD-POD_1000380/P1082282" xmlDataType="decimal"/>
    </xmlCellPr>
  </singleXmlCell>
  <singleXmlCell id="1477" xr6:uid="{00000000-000C-0000-FFFF-FFFFBE050000}" r="W43" connectionId="0">
    <xmlCellPr id="1" xr6:uid="{00000000-0010-0000-BE05-000001000000}" uniqueName="P1082284">
      <xmlPr mapId="2" xpath="/TFI-IZD-POD/IPK-GFI-IZD-POD_1000380/P1082284" xmlDataType="decimal"/>
    </xmlCellPr>
  </singleXmlCell>
  <singleXmlCell id="1478" xr6:uid="{00000000-000C-0000-FFFF-FFFFBF050000}" r="X43" connectionId="0">
    <xmlCellPr id="1" xr6:uid="{00000000-0010-0000-BF05-000001000000}" uniqueName="P1082285">
      <xmlPr mapId="2" xpath="/TFI-IZD-POD/IPK-GFI-IZD-POD_1000380/P1082285" xmlDataType="decimal"/>
    </xmlCellPr>
  </singleXmlCell>
  <singleXmlCell id="1479" xr6:uid="{00000000-000C-0000-FFFF-FFFFC0050000}" r="Y43" connectionId="0">
    <xmlCellPr id="1" xr6:uid="{00000000-0010-0000-C005-000001000000}" uniqueName="P1082286">
      <xmlPr mapId="2" xpath="/TFI-IZD-POD/IPK-GFI-IZD-POD_1000380/P1082286" xmlDataType="decimal"/>
    </xmlCellPr>
  </singleXmlCell>
  <singleXmlCell id="1480" xr6:uid="{00000000-000C-0000-FFFF-FFFFC1050000}" r="H44" connectionId="0">
    <xmlCellPr id="1" xr6:uid="{00000000-0010-0000-C105-000001000000}" uniqueName="P1080072">
      <xmlPr mapId="2" xpath="/TFI-IZD-POD/IPK-GFI-IZD-POD_1000380/P1080072" xmlDataType="decimal"/>
    </xmlCellPr>
  </singleXmlCell>
  <singleXmlCell id="1481" xr6:uid="{00000000-000C-0000-FFFF-FFFFC2050000}" r="I44" connectionId="0">
    <xmlCellPr id="1" xr6:uid="{00000000-0010-0000-C205-000001000000}" uniqueName="P1080073">
      <xmlPr mapId="2" xpath="/TFI-IZD-POD/IPK-GFI-IZD-POD_1000380/P1080073" xmlDataType="decimal"/>
    </xmlCellPr>
  </singleXmlCell>
  <singleXmlCell id="1482" xr6:uid="{00000000-000C-0000-FFFF-FFFFC3050000}" r="J44" connectionId="0">
    <xmlCellPr id="1" xr6:uid="{00000000-0010-0000-C305-000001000000}" uniqueName="P1080074">
      <xmlPr mapId="2" xpath="/TFI-IZD-POD/IPK-GFI-IZD-POD_1000380/P1080074" xmlDataType="decimal"/>
    </xmlCellPr>
  </singleXmlCell>
  <singleXmlCell id="1483" xr6:uid="{00000000-000C-0000-FFFF-FFFFC4050000}" r="K44" connectionId="0">
    <xmlCellPr id="1" xr6:uid="{00000000-0010-0000-C405-000001000000}" uniqueName="P1080075">
      <xmlPr mapId="2" xpath="/TFI-IZD-POD/IPK-GFI-IZD-POD_1000380/P1080075" xmlDataType="decimal"/>
    </xmlCellPr>
  </singleXmlCell>
  <singleXmlCell id="1484" xr6:uid="{00000000-000C-0000-FFFF-FFFFC5050000}" r="L44" connectionId="0">
    <xmlCellPr id="1" xr6:uid="{00000000-0010-0000-C505-000001000000}" uniqueName="P1080076">
      <xmlPr mapId="2" xpath="/TFI-IZD-POD/IPK-GFI-IZD-POD_1000380/P1080076" xmlDataType="decimal"/>
    </xmlCellPr>
  </singleXmlCell>
  <singleXmlCell id="1485" xr6:uid="{00000000-000C-0000-FFFF-FFFFC6050000}" r="M44" connectionId="0">
    <xmlCellPr id="1" xr6:uid="{00000000-0010-0000-C605-000001000000}" uniqueName="P1080077">
      <xmlPr mapId="2" xpath="/TFI-IZD-POD/IPK-GFI-IZD-POD_1000380/P1080077" xmlDataType="decimal"/>
    </xmlCellPr>
  </singleXmlCell>
  <singleXmlCell id="1486" xr6:uid="{00000000-000C-0000-FFFF-FFFFC7050000}" r="N44" connectionId="0">
    <xmlCellPr id="1" xr6:uid="{00000000-0010-0000-C705-000001000000}" uniqueName="P1080078">
      <xmlPr mapId="2" xpath="/TFI-IZD-POD/IPK-GFI-IZD-POD_1000380/P1080078" xmlDataType="decimal"/>
    </xmlCellPr>
  </singleXmlCell>
  <singleXmlCell id="1487" xr6:uid="{00000000-000C-0000-FFFF-FFFFC8050000}" r="O44" connectionId="0">
    <xmlCellPr id="1" xr6:uid="{00000000-0010-0000-C805-000001000000}" uniqueName="P1080079">
      <xmlPr mapId="2" xpath="/TFI-IZD-POD/IPK-GFI-IZD-POD_1000380/P1080079" xmlDataType="decimal"/>
    </xmlCellPr>
  </singleXmlCell>
  <singleXmlCell id="1488" xr6:uid="{00000000-000C-0000-FFFF-FFFFC9050000}" r="P44" connectionId="0">
    <xmlCellPr id="1" xr6:uid="{00000000-0010-0000-C905-000001000000}" uniqueName="P1082288">
      <xmlPr mapId="2" xpath="/TFI-IZD-POD/IPK-GFI-IZD-POD_1000380/P1082288" xmlDataType="decimal"/>
    </xmlCellPr>
  </singleXmlCell>
  <singleXmlCell id="1489" xr6:uid="{00000000-000C-0000-FFFF-FFFFCA050000}" r="Q44" connectionId="0">
    <xmlCellPr id="1" xr6:uid="{00000000-0010-0000-CA05-000001000000}" uniqueName="P1082289">
      <xmlPr mapId="2" xpath="/TFI-IZD-POD/IPK-GFI-IZD-POD_1000380/P1082289" xmlDataType="decimal"/>
    </xmlCellPr>
  </singleXmlCell>
  <singleXmlCell id="1490" xr6:uid="{00000000-000C-0000-FFFF-FFFFCB050000}" r="R44" connectionId="0">
    <xmlCellPr id="1" xr6:uid="{00000000-0010-0000-CB05-000001000000}" uniqueName="P1082290">
      <xmlPr mapId="2" xpath="/TFI-IZD-POD/IPK-GFI-IZD-POD_1000380/P1082290" xmlDataType="decimal"/>
    </xmlCellPr>
  </singleXmlCell>
  <singleXmlCell id="1491" xr6:uid="{00000000-000C-0000-FFFF-FFFFCC050000}" r="S44" connectionId="0">
    <xmlCellPr id="1" xr6:uid="{00000000-0010-0000-CC05-000001000000}" uniqueName="P1124844">
      <xmlPr mapId="2" xpath="/TFI-IZD-POD/IPK-GFI-IZD-POD_1000380/P1124844" xmlDataType="decimal"/>
    </xmlCellPr>
  </singleXmlCell>
  <singleXmlCell id="1492" xr6:uid="{00000000-000C-0000-FFFF-FFFFCD050000}" r="T44" connectionId="0">
    <xmlCellPr id="1" xr6:uid="{00000000-0010-0000-CD05-000001000000}" uniqueName="P1124845">
      <xmlPr mapId="2" xpath="/TFI-IZD-POD/IPK-GFI-IZD-POD_1000380/P1124845" xmlDataType="decimal"/>
    </xmlCellPr>
  </singleXmlCell>
  <singleXmlCell id="1493" xr6:uid="{00000000-000C-0000-FFFF-FFFFCE050000}" r="U44" connectionId="0">
    <xmlCellPr id="1" xr6:uid="{00000000-0010-0000-CE05-000001000000}" uniqueName="P1082292">
      <xmlPr mapId="2" xpath="/TFI-IZD-POD/IPK-GFI-IZD-POD_1000380/P1082292" xmlDataType="decimal"/>
    </xmlCellPr>
  </singleXmlCell>
  <singleXmlCell id="1494" xr6:uid="{00000000-000C-0000-FFFF-FFFFCF050000}" r="V44" connectionId="0">
    <xmlCellPr id="1" xr6:uid="{00000000-0010-0000-CF05-000001000000}" uniqueName="P1082247">
      <xmlPr mapId="2" xpath="/TFI-IZD-POD/IPK-GFI-IZD-POD_1000380/P1082247" xmlDataType="decimal"/>
    </xmlCellPr>
  </singleXmlCell>
  <singleXmlCell id="1495" xr6:uid="{00000000-000C-0000-FFFF-FFFFD0050000}" r="W44" connectionId="0">
    <xmlCellPr id="1" xr6:uid="{00000000-0010-0000-D005-000001000000}" uniqueName="P1082295">
      <xmlPr mapId="2" xpath="/TFI-IZD-POD/IPK-GFI-IZD-POD_1000380/P1082295" xmlDataType="decimal"/>
    </xmlCellPr>
  </singleXmlCell>
  <singleXmlCell id="1496" xr6:uid="{00000000-000C-0000-FFFF-FFFFD1050000}" r="X44" connectionId="0">
    <xmlCellPr id="1" xr6:uid="{00000000-0010-0000-D105-000001000000}" uniqueName="P1082298">
      <xmlPr mapId="2" xpath="/TFI-IZD-POD/IPK-GFI-IZD-POD_1000380/P1082298" xmlDataType="decimal"/>
    </xmlCellPr>
  </singleXmlCell>
  <singleXmlCell id="1497" xr6:uid="{00000000-000C-0000-FFFF-FFFFD2050000}" r="Y44" connectionId="0">
    <xmlCellPr id="1" xr6:uid="{00000000-0010-0000-D205-000001000000}" uniqueName="P1082300">
      <xmlPr mapId="2" xpath="/TFI-IZD-POD/IPK-GFI-IZD-POD_1000380/P1082300" xmlDataType="decimal"/>
    </xmlCellPr>
  </singleXmlCell>
  <singleXmlCell id="1498" xr6:uid="{00000000-000C-0000-FFFF-FFFFD3050000}" r="H45" connectionId="0">
    <xmlCellPr id="1" xr6:uid="{00000000-0010-0000-D305-000001000000}" uniqueName="P1080080">
      <xmlPr mapId="2" xpath="/TFI-IZD-POD/IPK-GFI-IZD-POD_1000380/P1080080" xmlDataType="decimal"/>
    </xmlCellPr>
  </singleXmlCell>
  <singleXmlCell id="1499" xr6:uid="{00000000-000C-0000-FFFF-FFFFD4050000}" r="I45" connectionId="0">
    <xmlCellPr id="1" xr6:uid="{00000000-0010-0000-D405-000001000000}" uniqueName="P1080081">
      <xmlPr mapId="2" xpath="/TFI-IZD-POD/IPK-GFI-IZD-POD_1000380/P1080081" xmlDataType="decimal"/>
    </xmlCellPr>
  </singleXmlCell>
  <singleXmlCell id="1500" xr6:uid="{00000000-000C-0000-FFFF-FFFFD5050000}" r="J45" connectionId="0">
    <xmlCellPr id="1" xr6:uid="{00000000-0010-0000-D505-000001000000}" uniqueName="P1080082">
      <xmlPr mapId="2" xpath="/TFI-IZD-POD/IPK-GFI-IZD-POD_1000380/P1080082" xmlDataType="decimal"/>
    </xmlCellPr>
  </singleXmlCell>
  <singleXmlCell id="1501" xr6:uid="{00000000-000C-0000-FFFF-FFFFD6050000}" r="K45" connectionId="0">
    <xmlCellPr id="1" xr6:uid="{00000000-0010-0000-D605-000001000000}" uniqueName="P1080083">
      <xmlPr mapId="2" xpath="/TFI-IZD-POD/IPK-GFI-IZD-POD_1000380/P1080083" xmlDataType="decimal"/>
    </xmlCellPr>
  </singleXmlCell>
  <singleXmlCell id="1502" xr6:uid="{00000000-000C-0000-FFFF-FFFFD7050000}" r="L45" connectionId="0">
    <xmlCellPr id="1" xr6:uid="{00000000-0010-0000-D705-000001000000}" uniqueName="P1080084">
      <xmlPr mapId="2" xpath="/TFI-IZD-POD/IPK-GFI-IZD-POD_1000380/P1080084" xmlDataType="decimal"/>
    </xmlCellPr>
  </singleXmlCell>
  <singleXmlCell id="1503" xr6:uid="{00000000-000C-0000-FFFF-FFFFD8050000}" r="M45" connectionId="0">
    <xmlCellPr id="1" xr6:uid="{00000000-0010-0000-D805-000001000000}" uniqueName="P1080085">
      <xmlPr mapId="2" xpath="/TFI-IZD-POD/IPK-GFI-IZD-POD_1000380/P1080085" xmlDataType="decimal"/>
    </xmlCellPr>
  </singleXmlCell>
  <singleXmlCell id="1504" xr6:uid="{00000000-000C-0000-FFFF-FFFFD9050000}" r="N45" connectionId="0">
    <xmlCellPr id="1" xr6:uid="{00000000-0010-0000-D905-000001000000}" uniqueName="P1080086">
      <xmlPr mapId="2" xpath="/TFI-IZD-POD/IPK-GFI-IZD-POD_1000380/P1080086" xmlDataType="decimal"/>
    </xmlCellPr>
  </singleXmlCell>
  <singleXmlCell id="1505" xr6:uid="{00000000-000C-0000-FFFF-FFFFDA050000}" r="O45" connectionId="0">
    <xmlCellPr id="1" xr6:uid="{00000000-0010-0000-DA05-000001000000}" uniqueName="P1080087">
      <xmlPr mapId="2" xpath="/TFI-IZD-POD/IPK-GFI-IZD-POD_1000380/P1080087" xmlDataType="decimal"/>
    </xmlCellPr>
  </singleXmlCell>
  <singleXmlCell id="1506" xr6:uid="{00000000-000C-0000-FFFF-FFFFDB050000}" r="P45" connectionId="0">
    <xmlCellPr id="1" xr6:uid="{00000000-0010-0000-DB05-000001000000}" uniqueName="P1082301">
      <xmlPr mapId="2" xpath="/TFI-IZD-POD/IPK-GFI-IZD-POD_1000380/P1082301" xmlDataType="decimal"/>
    </xmlCellPr>
  </singleXmlCell>
  <singleXmlCell id="1507" xr6:uid="{00000000-000C-0000-FFFF-FFFFDC050000}" r="Q45" connectionId="0">
    <xmlCellPr id="1" xr6:uid="{00000000-0010-0000-DC05-000001000000}" uniqueName="P1082322">
      <xmlPr mapId="2" xpath="/TFI-IZD-POD/IPK-GFI-IZD-POD_1000380/P1082322" xmlDataType="decimal"/>
    </xmlCellPr>
  </singleXmlCell>
  <singleXmlCell id="1508" xr6:uid="{00000000-000C-0000-FFFF-FFFFDD050000}" r="R45" connectionId="0">
    <xmlCellPr id="1" xr6:uid="{00000000-0010-0000-DD05-000001000000}" uniqueName="P1082323">
      <xmlPr mapId="2" xpath="/TFI-IZD-POD/IPK-GFI-IZD-POD_1000380/P1082323" xmlDataType="decimal"/>
    </xmlCellPr>
  </singleXmlCell>
  <singleXmlCell id="1509" xr6:uid="{00000000-000C-0000-FFFF-FFFFDE050000}" r="S45" connectionId="0">
    <xmlCellPr id="1" xr6:uid="{00000000-0010-0000-DE05-000001000000}" uniqueName="P1124846">
      <xmlPr mapId="2" xpath="/TFI-IZD-POD/IPK-GFI-IZD-POD_1000380/P1124846" xmlDataType="decimal"/>
    </xmlCellPr>
  </singleXmlCell>
  <singleXmlCell id="1510" xr6:uid="{00000000-000C-0000-FFFF-FFFFDF050000}" r="T45" connectionId="0">
    <xmlCellPr id="1" xr6:uid="{00000000-0010-0000-DF05-000001000000}" uniqueName="P1124847">
      <xmlPr mapId="2" xpath="/TFI-IZD-POD/IPK-GFI-IZD-POD_1000380/P1124847" xmlDataType="decimal"/>
    </xmlCellPr>
  </singleXmlCell>
  <singleXmlCell id="1511" xr6:uid="{00000000-000C-0000-FFFF-FFFFE0050000}" r="U45" connectionId="0">
    <xmlCellPr id="1" xr6:uid="{00000000-0010-0000-E005-000001000000}" uniqueName="P1082325">
      <xmlPr mapId="2" xpath="/TFI-IZD-POD/IPK-GFI-IZD-POD_1000380/P1082325" xmlDataType="decimal"/>
    </xmlCellPr>
  </singleXmlCell>
  <singleXmlCell id="1512" xr6:uid="{00000000-000C-0000-FFFF-FFFFE1050000}" r="V45" connectionId="0">
    <xmlCellPr id="1" xr6:uid="{00000000-0010-0000-E105-000001000000}" uniqueName="P1082328">
      <xmlPr mapId="2" xpath="/TFI-IZD-POD/IPK-GFI-IZD-POD_1000380/P1082328" xmlDataType="decimal"/>
    </xmlCellPr>
  </singleXmlCell>
  <singleXmlCell id="1513" xr6:uid="{00000000-000C-0000-FFFF-FFFFE2050000}" r="W45" connectionId="0">
    <xmlCellPr id="1" xr6:uid="{00000000-0010-0000-E205-000001000000}" uniqueName="P1082331">
      <xmlPr mapId="2" xpath="/TFI-IZD-POD/IPK-GFI-IZD-POD_1000380/P1082331" xmlDataType="decimal"/>
    </xmlCellPr>
  </singleXmlCell>
  <singleXmlCell id="1514" xr6:uid="{00000000-000C-0000-FFFF-FFFFE3050000}" r="X45" connectionId="0">
    <xmlCellPr id="1" xr6:uid="{00000000-0010-0000-E305-000001000000}" uniqueName="P1082333">
      <xmlPr mapId="2" xpath="/TFI-IZD-POD/IPK-GFI-IZD-POD_1000380/P1082333" xmlDataType="decimal"/>
    </xmlCellPr>
  </singleXmlCell>
  <singleXmlCell id="1515" xr6:uid="{00000000-000C-0000-FFFF-FFFFE4050000}" r="Y45" connectionId="0">
    <xmlCellPr id="1" xr6:uid="{00000000-0010-0000-E405-000001000000}" uniqueName="P1082336">
      <xmlPr mapId="2" xpath="/TFI-IZD-POD/IPK-GFI-IZD-POD_1000380/P1082336" xmlDataType="decimal"/>
    </xmlCellPr>
  </singleXmlCell>
  <singleXmlCell id="1516" xr6:uid="{00000000-000C-0000-FFFF-FFFFE5050000}" r="H46" connectionId="0">
    <xmlCellPr id="1" xr6:uid="{00000000-0010-0000-E505-000001000000}" uniqueName="P1080088">
      <xmlPr mapId="2" xpath="/TFI-IZD-POD/IPK-GFI-IZD-POD_1000380/P1080088" xmlDataType="decimal"/>
    </xmlCellPr>
  </singleXmlCell>
  <singleXmlCell id="1517" xr6:uid="{00000000-000C-0000-FFFF-FFFFE6050000}" r="I46" connectionId="0">
    <xmlCellPr id="1" xr6:uid="{00000000-0010-0000-E605-000001000000}" uniqueName="P1080089">
      <xmlPr mapId="2" xpath="/TFI-IZD-POD/IPK-GFI-IZD-POD_1000380/P1080089" xmlDataType="decimal"/>
    </xmlCellPr>
  </singleXmlCell>
  <singleXmlCell id="1518" xr6:uid="{00000000-000C-0000-FFFF-FFFFE7050000}" r="J46" connectionId="0">
    <xmlCellPr id="1" xr6:uid="{00000000-0010-0000-E705-000001000000}" uniqueName="P1080090">
      <xmlPr mapId="2" xpath="/TFI-IZD-POD/IPK-GFI-IZD-POD_1000380/P1080090" xmlDataType="decimal"/>
    </xmlCellPr>
  </singleXmlCell>
  <singleXmlCell id="1519" xr6:uid="{00000000-000C-0000-FFFF-FFFFE8050000}" r="K46" connectionId="0">
    <xmlCellPr id="1" xr6:uid="{00000000-0010-0000-E805-000001000000}" uniqueName="P1080091">
      <xmlPr mapId="2" xpath="/TFI-IZD-POD/IPK-GFI-IZD-POD_1000380/P1080091" xmlDataType="decimal"/>
    </xmlCellPr>
  </singleXmlCell>
  <singleXmlCell id="1520" xr6:uid="{00000000-000C-0000-FFFF-FFFFE9050000}" r="L46" connectionId="0">
    <xmlCellPr id="1" xr6:uid="{00000000-0010-0000-E905-000001000000}" uniqueName="P1080092">
      <xmlPr mapId="2" xpath="/TFI-IZD-POD/IPK-GFI-IZD-POD_1000380/P1080092" xmlDataType="decimal"/>
    </xmlCellPr>
  </singleXmlCell>
  <singleXmlCell id="1521" xr6:uid="{00000000-000C-0000-FFFF-FFFFEA050000}" r="M46" connectionId="0">
    <xmlCellPr id="1" xr6:uid="{00000000-0010-0000-EA05-000001000000}" uniqueName="P1080093">
      <xmlPr mapId="2" xpath="/TFI-IZD-POD/IPK-GFI-IZD-POD_1000380/P1080093" xmlDataType="decimal"/>
    </xmlCellPr>
  </singleXmlCell>
  <singleXmlCell id="1522" xr6:uid="{00000000-000C-0000-FFFF-FFFFEB050000}" r="N46" connectionId="0">
    <xmlCellPr id="1" xr6:uid="{00000000-0010-0000-EB05-000001000000}" uniqueName="P1080094">
      <xmlPr mapId="2" xpath="/TFI-IZD-POD/IPK-GFI-IZD-POD_1000380/P1080094" xmlDataType="decimal"/>
    </xmlCellPr>
  </singleXmlCell>
  <singleXmlCell id="1523" xr6:uid="{00000000-000C-0000-FFFF-FFFFEC050000}" r="O46" connectionId="0">
    <xmlCellPr id="1" xr6:uid="{00000000-0010-0000-EC05-000001000000}" uniqueName="P1080095">
      <xmlPr mapId="2" xpath="/TFI-IZD-POD/IPK-GFI-IZD-POD_1000380/P1080095" xmlDataType="decimal"/>
    </xmlCellPr>
  </singleXmlCell>
  <singleXmlCell id="1524" xr6:uid="{00000000-000C-0000-FFFF-FFFFED050000}" r="P46" connectionId="0">
    <xmlCellPr id="1" xr6:uid="{00000000-0010-0000-ED05-000001000000}" uniqueName="P1082338">
      <xmlPr mapId="2" xpath="/TFI-IZD-POD/IPK-GFI-IZD-POD_1000380/P1082338" xmlDataType="decimal"/>
    </xmlCellPr>
  </singleXmlCell>
  <singleXmlCell id="1525" xr6:uid="{00000000-000C-0000-FFFF-FFFFEE050000}" r="Q46" connectionId="0">
    <xmlCellPr id="1" xr6:uid="{00000000-0010-0000-EE05-000001000000}" uniqueName="P1082304">
      <xmlPr mapId="2" xpath="/TFI-IZD-POD/IPK-GFI-IZD-POD_1000380/P1082304" xmlDataType="decimal"/>
    </xmlCellPr>
  </singleXmlCell>
  <singleXmlCell id="1526" xr6:uid="{00000000-000C-0000-FFFF-FFFFEF050000}" r="R46" connectionId="0">
    <xmlCellPr id="1" xr6:uid="{00000000-0010-0000-EF05-000001000000}" uniqueName="P1082341">
      <xmlPr mapId="2" xpath="/TFI-IZD-POD/IPK-GFI-IZD-POD_1000380/P1082341" xmlDataType="decimal"/>
    </xmlCellPr>
  </singleXmlCell>
  <singleXmlCell id="1527" xr6:uid="{00000000-000C-0000-FFFF-FFFFF0050000}" r="S46" connectionId="0">
    <xmlCellPr id="1" xr6:uid="{00000000-0010-0000-F005-000001000000}" uniqueName="P1124848">
      <xmlPr mapId="2" xpath="/TFI-IZD-POD/IPK-GFI-IZD-POD_1000380/P1124848" xmlDataType="decimal"/>
    </xmlCellPr>
  </singleXmlCell>
  <singleXmlCell id="1528" xr6:uid="{00000000-000C-0000-FFFF-FFFFF1050000}" r="T46" connectionId="0">
    <xmlCellPr id="1" xr6:uid="{00000000-0010-0000-F105-000001000000}" uniqueName="P1124849">
      <xmlPr mapId="2" xpath="/TFI-IZD-POD/IPK-GFI-IZD-POD_1000380/P1124849" xmlDataType="decimal"/>
    </xmlCellPr>
  </singleXmlCell>
  <singleXmlCell id="1529" xr6:uid="{00000000-000C-0000-FFFF-FFFFF2050000}" r="U46" connectionId="0">
    <xmlCellPr id="1" xr6:uid="{00000000-0010-0000-F205-000001000000}" uniqueName="P1082343">
      <xmlPr mapId="2" xpath="/TFI-IZD-POD/IPK-GFI-IZD-POD_1000380/P1082343" xmlDataType="decimal"/>
    </xmlCellPr>
  </singleXmlCell>
  <singleXmlCell id="1530" xr6:uid="{00000000-000C-0000-FFFF-FFFFF3050000}" r="V46" connectionId="0">
    <xmlCellPr id="1" xr6:uid="{00000000-0010-0000-F305-000001000000}" uniqueName="P1082344">
      <xmlPr mapId="2" xpath="/TFI-IZD-POD/IPK-GFI-IZD-POD_1000380/P1082344" xmlDataType="decimal"/>
    </xmlCellPr>
  </singleXmlCell>
  <singleXmlCell id="1531" xr6:uid="{00000000-000C-0000-FFFF-FFFFF4050000}" r="W46" connectionId="0">
    <xmlCellPr id="1" xr6:uid="{00000000-0010-0000-F405-000001000000}" uniqueName="P1082346">
      <xmlPr mapId="2" xpath="/TFI-IZD-POD/IPK-GFI-IZD-POD_1000380/P1082346" xmlDataType="decimal"/>
    </xmlCellPr>
  </singleXmlCell>
  <singleXmlCell id="1532" xr6:uid="{00000000-000C-0000-FFFF-FFFFF5050000}" r="X46" connectionId="0">
    <xmlCellPr id="1" xr6:uid="{00000000-0010-0000-F505-000001000000}" uniqueName="P1082349">
      <xmlPr mapId="2" xpath="/TFI-IZD-POD/IPK-GFI-IZD-POD_1000380/P1082349" xmlDataType="decimal"/>
    </xmlCellPr>
  </singleXmlCell>
  <singleXmlCell id="1533" xr6:uid="{00000000-000C-0000-FFFF-FFFFF6050000}" r="Y46" connectionId="0">
    <xmlCellPr id="1" xr6:uid="{00000000-0010-0000-F605-000001000000}" uniqueName="P1082351">
      <xmlPr mapId="2" xpath="/TFI-IZD-POD/IPK-GFI-IZD-POD_1000380/P1082351" xmlDataType="decimal"/>
    </xmlCellPr>
  </singleXmlCell>
  <singleXmlCell id="1534" xr6:uid="{00000000-000C-0000-FFFF-FFFFF7050000}" r="H47" connectionId="0">
    <xmlCellPr id="1" xr6:uid="{00000000-0010-0000-F705-000001000000}" uniqueName="P1080096">
      <xmlPr mapId="2" xpath="/TFI-IZD-POD/IPK-GFI-IZD-POD_1000380/P1080096" xmlDataType="decimal"/>
    </xmlCellPr>
  </singleXmlCell>
  <singleXmlCell id="1535" xr6:uid="{00000000-000C-0000-FFFF-FFFFF8050000}" r="I47" connectionId="0">
    <xmlCellPr id="1" xr6:uid="{00000000-0010-0000-F805-000001000000}" uniqueName="P1080097">
      <xmlPr mapId="2" xpath="/TFI-IZD-POD/IPK-GFI-IZD-POD_1000380/P1080097" xmlDataType="decimal"/>
    </xmlCellPr>
  </singleXmlCell>
  <singleXmlCell id="1536" xr6:uid="{00000000-000C-0000-FFFF-FFFFF9050000}" r="J47" connectionId="0">
    <xmlCellPr id="1" xr6:uid="{00000000-0010-0000-F905-000001000000}" uniqueName="P1080098">
      <xmlPr mapId="2" xpath="/TFI-IZD-POD/IPK-GFI-IZD-POD_1000380/P1080098" xmlDataType="decimal"/>
    </xmlCellPr>
  </singleXmlCell>
  <singleXmlCell id="1537" xr6:uid="{00000000-000C-0000-FFFF-FFFFFA050000}" r="K47" connectionId="0">
    <xmlCellPr id="1" xr6:uid="{00000000-0010-0000-FA05-000001000000}" uniqueName="P1080099">
      <xmlPr mapId="2" xpath="/TFI-IZD-POD/IPK-GFI-IZD-POD_1000380/P1080099" xmlDataType="decimal"/>
    </xmlCellPr>
  </singleXmlCell>
  <singleXmlCell id="1538" xr6:uid="{00000000-000C-0000-FFFF-FFFFFB050000}" r="L47" connectionId="0">
    <xmlCellPr id="1" xr6:uid="{00000000-0010-0000-FB05-000001000000}" uniqueName="P1080100">
      <xmlPr mapId="2" xpath="/TFI-IZD-POD/IPK-GFI-IZD-POD_1000380/P1080100" xmlDataType="decimal"/>
    </xmlCellPr>
  </singleXmlCell>
  <singleXmlCell id="1539" xr6:uid="{00000000-000C-0000-FFFF-FFFFFC050000}" r="M47" connectionId="0">
    <xmlCellPr id="1" xr6:uid="{00000000-0010-0000-FC05-000001000000}" uniqueName="P1080101">
      <xmlPr mapId="2" xpath="/TFI-IZD-POD/IPK-GFI-IZD-POD_1000380/P1080101" xmlDataType="decimal"/>
    </xmlCellPr>
  </singleXmlCell>
  <singleXmlCell id="1540" xr6:uid="{00000000-000C-0000-FFFF-FFFFFD050000}" r="N47" connectionId="0">
    <xmlCellPr id="1" xr6:uid="{00000000-0010-0000-FD05-000001000000}" uniqueName="P1080102">
      <xmlPr mapId="2" xpath="/TFI-IZD-POD/IPK-GFI-IZD-POD_1000380/P1080102" xmlDataType="decimal"/>
    </xmlCellPr>
  </singleXmlCell>
  <singleXmlCell id="1541" xr6:uid="{00000000-000C-0000-FFFF-FFFFFE050000}" r="O47" connectionId="0">
    <xmlCellPr id="1" xr6:uid="{00000000-0010-0000-FE05-000001000000}" uniqueName="P1080103">
      <xmlPr mapId="2" xpath="/TFI-IZD-POD/IPK-GFI-IZD-POD_1000380/P1080103" xmlDataType="decimal"/>
    </xmlCellPr>
  </singleXmlCell>
  <singleXmlCell id="1542" xr6:uid="{00000000-000C-0000-FFFF-FFFFFF050000}" r="P47" connectionId="0">
    <xmlCellPr id="1" xr6:uid="{00000000-0010-0000-FF05-000001000000}" uniqueName="P1082354">
      <xmlPr mapId="2" xpath="/TFI-IZD-POD/IPK-GFI-IZD-POD_1000380/P1082354" xmlDataType="decimal"/>
    </xmlCellPr>
  </singleXmlCell>
  <singleXmlCell id="1543" xr6:uid="{00000000-000C-0000-FFFF-FFFF00060000}" r="Q47" connectionId="0">
    <xmlCellPr id="1" xr6:uid="{00000000-0010-0000-0006-000001000000}" uniqueName="P1082356">
      <xmlPr mapId="2" xpath="/TFI-IZD-POD/IPK-GFI-IZD-POD_1000380/P1082356" xmlDataType="decimal"/>
    </xmlCellPr>
  </singleXmlCell>
  <singleXmlCell id="1544" xr6:uid="{00000000-000C-0000-FFFF-FFFF01060000}" r="R47" connectionId="0">
    <xmlCellPr id="1" xr6:uid="{00000000-0010-0000-0106-000001000000}" uniqueName="P1082306">
      <xmlPr mapId="2" xpath="/TFI-IZD-POD/IPK-GFI-IZD-POD_1000380/P1082306" xmlDataType="decimal"/>
    </xmlCellPr>
  </singleXmlCell>
  <singleXmlCell id="1545" xr6:uid="{00000000-000C-0000-FFFF-FFFF02060000}" r="S47" connectionId="0">
    <xmlCellPr id="1" xr6:uid="{00000000-0010-0000-0206-000001000000}" uniqueName="P1124850">
      <xmlPr mapId="2" xpath="/TFI-IZD-POD/IPK-GFI-IZD-POD_1000380/P1124850" xmlDataType="decimal"/>
    </xmlCellPr>
  </singleXmlCell>
  <singleXmlCell id="1546" xr6:uid="{00000000-000C-0000-FFFF-FFFF03060000}" r="T47" connectionId="0">
    <xmlCellPr id="1" xr6:uid="{00000000-0010-0000-0306-000001000000}" uniqueName="P1124851">
      <xmlPr mapId="2" xpath="/TFI-IZD-POD/IPK-GFI-IZD-POD_1000380/P1124851" xmlDataType="decimal"/>
    </xmlCellPr>
  </singleXmlCell>
  <singleXmlCell id="1547" xr6:uid="{00000000-000C-0000-FFFF-FFFF04060000}" r="U47" connectionId="0">
    <xmlCellPr id="1" xr6:uid="{00000000-0010-0000-0406-000001000000}" uniqueName="P1082358">
      <xmlPr mapId="2" xpath="/TFI-IZD-POD/IPK-GFI-IZD-POD_1000380/P1082358" xmlDataType="decimal"/>
    </xmlCellPr>
  </singleXmlCell>
  <singleXmlCell id="1548" xr6:uid="{00000000-000C-0000-FFFF-FFFF05060000}" r="V47" connectionId="0">
    <xmlCellPr id="1" xr6:uid="{00000000-0010-0000-0506-000001000000}" uniqueName="P1082360">
      <xmlPr mapId="2" xpath="/TFI-IZD-POD/IPK-GFI-IZD-POD_1000380/P1082360" xmlDataType="decimal"/>
    </xmlCellPr>
  </singleXmlCell>
  <singleXmlCell id="1549" xr6:uid="{00000000-000C-0000-FFFF-FFFF06060000}" r="W47" connectionId="0">
    <xmlCellPr id="1" xr6:uid="{00000000-0010-0000-0606-000001000000}" uniqueName="P1082361">
      <xmlPr mapId="2" xpath="/TFI-IZD-POD/IPK-GFI-IZD-POD_1000380/P1082361" xmlDataType="decimal"/>
    </xmlCellPr>
  </singleXmlCell>
  <singleXmlCell id="1550" xr6:uid="{00000000-000C-0000-FFFF-FFFF07060000}" r="X47" connectionId="0">
    <xmlCellPr id="1" xr6:uid="{00000000-0010-0000-0706-000001000000}" uniqueName="P1082362">
      <xmlPr mapId="2" xpath="/TFI-IZD-POD/IPK-GFI-IZD-POD_1000380/P1082362" xmlDataType="decimal"/>
    </xmlCellPr>
  </singleXmlCell>
  <singleXmlCell id="1551" xr6:uid="{00000000-000C-0000-FFFF-FFFF08060000}" r="Y47" connectionId="0">
    <xmlCellPr id="1" xr6:uid="{00000000-0010-0000-0806-000001000000}" uniqueName="P1082364">
      <xmlPr mapId="2" xpath="/TFI-IZD-POD/IPK-GFI-IZD-POD_1000380/P1082364" xmlDataType="decimal"/>
    </xmlCellPr>
  </singleXmlCell>
  <singleXmlCell id="1552" xr6:uid="{00000000-000C-0000-FFFF-FFFF09060000}" r="H48" connectionId="0">
    <xmlCellPr id="1" xr6:uid="{00000000-0010-0000-0906-000001000000}" uniqueName="P1080104">
      <xmlPr mapId="2" xpath="/TFI-IZD-POD/IPK-GFI-IZD-POD_1000380/P1080104" xmlDataType="decimal"/>
    </xmlCellPr>
  </singleXmlCell>
  <singleXmlCell id="1553" xr6:uid="{00000000-000C-0000-FFFF-FFFF0A060000}" r="I48" connectionId="0">
    <xmlCellPr id="1" xr6:uid="{00000000-0010-0000-0A06-000001000000}" uniqueName="P1080105">
      <xmlPr mapId="2" xpath="/TFI-IZD-POD/IPK-GFI-IZD-POD_1000380/P1080105" xmlDataType="decimal"/>
    </xmlCellPr>
  </singleXmlCell>
  <singleXmlCell id="1555" xr6:uid="{00000000-000C-0000-FFFF-FFFF0B060000}" r="J48" connectionId="0">
    <xmlCellPr id="1" xr6:uid="{00000000-0010-0000-0B06-000001000000}" uniqueName="P1080106">
      <xmlPr mapId="2" xpath="/TFI-IZD-POD/IPK-GFI-IZD-POD_1000380/P1080106" xmlDataType="decimal"/>
    </xmlCellPr>
  </singleXmlCell>
  <singleXmlCell id="1556" xr6:uid="{00000000-000C-0000-FFFF-FFFF0C060000}" r="K48" connectionId="0">
    <xmlCellPr id="1" xr6:uid="{00000000-0010-0000-0C06-000001000000}" uniqueName="P1080107">
      <xmlPr mapId="2" xpath="/TFI-IZD-POD/IPK-GFI-IZD-POD_1000380/P1080107" xmlDataType="decimal"/>
    </xmlCellPr>
  </singleXmlCell>
  <singleXmlCell id="1557" xr6:uid="{00000000-000C-0000-FFFF-FFFF0D060000}" r="L48" connectionId="0">
    <xmlCellPr id="1" xr6:uid="{00000000-0010-0000-0D06-000001000000}" uniqueName="P1080108">
      <xmlPr mapId="2" xpath="/TFI-IZD-POD/IPK-GFI-IZD-POD_1000380/P1080108" xmlDataType="decimal"/>
    </xmlCellPr>
  </singleXmlCell>
  <singleXmlCell id="1558" xr6:uid="{00000000-000C-0000-FFFF-FFFF0E060000}" r="M48" connectionId="0">
    <xmlCellPr id="1" xr6:uid="{00000000-0010-0000-0E06-000001000000}" uniqueName="P1080109">
      <xmlPr mapId="2" xpath="/TFI-IZD-POD/IPK-GFI-IZD-POD_1000380/P1080109" xmlDataType="decimal"/>
    </xmlCellPr>
  </singleXmlCell>
  <singleXmlCell id="1559" xr6:uid="{00000000-000C-0000-FFFF-FFFF0F060000}" r="N48" connectionId="0">
    <xmlCellPr id="1" xr6:uid="{00000000-0010-0000-0F06-000001000000}" uniqueName="P1080110">
      <xmlPr mapId="2" xpath="/TFI-IZD-POD/IPK-GFI-IZD-POD_1000380/P1080110" xmlDataType="decimal"/>
    </xmlCellPr>
  </singleXmlCell>
  <singleXmlCell id="1560" xr6:uid="{00000000-000C-0000-FFFF-FFFF10060000}" r="O48" connectionId="0">
    <xmlCellPr id="1" xr6:uid="{00000000-0010-0000-1006-000001000000}" uniqueName="P1080111">
      <xmlPr mapId="2" xpath="/TFI-IZD-POD/IPK-GFI-IZD-POD_1000380/P1080111" xmlDataType="decimal"/>
    </xmlCellPr>
  </singleXmlCell>
  <singleXmlCell id="1561" xr6:uid="{00000000-000C-0000-FFFF-FFFF11060000}" r="P48" connectionId="0">
    <xmlCellPr id="1" xr6:uid="{00000000-0010-0000-1106-000001000000}" uniqueName="P1082365">
      <xmlPr mapId="2" xpath="/TFI-IZD-POD/IPK-GFI-IZD-POD_1000380/P1082365" xmlDataType="decimal"/>
    </xmlCellPr>
  </singleXmlCell>
  <singleXmlCell id="1562" xr6:uid="{00000000-000C-0000-FFFF-FFFF12060000}" r="Q48" connectionId="0">
    <xmlCellPr id="1" xr6:uid="{00000000-0010-0000-1206-000001000000}" uniqueName="P1082366">
      <xmlPr mapId="2" xpath="/TFI-IZD-POD/IPK-GFI-IZD-POD_1000380/P1082366" xmlDataType="decimal"/>
    </xmlCellPr>
  </singleXmlCell>
  <singleXmlCell id="1563" xr6:uid="{00000000-000C-0000-FFFF-FFFF13060000}" r="R48" connectionId="0">
    <xmlCellPr id="1" xr6:uid="{00000000-0010-0000-1306-000001000000}" uniqueName="P1082367">
      <xmlPr mapId="2" xpath="/TFI-IZD-POD/IPK-GFI-IZD-POD_1000380/P1082367" xmlDataType="decimal"/>
    </xmlCellPr>
  </singleXmlCell>
  <singleXmlCell id="1564" xr6:uid="{00000000-000C-0000-FFFF-FFFF14060000}" r="S48" connectionId="0">
    <xmlCellPr id="1" xr6:uid="{00000000-0010-0000-1406-000001000000}" uniqueName="P1124852">
      <xmlPr mapId="2" xpath="/TFI-IZD-POD/IPK-GFI-IZD-POD_1000380/P1124852" xmlDataType="decimal"/>
    </xmlCellPr>
  </singleXmlCell>
  <singleXmlCell id="1565" xr6:uid="{00000000-000C-0000-FFFF-FFFF15060000}" r="T48" connectionId="0">
    <xmlCellPr id="1" xr6:uid="{00000000-0010-0000-1506-000001000000}" uniqueName="P1124853">
      <xmlPr mapId="2" xpath="/TFI-IZD-POD/IPK-GFI-IZD-POD_1000380/P1124853" xmlDataType="decimal"/>
    </xmlCellPr>
  </singleXmlCell>
  <singleXmlCell id="1566" xr6:uid="{00000000-000C-0000-FFFF-FFFF16060000}" r="U48" connectionId="0">
    <xmlCellPr id="1" xr6:uid="{00000000-0010-0000-1606-000001000000}" uniqueName="P1082309">
      <xmlPr mapId="2" xpath="/TFI-IZD-POD/IPK-GFI-IZD-POD_1000380/P1082309" xmlDataType="decimal"/>
    </xmlCellPr>
  </singleXmlCell>
  <singleXmlCell id="1567" xr6:uid="{00000000-000C-0000-FFFF-FFFF17060000}" r="V48" connectionId="0">
    <xmlCellPr id="1" xr6:uid="{00000000-0010-0000-1706-000001000000}" uniqueName="P1082368">
      <xmlPr mapId="2" xpath="/TFI-IZD-POD/IPK-GFI-IZD-POD_1000380/P1082368" xmlDataType="decimal"/>
    </xmlCellPr>
  </singleXmlCell>
  <singleXmlCell id="1568" xr6:uid="{00000000-000C-0000-FFFF-FFFF18060000}" r="W48" connectionId="0">
    <xmlCellPr id="1" xr6:uid="{00000000-0010-0000-1806-000001000000}" uniqueName="P1082369">
      <xmlPr mapId="2" xpath="/TFI-IZD-POD/IPK-GFI-IZD-POD_1000380/P1082369" xmlDataType="decimal"/>
    </xmlCellPr>
  </singleXmlCell>
  <singleXmlCell id="1569" xr6:uid="{00000000-000C-0000-FFFF-FFFF19060000}" r="X48" connectionId="0">
    <xmlCellPr id="1" xr6:uid="{00000000-0010-0000-1906-000001000000}" uniqueName="P1082370">
      <xmlPr mapId="2" xpath="/TFI-IZD-POD/IPK-GFI-IZD-POD_1000380/P1082370" xmlDataType="decimal"/>
    </xmlCellPr>
  </singleXmlCell>
  <singleXmlCell id="1570" xr6:uid="{00000000-000C-0000-FFFF-FFFF1A060000}" r="Y48" connectionId="0">
    <xmlCellPr id="1" xr6:uid="{00000000-0010-0000-1A06-000001000000}" uniqueName="P1082372">
      <xmlPr mapId="2" xpath="/TFI-IZD-POD/IPK-GFI-IZD-POD_1000380/P1082372" xmlDataType="decimal"/>
    </xmlCellPr>
  </singleXmlCell>
  <singleXmlCell id="1571" xr6:uid="{00000000-000C-0000-FFFF-FFFF1B060000}" r="H49" connectionId="0">
    <xmlCellPr id="1" xr6:uid="{00000000-0010-0000-1B06-000001000000}" uniqueName="P1080112">
      <xmlPr mapId="2" xpath="/TFI-IZD-POD/IPK-GFI-IZD-POD_1000380/P1080112" xmlDataType="decimal"/>
    </xmlCellPr>
  </singleXmlCell>
  <singleXmlCell id="1572" xr6:uid="{00000000-000C-0000-FFFF-FFFF1C060000}" r="I49" connectionId="0">
    <xmlCellPr id="1" xr6:uid="{00000000-0010-0000-1C06-000001000000}" uniqueName="P1080113">
      <xmlPr mapId="2" xpath="/TFI-IZD-POD/IPK-GFI-IZD-POD_1000380/P1080113" xmlDataType="decimal"/>
    </xmlCellPr>
  </singleXmlCell>
  <singleXmlCell id="1573" xr6:uid="{00000000-000C-0000-FFFF-FFFF1D060000}" r="J49" connectionId="0">
    <xmlCellPr id="1" xr6:uid="{00000000-0010-0000-1D06-000001000000}" uniqueName="P1080114">
      <xmlPr mapId="2" xpath="/TFI-IZD-POD/IPK-GFI-IZD-POD_1000380/P1080114" xmlDataType="decimal"/>
    </xmlCellPr>
  </singleXmlCell>
  <singleXmlCell id="1574" xr6:uid="{00000000-000C-0000-FFFF-FFFF1E060000}" r="K49" connectionId="0">
    <xmlCellPr id="1" xr6:uid="{00000000-0010-0000-1E06-000001000000}" uniqueName="P1080115">
      <xmlPr mapId="2" xpath="/TFI-IZD-POD/IPK-GFI-IZD-POD_1000380/P1080115" xmlDataType="decimal"/>
    </xmlCellPr>
  </singleXmlCell>
  <singleXmlCell id="1575" xr6:uid="{00000000-000C-0000-FFFF-FFFF1F060000}" r="L49" connectionId="0">
    <xmlCellPr id="1" xr6:uid="{00000000-0010-0000-1F06-000001000000}" uniqueName="P1080116">
      <xmlPr mapId="2" xpath="/TFI-IZD-POD/IPK-GFI-IZD-POD_1000380/P1080116" xmlDataType="decimal"/>
    </xmlCellPr>
  </singleXmlCell>
  <singleXmlCell id="1576" xr6:uid="{00000000-000C-0000-FFFF-FFFF20060000}" r="M49" connectionId="0">
    <xmlCellPr id="1" xr6:uid="{00000000-0010-0000-2006-000001000000}" uniqueName="P1080117">
      <xmlPr mapId="2" xpath="/TFI-IZD-POD/IPK-GFI-IZD-POD_1000380/P1080117" xmlDataType="decimal"/>
    </xmlCellPr>
  </singleXmlCell>
  <singleXmlCell id="1577" xr6:uid="{00000000-000C-0000-FFFF-FFFF21060000}" r="N49" connectionId="0">
    <xmlCellPr id="1" xr6:uid="{00000000-0010-0000-2106-000001000000}" uniqueName="P1080118">
      <xmlPr mapId="2" xpath="/TFI-IZD-POD/IPK-GFI-IZD-POD_1000380/P1080118" xmlDataType="decimal"/>
    </xmlCellPr>
  </singleXmlCell>
  <singleXmlCell id="1578" xr6:uid="{00000000-000C-0000-FFFF-FFFF22060000}" r="O49" connectionId="0">
    <xmlCellPr id="1" xr6:uid="{00000000-0010-0000-2206-000001000000}" uniqueName="P1080119">
      <xmlPr mapId="2" xpath="/TFI-IZD-POD/IPK-GFI-IZD-POD_1000380/P1080119" xmlDataType="decimal"/>
    </xmlCellPr>
  </singleXmlCell>
  <singleXmlCell id="1579" xr6:uid="{00000000-000C-0000-FFFF-FFFF23060000}" r="P49" connectionId="0">
    <xmlCellPr id="1" xr6:uid="{00000000-0010-0000-2306-000001000000}" uniqueName="P1082374">
      <xmlPr mapId="2" xpath="/TFI-IZD-POD/IPK-GFI-IZD-POD_1000380/P1082374" xmlDataType="decimal"/>
    </xmlCellPr>
  </singleXmlCell>
  <singleXmlCell id="1580" xr6:uid="{00000000-000C-0000-FFFF-FFFF24060000}" r="Q49" connectionId="0">
    <xmlCellPr id="1" xr6:uid="{00000000-0010-0000-2406-000001000000}" uniqueName="P1082376">
      <xmlPr mapId="2" xpath="/TFI-IZD-POD/IPK-GFI-IZD-POD_1000380/P1082376" xmlDataType="decimal"/>
    </xmlCellPr>
  </singleXmlCell>
  <singleXmlCell id="1581" xr6:uid="{00000000-000C-0000-FFFF-FFFF25060000}" r="R49" connectionId="0">
    <xmlCellPr id="1" xr6:uid="{00000000-0010-0000-2506-000001000000}" uniqueName="P1082378">
      <xmlPr mapId="2" xpath="/TFI-IZD-POD/IPK-GFI-IZD-POD_1000380/P1082378" xmlDataType="decimal"/>
    </xmlCellPr>
  </singleXmlCell>
  <singleXmlCell id="1582" xr6:uid="{00000000-000C-0000-FFFF-FFFF26060000}" r="S49" connectionId="0">
    <xmlCellPr id="1" xr6:uid="{00000000-0010-0000-2606-000001000000}" uniqueName="P1124854">
      <xmlPr mapId="2" xpath="/TFI-IZD-POD/IPK-GFI-IZD-POD_1000380/P1124854" xmlDataType="decimal"/>
    </xmlCellPr>
  </singleXmlCell>
  <singleXmlCell id="1583" xr6:uid="{00000000-000C-0000-FFFF-FFFF27060000}" r="T49" connectionId="0">
    <xmlCellPr id="1" xr6:uid="{00000000-0010-0000-2706-000001000000}" uniqueName="P1124855">
      <xmlPr mapId="2" xpath="/TFI-IZD-POD/IPK-GFI-IZD-POD_1000380/P1124855" xmlDataType="decimal"/>
    </xmlCellPr>
  </singleXmlCell>
  <singleXmlCell id="1584" xr6:uid="{00000000-000C-0000-FFFF-FFFF28060000}" r="U49" connectionId="0">
    <xmlCellPr id="1" xr6:uid="{00000000-0010-0000-2806-000001000000}" uniqueName="P1082381">
      <xmlPr mapId="2" xpath="/TFI-IZD-POD/IPK-GFI-IZD-POD_1000380/P1082381" xmlDataType="decimal"/>
    </xmlCellPr>
  </singleXmlCell>
  <singleXmlCell id="1585" xr6:uid="{00000000-000C-0000-FFFF-FFFF29060000}" r="V49" connectionId="0">
    <xmlCellPr id="1" xr6:uid="{00000000-0010-0000-2906-000001000000}" uniqueName="P1082312">
      <xmlPr mapId="2" xpath="/TFI-IZD-POD/IPK-GFI-IZD-POD_1000380/P1082312" xmlDataType="decimal"/>
    </xmlCellPr>
  </singleXmlCell>
  <singleXmlCell id="1586" xr6:uid="{00000000-000C-0000-FFFF-FFFF2A060000}" r="W49" connectionId="0">
    <xmlCellPr id="1" xr6:uid="{00000000-0010-0000-2A06-000001000000}" uniqueName="P1082383">
      <xmlPr mapId="2" xpath="/TFI-IZD-POD/IPK-GFI-IZD-POD_1000380/P1082383" xmlDataType="decimal"/>
    </xmlCellPr>
  </singleXmlCell>
  <singleXmlCell id="1587" xr6:uid="{00000000-000C-0000-FFFF-FFFF2B060000}" r="X49" connectionId="0">
    <xmlCellPr id="1" xr6:uid="{00000000-0010-0000-2B06-000001000000}" uniqueName="P1082385">
      <xmlPr mapId="2" xpath="/TFI-IZD-POD/IPK-GFI-IZD-POD_1000380/P1082385" xmlDataType="decimal"/>
    </xmlCellPr>
  </singleXmlCell>
  <singleXmlCell id="1588" xr6:uid="{00000000-000C-0000-FFFF-FFFF2C060000}" r="Y49" connectionId="0">
    <xmlCellPr id="1" xr6:uid="{00000000-0010-0000-2C06-000001000000}" uniqueName="P1082388">
      <xmlPr mapId="2" xpath="/TFI-IZD-POD/IPK-GFI-IZD-POD_1000380/P1082388" xmlDataType="decimal"/>
    </xmlCellPr>
  </singleXmlCell>
  <singleXmlCell id="1589" xr6:uid="{00000000-000C-0000-FFFF-FFFF2D060000}" r="H50" connectionId="0">
    <xmlCellPr id="1" xr6:uid="{00000000-0010-0000-2D06-000001000000}" uniqueName="P1080120">
      <xmlPr mapId="2" xpath="/TFI-IZD-POD/IPK-GFI-IZD-POD_1000380/P1080120" xmlDataType="decimal"/>
    </xmlCellPr>
  </singleXmlCell>
  <singleXmlCell id="1590" xr6:uid="{00000000-000C-0000-FFFF-FFFF2E060000}" r="I50" connectionId="0">
    <xmlCellPr id="1" xr6:uid="{00000000-0010-0000-2E06-000001000000}" uniqueName="P1080121">
      <xmlPr mapId="2" xpath="/TFI-IZD-POD/IPK-GFI-IZD-POD_1000380/P1080121" xmlDataType="decimal"/>
    </xmlCellPr>
  </singleXmlCell>
  <singleXmlCell id="1591" xr6:uid="{00000000-000C-0000-FFFF-FFFF2F060000}" r="J50" connectionId="0">
    <xmlCellPr id="1" xr6:uid="{00000000-0010-0000-2F06-000001000000}" uniqueName="P1080122">
      <xmlPr mapId="2" xpath="/TFI-IZD-POD/IPK-GFI-IZD-POD_1000380/P1080122" xmlDataType="decimal"/>
    </xmlCellPr>
  </singleXmlCell>
  <singleXmlCell id="1592" xr6:uid="{00000000-000C-0000-FFFF-FFFF30060000}" r="K50" connectionId="0">
    <xmlCellPr id="1" xr6:uid="{00000000-0010-0000-3006-000001000000}" uniqueName="P1080123">
      <xmlPr mapId="2" xpath="/TFI-IZD-POD/IPK-GFI-IZD-POD_1000380/P1080123" xmlDataType="decimal"/>
    </xmlCellPr>
  </singleXmlCell>
  <singleXmlCell id="1593" xr6:uid="{00000000-000C-0000-FFFF-FFFF31060000}" r="L50" connectionId="0">
    <xmlCellPr id="1" xr6:uid="{00000000-0010-0000-3106-000001000000}" uniqueName="P1080124">
      <xmlPr mapId="2" xpath="/TFI-IZD-POD/IPK-GFI-IZD-POD_1000380/P1080124" xmlDataType="decimal"/>
    </xmlCellPr>
  </singleXmlCell>
  <singleXmlCell id="1594" xr6:uid="{00000000-000C-0000-FFFF-FFFF32060000}" r="M50" connectionId="0">
    <xmlCellPr id="1" xr6:uid="{00000000-0010-0000-3206-000001000000}" uniqueName="P1080125">
      <xmlPr mapId="2" xpath="/TFI-IZD-POD/IPK-GFI-IZD-POD_1000380/P1080125" xmlDataType="decimal"/>
    </xmlCellPr>
  </singleXmlCell>
  <singleXmlCell id="1595" xr6:uid="{00000000-000C-0000-FFFF-FFFF33060000}" r="N50" connectionId="0">
    <xmlCellPr id="1" xr6:uid="{00000000-0010-0000-3306-000001000000}" uniqueName="P1080126">
      <xmlPr mapId="2" xpath="/TFI-IZD-POD/IPK-GFI-IZD-POD_1000380/P1080126" xmlDataType="decimal"/>
    </xmlCellPr>
  </singleXmlCell>
  <singleXmlCell id="1596" xr6:uid="{00000000-000C-0000-FFFF-FFFF34060000}" r="O50" connectionId="0">
    <xmlCellPr id="1" xr6:uid="{00000000-0010-0000-3406-000001000000}" uniqueName="P1080127">
      <xmlPr mapId="2" xpath="/TFI-IZD-POD/IPK-GFI-IZD-POD_1000380/P1080127" xmlDataType="decimal"/>
    </xmlCellPr>
  </singleXmlCell>
  <singleXmlCell id="1597" xr6:uid="{00000000-000C-0000-FFFF-FFFF35060000}" r="P50" connectionId="0">
    <xmlCellPr id="1" xr6:uid="{00000000-0010-0000-3506-000001000000}" uniqueName="P1082390">
      <xmlPr mapId="2" xpath="/TFI-IZD-POD/IPK-GFI-IZD-POD_1000380/P1082390" xmlDataType="decimal"/>
    </xmlCellPr>
  </singleXmlCell>
  <singleXmlCell id="1598" xr6:uid="{00000000-000C-0000-FFFF-FFFF36060000}" r="Q50" connectionId="0">
    <xmlCellPr id="1" xr6:uid="{00000000-0010-0000-3606-000001000000}" uniqueName="P1082392">
      <xmlPr mapId="2" xpath="/TFI-IZD-POD/IPK-GFI-IZD-POD_1000380/P1082392" xmlDataType="decimal"/>
    </xmlCellPr>
  </singleXmlCell>
  <singleXmlCell id="1599" xr6:uid="{00000000-000C-0000-FFFF-FFFF37060000}" r="R50" connectionId="0">
    <xmlCellPr id="1" xr6:uid="{00000000-0010-0000-3706-000001000000}" uniqueName="P1082394">
      <xmlPr mapId="2" xpath="/TFI-IZD-POD/IPK-GFI-IZD-POD_1000380/P1082394" xmlDataType="decimal"/>
    </xmlCellPr>
  </singleXmlCell>
  <singleXmlCell id="1600" xr6:uid="{00000000-000C-0000-FFFF-FFFF38060000}" r="S50" connectionId="0">
    <xmlCellPr id="1" xr6:uid="{00000000-0010-0000-3806-000001000000}" uniqueName="P1124856">
      <xmlPr mapId="2" xpath="/TFI-IZD-POD/IPK-GFI-IZD-POD_1000380/P1124856" xmlDataType="decimal"/>
    </xmlCellPr>
  </singleXmlCell>
  <singleXmlCell id="1601" xr6:uid="{00000000-000C-0000-FFFF-FFFF39060000}" r="T50" connectionId="0">
    <xmlCellPr id="1" xr6:uid="{00000000-0010-0000-3906-000001000000}" uniqueName="P1124857">
      <xmlPr mapId="2" xpath="/TFI-IZD-POD/IPK-GFI-IZD-POD_1000380/P1124857" xmlDataType="decimal"/>
    </xmlCellPr>
  </singleXmlCell>
  <singleXmlCell id="1602" xr6:uid="{00000000-000C-0000-FFFF-FFFF3A060000}" r="U50" connectionId="0">
    <xmlCellPr id="1" xr6:uid="{00000000-0010-0000-3A06-000001000000}" uniqueName="P1082396">
      <xmlPr mapId="2" xpath="/TFI-IZD-POD/IPK-GFI-IZD-POD_1000380/P1082396" xmlDataType="decimal"/>
    </xmlCellPr>
  </singleXmlCell>
  <singleXmlCell id="1603" xr6:uid="{00000000-000C-0000-FFFF-FFFF3B060000}" r="V50" connectionId="0">
    <xmlCellPr id="1" xr6:uid="{00000000-0010-0000-3B06-000001000000}" uniqueName="P1082398">
      <xmlPr mapId="2" xpath="/TFI-IZD-POD/IPK-GFI-IZD-POD_1000380/P1082398" xmlDataType="decimal"/>
    </xmlCellPr>
  </singleXmlCell>
  <singleXmlCell id="1604" xr6:uid="{00000000-000C-0000-FFFF-FFFF3C060000}" r="W50" connectionId="0">
    <xmlCellPr id="1" xr6:uid="{00000000-0010-0000-3C06-000001000000}" uniqueName="P1082314">
      <xmlPr mapId="2" xpath="/TFI-IZD-POD/IPK-GFI-IZD-POD_1000380/P1082314" xmlDataType="decimal"/>
    </xmlCellPr>
  </singleXmlCell>
  <singleXmlCell id="1605" xr6:uid="{00000000-000C-0000-FFFF-FFFF3D060000}" r="X50" connectionId="0">
    <xmlCellPr id="1" xr6:uid="{00000000-0010-0000-3D06-000001000000}" uniqueName="P1082401">
      <xmlPr mapId="2" xpath="/TFI-IZD-POD/IPK-GFI-IZD-POD_1000380/P1082401" xmlDataType="decimal"/>
    </xmlCellPr>
  </singleXmlCell>
  <singleXmlCell id="1606" xr6:uid="{00000000-000C-0000-FFFF-FFFF3E060000}" r="Y50" connectionId="0">
    <xmlCellPr id="1" xr6:uid="{00000000-0010-0000-3E06-000001000000}" uniqueName="P1082403">
      <xmlPr mapId="2" xpath="/TFI-IZD-POD/IPK-GFI-IZD-POD_1000380/P1082403" xmlDataType="decimal"/>
    </xmlCellPr>
  </singleXmlCell>
  <singleXmlCell id="1607" xr6:uid="{00000000-000C-0000-FFFF-FFFF3F060000}" r="H51" connectionId="0">
    <xmlCellPr id="1" xr6:uid="{00000000-0010-0000-3F06-000001000000}" uniqueName="P1124914">
      <xmlPr mapId="2" xpath="/TFI-IZD-POD/IPK-GFI-IZD-POD_1000380/P1124914" xmlDataType="decimal"/>
    </xmlCellPr>
  </singleXmlCell>
  <singleXmlCell id="1608" xr6:uid="{00000000-000C-0000-FFFF-FFFF40060000}" r="I51" connectionId="0">
    <xmlCellPr id="1" xr6:uid="{00000000-0010-0000-4006-000001000000}" uniqueName="P1124915">
      <xmlPr mapId="2" xpath="/TFI-IZD-POD/IPK-GFI-IZD-POD_1000380/P1124915" xmlDataType="decimal"/>
    </xmlCellPr>
  </singleXmlCell>
  <singleXmlCell id="1609" xr6:uid="{00000000-000C-0000-FFFF-FFFF41060000}" r="J51" connectionId="0">
    <xmlCellPr id="1" xr6:uid="{00000000-0010-0000-4106-000001000000}" uniqueName="P1124916">
      <xmlPr mapId="2" xpath="/TFI-IZD-POD/IPK-GFI-IZD-POD_1000380/P1124916" xmlDataType="decimal"/>
    </xmlCellPr>
  </singleXmlCell>
  <singleXmlCell id="1610" xr6:uid="{00000000-000C-0000-FFFF-FFFF42060000}" r="K51" connectionId="0">
    <xmlCellPr id="1" xr6:uid="{00000000-0010-0000-4206-000001000000}" uniqueName="P1124917">
      <xmlPr mapId="2" xpath="/TFI-IZD-POD/IPK-GFI-IZD-POD_1000380/P1124917" xmlDataType="decimal"/>
    </xmlCellPr>
  </singleXmlCell>
  <singleXmlCell id="1611" xr6:uid="{00000000-000C-0000-FFFF-FFFF43060000}" r="L51" connectionId="0">
    <xmlCellPr id="1" xr6:uid="{00000000-0010-0000-4306-000001000000}" uniqueName="P1124918">
      <xmlPr mapId="2" xpath="/TFI-IZD-POD/IPK-GFI-IZD-POD_1000380/P1124918" xmlDataType="decimal"/>
    </xmlCellPr>
  </singleXmlCell>
  <singleXmlCell id="1612" xr6:uid="{00000000-000C-0000-FFFF-FFFF44060000}" r="M51" connectionId="0">
    <xmlCellPr id="1" xr6:uid="{00000000-0010-0000-4406-000001000000}" uniqueName="P1124919">
      <xmlPr mapId="2" xpath="/TFI-IZD-POD/IPK-GFI-IZD-POD_1000380/P1124919" xmlDataType="decimal"/>
    </xmlCellPr>
  </singleXmlCell>
  <singleXmlCell id="1613" xr6:uid="{00000000-000C-0000-FFFF-FFFF45060000}" r="N51" connectionId="0">
    <xmlCellPr id="1" xr6:uid="{00000000-0010-0000-4506-000001000000}" uniqueName="P1124926">
      <xmlPr mapId="2" xpath="/TFI-IZD-POD/IPK-GFI-IZD-POD_1000380/P1124926" xmlDataType="decimal"/>
    </xmlCellPr>
  </singleXmlCell>
  <singleXmlCell id="1614" xr6:uid="{00000000-000C-0000-FFFF-FFFF46060000}" r="O51" connectionId="0">
    <xmlCellPr id="1" xr6:uid="{00000000-0010-0000-4606-000001000000}" uniqueName="P1124927">
      <xmlPr mapId="2" xpath="/TFI-IZD-POD/IPK-GFI-IZD-POD_1000380/P1124927" xmlDataType="decimal"/>
    </xmlCellPr>
  </singleXmlCell>
  <singleXmlCell id="1615" xr6:uid="{00000000-000C-0000-FFFF-FFFF47060000}" r="P51" connectionId="0">
    <xmlCellPr id="1" xr6:uid="{00000000-0010-0000-4706-000001000000}" uniqueName="P1124928">
      <xmlPr mapId="2" xpath="/TFI-IZD-POD/IPK-GFI-IZD-POD_1000380/P1124928" xmlDataType="decimal"/>
    </xmlCellPr>
  </singleXmlCell>
  <singleXmlCell id="1616" xr6:uid="{00000000-000C-0000-FFFF-FFFF48060000}" r="Q51" connectionId="0">
    <xmlCellPr id="1" xr6:uid="{00000000-0010-0000-4806-000001000000}" uniqueName="P1124929">
      <xmlPr mapId="2" xpath="/TFI-IZD-POD/IPK-GFI-IZD-POD_1000380/P1124929" xmlDataType="decimal"/>
    </xmlCellPr>
  </singleXmlCell>
  <singleXmlCell id="1617" xr6:uid="{00000000-000C-0000-FFFF-FFFF49060000}" r="R51" connectionId="0">
    <xmlCellPr id="1" xr6:uid="{00000000-0010-0000-4906-000001000000}" uniqueName="P1124930">
      <xmlPr mapId="2" xpath="/TFI-IZD-POD/IPK-GFI-IZD-POD_1000380/P1124930" xmlDataType="decimal"/>
    </xmlCellPr>
  </singleXmlCell>
  <singleXmlCell id="1618" xr6:uid="{00000000-000C-0000-FFFF-FFFF4A060000}" r="S51" connectionId="0">
    <xmlCellPr id="1" xr6:uid="{00000000-0010-0000-4A06-000001000000}" uniqueName="P1124858">
      <xmlPr mapId="2" xpath="/TFI-IZD-POD/IPK-GFI-IZD-POD_1000380/P1124858" xmlDataType="decimal"/>
    </xmlCellPr>
  </singleXmlCell>
  <singleXmlCell id="1619" xr6:uid="{00000000-000C-0000-FFFF-FFFF4B060000}" r="T51" connectionId="0">
    <xmlCellPr id="1" xr6:uid="{00000000-0010-0000-4B06-000001000000}" uniqueName="P1124859">
      <xmlPr mapId="2" xpath="/TFI-IZD-POD/IPK-GFI-IZD-POD_1000380/P1124859" xmlDataType="decimal"/>
    </xmlCellPr>
  </singleXmlCell>
  <singleXmlCell id="1620" xr6:uid="{00000000-000C-0000-FFFF-FFFF4C060000}" r="U51" connectionId="0">
    <xmlCellPr id="1" xr6:uid="{00000000-0010-0000-4C06-000001000000}" uniqueName="P1124936">
      <xmlPr mapId="2" xpath="/TFI-IZD-POD/IPK-GFI-IZD-POD_1000380/P1124936" xmlDataType="decimal"/>
    </xmlCellPr>
  </singleXmlCell>
  <singleXmlCell id="1621" xr6:uid="{00000000-000C-0000-FFFF-FFFF4D060000}" r="V51" connectionId="0">
    <xmlCellPr id="1" xr6:uid="{00000000-0010-0000-4D06-000001000000}" uniqueName="P1124937">
      <xmlPr mapId="2" xpath="/TFI-IZD-POD/IPK-GFI-IZD-POD_1000380/P1124937" xmlDataType="decimal"/>
    </xmlCellPr>
  </singleXmlCell>
  <singleXmlCell id="1622" xr6:uid="{00000000-000C-0000-FFFF-FFFF4E060000}" r="W51" connectionId="0">
    <xmlCellPr id="1" xr6:uid="{00000000-0010-0000-4E06-000001000000}" uniqueName="P1124938">
      <xmlPr mapId="2" xpath="/TFI-IZD-POD/IPK-GFI-IZD-POD_1000380/P1124938" xmlDataType="decimal"/>
    </xmlCellPr>
  </singleXmlCell>
  <singleXmlCell id="1623" xr6:uid="{00000000-000C-0000-FFFF-FFFF4F060000}" r="X51" connectionId="0">
    <xmlCellPr id="1" xr6:uid="{00000000-0010-0000-4F06-000001000000}" uniqueName="P1124939">
      <xmlPr mapId="2" xpath="/TFI-IZD-POD/IPK-GFI-IZD-POD_1000380/P1124939" xmlDataType="decimal"/>
    </xmlCellPr>
  </singleXmlCell>
  <singleXmlCell id="1624" xr6:uid="{00000000-000C-0000-FFFF-FFFF50060000}" r="Y51" connectionId="0">
    <xmlCellPr id="1" xr6:uid="{00000000-0010-0000-5006-000001000000}" uniqueName="P1124940">
      <xmlPr mapId="2" xpath="/TFI-IZD-POD/IPK-GFI-IZD-POD_1000380/P1124940" xmlDataType="decimal"/>
    </xmlCellPr>
  </singleXmlCell>
  <singleXmlCell id="1625" xr6:uid="{00000000-000C-0000-FFFF-FFFF51060000}" r="H52" connectionId="0">
    <xmlCellPr id="1" xr6:uid="{00000000-0010-0000-5106-000001000000}" uniqueName="P1080128">
      <xmlPr mapId="2" xpath="/TFI-IZD-POD/IPK-GFI-IZD-POD_1000380/P1080128" xmlDataType="decimal"/>
    </xmlCellPr>
  </singleXmlCell>
  <singleXmlCell id="1626" xr6:uid="{00000000-000C-0000-FFFF-FFFF52060000}" r="I52" connectionId="0">
    <xmlCellPr id="1" xr6:uid="{00000000-0010-0000-5206-000001000000}" uniqueName="P1080129">
      <xmlPr mapId="2" xpath="/TFI-IZD-POD/IPK-GFI-IZD-POD_1000380/P1080129" xmlDataType="decimal"/>
    </xmlCellPr>
  </singleXmlCell>
  <singleXmlCell id="1627" xr6:uid="{00000000-000C-0000-FFFF-FFFF53060000}" r="J52" connectionId="0">
    <xmlCellPr id="1" xr6:uid="{00000000-0010-0000-5306-000001000000}" uniqueName="P1080130">
      <xmlPr mapId="2" xpath="/TFI-IZD-POD/IPK-GFI-IZD-POD_1000380/P1080130" xmlDataType="decimal"/>
    </xmlCellPr>
  </singleXmlCell>
  <singleXmlCell id="1628" xr6:uid="{00000000-000C-0000-FFFF-FFFF54060000}" r="K52" connectionId="0">
    <xmlCellPr id="1" xr6:uid="{00000000-0010-0000-5406-000001000000}" uniqueName="P1080131">
      <xmlPr mapId="2" xpath="/TFI-IZD-POD/IPK-GFI-IZD-POD_1000380/P1080131" xmlDataType="decimal"/>
    </xmlCellPr>
  </singleXmlCell>
  <singleXmlCell id="1629" xr6:uid="{00000000-000C-0000-FFFF-FFFF55060000}" r="L52" connectionId="0">
    <xmlCellPr id="1" xr6:uid="{00000000-0010-0000-5506-000001000000}" uniqueName="P1080132">
      <xmlPr mapId="2" xpath="/TFI-IZD-POD/IPK-GFI-IZD-POD_1000380/P1080132" xmlDataType="decimal"/>
    </xmlCellPr>
  </singleXmlCell>
  <singleXmlCell id="1630" xr6:uid="{00000000-000C-0000-FFFF-FFFF56060000}" r="M52" connectionId="0">
    <xmlCellPr id="1" xr6:uid="{00000000-0010-0000-5606-000001000000}" uniqueName="P1080133">
      <xmlPr mapId="2" xpath="/TFI-IZD-POD/IPK-GFI-IZD-POD_1000380/P1080133" xmlDataType="decimal"/>
    </xmlCellPr>
  </singleXmlCell>
  <singleXmlCell id="1631" xr6:uid="{00000000-000C-0000-FFFF-FFFF57060000}" r="N52" connectionId="0">
    <xmlCellPr id="1" xr6:uid="{00000000-0010-0000-5706-000001000000}" uniqueName="P1080134">
      <xmlPr mapId="2" xpath="/TFI-IZD-POD/IPK-GFI-IZD-POD_1000380/P1080134" xmlDataType="decimal"/>
    </xmlCellPr>
  </singleXmlCell>
  <singleXmlCell id="1632" xr6:uid="{00000000-000C-0000-FFFF-FFFF58060000}" r="O52" connectionId="0">
    <xmlCellPr id="1" xr6:uid="{00000000-0010-0000-5806-000001000000}" uniqueName="P1080135">
      <xmlPr mapId="2" xpath="/TFI-IZD-POD/IPK-GFI-IZD-POD_1000380/P1080135" xmlDataType="decimal"/>
    </xmlCellPr>
  </singleXmlCell>
  <singleXmlCell id="1633" xr6:uid="{00000000-000C-0000-FFFF-FFFF59060000}" r="P52" connectionId="0">
    <xmlCellPr id="1" xr6:uid="{00000000-0010-0000-5906-000001000000}" uniqueName="P1082406">
      <xmlPr mapId="2" xpath="/TFI-IZD-POD/IPK-GFI-IZD-POD_1000380/P1082406" xmlDataType="decimal"/>
    </xmlCellPr>
  </singleXmlCell>
  <singleXmlCell id="1634" xr6:uid="{00000000-000C-0000-FFFF-FFFF5A060000}" r="Q52" connectionId="0">
    <xmlCellPr id="1" xr6:uid="{00000000-0010-0000-5A06-000001000000}" uniqueName="P1082408">
      <xmlPr mapId="2" xpath="/TFI-IZD-POD/IPK-GFI-IZD-POD_1000380/P1082408" xmlDataType="decimal"/>
    </xmlCellPr>
  </singleXmlCell>
  <singleXmlCell id="1635" xr6:uid="{00000000-000C-0000-FFFF-FFFF5B060000}" r="R52" connectionId="0">
    <xmlCellPr id="1" xr6:uid="{00000000-0010-0000-5B06-000001000000}" uniqueName="P1082410">
      <xmlPr mapId="2" xpath="/TFI-IZD-POD/IPK-GFI-IZD-POD_1000380/P1082410" xmlDataType="decimal"/>
    </xmlCellPr>
  </singleXmlCell>
  <singleXmlCell id="1636" xr6:uid="{00000000-000C-0000-FFFF-FFFF5C060000}" r="S52" connectionId="0">
    <xmlCellPr id="1" xr6:uid="{00000000-0010-0000-5C06-000001000000}" uniqueName="P1124860">
      <xmlPr mapId="2" xpath="/TFI-IZD-POD/IPK-GFI-IZD-POD_1000380/P1124860" xmlDataType="decimal"/>
    </xmlCellPr>
  </singleXmlCell>
  <singleXmlCell id="1637" xr6:uid="{00000000-000C-0000-FFFF-FFFF5D060000}" r="T52" connectionId="0">
    <xmlCellPr id="1" xr6:uid="{00000000-0010-0000-5D06-000001000000}" uniqueName="P1124861">
      <xmlPr mapId="2" xpath="/TFI-IZD-POD/IPK-GFI-IZD-POD_1000380/P1124861" xmlDataType="decimal"/>
    </xmlCellPr>
  </singleXmlCell>
  <singleXmlCell id="1638" xr6:uid="{00000000-000C-0000-FFFF-FFFF5E060000}" r="U52" connectionId="0">
    <xmlCellPr id="1" xr6:uid="{00000000-0010-0000-5E06-000001000000}" uniqueName="P1082412">
      <xmlPr mapId="2" xpath="/TFI-IZD-POD/IPK-GFI-IZD-POD_1000380/P1082412" xmlDataType="decimal"/>
    </xmlCellPr>
  </singleXmlCell>
  <singleXmlCell id="1639" xr6:uid="{00000000-000C-0000-FFFF-FFFF5F060000}" r="V52" connectionId="0">
    <xmlCellPr id="1" xr6:uid="{00000000-0010-0000-5F06-000001000000}" uniqueName="P1082415">
      <xmlPr mapId="2" xpath="/TFI-IZD-POD/IPK-GFI-IZD-POD_1000380/P1082415" xmlDataType="decimal"/>
    </xmlCellPr>
  </singleXmlCell>
  <singleXmlCell id="1640" xr6:uid="{00000000-000C-0000-FFFF-FFFF60060000}" r="W52" connectionId="0">
    <xmlCellPr id="1" xr6:uid="{00000000-0010-0000-6006-000001000000}" uniqueName="P1082416">
      <xmlPr mapId="2" xpath="/TFI-IZD-POD/IPK-GFI-IZD-POD_1000380/P1082416" xmlDataType="decimal"/>
    </xmlCellPr>
  </singleXmlCell>
  <singleXmlCell id="1641" xr6:uid="{00000000-000C-0000-FFFF-FFFF61060000}" r="X52" connectionId="0">
    <xmlCellPr id="1" xr6:uid="{00000000-0010-0000-6106-000001000000}" uniqueName="P1082317">
      <xmlPr mapId="2" xpath="/TFI-IZD-POD/IPK-GFI-IZD-POD_1000380/P1082317" xmlDataType="decimal"/>
    </xmlCellPr>
  </singleXmlCell>
  <singleXmlCell id="1642" xr6:uid="{00000000-000C-0000-FFFF-FFFF62060000}" r="Y52" connectionId="0">
    <xmlCellPr id="1" xr6:uid="{00000000-0010-0000-6206-000001000000}" uniqueName="P1082417">
      <xmlPr mapId="2" xpath="/TFI-IZD-POD/IPK-GFI-IZD-POD_1000380/P1082417" xmlDataType="decimal"/>
    </xmlCellPr>
  </singleXmlCell>
  <singleXmlCell id="1643" xr6:uid="{00000000-000C-0000-FFFF-FFFF63060000}" r="H53" connectionId="0">
    <xmlCellPr id="1" xr6:uid="{00000000-0010-0000-6306-000001000000}" uniqueName="P1080144">
      <xmlPr mapId="2" xpath="/TFI-IZD-POD/IPK-GFI-IZD-POD_1000380/P1080144" xmlDataType="decimal"/>
    </xmlCellPr>
  </singleXmlCell>
  <singleXmlCell id="1644" xr6:uid="{00000000-000C-0000-FFFF-FFFF64060000}" r="I53" connectionId="0">
    <xmlCellPr id="1" xr6:uid="{00000000-0010-0000-6406-000001000000}" uniqueName="P1080145">
      <xmlPr mapId="2" xpath="/TFI-IZD-POD/IPK-GFI-IZD-POD_1000380/P1080145" xmlDataType="decimal"/>
    </xmlCellPr>
  </singleXmlCell>
  <singleXmlCell id="1645" xr6:uid="{00000000-000C-0000-FFFF-FFFF65060000}" r="J53" connectionId="0">
    <xmlCellPr id="1" xr6:uid="{00000000-0010-0000-6506-000001000000}" uniqueName="P1080146">
      <xmlPr mapId="2" xpath="/TFI-IZD-POD/IPK-GFI-IZD-POD_1000380/P1080146" xmlDataType="decimal"/>
    </xmlCellPr>
  </singleXmlCell>
  <singleXmlCell id="1646" xr6:uid="{00000000-000C-0000-FFFF-FFFF66060000}" r="K53" connectionId="0">
    <xmlCellPr id="1" xr6:uid="{00000000-0010-0000-6606-000001000000}" uniqueName="P1080147">
      <xmlPr mapId="2" xpath="/TFI-IZD-POD/IPK-GFI-IZD-POD_1000380/P1080147" xmlDataType="decimal"/>
    </xmlCellPr>
  </singleXmlCell>
  <singleXmlCell id="1647" xr6:uid="{00000000-000C-0000-FFFF-FFFF67060000}" r="L53" connectionId="0">
    <xmlCellPr id="1" xr6:uid="{00000000-0010-0000-6706-000001000000}" uniqueName="P1080148">
      <xmlPr mapId="2" xpath="/TFI-IZD-POD/IPK-GFI-IZD-POD_1000380/P1080148" xmlDataType="decimal"/>
    </xmlCellPr>
  </singleXmlCell>
  <singleXmlCell id="1648" xr6:uid="{00000000-000C-0000-FFFF-FFFF68060000}" r="M53" connectionId="0">
    <xmlCellPr id="1" xr6:uid="{00000000-0010-0000-6806-000001000000}" uniqueName="P1080149">
      <xmlPr mapId="2" xpath="/TFI-IZD-POD/IPK-GFI-IZD-POD_1000380/P1080149" xmlDataType="decimal"/>
    </xmlCellPr>
  </singleXmlCell>
  <singleXmlCell id="1649" xr6:uid="{00000000-000C-0000-FFFF-FFFF69060000}" r="N53" connectionId="0">
    <xmlCellPr id="1" xr6:uid="{00000000-0010-0000-6906-000001000000}" uniqueName="P1080150">
      <xmlPr mapId="2" xpath="/TFI-IZD-POD/IPK-GFI-IZD-POD_1000380/P1080150" xmlDataType="decimal"/>
    </xmlCellPr>
  </singleXmlCell>
  <singleXmlCell id="1650" xr6:uid="{00000000-000C-0000-FFFF-FFFF6A060000}" r="O53" connectionId="0">
    <xmlCellPr id="1" xr6:uid="{00000000-0010-0000-6A06-000001000000}" uniqueName="P1080397">
      <xmlPr mapId="2" xpath="/TFI-IZD-POD/IPK-GFI-IZD-POD_1000380/P1080397" xmlDataType="decimal"/>
    </xmlCellPr>
  </singleXmlCell>
  <singleXmlCell id="1651" xr6:uid="{00000000-000C-0000-FFFF-FFFF6B060000}" r="P53" connectionId="0">
    <xmlCellPr id="1" xr6:uid="{00000000-0010-0000-6B06-000001000000}" uniqueName="P1082429">
      <xmlPr mapId="2" xpath="/TFI-IZD-POD/IPK-GFI-IZD-POD_1000380/P1082429" xmlDataType="decimal"/>
    </xmlCellPr>
  </singleXmlCell>
  <singleXmlCell id="1652" xr6:uid="{00000000-000C-0000-FFFF-FFFF6C060000}" r="Q53" connectionId="0">
    <xmlCellPr id="1" xr6:uid="{00000000-0010-0000-6C06-000001000000}" uniqueName="P1082447">
      <xmlPr mapId="2" xpath="/TFI-IZD-POD/IPK-GFI-IZD-POD_1000380/P1082447" xmlDataType="decimal"/>
    </xmlCellPr>
  </singleXmlCell>
  <singleXmlCell id="1653" xr6:uid="{00000000-000C-0000-FFFF-FFFF6D060000}" r="R53" connectionId="0">
    <xmlCellPr id="1" xr6:uid="{00000000-0010-0000-6D06-000001000000}" uniqueName="P1082450">
      <xmlPr mapId="2" xpath="/TFI-IZD-POD/IPK-GFI-IZD-POD_1000380/P1082450" xmlDataType="decimal"/>
    </xmlCellPr>
  </singleXmlCell>
  <singleXmlCell id="1654" xr6:uid="{00000000-000C-0000-FFFF-FFFF6E060000}" r="S53" connectionId="0">
    <xmlCellPr id="1" xr6:uid="{00000000-0010-0000-6E06-000001000000}" uniqueName="P1124862">
      <xmlPr mapId="2" xpath="/TFI-IZD-POD/IPK-GFI-IZD-POD_1000380/P1124862" xmlDataType="decimal"/>
    </xmlCellPr>
  </singleXmlCell>
  <singleXmlCell id="1655" xr6:uid="{00000000-000C-0000-FFFF-FFFF6F060000}" r="T53" connectionId="0">
    <xmlCellPr id="1" xr6:uid="{00000000-0010-0000-6F06-000001000000}" uniqueName="P1124863">
      <xmlPr mapId="2" xpath="/TFI-IZD-POD/IPK-GFI-IZD-POD_1000380/P1124863" xmlDataType="decimal"/>
    </xmlCellPr>
  </singleXmlCell>
  <singleXmlCell id="1656" xr6:uid="{00000000-000C-0000-FFFF-FFFF70060000}" r="U53" connectionId="0">
    <xmlCellPr id="1" xr6:uid="{00000000-0010-0000-7006-000001000000}" uniqueName="P1082453">
      <xmlPr mapId="2" xpath="/TFI-IZD-POD/IPK-GFI-IZD-POD_1000380/P1082453" xmlDataType="decimal"/>
    </xmlCellPr>
  </singleXmlCell>
  <singleXmlCell id="1657" xr6:uid="{00000000-000C-0000-FFFF-FFFF71060000}" r="V53" connectionId="0">
    <xmlCellPr id="1" xr6:uid="{00000000-0010-0000-7106-000001000000}" uniqueName="P1082455">
      <xmlPr mapId="2" xpath="/TFI-IZD-POD/IPK-GFI-IZD-POD_1000380/P1082455" xmlDataType="decimal"/>
    </xmlCellPr>
  </singleXmlCell>
  <singleXmlCell id="1658" xr6:uid="{00000000-000C-0000-FFFF-FFFF72060000}" r="W53" connectionId="0">
    <xmlCellPr id="1" xr6:uid="{00000000-0010-0000-7206-000001000000}" uniqueName="P1082458">
      <xmlPr mapId="2" xpath="/TFI-IZD-POD/IPK-GFI-IZD-POD_1000380/P1082458" xmlDataType="decimal"/>
    </xmlCellPr>
  </singleXmlCell>
  <singleXmlCell id="1659" xr6:uid="{00000000-000C-0000-FFFF-FFFF73060000}" r="X53" connectionId="0">
    <xmlCellPr id="1" xr6:uid="{00000000-0010-0000-7306-000001000000}" uniqueName="P1082460">
      <xmlPr mapId="2" xpath="/TFI-IZD-POD/IPK-GFI-IZD-POD_1000380/P1082460" xmlDataType="decimal"/>
    </xmlCellPr>
  </singleXmlCell>
  <singleXmlCell id="1660" xr6:uid="{00000000-000C-0000-FFFF-FFFF74060000}" r="Y53" connectionId="0">
    <xmlCellPr id="1" xr6:uid="{00000000-0010-0000-7406-000001000000}" uniqueName="P1082461">
      <xmlPr mapId="2" xpath="/TFI-IZD-POD/IPK-GFI-IZD-POD_1000380/P1082461" xmlDataType="decimal"/>
    </xmlCellPr>
  </singleXmlCell>
  <singleXmlCell id="1661" xr6:uid="{00000000-000C-0000-FFFF-FFFF75060000}" r="H54" connectionId="0">
    <xmlCellPr id="1" xr6:uid="{00000000-0010-0000-7506-000001000000}" uniqueName="P1124920">
      <xmlPr mapId="2" xpath="/TFI-IZD-POD/IPK-GFI-IZD-POD_1000380/P1124920" xmlDataType="decimal"/>
    </xmlCellPr>
  </singleXmlCell>
  <singleXmlCell id="1662" xr6:uid="{00000000-000C-0000-FFFF-FFFF76060000}" r="I54" connectionId="0">
    <xmlCellPr id="1" xr6:uid="{00000000-0010-0000-7606-000001000000}" uniqueName="P1124921">
      <xmlPr mapId="2" xpath="/TFI-IZD-POD/IPK-GFI-IZD-POD_1000380/P1124921" xmlDataType="decimal"/>
    </xmlCellPr>
  </singleXmlCell>
  <singleXmlCell id="1663" xr6:uid="{00000000-000C-0000-FFFF-FFFF77060000}" r="J54" connectionId="0">
    <xmlCellPr id="1" xr6:uid="{00000000-0010-0000-7706-000001000000}" uniqueName="P1124922">
      <xmlPr mapId="2" xpath="/TFI-IZD-POD/IPK-GFI-IZD-POD_1000380/P1124922" xmlDataType="decimal"/>
    </xmlCellPr>
  </singleXmlCell>
  <singleXmlCell id="1664" xr6:uid="{00000000-000C-0000-FFFF-FFFF78060000}" r="K54" connectionId="0">
    <xmlCellPr id="1" xr6:uid="{00000000-0010-0000-7806-000001000000}" uniqueName="P1124923">
      <xmlPr mapId="2" xpath="/TFI-IZD-POD/IPK-GFI-IZD-POD_1000380/P1124923" xmlDataType="decimal"/>
    </xmlCellPr>
  </singleXmlCell>
  <singleXmlCell id="1665" xr6:uid="{00000000-000C-0000-FFFF-FFFF79060000}" r="L54" connectionId="0">
    <xmlCellPr id="1" xr6:uid="{00000000-0010-0000-7906-000001000000}" uniqueName="P1124924">
      <xmlPr mapId="2" xpath="/TFI-IZD-POD/IPK-GFI-IZD-POD_1000380/P1124924" xmlDataType="decimal"/>
    </xmlCellPr>
  </singleXmlCell>
  <singleXmlCell id="1666" xr6:uid="{00000000-000C-0000-FFFF-FFFF7A060000}" r="M54" connectionId="0">
    <xmlCellPr id="1" xr6:uid="{00000000-0010-0000-7A06-000001000000}" uniqueName="P1124925">
      <xmlPr mapId="2" xpath="/TFI-IZD-POD/IPK-GFI-IZD-POD_1000380/P1124925" xmlDataType="decimal"/>
    </xmlCellPr>
  </singleXmlCell>
  <singleXmlCell id="1667" xr6:uid="{00000000-000C-0000-FFFF-FFFF7B060000}" r="N54" connectionId="0">
    <xmlCellPr id="1" xr6:uid="{00000000-0010-0000-7B06-000001000000}" uniqueName="P1124931">
      <xmlPr mapId="2" xpath="/TFI-IZD-POD/IPK-GFI-IZD-POD_1000380/P1124931" xmlDataType="decimal"/>
    </xmlCellPr>
  </singleXmlCell>
  <singleXmlCell id="1668" xr6:uid="{00000000-000C-0000-FFFF-FFFF7C060000}" r="O54" connectionId="0">
    <xmlCellPr id="1" xr6:uid="{00000000-0010-0000-7C06-000001000000}" uniqueName="P1124932">
      <xmlPr mapId="2" xpath="/TFI-IZD-POD/IPK-GFI-IZD-POD_1000380/P1124932" xmlDataType="decimal"/>
    </xmlCellPr>
  </singleXmlCell>
  <singleXmlCell id="1669" xr6:uid="{00000000-000C-0000-FFFF-FFFF7D060000}" r="P54" connectionId="0">
    <xmlCellPr id="1" xr6:uid="{00000000-0010-0000-7D06-000001000000}" uniqueName="P1124933">
      <xmlPr mapId="2" xpath="/TFI-IZD-POD/IPK-GFI-IZD-POD_1000380/P1124933" xmlDataType="decimal"/>
    </xmlCellPr>
  </singleXmlCell>
  <singleXmlCell id="1670" xr6:uid="{00000000-000C-0000-FFFF-FFFF7E060000}" r="Q54" connectionId="0">
    <xmlCellPr id="1" xr6:uid="{00000000-0010-0000-7E06-000001000000}" uniqueName="P1124934">
      <xmlPr mapId="2" xpath="/TFI-IZD-POD/IPK-GFI-IZD-POD_1000380/P1124934" xmlDataType="decimal"/>
    </xmlCellPr>
  </singleXmlCell>
  <singleXmlCell id="1671" xr6:uid="{00000000-000C-0000-FFFF-FFFF7F060000}" r="R54" connectionId="0">
    <xmlCellPr id="1" xr6:uid="{00000000-0010-0000-7F06-000001000000}" uniqueName="P1124935">
      <xmlPr mapId="2" xpath="/TFI-IZD-POD/IPK-GFI-IZD-POD_1000380/P1124935" xmlDataType="decimal"/>
    </xmlCellPr>
  </singleXmlCell>
  <singleXmlCell id="1672" xr6:uid="{00000000-000C-0000-FFFF-FFFF80060000}" r="S54" connectionId="0">
    <xmlCellPr id="1" xr6:uid="{00000000-0010-0000-8006-000001000000}" uniqueName="P1124864">
      <xmlPr mapId="2" xpath="/TFI-IZD-POD/IPK-GFI-IZD-POD_1000380/P1124864" xmlDataType="decimal"/>
    </xmlCellPr>
  </singleXmlCell>
  <singleXmlCell id="1673" xr6:uid="{00000000-000C-0000-FFFF-FFFF81060000}" r="T54" connectionId="0">
    <xmlCellPr id="1" xr6:uid="{00000000-0010-0000-8106-000001000000}" uniqueName="P1124865">
      <xmlPr mapId="2" xpath="/TFI-IZD-POD/IPK-GFI-IZD-POD_1000380/P1124865" xmlDataType="decimal"/>
    </xmlCellPr>
  </singleXmlCell>
  <singleXmlCell id="1674" xr6:uid="{00000000-000C-0000-FFFF-FFFF82060000}" r="U54" connectionId="0">
    <xmlCellPr id="1" xr6:uid="{00000000-0010-0000-8206-000001000000}" uniqueName="P1124941">
      <xmlPr mapId="2" xpath="/TFI-IZD-POD/IPK-GFI-IZD-POD_1000380/P1124941" xmlDataType="decimal"/>
    </xmlCellPr>
  </singleXmlCell>
  <singleXmlCell id="1675" xr6:uid="{00000000-000C-0000-FFFF-FFFF83060000}" r="V54" connectionId="0">
    <xmlCellPr id="1" xr6:uid="{00000000-0010-0000-8306-000001000000}" uniqueName="P1124942">
      <xmlPr mapId="2" xpath="/TFI-IZD-POD/IPK-GFI-IZD-POD_1000380/P1124942" xmlDataType="decimal"/>
    </xmlCellPr>
  </singleXmlCell>
  <singleXmlCell id="1676" xr6:uid="{00000000-000C-0000-FFFF-FFFF84060000}" r="W54" connectionId="0">
    <xmlCellPr id="1" xr6:uid="{00000000-0010-0000-8406-000001000000}" uniqueName="P1124943">
      <xmlPr mapId="2" xpath="/TFI-IZD-POD/IPK-GFI-IZD-POD_1000380/P1124943" xmlDataType="decimal"/>
    </xmlCellPr>
  </singleXmlCell>
  <singleXmlCell id="1677" xr6:uid="{00000000-000C-0000-FFFF-FFFF85060000}" r="X54" connectionId="0">
    <xmlCellPr id="1" xr6:uid="{00000000-0010-0000-8506-000001000000}" uniqueName="P1124944">
      <xmlPr mapId="2" xpath="/TFI-IZD-POD/IPK-GFI-IZD-POD_1000380/P1124944" xmlDataType="decimal"/>
    </xmlCellPr>
  </singleXmlCell>
  <singleXmlCell id="1678" xr6:uid="{00000000-000C-0000-FFFF-FFFF86060000}" r="Y54" connectionId="0">
    <xmlCellPr id="1" xr6:uid="{00000000-0010-0000-8606-000001000000}" uniqueName="P1124945">
      <xmlPr mapId="2" xpath="/TFI-IZD-POD/IPK-GFI-IZD-POD_1000380/P1124945" xmlDataType="decimal"/>
    </xmlCellPr>
  </singleXmlCell>
  <singleXmlCell id="1679" xr6:uid="{00000000-000C-0000-FFFF-FFFF87060000}" r="H55" connectionId="0">
    <xmlCellPr id="1" xr6:uid="{00000000-0010-0000-8706-000001000000}" uniqueName="P1080398">
      <xmlPr mapId="2" xpath="/TFI-IZD-POD/IPK-GFI-IZD-POD_1000380/P1080398" xmlDataType="decimal"/>
    </xmlCellPr>
  </singleXmlCell>
  <singleXmlCell id="1680" xr6:uid="{00000000-000C-0000-FFFF-FFFF88060000}" r="I55" connectionId="0">
    <xmlCellPr id="1" xr6:uid="{00000000-0010-0000-8806-000001000000}" uniqueName="P1080399">
      <xmlPr mapId="2" xpath="/TFI-IZD-POD/IPK-GFI-IZD-POD_1000380/P1080399" xmlDataType="decimal"/>
    </xmlCellPr>
  </singleXmlCell>
  <singleXmlCell id="1681" xr6:uid="{00000000-000C-0000-FFFF-FFFF89060000}" r="J55" connectionId="0">
    <xmlCellPr id="1" xr6:uid="{00000000-0010-0000-8906-000001000000}" uniqueName="P1080586">
      <xmlPr mapId="2" xpath="/TFI-IZD-POD/IPK-GFI-IZD-POD_1000380/P1080586" xmlDataType="decimal"/>
    </xmlCellPr>
  </singleXmlCell>
  <singleXmlCell id="1682" xr6:uid="{00000000-000C-0000-FFFF-FFFF8A060000}" r="K55" connectionId="0">
    <xmlCellPr id="1" xr6:uid="{00000000-0010-0000-8A06-000001000000}" uniqueName="P1080587">
      <xmlPr mapId="2" xpath="/TFI-IZD-POD/IPK-GFI-IZD-POD_1000380/P1080587" xmlDataType="decimal"/>
    </xmlCellPr>
  </singleXmlCell>
  <singleXmlCell id="1683" xr6:uid="{00000000-000C-0000-FFFF-FFFF8B060000}" r="L55" connectionId="0">
    <xmlCellPr id="1" xr6:uid="{00000000-0010-0000-8B06-000001000000}" uniqueName="P1080588">
      <xmlPr mapId="2" xpath="/TFI-IZD-POD/IPK-GFI-IZD-POD_1000380/P1080588" xmlDataType="decimal"/>
    </xmlCellPr>
  </singleXmlCell>
  <singleXmlCell id="1684" xr6:uid="{00000000-000C-0000-FFFF-FFFF8C060000}" r="M55" connectionId="0">
    <xmlCellPr id="1" xr6:uid="{00000000-0010-0000-8C06-000001000000}" uniqueName="P1080589">
      <xmlPr mapId="2" xpath="/TFI-IZD-POD/IPK-GFI-IZD-POD_1000380/P1080589" xmlDataType="decimal"/>
    </xmlCellPr>
  </singleXmlCell>
  <singleXmlCell id="1685" xr6:uid="{00000000-000C-0000-FFFF-FFFF8D060000}" r="N55" connectionId="0">
    <xmlCellPr id="1" xr6:uid="{00000000-0010-0000-8D06-000001000000}" uniqueName="P1080590">
      <xmlPr mapId="2" xpath="/TFI-IZD-POD/IPK-GFI-IZD-POD_1000380/P1080590" xmlDataType="decimal"/>
    </xmlCellPr>
  </singleXmlCell>
  <singleXmlCell id="1686" xr6:uid="{00000000-000C-0000-FFFF-FFFF8E060000}" r="O55" connectionId="0">
    <xmlCellPr id="1" xr6:uid="{00000000-0010-0000-8E06-000001000000}" uniqueName="P1080591">
      <xmlPr mapId="2" xpath="/TFI-IZD-POD/IPK-GFI-IZD-POD_1000380/P1080591" xmlDataType="decimal"/>
    </xmlCellPr>
  </singleXmlCell>
  <singleXmlCell id="1687" xr6:uid="{00000000-000C-0000-FFFF-FFFF8F060000}" r="P55" connectionId="0">
    <xmlCellPr id="1" xr6:uid="{00000000-0010-0000-8F06-000001000000}" uniqueName="P1082462">
      <xmlPr mapId="2" xpath="/TFI-IZD-POD/IPK-GFI-IZD-POD_1000380/P1082462" xmlDataType="decimal"/>
    </xmlCellPr>
  </singleXmlCell>
  <singleXmlCell id="1688" xr6:uid="{00000000-000C-0000-FFFF-FFFF90060000}" r="Q55" connectionId="0">
    <xmlCellPr id="1" xr6:uid="{00000000-0010-0000-9006-000001000000}" uniqueName="P1082430">
      <xmlPr mapId="2" xpath="/TFI-IZD-POD/IPK-GFI-IZD-POD_1000380/P1082430" xmlDataType="decimal"/>
    </xmlCellPr>
  </singleXmlCell>
  <singleXmlCell id="1689" xr6:uid="{00000000-000C-0000-FFFF-FFFF91060000}" r="R55" connectionId="0">
    <xmlCellPr id="1" xr6:uid="{00000000-0010-0000-9106-000001000000}" uniqueName="P1082463">
      <xmlPr mapId="2" xpath="/TFI-IZD-POD/IPK-GFI-IZD-POD_1000380/P1082463" xmlDataType="decimal"/>
    </xmlCellPr>
  </singleXmlCell>
  <singleXmlCell id="1690" xr6:uid="{00000000-000C-0000-FFFF-FFFF92060000}" r="S55" connectionId="0">
    <xmlCellPr id="1" xr6:uid="{00000000-0010-0000-9206-000001000000}" uniqueName="P1124866">
      <xmlPr mapId="2" xpath="/TFI-IZD-POD/IPK-GFI-IZD-POD_1000380/P1124866" xmlDataType="decimal"/>
    </xmlCellPr>
  </singleXmlCell>
  <singleXmlCell id="1691" xr6:uid="{00000000-000C-0000-FFFF-FFFF93060000}" r="T55" connectionId="0">
    <xmlCellPr id="1" xr6:uid="{00000000-0010-0000-9306-000001000000}" uniqueName="P1124867">
      <xmlPr mapId="2" xpath="/TFI-IZD-POD/IPK-GFI-IZD-POD_1000380/P1124867" xmlDataType="decimal"/>
    </xmlCellPr>
  </singleXmlCell>
  <singleXmlCell id="1692" xr6:uid="{00000000-000C-0000-FFFF-FFFF94060000}" r="U55" connectionId="0">
    <xmlCellPr id="1" xr6:uid="{00000000-0010-0000-9406-000001000000}" uniqueName="P1082464">
      <xmlPr mapId="2" xpath="/TFI-IZD-POD/IPK-GFI-IZD-POD_1000380/P1082464" xmlDataType="decimal"/>
    </xmlCellPr>
  </singleXmlCell>
  <singleXmlCell id="1693" xr6:uid="{00000000-000C-0000-FFFF-FFFF95060000}" r="V55" connectionId="0">
    <xmlCellPr id="1" xr6:uid="{00000000-0010-0000-9506-000001000000}" uniqueName="P1082465">
      <xmlPr mapId="2" xpath="/TFI-IZD-POD/IPK-GFI-IZD-POD_1000380/P1082465" xmlDataType="decimal"/>
    </xmlCellPr>
  </singleXmlCell>
  <singleXmlCell id="1694" xr6:uid="{00000000-000C-0000-FFFF-FFFF96060000}" r="W55" connectionId="0">
    <xmlCellPr id="1" xr6:uid="{00000000-0010-0000-9606-000001000000}" uniqueName="P1082466">
      <xmlPr mapId="2" xpath="/TFI-IZD-POD/IPK-GFI-IZD-POD_1000380/P1082466" xmlDataType="decimal"/>
    </xmlCellPr>
  </singleXmlCell>
  <singleXmlCell id="1695" xr6:uid="{00000000-000C-0000-FFFF-FFFF97060000}" r="X55" connectionId="0">
    <xmlCellPr id="1" xr6:uid="{00000000-0010-0000-9706-000001000000}" uniqueName="P1082467">
      <xmlPr mapId="2" xpath="/TFI-IZD-POD/IPK-GFI-IZD-POD_1000380/P1082467" xmlDataType="decimal"/>
    </xmlCellPr>
  </singleXmlCell>
  <singleXmlCell id="1696" xr6:uid="{00000000-000C-0000-FFFF-FFFF98060000}" r="Y55" connectionId="0">
    <xmlCellPr id="1" xr6:uid="{00000000-0010-0000-9806-000001000000}" uniqueName="P1082468">
      <xmlPr mapId="2" xpath="/TFI-IZD-POD/IPK-GFI-IZD-POD_1000380/P1082468" xmlDataType="decimal"/>
    </xmlCellPr>
  </singleXmlCell>
  <singleXmlCell id="1697" xr6:uid="{00000000-000C-0000-FFFF-FFFF99060000}" r="H56" connectionId="0">
    <xmlCellPr id="1" xr6:uid="{00000000-0010-0000-9906-000001000000}" uniqueName="P1080692">
      <xmlPr mapId="2" xpath="/TFI-IZD-POD/IPK-GFI-IZD-POD_1000380/P1080692" xmlDataType="decimal"/>
    </xmlCellPr>
  </singleXmlCell>
  <singleXmlCell id="1698" xr6:uid="{00000000-000C-0000-FFFF-FFFF9A060000}" r="I56" connectionId="0">
    <xmlCellPr id="1" xr6:uid="{00000000-0010-0000-9A06-000001000000}" uniqueName="P1080693">
      <xmlPr mapId="2" xpath="/TFI-IZD-POD/IPK-GFI-IZD-POD_1000380/P1080693" xmlDataType="decimal"/>
    </xmlCellPr>
  </singleXmlCell>
  <singleXmlCell id="1699" xr6:uid="{00000000-000C-0000-FFFF-FFFF9B060000}" r="J56" connectionId="0">
    <xmlCellPr id="1" xr6:uid="{00000000-0010-0000-9B06-000001000000}" uniqueName="P1080694">
      <xmlPr mapId="2" xpath="/TFI-IZD-POD/IPK-GFI-IZD-POD_1000380/P1080694" xmlDataType="decimal"/>
    </xmlCellPr>
  </singleXmlCell>
  <singleXmlCell id="1700" xr6:uid="{00000000-000C-0000-FFFF-FFFF9C060000}" r="K56" connectionId="0">
    <xmlCellPr id="1" xr6:uid="{00000000-0010-0000-9C06-000001000000}" uniqueName="P1080779">
      <xmlPr mapId="2" xpath="/TFI-IZD-POD/IPK-GFI-IZD-POD_1000380/P1080779" xmlDataType="decimal"/>
    </xmlCellPr>
  </singleXmlCell>
  <singleXmlCell id="1701" xr6:uid="{00000000-000C-0000-FFFF-FFFF9D060000}" r="L56" connectionId="0">
    <xmlCellPr id="1" xr6:uid="{00000000-0010-0000-9D06-000001000000}" uniqueName="P1080780">
      <xmlPr mapId="2" xpath="/TFI-IZD-POD/IPK-GFI-IZD-POD_1000380/P1080780" xmlDataType="decimal"/>
    </xmlCellPr>
  </singleXmlCell>
  <singleXmlCell id="1702" xr6:uid="{00000000-000C-0000-FFFF-FFFF9E060000}" r="M56" connectionId="0">
    <xmlCellPr id="1" xr6:uid="{00000000-0010-0000-9E06-000001000000}" uniqueName="P1080781">
      <xmlPr mapId="2" xpath="/TFI-IZD-POD/IPK-GFI-IZD-POD_1000380/P1080781" xmlDataType="decimal"/>
    </xmlCellPr>
  </singleXmlCell>
  <singleXmlCell id="1703" xr6:uid="{00000000-000C-0000-FFFF-FFFF9F060000}" r="N56" connectionId="0">
    <xmlCellPr id="1" xr6:uid="{00000000-0010-0000-9F06-000001000000}" uniqueName="P1080782">
      <xmlPr mapId="2" xpath="/TFI-IZD-POD/IPK-GFI-IZD-POD_1000380/P1080782" xmlDataType="decimal"/>
    </xmlCellPr>
  </singleXmlCell>
  <singleXmlCell id="1704" xr6:uid="{00000000-000C-0000-FFFF-FFFFA0060000}" r="O56" connectionId="0">
    <xmlCellPr id="1" xr6:uid="{00000000-0010-0000-A006-000001000000}" uniqueName="P1080783">
      <xmlPr mapId="2" xpath="/TFI-IZD-POD/IPK-GFI-IZD-POD_1000380/P1080783" xmlDataType="decimal"/>
    </xmlCellPr>
  </singleXmlCell>
  <singleXmlCell id="1705" xr6:uid="{00000000-000C-0000-FFFF-FFFFA1060000}" r="P56" connectionId="0">
    <xmlCellPr id="1" xr6:uid="{00000000-0010-0000-A106-000001000000}" uniqueName="P1082469">
      <xmlPr mapId="2" xpath="/TFI-IZD-POD/IPK-GFI-IZD-POD_1000380/P1082469" xmlDataType="decimal"/>
    </xmlCellPr>
  </singleXmlCell>
  <singleXmlCell id="1706" xr6:uid="{00000000-000C-0000-FFFF-FFFFA2060000}" r="Q56" connectionId="0">
    <xmlCellPr id="1" xr6:uid="{00000000-0010-0000-A206-000001000000}" uniqueName="P1082470">
      <xmlPr mapId="2" xpath="/TFI-IZD-POD/IPK-GFI-IZD-POD_1000380/P1082470" xmlDataType="decimal"/>
    </xmlCellPr>
  </singleXmlCell>
  <singleXmlCell id="1707" xr6:uid="{00000000-000C-0000-FFFF-FFFFA3060000}" r="R56" connectionId="0">
    <xmlCellPr id="1" xr6:uid="{00000000-0010-0000-A306-000001000000}" uniqueName="P1082433">
      <xmlPr mapId="2" xpath="/TFI-IZD-POD/IPK-GFI-IZD-POD_1000380/P1082433" xmlDataType="decimal"/>
    </xmlCellPr>
  </singleXmlCell>
  <singleXmlCell id="1708" xr6:uid="{00000000-000C-0000-FFFF-FFFFA4060000}" r="S56" connectionId="0">
    <xmlCellPr id="1" xr6:uid="{00000000-0010-0000-A406-000001000000}" uniqueName="P1124868">
      <xmlPr mapId="2" xpath="/TFI-IZD-POD/IPK-GFI-IZD-POD_1000380/P1124868" xmlDataType="decimal"/>
    </xmlCellPr>
  </singleXmlCell>
  <singleXmlCell id="1709" xr6:uid="{00000000-000C-0000-FFFF-FFFFA5060000}" r="T56" connectionId="0">
    <xmlCellPr id="1" xr6:uid="{00000000-0010-0000-A506-000001000000}" uniqueName="P1124869">
      <xmlPr mapId="2" xpath="/TFI-IZD-POD/IPK-GFI-IZD-POD_1000380/P1124869" xmlDataType="decimal"/>
    </xmlCellPr>
  </singleXmlCell>
  <singleXmlCell id="1710" xr6:uid="{00000000-000C-0000-FFFF-FFFFA6060000}" r="U56" connectionId="0">
    <xmlCellPr id="1" xr6:uid="{00000000-0010-0000-A606-000001000000}" uniqueName="P1082471">
      <xmlPr mapId="2" xpath="/TFI-IZD-POD/IPK-GFI-IZD-POD_1000380/P1082471" xmlDataType="decimal"/>
    </xmlCellPr>
  </singleXmlCell>
  <singleXmlCell id="1711" xr6:uid="{00000000-000C-0000-FFFF-FFFFA7060000}" r="V56" connectionId="0">
    <xmlCellPr id="1" xr6:uid="{00000000-0010-0000-A706-000001000000}" uniqueName="P1082472">
      <xmlPr mapId="2" xpath="/TFI-IZD-POD/IPK-GFI-IZD-POD_1000380/P1082472" xmlDataType="decimal"/>
    </xmlCellPr>
  </singleXmlCell>
  <singleXmlCell id="1712" xr6:uid="{00000000-000C-0000-FFFF-FFFFA8060000}" r="W56" connectionId="0">
    <xmlCellPr id="1" xr6:uid="{00000000-0010-0000-A806-000001000000}" uniqueName="P1082473">
      <xmlPr mapId="2" xpath="/TFI-IZD-POD/IPK-GFI-IZD-POD_1000380/P1082473" xmlDataType="decimal"/>
    </xmlCellPr>
  </singleXmlCell>
  <singleXmlCell id="1713" xr6:uid="{00000000-000C-0000-FFFF-FFFFA9060000}" r="X56" connectionId="0">
    <xmlCellPr id="1" xr6:uid="{00000000-0010-0000-A906-000001000000}" uniqueName="P1082474">
      <xmlPr mapId="2" xpath="/TFI-IZD-POD/IPK-GFI-IZD-POD_1000380/P1082474" xmlDataType="decimal"/>
    </xmlCellPr>
  </singleXmlCell>
  <singleXmlCell id="1714" xr6:uid="{00000000-000C-0000-FFFF-FFFFAA060000}" r="Y56" connectionId="0">
    <xmlCellPr id="1" xr6:uid="{00000000-0010-0000-AA06-000001000000}" uniqueName="P1082475">
      <xmlPr mapId="2" xpath="/TFI-IZD-POD/IPK-GFI-IZD-POD_1000380/P1082475" xmlDataType="decimal"/>
    </xmlCellPr>
  </singleXmlCell>
  <singleXmlCell id="1715" xr6:uid="{00000000-000C-0000-FFFF-FFFFAB060000}" r="H57" connectionId="0">
    <xmlCellPr id="1" xr6:uid="{00000000-0010-0000-AB06-000001000000}" uniqueName="P1080784">
      <xmlPr mapId="2" xpath="/TFI-IZD-POD/IPK-GFI-IZD-POD_1000380/P1080784" xmlDataType="decimal"/>
    </xmlCellPr>
  </singleXmlCell>
  <singleXmlCell id="1716" xr6:uid="{00000000-000C-0000-FFFF-FFFFAC060000}" r="I57" connectionId="0">
    <xmlCellPr id="1" xr6:uid="{00000000-0010-0000-AC06-000001000000}" uniqueName="P1080785">
      <xmlPr mapId="2" xpath="/TFI-IZD-POD/IPK-GFI-IZD-POD_1000380/P1080785" xmlDataType="decimal"/>
    </xmlCellPr>
  </singleXmlCell>
  <singleXmlCell id="1717" xr6:uid="{00000000-000C-0000-FFFF-FFFFAD060000}" r="J57" connectionId="0">
    <xmlCellPr id="1" xr6:uid="{00000000-0010-0000-AD06-000001000000}" uniqueName="P1080786">
      <xmlPr mapId="2" xpath="/TFI-IZD-POD/IPK-GFI-IZD-POD_1000380/P1080786" xmlDataType="decimal"/>
    </xmlCellPr>
  </singleXmlCell>
  <singleXmlCell id="1718" xr6:uid="{00000000-000C-0000-FFFF-FFFFAE060000}" r="K57" connectionId="0">
    <xmlCellPr id="1" xr6:uid="{00000000-0010-0000-AE06-000001000000}" uniqueName="P1081033">
      <xmlPr mapId="2" xpath="/TFI-IZD-POD/IPK-GFI-IZD-POD_1000380/P1081033" xmlDataType="decimal"/>
    </xmlCellPr>
  </singleXmlCell>
  <singleXmlCell id="1719" xr6:uid="{00000000-000C-0000-FFFF-FFFFAF060000}" r="L57" connectionId="0">
    <xmlCellPr id="1" xr6:uid="{00000000-0010-0000-AF06-000001000000}" uniqueName="P1081034">
      <xmlPr mapId="2" xpath="/TFI-IZD-POD/IPK-GFI-IZD-POD_1000380/P1081034" xmlDataType="decimal"/>
    </xmlCellPr>
  </singleXmlCell>
  <singleXmlCell id="1720" xr6:uid="{00000000-000C-0000-FFFF-FFFFB0060000}" r="M57" connectionId="0">
    <xmlCellPr id="1" xr6:uid="{00000000-0010-0000-B006-000001000000}" uniqueName="P1081035">
      <xmlPr mapId="2" xpath="/TFI-IZD-POD/IPK-GFI-IZD-POD_1000380/P1081035" xmlDataType="decimal"/>
    </xmlCellPr>
  </singleXmlCell>
  <singleXmlCell id="1721" xr6:uid="{00000000-000C-0000-FFFF-FFFFB1060000}" r="N57" connectionId="0">
    <xmlCellPr id="1" xr6:uid="{00000000-0010-0000-B106-000001000000}" uniqueName="P1081222">
      <xmlPr mapId="2" xpath="/TFI-IZD-POD/IPK-GFI-IZD-POD_1000380/P1081222" xmlDataType="decimal"/>
    </xmlCellPr>
  </singleXmlCell>
  <singleXmlCell id="1722" xr6:uid="{00000000-000C-0000-FFFF-FFFFB2060000}" r="O57" connectionId="0">
    <xmlCellPr id="1" xr6:uid="{00000000-0010-0000-B206-000001000000}" uniqueName="P1081223">
      <xmlPr mapId="2" xpath="/TFI-IZD-POD/IPK-GFI-IZD-POD_1000380/P1081223" xmlDataType="decimal"/>
    </xmlCellPr>
  </singleXmlCell>
  <singleXmlCell id="1723" xr6:uid="{00000000-000C-0000-FFFF-FFFFB3060000}" r="P57" connectionId="0">
    <xmlCellPr id="1" xr6:uid="{00000000-0010-0000-B306-000001000000}" uniqueName="P1082477">
      <xmlPr mapId="2" xpath="/TFI-IZD-POD/IPK-GFI-IZD-POD_1000380/P1082477" xmlDataType="decimal"/>
    </xmlCellPr>
  </singleXmlCell>
  <singleXmlCell id="1724" xr6:uid="{00000000-000C-0000-FFFF-FFFFB4060000}" r="Q57" connectionId="0">
    <xmlCellPr id="1" xr6:uid="{00000000-0010-0000-B406-000001000000}" uniqueName="P1082480">
      <xmlPr mapId="2" xpath="/TFI-IZD-POD/IPK-GFI-IZD-POD_1000380/P1082480" xmlDataType="decimal"/>
    </xmlCellPr>
  </singleXmlCell>
  <singleXmlCell id="1725" xr6:uid="{00000000-000C-0000-FFFF-FFFFB5060000}" r="R57" connectionId="0">
    <xmlCellPr id="1" xr6:uid="{00000000-0010-0000-B506-000001000000}" uniqueName="P1082482">
      <xmlPr mapId="2" xpath="/TFI-IZD-POD/IPK-GFI-IZD-POD_1000380/P1082482" xmlDataType="decimal"/>
    </xmlCellPr>
  </singleXmlCell>
  <singleXmlCell id="1726" xr6:uid="{00000000-000C-0000-FFFF-FFFFB6060000}" r="S57" connectionId="0">
    <xmlCellPr id="1" xr6:uid="{00000000-0010-0000-B606-000001000000}" uniqueName="P1124870">
      <xmlPr mapId="2" xpath="/TFI-IZD-POD/IPK-GFI-IZD-POD_1000380/P1124870" xmlDataType="decimal"/>
    </xmlCellPr>
  </singleXmlCell>
  <singleXmlCell id="1727" xr6:uid="{00000000-000C-0000-FFFF-FFFFB7060000}" r="T57" connectionId="0">
    <xmlCellPr id="1" xr6:uid="{00000000-0010-0000-B706-000001000000}" uniqueName="P1124871">
      <xmlPr mapId="2" xpath="/TFI-IZD-POD/IPK-GFI-IZD-POD_1000380/P1124871" xmlDataType="decimal"/>
    </xmlCellPr>
  </singleXmlCell>
  <singleXmlCell id="1728" xr6:uid="{00000000-000C-0000-FFFF-FFFFB8060000}" r="U57" connectionId="0">
    <xmlCellPr id="1" xr6:uid="{00000000-0010-0000-B806-000001000000}" uniqueName="P1082435">
      <xmlPr mapId="2" xpath="/TFI-IZD-POD/IPK-GFI-IZD-POD_1000380/P1082435" xmlDataType="decimal"/>
    </xmlCellPr>
  </singleXmlCell>
  <singleXmlCell id="1729" xr6:uid="{00000000-000C-0000-FFFF-FFFFB9060000}" r="V57" connectionId="0">
    <xmlCellPr id="1" xr6:uid="{00000000-0010-0000-B906-000001000000}" uniqueName="P1082484">
      <xmlPr mapId="2" xpath="/TFI-IZD-POD/IPK-GFI-IZD-POD_1000380/P1082484" xmlDataType="decimal"/>
    </xmlCellPr>
  </singleXmlCell>
  <singleXmlCell id="1730" xr6:uid="{00000000-000C-0000-FFFF-FFFFBA060000}" r="W57" connectionId="0">
    <xmlCellPr id="1" xr6:uid="{00000000-0010-0000-BA06-000001000000}" uniqueName="P1082487">
      <xmlPr mapId="2" xpath="/TFI-IZD-POD/IPK-GFI-IZD-POD_1000380/P1082487" xmlDataType="decimal"/>
    </xmlCellPr>
  </singleXmlCell>
  <singleXmlCell id="1731" xr6:uid="{00000000-000C-0000-FFFF-FFFFBB060000}" r="X57" connectionId="0">
    <xmlCellPr id="1" xr6:uid="{00000000-0010-0000-BB06-000001000000}" uniqueName="P1082488">
      <xmlPr mapId="2" xpath="/TFI-IZD-POD/IPK-GFI-IZD-POD_1000380/P1082488" xmlDataType="decimal"/>
    </xmlCellPr>
  </singleXmlCell>
  <singleXmlCell id="1732" xr6:uid="{00000000-000C-0000-FFFF-FFFFBC060000}" r="Y57" connectionId="0">
    <xmlCellPr id="1" xr6:uid="{00000000-0010-0000-BC06-000001000000}" uniqueName="P1082490">
      <xmlPr mapId="2" xpath="/TFI-IZD-POD/IPK-GFI-IZD-POD_1000380/P1082490" xmlDataType="decimal"/>
    </xmlCellPr>
  </singleXmlCell>
  <singleXmlCell id="1733" xr6:uid="{00000000-000C-0000-FFFF-FFFFBD060000}" r="H58" connectionId="0">
    <xmlCellPr id="1" xr6:uid="{00000000-0010-0000-BD06-000001000000}" uniqueName="P1081224">
      <xmlPr mapId="2" xpath="/TFI-IZD-POD/IPK-GFI-IZD-POD_1000380/P1081224" xmlDataType="decimal"/>
    </xmlCellPr>
  </singleXmlCell>
  <singleXmlCell id="1734" xr6:uid="{00000000-000C-0000-FFFF-FFFFBE060000}" r="I58" connectionId="0">
    <xmlCellPr id="1" xr6:uid="{00000000-0010-0000-BE06-000001000000}" uniqueName="P1081225">
      <xmlPr mapId="2" xpath="/TFI-IZD-POD/IPK-GFI-IZD-POD_1000380/P1081225" xmlDataType="decimal"/>
    </xmlCellPr>
  </singleXmlCell>
  <singleXmlCell id="1735" xr6:uid="{00000000-000C-0000-FFFF-FFFFBF060000}" r="J58" connectionId="0">
    <xmlCellPr id="1" xr6:uid="{00000000-0010-0000-BF06-000001000000}" uniqueName="P1081326">
      <xmlPr mapId="2" xpath="/TFI-IZD-POD/IPK-GFI-IZD-POD_1000380/P1081326" xmlDataType="decimal"/>
    </xmlCellPr>
  </singleXmlCell>
  <singleXmlCell id="1736" xr6:uid="{00000000-000C-0000-FFFF-FFFFC0060000}" r="K58" connectionId="0">
    <xmlCellPr id="1" xr6:uid="{00000000-0010-0000-C006-000001000000}" uniqueName="P1081327">
      <xmlPr mapId="2" xpath="/TFI-IZD-POD/IPK-GFI-IZD-POD_1000380/P1081327" xmlDataType="decimal"/>
    </xmlCellPr>
  </singleXmlCell>
  <singleXmlCell id="1737" xr6:uid="{00000000-000C-0000-FFFF-FFFFC1060000}" r="L58" connectionId="0">
    <xmlCellPr id="1" xr6:uid="{00000000-0010-0000-C106-000001000000}" uniqueName="P1081328">
      <xmlPr mapId="2" xpath="/TFI-IZD-POD/IPK-GFI-IZD-POD_1000380/P1081328" xmlDataType="decimal"/>
    </xmlCellPr>
  </singleXmlCell>
  <singleXmlCell id="1738" xr6:uid="{00000000-000C-0000-FFFF-FFFFC2060000}" r="M58" connectionId="0">
    <xmlCellPr id="1" xr6:uid="{00000000-0010-0000-C206-000001000000}" uniqueName="P1081413">
      <xmlPr mapId="2" xpath="/TFI-IZD-POD/IPK-GFI-IZD-POD_1000380/P1081413" xmlDataType="decimal"/>
    </xmlCellPr>
  </singleXmlCell>
  <singleXmlCell id="1739" xr6:uid="{00000000-000C-0000-FFFF-FFFFC3060000}" r="N58" connectionId="0">
    <xmlCellPr id="1" xr6:uid="{00000000-0010-0000-C306-000001000000}" uniqueName="P1081414">
      <xmlPr mapId="2" xpath="/TFI-IZD-POD/IPK-GFI-IZD-POD_1000380/P1081414" xmlDataType="decimal"/>
    </xmlCellPr>
  </singleXmlCell>
  <singleXmlCell id="1740" xr6:uid="{00000000-000C-0000-FFFF-FFFFC4060000}" r="O58" connectionId="0">
    <xmlCellPr id="1" xr6:uid="{00000000-0010-0000-C406-000001000000}" uniqueName="P1081415">
      <xmlPr mapId="2" xpath="/TFI-IZD-POD/IPK-GFI-IZD-POD_1000380/P1081415" xmlDataType="decimal"/>
    </xmlCellPr>
  </singleXmlCell>
  <singleXmlCell id="1741" xr6:uid="{00000000-000C-0000-FFFF-FFFFC5060000}" r="P58" connectionId="0">
    <xmlCellPr id="1" xr6:uid="{00000000-0010-0000-C506-000001000000}" uniqueName="P1082493">
      <xmlPr mapId="2" xpath="/TFI-IZD-POD/IPK-GFI-IZD-POD_1000380/P1082493" xmlDataType="decimal"/>
    </xmlCellPr>
  </singleXmlCell>
  <singleXmlCell id="1742" xr6:uid="{00000000-000C-0000-FFFF-FFFFC6060000}" r="Q58" connectionId="0">
    <xmlCellPr id="1" xr6:uid="{00000000-0010-0000-C606-000001000000}" uniqueName="P1082497">
      <xmlPr mapId="2" xpath="/TFI-IZD-POD/IPK-GFI-IZD-POD_1000380/P1082497" xmlDataType="decimal"/>
    </xmlCellPr>
  </singleXmlCell>
  <singleXmlCell id="1743" xr6:uid="{00000000-000C-0000-FFFF-FFFFC7060000}" r="R58" connectionId="0">
    <xmlCellPr id="1" xr6:uid="{00000000-0010-0000-C706-000001000000}" uniqueName="P1082498">
      <xmlPr mapId="2" xpath="/TFI-IZD-POD/IPK-GFI-IZD-POD_1000380/P1082498" xmlDataType="decimal"/>
    </xmlCellPr>
  </singleXmlCell>
  <singleXmlCell id="1744" xr6:uid="{00000000-000C-0000-FFFF-FFFFC8060000}" r="S58" connectionId="0">
    <xmlCellPr id="1" xr6:uid="{00000000-0010-0000-C806-000001000000}" uniqueName="P1124872">
      <xmlPr mapId="2" xpath="/TFI-IZD-POD/IPK-GFI-IZD-POD_1000380/P1124872" xmlDataType="decimal"/>
    </xmlCellPr>
  </singleXmlCell>
  <singleXmlCell id="1745" xr6:uid="{00000000-000C-0000-FFFF-FFFFC9060000}" r="T58" connectionId="0">
    <xmlCellPr id="1" xr6:uid="{00000000-0010-0000-C906-000001000000}" uniqueName="P1124873">
      <xmlPr mapId="2" xpath="/TFI-IZD-POD/IPK-GFI-IZD-POD_1000380/P1124873" xmlDataType="decimal"/>
    </xmlCellPr>
  </singleXmlCell>
  <singleXmlCell id="1746" xr6:uid="{00000000-000C-0000-FFFF-FFFFCA060000}" r="U58" connectionId="0">
    <xmlCellPr id="1" xr6:uid="{00000000-0010-0000-CA06-000001000000}" uniqueName="P1082501">
      <xmlPr mapId="2" xpath="/TFI-IZD-POD/IPK-GFI-IZD-POD_1000380/P1082501" xmlDataType="decimal"/>
    </xmlCellPr>
  </singleXmlCell>
  <singleXmlCell id="1747" xr6:uid="{00000000-000C-0000-FFFF-FFFFCB060000}" r="V58" connectionId="0">
    <xmlCellPr id="1" xr6:uid="{00000000-0010-0000-CB06-000001000000}" uniqueName="P1082437">
      <xmlPr mapId="2" xpath="/TFI-IZD-POD/IPK-GFI-IZD-POD_1000380/P1082437" xmlDataType="decimal"/>
    </xmlCellPr>
  </singleXmlCell>
  <singleXmlCell id="1748" xr6:uid="{00000000-000C-0000-FFFF-FFFFCC060000}" r="W58" connectionId="0">
    <xmlCellPr id="1" xr6:uid="{00000000-0010-0000-CC06-000001000000}" uniqueName="P1082503">
      <xmlPr mapId="2" xpath="/TFI-IZD-POD/IPK-GFI-IZD-POD_1000380/P1082503" xmlDataType="decimal"/>
    </xmlCellPr>
  </singleXmlCell>
  <singleXmlCell id="1749" xr6:uid="{00000000-000C-0000-FFFF-FFFFCD060000}" r="X58" connectionId="0">
    <xmlCellPr id="1" xr6:uid="{00000000-0010-0000-CD06-000001000000}" uniqueName="P1082505">
      <xmlPr mapId="2" xpath="/TFI-IZD-POD/IPK-GFI-IZD-POD_1000380/P1082505" xmlDataType="decimal"/>
    </xmlCellPr>
  </singleXmlCell>
  <singleXmlCell id="1750" xr6:uid="{00000000-000C-0000-FFFF-FFFFCE060000}" r="Y58" connectionId="0">
    <xmlCellPr id="1" xr6:uid="{00000000-0010-0000-CE06-000001000000}" uniqueName="P1082507">
      <xmlPr mapId="2" xpath="/TFI-IZD-POD/IPK-GFI-IZD-POD_1000380/P1082507" xmlDataType="decimal"/>
    </xmlCellPr>
  </singleXmlCell>
  <singleXmlCell id="1751" xr6:uid="{00000000-000C-0000-FFFF-FFFFCF060000}" r="H59" connectionId="0">
    <xmlCellPr id="1" xr6:uid="{00000000-0010-0000-CF06-000001000000}" uniqueName="P1081416">
      <xmlPr mapId="2" xpath="/TFI-IZD-POD/IPK-GFI-IZD-POD_1000380/P1081416" xmlDataType="decimal"/>
    </xmlCellPr>
  </singleXmlCell>
  <singleXmlCell id="1752" xr6:uid="{00000000-000C-0000-FFFF-FFFFD0060000}" r="I59" connectionId="0">
    <xmlCellPr id="1" xr6:uid="{00000000-0010-0000-D006-000001000000}" uniqueName="P1081501">
      <xmlPr mapId="2" xpath="/TFI-IZD-POD/IPK-GFI-IZD-POD_1000380/P1081501" xmlDataType="decimal"/>
    </xmlCellPr>
  </singleXmlCell>
  <singleXmlCell id="1753" xr6:uid="{00000000-000C-0000-FFFF-FFFFD1060000}" r="J59" connectionId="0">
    <xmlCellPr id="1" xr6:uid="{00000000-0010-0000-D106-000001000000}" uniqueName="P1081502">
      <xmlPr mapId="2" xpath="/TFI-IZD-POD/IPK-GFI-IZD-POD_1000380/P1081502" xmlDataType="decimal"/>
    </xmlCellPr>
  </singleXmlCell>
  <singleXmlCell id="1754" xr6:uid="{00000000-000C-0000-FFFF-FFFFD2060000}" r="K59" connectionId="0">
    <xmlCellPr id="1" xr6:uid="{00000000-0010-0000-D206-000001000000}" uniqueName="P1081503">
      <xmlPr mapId="2" xpath="/TFI-IZD-POD/IPK-GFI-IZD-POD_1000380/P1081503" xmlDataType="decimal"/>
    </xmlCellPr>
  </singleXmlCell>
  <singleXmlCell id="1755" xr6:uid="{00000000-000C-0000-FFFF-FFFFD3060000}" r="L59" connectionId="0">
    <xmlCellPr id="1" xr6:uid="{00000000-0010-0000-D306-000001000000}" uniqueName="P1081504">
      <xmlPr mapId="2" xpath="/TFI-IZD-POD/IPK-GFI-IZD-POD_1000380/P1081504" xmlDataType="decimal"/>
    </xmlCellPr>
  </singleXmlCell>
  <singleXmlCell id="1756" xr6:uid="{00000000-000C-0000-FFFF-FFFFD4060000}" r="M59" connectionId="0">
    <xmlCellPr id="1" xr6:uid="{00000000-0010-0000-D406-000001000000}" uniqueName="P1081505">
      <xmlPr mapId="2" xpath="/TFI-IZD-POD/IPK-GFI-IZD-POD_1000380/P1081505" xmlDataType="decimal"/>
    </xmlCellPr>
  </singleXmlCell>
  <singleXmlCell id="1757" xr6:uid="{00000000-000C-0000-FFFF-FFFFD5060000}" r="N59" connectionId="0">
    <xmlCellPr id="1" xr6:uid="{00000000-0010-0000-D506-000001000000}" uniqueName="P1081506">
      <xmlPr mapId="2" xpath="/TFI-IZD-POD/IPK-GFI-IZD-POD_1000380/P1081506" xmlDataType="decimal"/>
    </xmlCellPr>
  </singleXmlCell>
  <singleXmlCell id="1758" xr6:uid="{00000000-000C-0000-FFFF-FFFFD6060000}" r="O59" connectionId="0">
    <xmlCellPr id="1" xr6:uid="{00000000-0010-0000-D606-000001000000}" uniqueName="P1081507">
      <xmlPr mapId="2" xpath="/TFI-IZD-POD/IPK-GFI-IZD-POD_1000380/P1081507" xmlDataType="decimal"/>
    </xmlCellPr>
  </singleXmlCell>
  <singleXmlCell id="1759" xr6:uid="{00000000-000C-0000-FFFF-FFFFD7060000}" r="P59" connectionId="0">
    <xmlCellPr id="1" xr6:uid="{00000000-0010-0000-D706-000001000000}" uniqueName="P1082510">
      <xmlPr mapId="2" xpath="/TFI-IZD-POD/IPK-GFI-IZD-POD_1000380/P1082510" xmlDataType="decimal"/>
    </xmlCellPr>
  </singleXmlCell>
  <singleXmlCell id="1760" xr6:uid="{00000000-000C-0000-FFFF-FFFFD8060000}" r="Q59" connectionId="0">
    <xmlCellPr id="1" xr6:uid="{00000000-0010-0000-D806-000001000000}" uniqueName="P1082512">
      <xmlPr mapId="2" xpath="/TFI-IZD-POD/IPK-GFI-IZD-POD_1000380/P1082512" xmlDataType="decimal"/>
    </xmlCellPr>
  </singleXmlCell>
  <singleXmlCell id="1761" xr6:uid="{00000000-000C-0000-FFFF-FFFFD9060000}" r="R59" connectionId="0">
    <xmlCellPr id="1" xr6:uid="{00000000-0010-0000-D906-000001000000}" uniqueName="P1082514">
      <xmlPr mapId="2" xpath="/TFI-IZD-POD/IPK-GFI-IZD-POD_1000380/P1082514" xmlDataType="decimal"/>
    </xmlCellPr>
  </singleXmlCell>
  <singleXmlCell id="1762" xr6:uid="{00000000-000C-0000-FFFF-FFFFDA060000}" r="S59" connectionId="0">
    <xmlCellPr id="1" xr6:uid="{00000000-0010-0000-DA06-000001000000}" uniqueName="P1124874">
      <xmlPr mapId="2" xpath="/TFI-IZD-POD/IPK-GFI-IZD-POD_1000380/P1124874" xmlDataType="decimal"/>
    </xmlCellPr>
  </singleXmlCell>
  <singleXmlCell id="1763" xr6:uid="{00000000-000C-0000-FFFF-FFFFDB060000}" r="T59" connectionId="0">
    <xmlCellPr id="1" xr6:uid="{00000000-0010-0000-DB06-000001000000}" uniqueName="P1124875">
      <xmlPr mapId="2" xpath="/TFI-IZD-POD/IPK-GFI-IZD-POD_1000380/P1124875" xmlDataType="decimal"/>
    </xmlCellPr>
  </singleXmlCell>
  <singleXmlCell id="1764" xr6:uid="{00000000-000C-0000-FFFF-FFFFDC060000}" r="U59" connectionId="0">
    <xmlCellPr id="1" xr6:uid="{00000000-0010-0000-DC06-000001000000}" uniqueName="P1082516">
      <xmlPr mapId="2" xpath="/TFI-IZD-POD/IPK-GFI-IZD-POD_1000380/P1082516" xmlDataType="decimal"/>
    </xmlCellPr>
  </singleXmlCell>
  <singleXmlCell id="1765" xr6:uid="{00000000-000C-0000-FFFF-FFFFDD060000}" r="V59" connectionId="0">
    <xmlCellPr id="1" xr6:uid="{00000000-0010-0000-DD06-000001000000}" uniqueName="P1082519">
      <xmlPr mapId="2" xpath="/TFI-IZD-POD/IPK-GFI-IZD-POD_1000380/P1082519" xmlDataType="decimal"/>
    </xmlCellPr>
  </singleXmlCell>
  <singleXmlCell id="1766" xr6:uid="{00000000-000C-0000-FFFF-FFFFDE060000}" r="W59" connectionId="0">
    <xmlCellPr id="1" xr6:uid="{00000000-0010-0000-DE06-000001000000}" uniqueName="P1082440">
      <xmlPr mapId="2" xpath="/TFI-IZD-POD/IPK-GFI-IZD-POD_1000380/P1082440" xmlDataType="decimal"/>
    </xmlCellPr>
  </singleXmlCell>
  <singleXmlCell id="1767" xr6:uid="{00000000-000C-0000-FFFF-FFFFDF060000}" r="X59" connectionId="0">
    <xmlCellPr id="1" xr6:uid="{00000000-0010-0000-DF06-000001000000}" uniqueName="P1082521">
      <xmlPr mapId="2" xpath="/TFI-IZD-POD/IPK-GFI-IZD-POD_1000380/P1082521" xmlDataType="decimal"/>
    </xmlCellPr>
  </singleXmlCell>
  <singleXmlCell id="1768" xr6:uid="{00000000-000C-0000-FFFF-FFFFE0060000}" r="Y59" connectionId="0">
    <xmlCellPr id="1" xr6:uid="{00000000-0010-0000-E006-000001000000}" uniqueName="P1082523">
      <xmlPr mapId="2" xpath="/TFI-IZD-POD/IPK-GFI-IZD-POD_1000380/P1082523" xmlDataType="decimal"/>
    </xmlCellPr>
  </singleXmlCell>
  <singleXmlCell id="1769" xr6:uid="{00000000-000C-0000-FFFF-FFFFE1060000}" r="H61" connectionId="0">
    <xmlCellPr id="1" xr6:uid="{00000000-0010-0000-E106-000001000000}" uniqueName="P1081508">
      <xmlPr mapId="2" xpath="/TFI-IZD-POD/IPK-GFI-IZD-POD_1000380/P1081508" xmlDataType="decimal"/>
    </xmlCellPr>
  </singleXmlCell>
  <singleXmlCell id="1770" xr6:uid="{00000000-000C-0000-FFFF-FFFFE2060000}" r="I61" connectionId="0">
    <xmlCellPr id="1" xr6:uid="{00000000-0010-0000-E206-000001000000}" uniqueName="P1081509">
      <xmlPr mapId="2" xpath="/TFI-IZD-POD/IPK-GFI-IZD-POD_1000380/P1081509" xmlDataType="decimal"/>
    </xmlCellPr>
  </singleXmlCell>
  <singleXmlCell id="1771" xr6:uid="{00000000-000C-0000-FFFF-FFFFE3060000}" r="J61" connectionId="0">
    <xmlCellPr id="1" xr6:uid="{00000000-0010-0000-E306-000001000000}" uniqueName="P1081510">
      <xmlPr mapId="2" xpath="/TFI-IZD-POD/IPK-GFI-IZD-POD_1000380/P1081510" xmlDataType="decimal"/>
    </xmlCellPr>
  </singleXmlCell>
  <singleXmlCell id="1772" xr6:uid="{00000000-000C-0000-FFFF-FFFFE4060000}" r="K61" connectionId="0">
    <xmlCellPr id="1" xr6:uid="{00000000-0010-0000-E406-000001000000}" uniqueName="P1081511">
      <xmlPr mapId="2" xpath="/TFI-IZD-POD/IPK-GFI-IZD-POD_1000380/P1081511" xmlDataType="decimal"/>
    </xmlCellPr>
  </singleXmlCell>
  <singleXmlCell id="1773" xr6:uid="{00000000-000C-0000-FFFF-FFFFE5060000}" r="L61" connectionId="0">
    <xmlCellPr id="1" xr6:uid="{00000000-0010-0000-E506-000001000000}" uniqueName="P1081512">
      <xmlPr mapId="2" xpath="/TFI-IZD-POD/IPK-GFI-IZD-POD_1000380/P1081512" xmlDataType="decimal"/>
    </xmlCellPr>
  </singleXmlCell>
  <singleXmlCell id="1774" xr6:uid="{00000000-000C-0000-FFFF-FFFFE6060000}" r="M61" connectionId="0">
    <xmlCellPr id="1" xr6:uid="{00000000-0010-0000-E606-000001000000}" uniqueName="P1081513">
      <xmlPr mapId="2" xpath="/TFI-IZD-POD/IPK-GFI-IZD-POD_1000380/P1081513" xmlDataType="decimal"/>
    </xmlCellPr>
  </singleXmlCell>
  <singleXmlCell id="1775" xr6:uid="{00000000-000C-0000-FFFF-FFFFE7060000}" r="N61" connectionId="0">
    <xmlCellPr id="1" xr6:uid="{00000000-0010-0000-E706-000001000000}" uniqueName="P1081514">
      <xmlPr mapId="2" xpath="/TFI-IZD-POD/IPK-GFI-IZD-POD_1000380/P1081514" xmlDataType="decimal"/>
    </xmlCellPr>
  </singleXmlCell>
  <singleXmlCell id="1776" xr6:uid="{00000000-000C-0000-FFFF-FFFFE8060000}" r="O61" connectionId="0">
    <xmlCellPr id="1" xr6:uid="{00000000-0010-0000-E806-000001000000}" uniqueName="P1081515">
      <xmlPr mapId="2" xpath="/TFI-IZD-POD/IPK-GFI-IZD-POD_1000380/P1081515" xmlDataType="decimal"/>
    </xmlCellPr>
  </singleXmlCell>
  <singleXmlCell id="1777" xr6:uid="{00000000-000C-0000-FFFF-FFFFE9060000}" r="P61" connectionId="0">
    <xmlCellPr id="1" xr6:uid="{00000000-0010-0000-E906-000001000000}" uniqueName="P1082525">
      <xmlPr mapId="2" xpath="/TFI-IZD-POD/IPK-GFI-IZD-POD_1000380/P1082525" xmlDataType="decimal"/>
    </xmlCellPr>
  </singleXmlCell>
  <singleXmlCell id="1778" xr6:uid="{00000000-000C-0000-FFFF-FFFFEA060000}" r="Q61" connectionId="0">
    <xmlCellPr id="1" xr6:uid="{00000000-0010-0000-EA06-000001000000}" uniqueName="P1082527">
      <xmlPr mapId="2" xpath="/TFI-IZD-POD/IPK-GFI-IZD-POD_1000380/P1082527" xmlDataType="decimal"/>
    </xmlCellPr>
  </singleXmlCell>
  <singleXmlCell id="1779" xr6:uid="{00000000-000C-0000-FFFF-FFFFEB060000}" r="R61" connectionId="0">
    <xmlCellPr id="1" xr6:uid="{00000000-0010-0000-EB06-000001000000}" uniqueName="P1082528">
      <xmlPr mapId="2" xpath="/TFI-IZD-POD/IPK-GFI-IZD-POD_1000380/P1082528" xmlDataType="decimal"/>
    </xmlCellPr>
  </singleXmlCell>
  <singleXmlCell id="1780" xr6:uid="{00000000-000C-0000-FFFF-FFFFEC060000}" r="S61" connectionId="0">
    <xmlCellPr id="1" xr6:uid="{00000000-0010-0000-EC06-000001000000}" uniqueName="P1124876">
      <xmlPr mapId="2" xpath="/TFI-IZD-POD/IPK-GFI-IZD-POD_1000380/P1124876" xmlDataType="decimal"/>
    </xmlCellPr>
  </singleXmlCell>
  <singleXmlCell id="1781" xr6:uid="{00000000-000C-0000-FFFF-FFFFED060000}" r="T61" connectionId="0">
    <xmlCellPr id="1" xr6:uid="{00000000-0010-0000-ED06-000001000000}" uniqueName="P1124877">
      <xmlPr mapId="2" xpath="/TFI-IZD-POD/IPK-GFI-IZD-POD_1000380/P1124877" xmlDataType="decimal"/>
    </xmlCellPr>
  </singleXmlCell>
  <singleXmlCell id="1782" xr6:uid="{00000000-000C-0000-FFFF-FFFFEE060000}" r="U61" connectionId="0">
    <xmlCellPr id="1" xr6:uid="{00000000-0010-0000-EE06-000001000000}" uniqueName="P1082529">
      <xmlPr mapId="2" xpath="/TFI-IZD-POD/IPK-GFI-IZD-POD_1000380/P1082529" xmlDataType="decimal"/>
    </xmlCellPr>
  </singleXmlCell>
  <singleXmlCell id="1783" xr6:uid="{00000000-000C-0000-FFFF-FFFFEF060000}" r="V61" connectionId="0">
    <xmlCellPr id="1" xr6:uid="{00000000-0010-0000-EF06-000001000000}" uniqueName="P1082530">
      <xmlPr mapId="2" xpath="/TFI-IZD-POD/IPK-GFI-IZD-POD_1000380/P1082530" xmlDataType="decimal"/>
    </xmlCellPr>
  </singleXmlCell>
  <singleXmlCell id="1784" xr6:uid="{00000000-000C-0000-FFFF-FFFFF0060000}" r="W61" connectionId="0">
    <xmlCellPr id="1" xr6:uid="{00000000-0010-0000-F006-000001000000}" uniqueName="P1082532">
      <xmlPr mapId="2" xpath="/TFI-IZD-POD/IPK-GFI-IZD-POD_1000380/P1082532" xmlDataType="decimal"/>
    </xmlCellPr>
  </singleXmlCell>
  <singleXmlCell id="1785" xr6:uid="{00000000-000C-0000-FFFF-FFFFF1060000}" r="X61" connectionId="0">
    <xmlCellPr id="1" xr6:uid="{00000000-0010-0000-F106-000001000000}" uniqueName="P1082442">
      <xmlPr mapId="2" xpath="/TFI-IZD-POD/IPK-GFI-IZD-POD_1000380/P1082442" xmlDataType="decimal"/>
    </xmlCellPr>
  </singleXmlCell>
  <singleXmlCell id="1786" xr6:uid="{00000000-000C-0000-FFFF-FFFFF2060000}" r="Y61" connectionId="0">
    <xmlCellPr id="1" xr6:uid="{00000000-0010-0000-F206-000001000000}" uniqueName="P1082533">
      <xmlPr mapId="2" xpath="/TFI-IZD-POD/IPK-GFI-IZD-POD_1000380/P1082533" xmlDataType="decimal"/>
    </xmlCellPr>
  </singleXmlCell>
  <singleXmlCell id="1787" xr6:uid="{00000000-000C-0000-FFFF-FFFFF3060000}" r="H62" connectionId="0">
    <xmlCellPr id="1" xr6:uid="{00000000-0010-0000-F306-000001000000}" uniqueName="P1081516">
      <xmlPr mapId="2" xpath="/TFI-IZD-POD/IPK-GFI-IZD-POD_1000380/P1081516" xmlDataType="decimal"/>
    </xmlCellPr>
  </singleXmlCell>
  <singleXmlCell id="1788" xr6:uid="{00000000-000C-0000-FFFF-FFFFF4060000}" r="I62" connectionId="0">
    <xmlCellPr id="1" xr6:uid="{00000000-0010-0000-F406-000001000000}" uniqueName="P1081517">
      <xmlPr mapId="2" xpath="/TFI-IZD-POD/IPK-GFI-IZD-POD_1000380/P1081517" xmlDataType="decimal"/>
    </xmlCellPr>
  </singleXmlCell>
  <singleXmlCell id="1789" xr6:uid="{00000000-000C-0000-FFFF-FFFFF5060000}" r="J62" connectionId="0">
    <xmlCellPr id="1" xr6:uid="{00000000-0010-0000-F506-000001000000}" uniqueName="P1081518">
      <xmlPr mapId="2" xpath="/TFI-IZD-POD/IPK-GFI-IZD-POD_1000380/P1081518" xmlDataType="decimal"/>
    </xmlCellPr>
  </singleXmlCell>
  <singleXmlCell id="1790" xr6:uid="{00000000-000C-0000-FFFF-FFFFF6060000}" r="K62" connectionId="0">
    <xmlCellPr id="1" xr6:uid="{00000000-0010-0000-F606-000001000000}" uniqueName="P1081519">
      <xmlPr mapId="2" xpath="/TFI-IZD-POD/IPK-GFI-IZD-POD_1000380/P1081519" xmlDataType="decimal"/>
    </xmlCellPr>
  </singleXmlCell>
  <singleXmlCell id="1791" xr6:uid="{00000000-000C-0000-FFFF-FFFFF7060000}" r="L62" connectionId="0">
    <xmlCellPr id="1" xr6:uid="{00000000-0010-0000-F706-000001000000}" uniqueName="P1081520">
      <xmlPr mapId="2" xpath="/TFI-IZD-POD/IPK-GFI-IZD-POD_1000380/P1081520" xmlDataType="decimal"/>
    </xmlCellPr>
  </singleXmlCell>
  <singleXmlCell id="1792" xr6:uid="{00000000-000C-0000-FFFF-FFFFF8060000}" r="M62" connectionId="0">
    <xmlCellPr id="1" xr6:uid="{00000000-0010-0000-F806-000001000000}" uniqueName="P1081521">
      <xmlPr mapId="2" xpath="/TFI-IZD-POD/IPK-GFI-IZD-POD_1000380/P1081521" xmlDataType="decimal"/>
    </xmlCellPr>
  </singleXmlCell>
  <singleXmlCell id="1793" xr6:uid="{00000000-000C-0000-FFFF-FFFFF9060000}" r="N62" connectionId="0">
    <xmlCellPr id="1" xr6:uid="{00000000-0010-0000-F906-000001000000}" uniqueName="P1081522">
      <xmlPr mapId="2" xpath="/TFI-IZD-POD/IPK-GFI-IZD-POD_1000380/P1081522" xmlDataType="decimal"/>
    </xmlCellPr>
  </singleXmlCell>
  <singleXmlCell id="1794" xr6:uid="{00000000-000C-0000-FFFF-FFFFFA060000}" r="O62" connectionId="0">
    <xmlCellPr id="1" xr6:uid="{00000000-0010-0000-FA06-000001000000}" uniqueName="P1081523">
      <xmlPr mapId="2" xpath="/TFI-IZD-POD/IPK-GFI-IZD-POD_1000380/P1081523" xmlDataType="decimal"/>
    </xmlCellPr>
  </singleXmlCell>
  <singleXmlCell id="1795" xr6:uid="{00000000-000C-0000-FFFF-FFFFFB060000}" r="P62" connectionId="0">
    <xmlCellPr id="1" xr6:uid="{00000000-0010-0000-FB06-000001000000}" uniqueName="P1082550">
      <xmlPr mapId="2" xpath="/TFI-IZD-POD/IPK-GFI-IZD-POD_1000380/P1082550" xmlDataType="decimal"/>
    </xmlCellPr>
  </singleXmlCell>
  <singleXmlCell id="1796" xr6:uid="{00000000-000C-0000-FFFF-FFFFFC060000}" r="Q62" connectionId="0">
    <xmlCellPr id="1" xr6:uid="{00000000-0010-0000-FC06-000001000000}" uniqueName="P1082552">
      <xmlPr mapId="2" xpath="/TFI-IZD-POD/IPK-GFI-IZD-POD_1000380/P1082552" xmlDataType="decimal"/>
    </xmlCellPr>
  </singleXmlCell>
  <singleXmlCell id="1797" xr6:uid="{00000000-000C-0000-FFFF-FFFFFD060000}" r="R62" connectionId="0">
    <xmlCellPr id="1" xr6:uid="{00000000-0010-0000-FD06-000001000000}" uniqueName="P1082554">
      <xmlPr mapId="2" xpath="/TFI-IZD-POD/IPK-GFI-IZD-POD_1000380/P1082554" xmlDataType="decimal"/>
    </xmlCellPr>
  </singleXmlCell>
  <singleXmlCell id="1798" xr6:uid="{00000000-000C-0000-FFFF-FFFFFE060000}" r="S62" connectionId="0">
    <xmlCellPr id="1" xr6:uid="{00000000-0010-0000-FE06-000001000000}" uniqueName="P1124878">
      <xmlPr mapId="2" xpath="/TFI-IZD-POD/IPK-GFI-IZD-POD_1000380/P1124878" xmlDataType="decimal"/>
    </xmlCellPr>
  </singleXmlCell>
  <singleXmlCell id="1799" xr6:uid="{00000000-000C-0000-FFFF-FFFFFF060000}" r="T62" connectionId="0">
    <xmlCellPr id="1" xr6:uid="{00000000-0010-0000-FF06-000001000000}" uniqueName="P1124879">
      <xmlPr mapId="2" xpath="/TFI-IZD-POD/IPK-GFI-IZD-POD_1000380/P1124879" xmlDataType="decimal"/>
    </xmlCellPr>
  </singleXmlCell>
  <singleXmlCell id="1800" xr6:uid="{00000000-000C-0000-FFFF-FFFF00070000}" r="U62" connectionId="0">
    <xmlCellPr id="1" xr6:uid="{00000000-0010-0000-0007-000001000000}" uniqueName="P1082558">
      <xmlPr mapId="2" xpath="/TFI-IZD-POD/IPK-GFI-IZD-POD_1000380/P1082558" xmlDataType="decimal"/>
    </xmlCellPr>
  </singleXmlCell>
  <singleXmlCell id="1801" xr6:uid="{00000000-000C-0000-FFFF-FFFF01070000}" r="V62" connectionId="0">
    <xmlCellPr id="1" xr6:uid="{00000000-0010-0000-0107-000001000000}" uniqueName="P1082562">
      <xmlPr mapId="2" xpath="/TFI-IZD-POD/IPK-GFI-IZD-POD_1000380/P1082562" xmlDataType="decimal"/>
    </xmlCellPr>
  </singleXmlCell>
  <singleXmlCell id="1802" xr6:uid="{00000000-000C-0000-FFFF-FFFF02070000}" r="W62" connectionId="0">
    <xmlCellPr id="1" xr6:uid="{00000000-0010-0000-0207-000001000000}" uniqueName="P1082564">
      <xmlPr mapId="2" xpath="/TFI-IZD-POD/IPK-GFI-IZD-POD_1000380/P1082564" xmlDataType="decimal"/>
    </xmlCellPr>
  </singleXmlCell>
  <singleXmlCell id="1803" xr6:uid="{00000000-000C-0000-FFFF-FFFF03070000}" r="X62" connectionId="0">
    <xmlCellPr id="1" xr6:uid="{00000000-0010-0000-0307-000001000000}" uniqueName="P1082566">
      <xmlPr mapId="2" xpath="/TFI-IZD-POD/IPK-GFI-IZD-POD_1000380/P1082566" xmlDataType="decimal"/>
    </xmlCellPr>
  </singleXmlCell>
  <singleXmlCell id="1804" xr6:uid="{00000000-000C-0000-FFFF-FFFF04070000}" r="Y62" connectionId="0">
    <xmlCellPr id="1" xr6:uid="{00000000-0010-0000-0407-000001000000}" uniqueName="P1082445">
      <xmlPr mapId="2" xpath="/TFI-IZD-POD/IPK-GFI-IZD-POD_1000380/P1082445" xmlDataType="decimal"/>
    </xmlCellPr>
  </singleXmlCell>
  <singleXmlCell id="1805" xr6:uid="{00000000-000C-0000-FFFF-FFFF05070000}" r="H63" connectionId="0">
    <xmlCellPr id="1" xr6:uid="{00000000-0010-0000-0507-000001000000}" uniqueName="P1081524">
      <xmlPr mapId="2" xpath="/TFI-IZD-POD/IPK-GFI-IZD-POD_1000380/P1081524" xmlDataType="decimal"/>
    </xmlCellPr>
  </singleXmlCell>
  <singleXmlCell id="1806" xr6:uid="{00000000-000C-0000-FFFF-FFFF06070000}" r="I63" connectionId="0">
    <xmlCellPr id="1" xr6:uid="{00000000-0010-0000-0607-000001000000}" uniqueName="P1081525">
      <xmlPr mapId="2" xpath="/TFI-IZD-POD/IPK-GFI-IZD-POD_1000380/P1081525" xmlDataType="decimal"/>
    </xmlCellPr>
  </singleXmlCell>
  <singleXmlCell id="1807" xr6:uid="{00000000-000C-0000-FFFF-FFFF07070000}" r="J63" connectionId="0">
    <xmlCellPr id="1" xr6:uid="{00000000-0010-0000-0707-000001000000}" uniqueName="P1081526">
      <xmlPr mapId="2" xpath="/TFI-IZD-POD/IPK-GFI-IZD-POD_1000380/P1081526" xmlDataType="decimal"/>
    </xmlCellPr>
  </singleXmlCell>
  <singleXmlCell id="1808" xr6:uid="{00000000-000C-0000-FFFF-FFFF08070000}" r="K63" connectionId="0">
    <xmlCellPr id="1" xr6:uid="{00000000-0010-0000-0807-000001000000}" uniqueName="P1081527">
      <xmlPr mapId="2" xpath="/TFI-IZD-POD/IPK-GFI-IZD-POD_1000380/P1081527" xmlDataType="decimal"/>
    </xmlCellPr>
  </singleXmlCell>
  <singleXmlCell id="1809" xr6:uid="{00000000-000C-0000-FFFF-FFFF09070000}" r="L63" connectionId="0">
    <xmlCellPr id="1" xr6:uid="{00000000-0010-0000-0907-000001000000}" uniqueName="P1081528">
      <xmlPr mapId="2" xpath="/TFI-IZD-POD/IPK-GFI-IZD-POD_1000380/P1081528" xmlDataType="decimal"/>
    </xmlCellPr>
  </singleXmlCell>
  <singleXmlCell id="1810" xr6:uid="{00000000-000C-0000-FFFF-FFFF0A070000}" r="M63" connectionId="0">
    <xmlCellPr id="1" xr6:uid="{00000000-0010-0000-0A07-000001000000}" uniqueName="P1081529">
      <xmlPr mapId="2" xpath="/TFI-IZD-POD/IPK-GFI-IZD-POD_1000380/P1081529" xmlDataType="decimal"/>
    </xmlCellPr>
  </singleXmlCell>
  <singleXmlCell id="1811" xr6:uid="{00000000-000C-0000-FFFF-FFFF0B070000}" r="N63" connectionId="0">
    <xmlCellPr id="1" xr6:uid="{00000000-0010-0000-0B07-000001000000}" uniqueName="P1081530">
      <xmlPr mapId="2" xpath="/TFI-IZD-POD/IPK-GFI-IZD-POD_1000380/P1081530" xmlDataType="decimal"/>
    </xmlCellPr>
  </singleXmlCell>
  <singleXmlCell id="1812" xr6:uid="{00000000-000C-0000-FFFF-FFFF0C070000}" r="O63" connectionId="0">
    <xmlCellPr id="1" xr6:uid="{00000000-0010-0000-0C07-000001000000}" uniqueName="P1081531">
      <xmlPr mapId="2" xpath="/TFI-IZD-POD/IPK-GFI-IZD-POD_1000380/P1081531" xmlDataType="decimal"/>
    </xmlCellPr>
  </singleXmlCell>
  <singleXmlCell id="1813" xr6:uid="{00000000-000C-0000-FFFF-FFFF0D070000}" r="P63" connectionId="0">
    <xmlCellPr id="1" xr6:uid="{00000000-0010-0000-0D07-000001000000}" uniqueName="P1082568">
      <xmlPr mapId="2" xpath="/TFI-IZD-POD/IPK-GFI-IZD-POD_1000380/P1082568" xmlDataType="decimal"/>
    </xmlCellPr>
  </singleXmlCell>
  <singleXmlCell id="1814" xr6:uid="{00000000-000C-0000-FFFF-FFFF0E070000}" r="Q63" connectionId="0">
    <xmlCellPr id="1" xr6:uid="{00000000-0010-0000-0E07-000001000000}" uniqueName="P1082570">
      <xmlPr mapId="2" xpath="/TFI-IZD-POD/IPK-GFI-IZD-POD_1000380/P1082570" xmlDataType="decimal"/>
    </xmlCellPr>
  </singleXmlCell>
  <singleXmlCell id="1815" xr6:uid="{00000000-000C-0000-FFFF-FFFF0F070000}" r="R63" connectionId="0">
    <xmlCellPr id="1" xr6:uid="{00000000-0010-0000-0F07-000001000000}" uniqueName="P1082573">
      <xmlPr mapId="2" xpath="/TFI-IZD-POD/IPK-GFI-IZD-POD_1000380/P1082573" xmlDataType="decimal"/>
    </xmlCellPr>
  </singleXmlCell>
  <singleXmlCell id="1816" xr6:uid="{00000000-000C-0000-FFFF-FFFF10070000}" r="S63" connectionId="0">
    <xmlCellPr id="1" xr6:uid="{00000000-0010-0000-1007-000001000000}" uniqueName="P1124880">
      <xmlPr mapId="2" xpath="/TFI-IZD-POD/IPK-GFI-IZD-POD_1000380/P1124880" xmlDataType="decimal"/>
    </xmlCellPr>
  </singleXmlCell>
  <singleXmlCell id="1817" xr6:uid="{00000000-000C-0000-FFFF-FFFF11070000}" r="T63" connectionId="0">
    <xmlCellPr id="1" xr6:uid="{00000000-0010-0000-1107-000001000000}" uniqueName="P1124881">
      <xmlPr mapId="2" xpath="/TFI-IZD-POD/IPK-GFI-IZD-POD_1000380/P1124881" xmlDataType="decimal"/>
    </xmlCellPr>
  </singleXmlCell>
  <singleXmlCell id="1818" xr6:uid="{00000000-000C-0000-FFFF-FFFF12070000}" r="U63" connectionId="0">
    <xmlCellPr id="1" xr6:uid="{00000000-0010-0000-1207-000001000000}" uniqueName="P1082576">
      <xmlPr mapId="2" xpath="/TFI-IZD-POD/IPK-GFI-IZD-POD_1000380/P1082576" xmlDataType="decimal"/>
    </xmlCellPr>
  </singleXmlCell>
  <singleXmlCell id="1819" xr6:uid="{00000000-000C-0000-FFFF-FFFF13070000}" r="V63" connectionId="0">
    <xmlCellPr id="1" xr6:uid="{00000000-0010-0000-1307-000001000000}" uniqueName="P1082578">
      <xmlPr mapId="2" xpath="/TFI-IZD-POD/IPK-GFI-IZD-POD_1000380/P1082578" xmlDataType="decimal"/>
    </xmlCellPr>
  </singleXmlCell>
  <singleXmlCell id="1820" xr6:uid="{00000000-000C-0000-FFFF-FFFF14070000}" r="W63" connectionId="0">
    <xmlCellPr id="1" xr6:uid="{00000000-0010-0000-1407-000001000000}" uniqueName="P1082580">
      <xmlPr mapId="2" xpath="/TFI-IZD-POD/IPK-GFI-IZD-POD_1000380/P1082580" xmlDataType="decimal"/>
    </xmlCellPr>
  </singleXmlCell>
  <singleXmlCell id="1821" xr6:uid="{00000000-000C-0000-FFFF-FFFF15070000}" r="X63" connectionId="0">
    <xmlCellPr id="1" xr6:uid="{00000000-0010-0000-1507-000001000000}" uniqueName="P1082582">
      <xmlPr mapId="2" xpath="/TFI-IZD-POD/IPK-GFI-IZD-POD_1000380/P1082582" xmlDataType="decimal"/>
    </xmlCellPr>
  </singleXmlCell>
  <singleXmlCell id="1822" xr6:uid="{00000000-000C-0000-FFFF-FFFF16070000}" r="Y63" connectionId="0">
    <xmlCellPr id="1" xr6:uid="{00000000-0010-0000-1607-000001000000}" uniqueName="P1082584">
      <xmlPr mapId="2" xpath="/TFI-IZD-POD/IPK-GFI-IZD-POD_1000380/P1082584" xmlDataType="decimal"/>
    </xmlCellPr>
  </singleXmlCell>
  <singleXmlCell id="868" xr6:uid="{00000000-000C-0000-FFFF-FFFF17070000}" r="V7" connectionId="0">
    <xmlCellPr id="1" xr6:uid="{00000000-0010-0000-1707-000001000000}" uniqueName="P1081536">
      <xmlPr mapId="2" xpath="/TFI-IZD-POD/IPK-GFI-IZD-POD_1000380/P1081536" xmlDataType="decimal"/>
    </xmlCellPr>
  </singleXmlCell>
  <singleXmlCell id="885" xr6:uid="{00000000-000C-0000-FFFF-FFFF18070000}" r="U8" connectionId="0">
    <xmlCellPr id="1" xr6:uid="{00000000-0010-0000-1807-000001000000}" uniqueName="P1081649">
      <xmlPr mapId="2" xpath="/TFI-IZD-POD/IPK-GFI-IZD-POD_1000380/P1081649" xmlDataType="decimal"/>
    </xmlCellPr>
  </singleXmlCell>
  <singleXmlCell id="886" xr6:uid="{00000000-000C-0000-FFFF-FFFF19070000}" r="V8" connectionId="0">
    <xmlCellPr id="1" xr6:uid="{00000000-0010-0000-1907-000001000000}" uniqueName="P1081651">
      <xmlPr mapId="2" xpath="/TFI-IZD-POD/IPK-GFI-IZD-POD_1000380/P1081651" xmlDataType="decimal"/>
    </xmlCellPr>
  </singleXmlCell>
  <singleXmlCell id="903" xr6:uid="{00000000-000C-0000-FFFF-FFFF1A070000}" r="U9" connectionId="0">
    <xmlCellPr id="1" xr6:uid="{00000000-0010-0000-1A07-000001000000}" uniqueName="P1081664">
      <xmlPr mapId="2" xpath="/TFI-IZD-POD/IPK-GFI-IZD-POD_1000380/P1081664" xmlDataType="decimal"/>
    </xmlCellPr>
  </singleXmlCell>
  <singleXmlCell id="904" xr6:uid="{00000000-000C-0000-FFFF-FFFF1B070000}" r="V9" connectionId="0">
    <xmlCellPr id="1" xr6:uid="{00000000-0010-0000-1B07-000001000000}" uniqueName="P1081666">
      <xmlPr mapId="2" xpath="/TFI-IZD-POD/IPK-GFI-IZD-POD_1000380/P1081666"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workbookViewId="0">
      <selection activeCell="O18" sqref="O18"/>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6" t="s">
        <v>308</v>
      </c>
      <c r="B1" s="177"/>
      <c r="C1" s="177"/>
      <c r="D1" s="47"/>
      <c r="E1" s="47"/>
      <c r="F1" s="47"/>
      <c r="G1" s="47"/>
      <c r="H1" s="47"/>
      <c r="I1" s="47"/>
      <c r="J1" s="48"/>
    </row>
    <row r="2" spans="1:20" ht="14.45" customHeight="1" x14ac:dyDescent="0.25">
      <c r="A2" s="178" t="s">
        <v>324</v>
      </c>
      <c r="B2" s="179"/>
      <c r="C2" s="179"/>
      <c r="D2" s="179"/>
      <c r="E2" s="179"/>
      <c r="F2" s="179"/>
      <c r="G2" s="179"/>
      <c r="H2" s="179"/>
      <c r="I2" s="179"/>
      <c r="J2" s="180"/>
      <c r="N2" s="97">
        <v>1</v>
      </c>
    </row>
    <row r="3" spans="1:20" x14ac:dyDescent="0.25">
      <c r="A3" s="50"/>
      <c r="B3" s="51"/>
      <c r="C3" s="51"/>
      <c r="D3" s="51"/>
      <c r="E3" s="51"/>
      <c r="F3" s="51"/>
      <c r="G3" s="51"/>
      <c r="H3" s="51"/>
      <c r="I3" s="51"/>
      <c r="J3" s="52"/>
      <c r="N3" s="97">
        <v>2</v>
      </c>
    </row>
    <row r="4" spans="1:20" ht="33.6" customHeight="1" x14ac:dyDescent="0.25">
      <c r="A4" s="181" t="s">
        <v>309</v>
      </c>
      <c r="B4" s="182"/>
      <c r="C4" s="182"/>
      <c r="D4" s="182"/>
      <c r="E4" s="183">
        <v>44197</v>
      </c>
      <c r="F4" s="184"/>
      <c r="G4" s="53" t="s">
        <v>0</v>
      </c>
      <c r="H4" s="183">
        <v>44286</v>
      </c>
      <c r="I4" s="184"/>
      <c r="J4" s="54"/>
      <c r="N4" s="97">
        <v>3</v>
      </c>
    </row>
    <row r="5" spans="1:20" s="55" customFormat="1" ht="10.15" customHeight="1" x14ac:dyDescent="0.25">
      <c r="A5" s="185"/>
      <c r="B5" s="186"/>
      <c r="C5" s="186"/>
      <c r="D5" s="186"/>
      <c r="E5" s="186"/>
      <c r="F5" s="186"/>
      <c r="G5" s="186"/>
      <c r="H5" s="186"/>
      <c r="I5" s="186"/>
      <c r="J5" s="187"/>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2" t="s">
        <v>333</v>
      </c>
      <c r="B10" s="173"/>
      <c r="C10" s="173"/>
      <c r="D10" s="173"/>
      <c r="E10" s="173"/>
      <c r="F10" s="173"/>
      <c r="G10" s="173"/>
      <c r="H10" s="173"/>
      <c r="I10" s="173"/>
      <c r="J10" s="66"/>
    </row>
    <row r="11" spans="1:20" ht="24.6" customHeight="1" x14ac:dyDescent="0.25">
      <c r="A11" s="160" t="s">
        <v>310</v>
      </c>
      <c r="B11" s="174"/>
      <c r="C11" s="166" t="s">
        <v>449</v>
      </c>
      <c r="D11" s="167"/>
      <c r="E11" s="67"/>
      <c r="F11" s="132" t="s">
        <v>334</v>
      </c>
      <c r="G11" s="170"/>
      <c r="H11" s="148" t="s">
        <v>450</v>
      </c>
      <c r="I11" s="149"/>
      <c r="J11" s="68"/>
    </row>
    <row r="12" spans="1:20" ht="14.45" customHeight="1" x14ac:dyDescent="0.25">
      <c r="A12" s="69"/>
      <c r="B12" s="70"/>
      <c r="C12" s="70"/>
      <c r="D12" s="70"/>
      <c r="E12" s="175"/>
      <c r="F12" s="175"/>
      <c r="G12" s="175"/>
      <c r="H12" s="175"/>
      <c r="I12" s="71"/>
      <c r="J12" s="68"/>
    </row>
    <row r="13" spans="1:20" ht="21" customHeight="1" x14ac:dyDescent="0.25">
      <c r="A13" s="131" t="s">
        <v>325</v>
      </c>
      <c r="B13" s="170"/>
      <c r="C13" s="166" t="s">
        <v>451</v>
      </c>
      <c r="D13" s="167"/>
      <c r="E13" s="188"/>
      <c r="F13" s="175"/>
      <c r="G13" s="175"/>
      <c r="H13" s="175"/>
      <c r="I13" s="71"/>
      <c r="J13" s="68"/>
    </row>
    <row r="14" spans="1:20" ht="10.9" customHeight="1" x14ac:dyDescent="0.25">
      <c r="A14" s="67"/>
      <c r="B14" s="71"/>
      <c r="C14" s="70"/>
      <c r="D14" s="70"/>
      <c r="E14" s="138"/>
      <c r="F14" s="138"/>
      <c r="G14" s="138"/>
      <c r="H14" s="138"/>
      <c r="I14" s="70"/>
      <c r="J14" s="72"/>
    </row>
    <row r="15" spans="1:20" ht="22.9" customHeight="1" x14ac:dyDescent="0.25">
      <c r="A15" s="131" t="s">
        <v>311</v>
      </c>
      <c r="B15" s="170"/>
      <c r="C15" s="166" t="s">
        <v>452</v>
      </c>
      <c r="D15" s="167"/>
      <c r="E15" s="171"/>
      <c r="F15" s="162"/>
      <c r="G15" s="73" t="s">
        <v>335</v>
      </c>
      <c r="H15" s="148" t="s">
        <v>453</v>
      </c>
      <c r="I15" s="149"/>
      <c r="J15" s="74"/>
    </row>
    <row r="16" spans="1:20" ht="10.9" customHeight="1" x14ac:dyDescent="0.25">
      <c r="A16" s="67"/>
      <c r="B16" s="71"/>
      <c r="C16" s="70"/>
      <c r="D16" s="70"/>
      <c r="E16" s="138"/>
      <c r="F16" s="138"/>
      <c r="G16" s="138"/>
      <c r="H16" s="138"/>
      <c r="I16" s="70"/>
      <c r="J16" s="72"/>
    </row>
    <row r="17" spans="1:10" ht="22.9" customHeight="1" x14ac:dyDescent="0.25">
      <c r="A17" s="75"/>
      <c r="B17" s="73" t="s">
        <v>336</v>
      </c>
      <c r="C17" s="166" t="s">
        <v>454</v>
      </c>
      <c r="D17" s="167"/>
      <c r="E17" s="76"/>
      <c r="F17" s="76"/>
      <c r="G17" s="76"/>
      <c r="H17" s="76"/>
      <c r="I17" s="76"/>
      <c r="J17" s="74"/>
    </row>
    <row r="18" spans="1:10" x14ac:dyDescent="0.25">
      <c r="A18" s="168"/>
      <c r="B18" s="169"/>
      <c r="C18" s="138"/>
      <c r="D18" s="138"/>
      <c r="E18" s="138"/>
      <c r="F18" s="138"/>
      <c r="G18" s="138"/>
      <c r="H18" s="138"/>
      <c r="I18" s="70"/>
      <c r="J18" s="72"/>
    </row>
    <row r="19" spans="1:10" x14ac:dyDescent="0.25">
      <c r="A19" s="160" t="s">
        <v>312</v>
      </c>
      <c r="B19" s="161"/>
      <c r="C19" s="139" t="s">
        <v>455</v>
      </c>
      <c r="D19" s="140"/>
      <c r="E19" s="140"/>
      <c r="F19" s="140"/>
      <c r="G19" s="140"/>
      <c r="H19" s="140"/>
      <c r="I19" s="140"/>
      <c r="J19" s="141"/>
    </row>
    <row r="20" spans="1:10" x14ac:dyDescent="0.25">
      <c r="A20" s="69"/>
      <c r="B20" s="70"/>
      <c r="C20" s="77"/>
      <c r="D20" s="70"/>
      <c r="E20" s="138"/>
      <c r="F20" s="138"/>
      <c r="G20" s="138"/>
      <c r="H20" s="138"/>
      <c r="I20" s="70"/>
      <c r="J20" s="72"/>
    </row>
    <row r="21" spans="1:10" x14ac:dyDescent="0.25">
      <c r="A21" s="160" t="s">
        <v>313</v>
      </c>
      <c r="B21" s="161"/>
      <c r="C21" s="148">
        <v>10000</v>
      </c>
      <c r="D21" s="149"/>
      <c r="E21" s="138"/>
      <c r="F21" s="138"/>
      <c r="G21" s="139" t="s">
        <v>456</v>
      </c>
      <c r="H21" s="140"/>
      <c r="I21" s="140"/>
      <c r="J21" s="141"/>
    </row>
    <row r="22" spans="1:10" x14ac:dyDescent="0.25">
      <c r="A22" s="69"/>
      <c r="B22" s="70"/>
      <c r="C22" s="70"/>
      <c r="D22" s="70"/>
      <c r="E22" s="138"/>
      <c r="F22" s="138"/>
      <c r="G22" s="138"/>
      <c r="H22" s="138"/>
      <c r="I22" s="70"/>
      <c r="J22" s="72"/>
    </row>
    <row r="23" spans="1:10" x14ac:dyDescent="0.25">
      <c r="A23" s="160" t="s">
        <v>314</v>
      </c>
      <c r="B23" s="161"/>
      <c r="C23" s="139" t="s">
        <v>457</v>
      </c>
      <c r="D23" s="140"/>
      <c r="E23" s="140"/>
      <c r="F23" s="140"/>
      <c r="G23" s="140"/>
      <c r="H23" s="140"/>
      <c r="I23" s="140"/>
      <c r="J23" s="141"/>
    </row>
    <row r="24" spans="1:10" x14ac:dyDescent="0.25">
      <c r="A24" s="69"/>
      <c r="B24" s="70"/>
      <c r="C24" s="70"/>
      <c r="D24" s="70"/>
      <c r="E24" s="138"/>
      <c r="F24" s="138"/>
      <c r="G24" s="138"/>
      <c r="H24" s="138"/>
      <c r="I24" s="70"/>
      <c r="J24" s="72"/>
    </row>
    <row r="25" spans="1:10" x14ac:dyDescent="0.25">
      <c r="A25" s="160" t="s">
        <v>315</v>
      </c>
      <c r="B25" s="161"/>
      <c r="C25" s="163" t="s">
        <v>458</v>
      </c>
      <c r="D25" s="164"/>
      <c r="E25" s="164"/>
      <c r="F25" s="164"/>
      <c r="G25" s="164"/>
      <c r="H25" s="164"/>
      <c r="I25" s="164"/>
      <c r="J25" s="165"/>
    </row>
    <row r="26" spans="1:10" x14ac:dyDescent="0.25">
      <c r="A26" s="69"/>
      <c r="B26" s="70"/>
      <c r="C26" s="77"/>
      <c r="D26" s="70"/>
      <c r="E26" s="138"/>
      <c r="F26" s="138"/>
      <c r="G26" s="138"/>
      <c r="H26" s="138"/>
      <c r="I26" s="70"/>
      <c r="J26" s="72"/>
    </row>
    <row r="27" spans="1:10" x14ac:dyDescent="0.25">
      <c r="A27" s="160" t="s">
        <v>316</v>
      </c>
      <c r="B27" s="161"/>
      <c r="C27" s="163" t="s">
        <v>459</v>
      </c>
      <c r="D27" s="164"/>
      <c r="E27" s="164"/>
      <c r="F27" s="164"/>
      <c r="G27" s="164"/>
      <c r="H27" s="164"/>
      <c r="I27" s="164"/>
      <c r="J27" s="165"/>
    </row>
    <row r="28" spans="1:10" ht="13.9" customHeight="1" x14ac:dyDescent="0.25">
      <c r="A28" s="69"/>
      <c r="B28" s="70"/>
      <c r="C28" s="77"/>
      <c r="D28" s="70"/>
      <c r="E28" s="138"/>
      <c r="F28" s="138"/>
      <c r="G28" s="138"/>
      <c r="H28" s="138"/>
      <c r="I28" s="70"/>
      <c r="J28" s="72"/>
    </row>
    <row r="29" spans="1:10" ht="22.9" customHeight="1" x14ac:dyDescent="0.25">
      <c r="A29" s="131" t="s">
        <v>326</v>
      </c>
      <c r="B29" s="161"/>
      <c r="C29" s="94" t="s">
        <v>474</v>
      </c>
      <c r="D29" s="79"/>
      <c r="E29" s="142"/>
      <c r="F29" s="142"/>
      <c r="G29" s="142"/>
      <c r="H29" s="142"/>
      <c r="I29" s="80"/>
      <c r="J29" s="81"/>
    </row>
    <row r="30" spans="1:10" x14ac:dyDescent="0.25">
      <c r="A30" s="69"/>
      <c r="B30" s="70"/>
      <c r="C30" s="70"/>
      <c r="D30" s="70"/>
      <c r="E30" s="138"/>
      <c r="F30" s="138"/>
      <c r="G30" s="138"/>
      <c r="H30" s="138"/>
      <c r="I30" s="80"/>
      <c r="J30" s="81"/>
    </row>
    <row r="31" spans="1:10" x14ac:dyDescent="0.25">
      <c r="A31" s="160" t="s">
        <v>317</v>
      </c>
      <c r="B31" s="161"/>
      <c r="C31" s="94" t="s">
        <v>339</v>
      </c>
      <c r="D31" s="159" t="s">
        <v>337</v>
      </c>
      <c r="E31" s="146"/>
      <c r="F31" s="146"/>
      <c r="G31" s="146"/>
      <c r="H31" s="82"/>
      <c r="I31" s="83" t="s">
        <v>338</v>
      </c>
      <c r="J31" s="84" t="s">
        <v>339</v>
      </c>
    </row>
    <row r="32" spans="1:10" x14ac:dyDescent="0.25">
      <c r="A32" s="160"/>
      <c r="B32" s="161"/>
      <c r="C32" s="85"/>
      <c r="D32" s="53"/>
      <c r="E32" s="162"/>
      <c r="F32" s="162"/>
      <c r="G32" s="162"/>
      <c r="H32" s="162"/>
      <c r="I32" s="80"/>
      <c r="J32" s="81"/>
    </row>
    <row r="33" spans="1:10" x14ac:dyDescent="0.25">
      <c r="A33" s="160" t="s">
        <v>327</v>
      </c>
      <c r="B33" s="161"/>
      <c r="C33" s="78" t="s">
        <v>341</v>
      </c>
      <c r="D33" s="159" t="s">
        <v>340</v>
      </c>
      <c r="E33" s="146"/>
      <c r="F33" s="146"/>
      <c r="G33" s="146"/>
      <c r="H33" s="76"/>
      <c r="I33" s="83" t="s">
        <v>341</v>
      </c>
      <c r="J33" s="84" t="s">
        <v>342</v>
      </c>
    </row>
    <row r="34" spans="1:10" x14ac:dyDescent="0.25">
      <c r="A34" s="69"/>
      <c r="B34" s="70"/>
      <c r="C34" s="70"/>
      <c r="D34" s="70"/>
      <c r="E34" s="138"/>
      <c r="F34" s="138"/>
      <c r="G34" s="138"/>
      <c r="H34" s="138"/>
      <c r="I34" s="70"/>
      <c r="J34" s="72"/>
    </row>
    <row r="35" spans="1:10" x14ac:dyDescent="0.25">
      <c r="A35" s="159" t="s">
        <v>328</v>
      </c>
      <c r="B35" s="146"/>
      <c r="C35" s="146"/>
      <c r="D35" s="146"/>
      <c r="E35" s="146" t="s">
        <v>318</v>
      </c>
      <c r="F35" s="146"/>
      <c r="G35" s="146"/>
      <c r="H35" s="146"/>
      <c r="I35" s="146"/>
      <c r="J35" s="86" t="s">
        <v>319</v>
      </c>
    </row>
    <row r="36" spans="1:10" x14ac:dyDescent="0.25">
      <c r="A36" s="69"/>
      <c r="B36" s="70"/>
      <c r="C36" s="70"/>
      <c r="D36" s="70"/>
      <c r="E36" s="138"/>
      <c r="F36" s="138"/>
      <c r="G36" s="138"/>
      <c r="H36" s="138"/>
      <c r="I36" s="70"/>
      <c r="J36" s="81"/>
    </row>
    <row r="37" spans="1:10" x14ac:dyDescent="0.25">
      <c r="A37" s="154" t="s">
        <v>465</v>
      </c>
      <c r="B37" s="155"/>
      <c r="C37" s="155"/>
      <c r="D37" s="155"/>
      <c r="E37" s="154" t="s">
        <v>467</v>
      </c>
      <c r="F37" s="155"/>
      <c r="G37" s="155"/>
      <c r="H37" s="155"/>
      <c r="I37" s="156"/>
      <c r="J37" s="87" t="s">
        <v>466</v>
      </c>
    </row>
    <row r="38" spans="1:10" x14ac:dyDescent="0.25">
      <c r="A38" s="69"/>
      <c r="B38" s="70"/>
      <c r="C38" s="77"/>
      <c r="D38" s="158"/>
      <c r="E38" s="158"/>
      <c r="F38" s="158"/>
      <c r="G38" s="158"/>
      <c r="H38" s="158"/>
      <c r="I38" s="158"/>
      <c r="J38" s="72"/>
    </row>
    <row r="39" spans="1:10" x14ac:dyDescent="0.25">
      <c r="A39" s="154" t="s">
        <v>468</v>
      </c>
      <c r="B39" s="155"/>
      <c r="C39" s="155"/>
      <c r="D39" s="156"/>
      <c r="E39" s="154" t="s">
        <v>467</v>
      </c>
      <c r="F39" s="155"/>
      <c r="G39" s="155"/>
      <c r="H39" s="155"/>
      <c r="I39" s="156"/>
      <c r="J39" s="78">
        <v>1605747</v>
      </c>
    </row>
    <row r="40" spans="1:10" x14ac:dyDescent="0.25">
      <c r="A40" s="69"/>
      <c r="B40" s="70"/>
      <c r="C40" s="77"/>
      <c r="D40" s="88"/>
      <c r="E40" s="158"/>
      <c r="F40" s="158"/>
      <c r="G40" s="158"/>
      <c r="H40" s="158"/>
      <c r="I40" s="71"/>
      <c r="J40" s="72"/>
    </row>
    <row r="41" spans="1:10" x14ac:dyDescent="0.25">
      <c r="A41" s="154" t="s">
        <v>469</v>
      </c>
      <c r="B41" s="155"/>
      <c r="C41" s="155"/>
      <c r="D41" s="156"/>
      <c r="E41" s="154" t="s">
        <v>467</v>
      </c>
      <c r="F41" s="155"/>
      <c r="G41" s="155"/>
      <c r="H41" s="155"/>
      <c r="I41" s="156"/>
      <c r="J41" s="78" t="s">
        <v>470</v>
      </c>
    </row>
    <row r="42" spans="1:10" x14ac:dyDescent="0.25">
      <c r="A42" s="69"/>
      <c r="B42" s="70"/>
      <c r="C42" s="77"/>
      <c r="D42" s="88"/>
      <c r="E42" s="158"/>
      <c r="F42" s="158"/>
      <c r="G42" s="158"/>
      <c r="H42" s="158"/>
      <c r="I42" s="71"/>
      <c r="J42" s="72"/>
    </row>
    <row r="43" spans="1:10" x14ac:dyDescent="0.25">
      <c r="A43" s="154" t="s">
        <v>471</v>
      </c>
      <c r="B43" s="155"/>
      <c r="C43" s="155"/>
      <c r="D43" s="156"/>
      <c r="E43" s="154" t="s">
        <v>467</v>
      </c>
      <c r="F43" s="155"/>
      <c r="G43" s="155"/>
      <c r="H43" s="155"/>
      <c r="I43" s="156"/>
      <c r="J43" s="78">
        <v>4439856</v>
      </c>
    </row>
    <row r="44" spans="1:10" x14ac:dyDescent="0.25">
      <c r="A44" s="89"/>
      <c r="B44" s="77"/>
      <c r="C44" s="152"/>
      <c r="D44" s="152"/>
      <c r="E44" s="138"/>
      <c r="F44" s="138"/>
      <c r="G44" s="152"/>
      <c r="H44" s="152"/>
      <c r="I44" s="152"/>
      <c r="J44" s="72"/>
    </row>
    <row r="45" spans="1:10" x14ac:dyDescent="0.25">
      <c r="A45" s="154" t="s">
        <v>472</v>
      </c>
      <c r="B45" s="155"/>
      <c r="C45" s="155"/>
      <c r="D45" s="156"/>
      <c r="E45" s="154" t="s">
        <v>473</v>
      </c>
      <c r="F45" s="155"/>
      <c r="G45" s="155"/>
      <c r="H45" s="155"/>
      <c r="I45" s="156"/>
      <c r="J45" s="78">
        <v>80385095</v>
      </c>
    </row>
    <row r="46" spans="1:10" x14ac:dyDescent="0.25">
      <c r="A46" s="89"/>
      <c r="B46" s="77"/>
      <c r="C46" s="77"/>
      <c r="D46" s="70"/>
      <c r="E46" s="157"/>
      <c r="F46" s="157"/>
      <c r="G46" s="152"/>
      <c r="H46" s="152"/>
      <c r="I46" s="70"/>
      <c r="J46" s="72"/>
    </row>
    <row r="47" spans="1:10" x14ac:dyDescent="0.25">
      <c r="A47" s="154"/>
      <c r="B47" s="155"/>
      <c r="C47" s="155"/>
      <c r="D47" s="156"/>
      <c r="E47" s="154"/>
      <c r="F47" s="155"/>
      <c r="G47" s="155"/>
      <c r="H47" s="155"/>
      <c r="I47" s="156"/>
      <c r="J47" s="78"/>
    </row>
    <row r="48" spans="1:10" x14ac:dyDescent="0.25">
      <c r="A48" s="89"/>
      <c r="B48" s="77"/>
      <c r="C48" s="77"/>
      <c r="D48" s="70"/>
      <c r="E48" s="138"/>
      <c r="F48" s="138"/>
      <c r="G48" s="152"/>
      <c r="H48" s="152"/>
      <c r="I48" s="70"/>
      <c r="J48" s="90" t="s">
        <v>343</v>
      </c>
    </row>
    <row r="49" spans="1:10" x14ac:dyDescent="0.25">
      <c r="A49" s="89"/>
      <c r="B49" s="77"/>
      <c r="C49" s="77"/>
      <c r="D49" s="70"/>
      <c r="E49" s="138"/>
      <c r="F49" s="138"/>
      <c r="G49" s="152"/>
      <c r="H49" s="152"/>
      <c r="I49" s="70"/>
      <c r="J49" s="90" t="s">
        <v>344</v>
      </c>
    </row>
    <row r="50" spans="1:10" ht="14.45" customHeight="1" x14ac:dyDescent="0.25">
      <c r="A50" s="131" t="s">
        <v>320</v>
      </c>
      <c r="B50" s="132"/>
      <c r="C50" s="148"/>
      <c r="D50" s="149"/>
      <c r="E50" s="150" t="s">
        <v>345</v>
      </c>
      <c r="F50" s="151"/>
      <c r="G50" s="139"/>
      <c r="H50" s="140"/>
      <c r="I50" s="140"/>
      <c r="J50" s="141"/>
    </row>
    <row r="51" spans="1:10" x14ac:dyDescent="0.25">
      <c r="A51" s="89"/>
      <c r="B51" s="77"/>
      <c r="C51" s="152"/>
      <c r="D51" s="152"/>
      <c r="E51" s="138"/>
      <c r="F51" s="138"/>
      <c r="G51" s="153" t="s">
        <v>346</v>
      </c>
      <c r="H51" s="153"/>
      <c r="I51" s="153"/>
      <c r="J51" s="61"/>
    </row>
    <row r="52" spans="1:10" ht="13.9" customHeight="1" x14ac:dyDescent="0.25">
      <c r="A52" s="131" t="s">
        <v>321</v>
      </c>
      <c r="B52" s="132"/>
      <c r="C52" s="139" t="s">
        <v>460</v>
      </c>
      <c r="D52" s="140"/>
      <c r="E52" s="140"/>
      <c r="F52" s="140"/>
      <c r="G52" s="140"/>
      <c r="H52" s="140"/>
      <c r="I52" s="140"/>
      <c r="J52" s="141"/>
    </row>
    <row r="53" spans="1:10" x14ac:dyDescent="0.25">
      <c r="A53" s="69"/>
      <c r="B53" s="70"/>
      <c r="C53" s="142" t="s">
        <v>322</v>
      </c>
      <c r="D53" s="142"/>
      <c r="E53" s="142"/>
      <c r="F53" s="142"/>
      <c r="G53" s="142"/>
      <c r="H53" s="142"/>
      <c r="I53" s="142"/>
      <c r="J53" s="72"/>
    </row>
    <row r="54" spans="1:10" x14ac:dyDescent="0.25">
      <c r="A54" s="131" t="s">
        <v>323</v>
      </c>
      <c r="B54" s="132"/>
      <c r="C54" s="143" t="s">
        <v>461</v>
      </c>
      <c r="D54" s="144"/>
      <c r="E54" s="145"/>
      <c r="F54" s="138"/>
      <c r="G54" s="138"/>
      <c r="H54" s="146"/>
      <c r="I54" s="146"/>
      <c r="J54" s="147"/>
    </row>
    <row r="55" spans="1:10" x14ac:dyDescent="0.25">
      <c r="A55" s="69"/>
      <c r="B55" s="70"/>
      <c r="C55" s="77"/>
      <c r="D55" s="70"/>
      <c r="E55" s="138"/>
      <c r="F55" s="138"/>
      <c r="G55" s="138"/>
      <c r="H55" s="138"/>
      <c r="I55" s="70"/>
      <c r="J55" s="72"/>
    </row>
    <row r="56" spans="1:10" ht="14.45" customHeight="1" x14ac:dyDescent="0.25">
      <c r="A56" s="131" t="s">
        <v>315</v>
      </c>
      <c r="B56" s="132"/>
      <c r="C56" s="139" t="s">
        <v>458</v>
      </c>
      <c r="D56" s="140"/>
      <c r="E56" s="140"/>
      <c r="F56" s="140"/>
      <c r="G56" s="140"/>
      <c r="H56" s="140"/>
      <c r="I56" s="140"/>
      <c r="J56" s="141"/>
    </row>
    <row r="57" spans="1:10" x14ac:dyDescent="0.25">
      <c r="A57" s="69"/>
      <c r="B57" s="70"/>
      <c r="C57" s="70"/>
      <c r="D57" s="70"/>
      <c r="E57" s="138"/>
      <c r="F57" s="138"/>
      <c r="G57" s="138"/>
      <c r="H57" s="138"/>
      <c r="I57" s="70"/>
      <c r="J57" s="72"/>
    </row>
    <row r="58" spans="1:10" x14ac:dyDescent="0.25">
      <c r="A58" s="131" t="s">
        <v>347</v>
      </c>
      <c r="B58" s="132"/>
      <c r="C58" s="133"/>
      <c r="D58" s="134"/>
      <c r="E58" s="134"/>
      <c r="F58" s="134"/>
      <c r="G58" s="134"/>
      <c r="H58" s="134"/>
      <c r="I58" s="134"/>
      <c r="J58" s="135"/>
    </row>
    <row r="59" spans="1:10" ht="14.45" customHeight="1" x14ac:dyDescent="0.25">
      <c r="A59" s="69"/>
      <c r="B59" s="70"/>
      <c r="C59" s="136" t="s">
        <v>348</v>
      </c>
      <c r="D59" s="136"/>
      <c r="E59" s="136"/>
      <c r="F59" s="136"/>
      <c r="G59" s="70"/>
      <c r="H59" s="70"/>
      <c r="I59" s="70"/>
      <c r="J59" s="72"/>
    </row>
    <row r="60" spans="1:10" x14ac:dyDescent="0.25">
      <c r="A60" s="131" t="s">
        <v>349</v>
      </c>
      <c r="B60" s="132"/>
      <c r="C60" s="133"/>
      <c r="D60" s="134"/>
      <c r="E60" s="134"/>
      <c r="F60" s="134"/>
      <c r="G60" s="134"/>
      <c r="H60" s="134"/>
      <c r="I60" s="134"/>
      <c r="J60" s="135"/>
    </row>
    <row r="61" spans="1:10" ht="14.45" customHeight="1" x14ac:dyDescent="0.25">
      <c r="A61" s="91"/>
      <c r="B61" s="92"/>
      <c r="C61" s="137" t="s">
        <v>350</v>
      </c>
      <c r="D61" s="137"/>
      <c r="E61" s="137"/>
      <c r="F61" s="137"/>
      <c r="G61" s="13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J8" sqref="J8"/>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462</v>
      </c>
      <c r="B2" s="199"/>
      <c r="C2" s="199"/>
      <c r="D2" s="199"/>
      <c r="E2" s="199"/>
      <c r="F2" s="199"/>
      <c r="G2" s="199"/>
      <c r="H2" s="199"/>
      <c r="I2" s="199"/>
    </row>
    <row r="3" spans="1:9" x14ac:dyDescent="0.2">
      <c r="A3" s="200" t="s">
        <v>282</v>
      </c>
      <c r="B3" s="201"/>
      <c r="C3" s="201"/>
      <c r="D3" s="201"/>
      <c r="E3" s="201"/>
      <c r="F3" s="201"/>
      <c r="G3" s="201"/>
      <c r="H3" s="201"/>
      <c r="I3" s="201"/>
    </row>
    <row r="4" spans="1:9" x14ac:dyDescent="0.2">
      <c r="A4" s="202" t="s">
        <v>464</v>
      </c>
      <c r="B4" s="203"/>
      <c r="C4" s="203"/>
      <c r="D4" s="203"/>
      <c r="E4" s="203"/>
      <c r="F4" s="203"/>
      <c r="G4" s="203"/>
      <c r="H4" s="203"/>
      <c r="I4" s="204"/>
    </row>
    <row r="5" spans="1:9" ht="45" x14ac:dyDescent="0.2">
      <c r="A5" s="207" t="s">
        <v>2</v>
      </c>
      <c r="B5" s="208"/>
      <c r="C5" s="208"/>
      <c r="D5" s="208"/>
      <c r="E5" s="208"/>
      <c r="F5" s="208"/>
      <c r="G5" s="11" t="s">
        <v>101</v>
      </c>
      <c r="H5" s="13" t="s">
        <v>297</v>
      </c>
      <c r="I5" s="13" t="s">
        <v>298</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4">
        <v>1</v>
      </c>
      <c r="H8" s="22">
        <v>0</v>
      </c>
      <c r="I8" s="22">
        <v>0</v>
      </c>
    </row>
    <row r="9" spans="1:9" ht="12.75" customHeight="1" x14ac:dyDescent="0.2">
      <c r="A9" s="191" t="s">
        <v>303</v>
      </c>
      <c r="B9" s="191"/>
      <c r="C9" s="191"/>
      <c r="D9" s="191"/>
      <c r="E9" s="191"/>
      <c r="F9" s="191"/>
      <c r="G9" s="15">
        <v>2</v>
      </c>
      <c r="H9" s="23">
        <f>H10+H17+H27+H38+H43</f>
        <v>491142129</v>
      </c>
      <c r="I9" s="23">
        <f>I10+I17+I27+I38+I43</f>
        <v>492778771</v>
      </c>
    </row>
    <row r="10" spans="1:9" ht="12.75" customHeight="1" x14ac:dyDescent="0.2">
      <c r="A10" s="193" t="s">
        <v>5</v>
      </c>
      <c r="B10" s="193"/>
      <c r="C10" s="193"/>
      <c r="D10" s="193"/>
      <c r="E10" s="193"/>
      <c r="F10" s="193"/>
      <c r="G10" s="15">
        <v>3</v>
      </c>
      <c r="H10" s="23">
        <f>H11+H12+H13+H14+H15+H16</f>
        <v>272664942</v>
      </c>
      <c r="I10" s="23">
        <f>I11+I12+I13+I14+I15+I16</f>
        <v>275106892</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193598919</v>
      </c>
      <c r="I12" s="22">
        <v>195450979</v>
      </c>
    </row>
    <row r="13" spans="1:9" ht="12.75" customHeight="1" x14ac:dyDescent="0.2">
      <c r="A13" s="189" t="s">
        <v>8</v>
      </c>
      <c r="B13" s="189"/>
      <c r="C13" s="189"/>
      <c r="D13" s="189"/>
      <c r="E13" s="189"/>
      <c r="F13" s="189"/>
      <c r="G13" s="14">
        <v>6</v>
      </c>
      <c r="H13" s="22">
        <v>78060872</v>
      </c>
      <c r="I13" s="22">
        <v>78060872</v>
      </c>
    </row>
    <row r="14" spans="1:9" ht="12.75" customHeight="1" x14ac:dyDescent="0.2">
      <c r="A14" s="189" t="s">
        <v>9</v>
      </c>
      <c r="B14" s="189"/>
      <c r="C14" s="189"/>
      <c r="D14" s="189"/>
      <c r="E14" s="189"/>
      <c r="F14" s="189"/>
      <c r="G14" s="14">
        <v>7</v>
      </c>
      <c r="H14" s="22">
        <v>388178</v>
      </c>
      <c r="I14" s="22">
        <v>874082</v>
      </c>
    </row>
    <row r="15" spans="1:9" ht="12.75" customHeight="1" x14ac:dyDescent="0.2">
      <c r="A15" s="189" t="s">
        <v>10</v>
      </c>
      <c r="B15" s="189"/>
      <c r="C15" s="189"/>
      <c r="D15" s="189"/>
      <c r="E15" s="189"/>
      <c r="F15" s="189"/>
      <c r="G15" s="14">
        <v>8</v>
      </c>
      <c r="H15" s="22">
        <v>150568</v>
      </c>
      <c r="I15" s="22">
        <v>720959</v>
      </c>
    </row>
    <row r="16" spans="1:9" ht="12.75" customHeight="1" x14ac:dyDescent="0.2">
      <c r="A16" s="189" t="s">
        <v>11</v>
      </c>
      <c r="B16" s="189"/>
      <c r="C16" s="189"/>
      <c r="D16" s="189"/>
      <c r="E16" s="189"/>
      <c r="F16" s="189"/>
      <c r="G16" s="14">
        <v>9</v>
      </c>
      <c r="H16" s="22">
        <v>466405</v>
      </c>
      <c r="I16" s="22">
        <v>0</v>
      </c>
    </row>
    <row r="17" spans="1:9" ht="12.75" customHeight="1" x14ac:dyDescent="0.2">
      <c r="A17" s="193" t="s">
        <v>12</v>
      </c>
      <c r="B17" s="193"/>
      <c r="C17" s="193"/>
      <c r="D17" s="193"/>
      <c r="E17" s="193"/>
      <c r="F17" s="193"/>
      <c r="G17" s="15">
        <v>10</v>
      </c>
      <c r="H17" s="23">
        <f>H18+H19+H20+H21+H22+H23+H24+H25+H26</f>
        <v>181714058</v>
      </c>
      <c r="I17" s="23">
        <f>I18+I19+I20+I21+I22+I23+I24+I25+I26</f>
        <v>181881329</v>
      </c>
    </row>
    <row r="18" spans="1:9" ht="12.75" customHeight="1" x14ac:dyDescent="0.2">
      <c r="A18" s="189" t="s">
        <v>13</v>
      </c>
      <c r="B18" s="189"/>
      <c r="C18" s="189"/>
      <c r="D18" s="189"/>
      <c r="E18" s="189"/>
      <c r="F18" s="189"/>
      <c r="G18" s="14">
        <v>11</v>
      </c>
      <c r="H18" s="22">
        <v>30400331</v>
      </c>
      <c r="I18" s="22">
        <v>30400331</v>
      </c>
    </row>
    <row r="19" spans="1:9" ht="12.75" customHeight="1" x14ac:dyDescent="0.2">
      <c r="A19" s="189" t="s">
        <v>14</v>
      </c>
      <c r="B19" s="189"/>
      <c r="C19" s="189"/>
      <c r="D19" s="189"/>
      <c r="E19" s="189"/>
      <c r="F19" s="189"/>
      <c r="G19" s="14">
        <v>12</v>
      </c>
      <c r="H19" s="22">
        <v>120560548</v>
      </c>
      <c r="I19" s="22">
        <v>119343537</v>
      </c>
    </row>
    <row r="20" spans="1:9" ht="12.75" customHeight="1" x14ac:dyDescent="0.2">
      <c r="A20" s="189" t="s">
        <v>15</v>
      </c>
      <c r="B20" s="189"/>
      <c r="C20" s="189"/>
      <c r="D20" s="189"/>
      <c r="E20" s="189"/>
      <c r="F20" s="189"/>
      <c r="G20" s="14">
        <v>13</v>
      </c>
      <c r="H20" s="22">
        <v>19572738</v>
      </c>
      <c r="I20" s="22">
        <v>22271093</v>
      </c>
    </row>
    <row r="21" spans="1:9" ht="12.75" customHeight="1" x14ac:dyDescent="0.2">
      <c r="A21" s="189" t="s">
        <v>16</v>
      </c>
      <c r="B21" s="189"/>
      <c r="C21" s="189"/>
      <c r="D21" s="189"/>
      <c r="E21" s="189"/>
      <c r="F21" s="189"/>
      <c r="G21" s="14">
        <v>14</v>
      </c>
      <c r="H21" s="22">
        <v>6548945</v>
      </c>
      <c r="I21" s="22">
        <v>6857666</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37739</v>
      </c>
      <c r="I23" s="22">
        <v>2341</v>
      </c>
    </row>
    <row r="24" spans="1:9" ht="12.75" customHeight="1" x14ac:dyDescent="0.2">
      <c r="A24" s="189" t="s">
        <v>19</v>
      </c>
      <c r="B24" s="189"/>
      <c r="C24" s="189"/>
      <c r="D24" s="189"/>
      <c r="E24" s="189"/>
      <c r="F24" s="189"/>
      <c r="G24" s="14">
        <v>17</v>
      </c>
      <c r="H24" s="22">
        <v>3728937</v>
      </c>
      <c r="I24" s="22">
        <v>2143666</v>
      </c>
    </row>
    <row r="25" spans="1:9" ht="12.75" customHeight="1" x14ac:dyDescent="0.2">
      <c r="A25" s="189" t="s">
        <v>20</v>
      </c>
      <c r="B25" s="189"/>
      <c r="C25" s="189"/>
      <c r="D25" s="189"/>
      <c r="E25" s="189"/>
      <c r="F25" s="189"/>
      <c r="G25" s="14">
        <v>18</v>
      </c>
      <c r="H25" s="22">
        <v>864820</v>
      </c>
      <c r="I25" s="22">
        <v>862695</v>
      </c>
    </row>
    <row r="26" spans="1:9" ht="12.75" customHeight="1" x14ac:dyDescent="0.2">
      <c r="A26" s="189" t="s">
        <v>21</v>
      </c>
      <c r="B26" s="189"/>
      <c r="C26" s="189"/>
      <c r="D26" s="189"/>
      <c r="E26" s="189"/>
      <c r="F26" s="189"/>
      <c r="G26" s="14">
        <v>19</v>
      </c>
      <c r="H26" s="22">
        <v>0</v>
      </c>
      <c r="I26" s="22">
        <v>0</v>
      </c>
    </row>
    <row r="27" spans="1:9" ht="12.75" customHeight="1" x14ac:dyDescent="0.2">
      <c r="A27" s="193" t="s">
        <v>22</v>
      </c>
      <c r="B27" s="193"/>
      <c r="C27" s="193"/>
      <c r="D27" s="193"/>
      <c r="E27" s="193"/>
      <c r="F27" s="193"/>
      <c r="G27" s="15">
        <v>20</v>
      </c>
      <c r="H27" s="23">
        <f>SUM(H28:H37)</f>
        <v>33923220</v>
      </c>
      <c r="I27" s="23">
        <f>SUM(I28:I37)</f>
        <v>33177245</v>
      </c>
    </row>
    <row r="28" spans="1:9" ht="12.75" customHeight="1" x14ac:dyDescent="0.2">
      <c r="A28" s="189" t="s">
        <v>23</v>
      </c>
      <c r="B28" s="189"/>
      <c r="C28" s="189"/>
      <c r="D28" s="189"/>
      <c r="E28" s="189"/>
      <c r="F28" s="189"/>
      <c r="G28" s="14">
        <v>21</v>
      </c>
      <c r="H28" s="22">
        <v>0</v>
      </c>
      <c r="I28" s="22">
        <v>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24194756</v>
      </c>
      <c r="I31" s="22">
        <v>24789987</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9728464</v>
      </c>
      <c r="I35" s="22">
        <v>8387258</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3" t="s">
        <v>33</v>
      </c>
      <c r="B38" s="193"/>
      <c r="C38" s="193"/>
      <c r="D38" s="193"/>
      <c r="E38" s="193"/>
      <c r="F38" s="193"/>
      <c r="G38" s="15">
        <v>31</v>
      </c>
      <c r="H38" s="23">
        <f>H39+H40+H41+H42</f>
        <v>2093938</v>
      </c>
      <c r="I38" s="23">
        <f>I39+I40+I41+I42</f>
        <v>1931697</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2093938</v>
      </c>
      <c r="I41" s="22">
        <v>1931697</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745971</v>
      </c>
      <c r="I43" s="22">
        <v>681608</v>
      </c>
    </row>
    <row r="44" spans="1:9" ht="12.75" customHeight="1" x14ac:dyDescent="0.2">
      <c r="A44" s="191" t="s">
        <v>304</v>
      </c>
      <c r="B44" s="191"/>
      <c r="C44" s="191"/>
      <c r="D44" s="191"/>
      <c r="E44" s="191"/>
      <c r="F44" s="191"/>
      <c r="G44" s="15">
        <v>37</v>
      </c>
      <c r="H44" s="23">
        <f>H45+H53+H60+H70</f>
        <v>2100439118</v>
      </c>
      <c r="I44" s="23">
        <f>I45+I53+I60+I70</f>
        <v>2406509367</v>
      </c>
    </row>
    <row r="45" spans="1:9" ht="12.75" customHeight="1" x14ac:dyDescent="0.2">
      <c r="A45" s="193" t="s">
        <v>39</v>
      </c>
      <c r="B45" s="193"/>
      <c r="C45" s="193"/>
      <c r="D45" s="193"/>
      <c r="E45" s="193"/>
      <c r="F45" s="193"/>
      <c r="G45" s="15">
        <v>38</v>
      </c>
      <c r="H45" s="23">
        <f>SUM(H46:H52)</f>
        <v>373563411</v>
      </c>
      <c r="I45" s="23">
        <f>SUM(I46:I52)</f>
        <v>367800141</v>
      </c>
    </row>
    <row r="46" spans="1:9" ht="12.75" customHeight="1" x14ac:dyDescent="0.2">
      <c r="A46" s="189" t="s">
        <v>40</v>
      </c>
      <c r="B46" s="189"/>
      <c r="C46" s="189"/>
      <c r="D46" s="189"/>
      <c r="E46" s="189"/>
      <c r="F46" s="189"/>
      <c r="G46" s="14">
        <v>39</v>
      </c>
      <c r="H46" s="22">
        <v>541768</v>
      </c>
      <c r="I46" s="22">
        <v>534965</v>
      </c>
    </row>
    <row r="47" spans="1:9" ht="12.75" customHeight="1" x14ac:dyDescent="0.2">
      <c r="A47" s="189" t="s">
        <v>41</v>
      </c>
      <c r="B47" s="189"/>
      <c r="C47" s="189"/>
      <c r="D47" s="189"/>
      <c r="E47" s="189"/>
      <c r="F47" s="189"/>
      <c r="G47" s="14">
        <v>40</v>
      </c>
      <c r="H47" s="22">
        <v>0</v>
      </c>
      <c r="I47" s="22">
        <v>0</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370347054</v>
      </c>
      <c r="I49" s="22">
        <v>365476551</v>
      </c>
    </row>
    <row r="50" spans="1:9" ht="12.75" customHeight="1" x14ac:dyDescent="0.2">
      <c r="A50" s="189" t="s">
        <v>44</v>
      </c>
      <c r="B50" s="189"/>
      <c r="C50" s="189"/>
      <c r="D50" s="189"/>
      <c r="E50" s="189"/>
      <c r="F50" s="189"/>
      <c r="G50" s="14">
        <v>43</v>
      </c>
      <c r="H50" s="22">
        <v>2674589</v>
      </c>
      <c r="I50" s="22">
        <v>1788625</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3" t="s">
        <v>47</v>
      </c>
      <c r="B53" s="193"/>
      <c r="C53" s="193"/>
      <c r="D53" s="193"/>
      <c r="E53" s="193"/>
      <c r="F53" s="193"/>
      <c r="G53" s="15">
        <v>46</v>
      </c>
      <c r="H53" s="23">
        <f>SUM(H54:H59)</f>
        <v>1643337056</v>
      </c>
      <c r="I53" s="23">
        <f>SUM(I54:I59)</f>
        <v>2003703275</v>
      </c>
    </row>
    <row r="54" spans="1:9" ht="12.75" customHeight="1" x14ac:dyDescent="0.2">
      <c r="A54" s="189" t="s">
        <v>48</v>
      </c>
      <c r="B54" s="189"/>
      <c r="C54" s="189"/>
      <c r="D54" s="189"/>
      <c r="E54" s="189"/>
      <c r="F54" s="189"/>
      <c r="G54" s="14">
        <v>47</v>
      </c>
      <c r="H54" s="22">
        <v>15000</v>
      </c>
      <c r="I54" s="22">
        <v>10000</v>
      </c>
    </row>
    <row r="55" spans="1:9" ht="12.75" customHeight="1" x14ac:dyDescent="0.2">
      <c r="A55" s="189" t="s">
        <v>49</v>
      </c>
      <c r="B55" s="189"/>
      <c r="C55" s="189"/>
      <c r="D55" s="189"/>
      <c r="E55" s="189"/>
      <c r="F55" s="189"/>
      <c r="G55" s="14">
        <v>48</v>
      </c>
      <c r="H55" s="22">
        <v>23720641</v>
      </c>
      <c r="I55" s="22">
        <v>33714042</v>
      </c>
    </row>
    <row r="56" spans="1:9" ht="12.75" customHeight="1" x14ac:dyDescent="0.2">
      <c r="A56" s="189" t="s">
        <v>50</v>
      </c>
      <c r="B56" s="189"/>
      <c r="C56" s="189"/>
      <c r="D56" s="189"/>
      <c r="E56" s="189"/>
      <c r="F56" s="189"/>
      <c r="G56" s="14">
        <v>49</v>
      </c>
      <c r="H56" s="22">
        <v>1609970576</v>
      </c>
      <c r="I56" s="22">
        <v>1962868990</v>
      </c>
    </row>
    <row r="57" spans="1:9" ht="12.75" customHeight="1" x14ac:dyDescent="0.2">
      <c r="A57" s="189" t="s">
        <v>51</v>
      </c>
      <c r="B57" s="189"/>
      <c r="C57" s="189"/>
      <c r="D57" s="189"/>
      <c r="E57" s="189"/>
      <c r="F57" s="189"/>
      <c r="G57" s="14">
        <v>50</v>
      </c>
      <c r="H57" s="22">
        <v>29591</v>
      </c>
      <c r="I57" s="22">
        <v>41442</v>
      </c>
    </row>
    <row r="58" spans="1:9" ht="12.75" customHeight="1" x14ac:dyDescent="0.2">
      <c r="A58" s="189" t="s">
        <v>52</v>
      </c>
      <c r="B58" s="189"/>
      <c r="C58" s="189"/>
      <c r="D58" s="189"/>
      <c r="E58" s="189"/>
      <c r="F58" s="189"/>
      <c r="G58" s="14">
        <v>51</v>
      </c>
      <c r="H58" s="22">
        <v>5496276</v>
      </c>
      <c r="I58" s="22">
        <v>3707530</v>
      </c>
    </row>
    <row r="59" spans="1:9" ht="12.75" customHeight="1" x14ac:dyDescent="0.2">
      <c r="A59" s="189" t="s">
        <v>53</v>
      </c>
      <c r="B59" s="189"/>
      <c r="C59" s="189"/>
      <c r="D59" s="189"/>
      <c r="E59" s="189"/>
      <c r="F59" s="189"/>
      <c r="G59" s="14">
        <v>52</v>
      </c>
      <c r="H59" s="22">
        <v>4104972</v>
      </c>
      <c r="I59" s="22">
        <v>3361271</v>
      </c>
    </row>
    <row r="60" spans="1:9" ht="12.75" customHeight="1" x14ac:dyDescent="0.2">
      <c r="A60" s="193" t="s">
        <v>54</v>
      </c>
      <c r="B60" s="193"/>
      <c r="C60" s="193"/>
      <c r="D60" s="193"/>
      <c r="E60" s="193"/>
      <c r="F60" s="193"/>
      <c r="G60" s="15">
        <v>53</v>
      </c>
      <c r="H60" s="23">
        <f>SUM(H61:H69)</f>
        <v>5070821</v>
      </c>
      <c r="I60" s="23">
        <f>SUM(I61:I69)</f>
        <v>5188771</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5070821</v>
      </c>
      <c r="I68" s="22">
        <v>5188771</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78467830</v>
      </c>
      <c r="I70" s="22">
        <v>29817180</v>
      </c>
    </row>
    <row r="71" spans="1:9" ht="12.75" customHeight="1" x14ac:dyDescent="0.2">
      <c r="A71" s="190" t="s">
        <v>58</v>
      </c>
      <c r="B71" s="190"/>
      <c r="C71" s="190"/>
      <c r="D71" s="190"/>
      <c r="E71" s="190"/>
      <c r="F71" s="190"/>
      <c r="G71" s="14">
        <v>64</v>
      </c>
      <c r="H71" s="22">
        <v>881399</v>
      </c>
      <c r="I71" s="22">
        <v>1902313</v>
      </c>
    </row>
    <row r="72" spans="1:9" ht="12.75" customHeight="1" x14ac:dyDescent="0.2">
      <c r="A72" s="191" t="s">
        <v>305</v>
      </c>
      <c r="B72" s="191"/>
      <c r="C72" s="191"/>
      <c r="D72" s="191"/>
      <c r="E72" s="191"/>
      <c r="F72" s="191"/>
      <c r="G72" s="15">
        <v>65</v>
      </c>
      <c r="H72" s="23">
        <f>H8+H9+H44+H71</f>
        <v>2592462646</v>
      </c>
      <c r="I72" s="23">
        <f>I8+I9+I44+I71</f>
        <v>2901190451</v>
      </c>
    </row>
    <row r="73" spans="1:9" ht="12.75" customHeight="1" x14ac:dyDescent="0.2">
      <c r="A73" s="190" t="s">
        <v>59</v>
      </c>
      <c r="B73" s="190"/>
      <c r="C73" s="190"/>
      <c r="D73" s="190"/>
      <c r="E73" s="190"/>
      <c r="F73" s="190"/>
      <c r="G73" s="14">
        <v>66</v>
      </c>
      <c r="H73" s="22">
        <v>146642127</v>
      </c>
      <c r="I73" s="22">
        <v>138887225</v>
      </c>
    </row>
    <row r="74" spans="1:9" x14ac:dyDescent="0.2">
      <c r="A74" s="194" t="s">
        <v>60</v>
      </c>
      <c r="B74" s="195"/>
      <c r="C74" s="195"/>
      <c r="D74" s="195"/>
      <c r="E74" s="195"/>
      <c r="F74" s="195"/>
      <c r="G74" s="195"/>
      <c r="H74" s="195"/>
      <c r="I74" s="195"/>
    </row>
    <row r="75" spans="1:9" ht="12.75" customHeight="1" x14ac:dyDescent="0.2">
      <c r="A75" s="191" t="s">
        <v>355</v>
      </c>
      <c r="B75" s="191"/>
      <c r="C75" s="191"/>
      <c r="D75" s="191"/>
      <c r="E75" s="191"/>
      <c r="F75" s="191"/>
      <c r="G75" s="15">
        <v>67</v>
      </c>
      <c r="H75" s="102">
        <f>H76+H77+H78+H84+H85+H91+H94+H97</f>
        <v>545526418</v>
      </c>
      <c r="I75" s="102">
        <f>I76+I77+I78+I84+I85+I91+I94+I97</f>
        <v>563325462</v>
      </c>
    </row>
    <row r="76" spans="1:9" ht="12.75" customHeight="1" x14ac:dyDescent="0.2">
      <c r="A76" s="189" t="s">
        <v>61</v>
      </c>
      <c r="B76" s="189"/>
      <c r="C76" s="189"/>
      <c r="D76" s="189"/>
      <c r="E76" s="189"/>
      <c r="F76" s="189"/>
      <c r="G76" s="14">
        <v>68</v>
      </c>
      <c r="H76" s="22">
        <v>209244420</v>
      </c>
      <c r="I76" s="22">
        <v>209244420</v>
      </c>
    </row>
    <row r="77" spans="1:9" ht="12.75" customHeight="1" x14ac:dyDescent="0.2">
      <c r="A77" s="189" t="s">
        <v>62</v>
      </c>
      <c r="B77" s="189"/>
      <c r="C77" s="189"/>
      <c r="D77" s="189"/>
      <c r="E77" s="189"/>
      <c r="F77" s="189"/>
      <c r="G77" s="14">
        <v>69</v>
      </c>
      <c r="H77" s="22">
        <v>-7657921</v>
      </c>
      <c r="I77" s="22">
        <v>-7657921</v>
      </c>
    </row>
    <row r="78" spans="1:9" ht="12.75" customHeight="1" x14ac:dyDescent="0.2">
      <c r="A78" s="193" t="s">
        <v>63</v>
      </c>
      <c r="B78" s="193"/>
      <c r="C78" s="193"/>
      <c r="D78" s="193"/>
      <c r="E78" s="193"/>
      <c r="F78" s="193"/>
      <c r="G78" s="15">
        <v>70</v>
      </c>
      <c r="H78" s="102">
        <f>SUM(H79:H83)</f>
        <v>61886379</v>
      </c>
      <c r="I78" s="102">
        <f>SUM(I79:I83)</f>
        <v>61886379</v>
      </c>
    </row>
    <row r="79" spans="1:9" ht="12.75" customHeight="1" x14ac:dyDescent="0.2">
      <c r="A79" s="189" t="s">
        <v>64</v>
      </c>
      <c r="B79" s="189"/>
      <c r="C79" s="189"/>
      <c r="D79" s="189"/>
      <c r="E79" s="189"/>
      <c r="F79" s="189"/>
      <c r="G79" s="14">
        <v>71</v>
      </c>
      <c r="H79" s="22">
        <v>18548510</v>
      </c>
      <c r="I79" s="22">
        <v>18548510</v>
      </c>
    </row>
    <row r="80" spans="1:9" ht="12.75" customHeight="1" x14ac:dyDescent="0.2">
      <c r="A80" s="189" t="s">
        <v>65</v>
      </c>
      <c r="B80" s="189"/>
      <c r="C80" s="189"/>
      <c r="D80" s="189"/>
      <c r="E80" s="189"/>
      <c r="F80" s="189"/>
      <c r="G80" s="14">
        <v>72</v>
      </c>
      <c r="H80" s="22">
        <v>48811980</v>
      </c>
      <c r="I80" s="22">
        <v>48811980</v>
      </c>
    </row>
    <row r="81" spans="1:9" ht="12.75" customHeight="1" x14ac:dyDescent="0.2">
      <c r="A81" s="189" t="s">
        <v>66</v>
      </c>
      <c r="B81" s="189"/>
      <c r="C81" s="189"/>
      <c r="D81" s="189"/>
      <c r="E81" s="189"/>
      <c r="F81" s="189"/>
      <c r="G81" s="14">
        <v>73</v>
      </c>
      <c r="H81" s="22">
        <v>-37187824</v>
      </c>
      <c r="I81" s="22">
        <v>-37187824</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31713713</v>
      </c>
      <c r="I83" s="22">
        <v>31713713</v>
      </c>
    </row>
    <row r="84" spans="1:9" ht="12.75" customHeight="1" x14ac:dyDescent="0.2">
      <c r="A84" s="192" t="s">
        <v>69</v>
      </c>
      <c r="B84" s="192"/>
      <c r="C84" s="192"/>
      <c r="D84" s="192"/>
      <c r="E84" s="192"/>
      <c r="F84" s="192"/>
      <c r="G84" s="95">
        <v>76</v>
      </c>
      <c r="H84" s="96">
        <v>0</v>
      </c>
      <c r="I84" s="96">
        <v>0</v>
      </c>
    </row>
    <row r="85" spans="1:9" ht="12.75" customHeight="1" x14ac:dyDescent="0.2">
      <c r="A85" s="193" t="s">
        <v>447</v>
      </c>
      <c r="B85" s="193"/>
      <c r="C85" s="193"/>
      <c r="D85" s="193"/>
      <c r="E85" s="193"/>
      <c r="F85" s="193"/>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3" t="s">
        <v>353</v>
      </c>
      <c r="B91" s="193"/>
      <c r="C91" s="193"/>
      <c r="D91" s="193"/>
      <c r="E91" s="193"/>
      <c r="F91" s="193"/>
      <c r="G91" s="15">
        <v>83</v>
      </c>
      <c r="H91" s="23">
        <f>H92-H93</f>
        <v>205180117</v>
      </c>
      <c r="I91" s="23">
        <f>I92-I93</f>
        <v>283240513</v>
      </c>
    </row>
    <row r="92" spans="1:9" ht="12.75" customHeight="1" x14ac:dyDescent="0.2">
      <c r="A92" s="189" t="s">
        <v>72</v>
      </c>
      <c r="B92" s="189"/>
      <c r="C92" s="189"/>
      <c r="D92" s="189"/>
      <c r="E92" s="189"/>
      <c r="F92" s="189"/>
      <c r="G92" s="14">
        <v>84</v>
      </c>
      <c r="H92" s="22">
        <v>205180117</v>
      </c>
      <c r="I92" s="22">
        <v>283240513</v>
      </c>
    </row>
    <row r="93" spans="1:9" ht="12.75" customHeight="1" x14ac:dyDescent="0.2">
      <c r="A93" s="189" t="s">
        <v>73</v>
      </c>
      <c r="B93" s="189"/>
      <c r="C93" s="189"/>
      <c r="D93" s="189"/>
      <c r="E93" s="189"/>
      <c r="F93" s="189"/>
      <c r="G93" s="14">
        <v>85</v>
      </c>
      <c r="H93" s="22">
        <v>0</v>
      </c>
      <c r="I93" s="22">
        <v>0</v>
      </c>
    </row>
    <row r="94" spans="1:9" ht="12.75" customHeight="1" x14ac:dyDescent="0.2">
      <c r="A94" s="193" t="s">
        <v>354</v>
      </c>
      <c r="B94" s="193"/>
      <c r="C94" s="193"/>
      <c r="D94" s="193"/>
      <c r="E94" s="193"/>
      <c r="F94" s="193"/>
      <c r="G94" s="15">
        <v>86</v>
      </c>
      <c r="H94" s="23">
        <f>H95-H96</f>
        <v>76873423</v>
      </c>
      <c r="I94" s="23">
        <f>I95-I96</f>
        <v>16612071</v>
      </c>
    </row>
    <row r="95" spans="1:9" ht="12.75" customHeight="1" x14ac:dyDescent="0.2">
      <c r="A95" s="189" t="s">
        <v>74</v>
      </c>
      <c r="B95" s="189"/>
      <c r="C95" s="189"/>
      <c r="D95" s="189"/>
      <c r="E95" s="189"/>
      <c r="F95" s="189"/>
      <c r="G95" s="14">
        <v>87</v>
      </c>
      <c r="H95" s="22">
        <v>76873423</v>
      </c>
      <c r="I95" s="22">
        <v>16612071</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356</v>
      </c>
      <c r="B98" s="191"/>
      <c r="C98" s="191"/>
      <c r="D98" s="191"/>
      <c r="E98" s="191"/>
      <c r="F98" s="191"/>
      <c r="G98" s="15">
        <v>90</v>
      </c>
      <c r="H98" s="23">
        <f>SUM(H99:H104)</f>
        <v>1334165</v>
      </c>
      <c r="I98" s="23">
        <f>SUM(I99:I104)</f>
        <v>1334165</v>
      </c>
    </row>
    <row r="99" spans="1:9" ht="12.75" customHeight="1" x14ac:dyDescent="0.2">
      <c r="A99" s="189" t="s">
        <v>77</v>
      </c>
      <c r="B99" s="189"/>
      <c r="C99" s="189"/>
      <c r="D99" s="189"/>
      <c r="E99" s="189"/>
      <c r="F99" s="189"/>
      <c r="G99" s="14">
        <v>91</v>
      </c>
      <c r="H99" s="22">
        <v>1334165</v>
      </c>
      <c r="I99" s="22">
        <v>1334165</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0</v>
      </c>
      <c r="I101" s="22">
        <v>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357</v>
      </c>
      <c r="B105" s="191"/>
      <c r="C105" s="191"/>
      <c r="D105" s="191"/>
      <c r="E105" s="191"/>
      <c r="F105" s="191"/>
      <c r="G105" s="15">
        <v>97</v>
      </c>
      <c r="H105" s="23">
        <f>SUM(H106:H116)</f>
        <v>60201912</v>
      </c>
      <c r="I105" s="23">
        <f>SUM(I106:I116)</f>
        <v>128189096</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5823431</v>
      </c>
      <c r="I111" s="22">
        <v>70853221</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36683040</v>
      </c>
      <c r="I115" s="22">
        <v>39640434</v>
      </c>
    </row>
    <row r="116" spans="1:9" ht="12.75" customHeight="1" x14ac:dyDescent="0.2">
      <c r="A116" s="189" t="s">
        <v>93</v>
      </c>
      <c r="B116" s="189"/>
      <c r="C116" s="189"/>
      <c r="D116" s="189"/>
      <c r="E116" s="189"/>
      <c r="F116" s="189"/>
      <c r="G116" s="14">
        <v>108</v>
      </c>
      <c r="H116" s="22">
        <v>17695441</v>
      </c>
      <c r="I116" s="22">
        <v>17695441</v>
      </c>
    </row>
    <row r="117" spans="1:9" ht="12.75" customHeight="1" x14ac:dyDescent="0.2">
      <c r="A117" s="191" t="s">
        <v>358</v>
      </c>
      <c r="B117" s="191"/>
      <c r="C117" s="191"/>
      <c r="D117" s="191"/>
      <c r="E117" s="191"/>
      <c r="F117" s="191"/>
      <c r="G117" s="15">
        <v>109</v>
      </c>
      <c r="H117" s="23">
        <f>SUM(H118:H131)</f>
        <v>1984008494</v>
      </c>
      <c r="I117" s="23">
        <f>SUM(I118:I131)</f>
        <v>2207014993</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64034757</v>
      </c>
      <c r="I120" s="22">
        <v>82311650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297326208</v>
      </c>
      <c r="I123" s="22">
        <v>437272686</v>
      </c>
    </row>
    <row r="124" spans="1:9" ht="12.75" customHeight="1" x14ac:dyDescent="0.2">
      <c r="A124" s="189" t="s">
        <v>89</v>
      </c>
      <c r="B124" s="189"/>
      <c r="C124" s="189"/>
      <c r="D124" s="189"/>
      <c r="E124" s="189"/>
      <c r="F124" s="189"/>
      <c r="G124" s="14">
        <v>116</v>
      </c>
      <c r="H124" s="22">
        <v>2344202</v>
      </c>
      <c r="I124" s="22">
        <v>23796</v>
      </c>
    </row>
    <row r="125" spans="1:9" ht="12.75" customHeight="1" x14ac:dyDescent="0.2">
      <c r="A125" s="189" t="s">
        <v>90</v>
      </c>
      <c r="B125" s="189"/>
      <c r="C125" s="189"/>
      <c r="D125" s="189"/>
      <c r="E125" s="189"/>
      <c r="F125" s="189"/>
      <c r="G125" s="14">
        <v>117</v>
      </c>
      <c r="H125" s="22">
        <v>1561456400</v>
      </c>
      <c r="I125" s="22">
        <v>1630532404</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13023101</v>
      </c>
      <c r="I127" s="22">
        <v>9684266</v>
      </c>
    </row>
    <row r="128" spans="1:9" x14ac:dyDescent="0.2">
      <c r="A128" s="189" t="s">
        <v>95</v>
      </c>
      <c r="B128" s="189"/>
      <c r="C128" s="189"/>
      <c r="D128" s="189"/>
      <c r="E128" s="189"/>
      <c r="F128" s="189"/>
      <c r="G128" s="14">
        <v>120</v>
      </c>
      <c r="H128" s="22">
        <v>29123765</v>
      </c>
      <c r="I128" s="22">
        <v>31458896</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16700061</v>
      </c>
      <c r="I131" s="22">
        <v>15731295</v>
      </c>
    </row>
    <row r="132" spans="1:9" ht="22.15" customHeight="1" x14ac:dyDescent="0.2">
      <c r="A132" s="190" t="s">
        <v>99</v>
      </c>
      <c r="B132" s="190"/>
      <c r="C132" s="190"/>
      <c r="D132" s="190"/>
      <c r="E132" s="190"/>
      <c r="F132" s="190"/>
      <c r="G132" s="14">
        <v>124</v>
      </c>
      <c r="H132" s="22">
        <v>1391657</v>
      </c>
      <c r="I132" s="22">
        <v>1326735</v>
      </c>
    </row>
    <row r="133" spans="1:9" ht="12.75" customHeight="1" x14ac:dyDescent="0.2">
      <c r="A133" s="191" t="s">
        <v>359</v>
      </c>
      <c r="B133" s="191"/>
      <c r="C133" s="191"/>
      <c r="D133" s="191"/>
      <c r="E133" s="191"/>
      <c r="F133" s="191"/>
      <c r="G133" s="15">
        <v>125</v>
      </c>
      <c r="H133" s="23">
        <f>H75+H98+H105+H117+H132</f>
        <v>2592462646</v>
      </c>
      <c r="I133" s="23">
        <f>I75+I98+I105+I117+I132</f>
        <v>2901190451</v>
      </c>
    </row>
    <row r="134" spans="1:9" x14ac:dyDescent="0.2">
      <c r="A134" s="190" t="s">
        <v>100</v>
      </c>
      <c r="B134" s="190"/>
      <c r="C134" s="190"/>
      <c r="D134" s="190"/>
      <c r="E134" s="190"/>
      <c r="F134" s="190"/>
      <c r="G134" s="14">
        <v>126</v>
      </c>
      <c r="H134" s="22">
        <v>146642127</v>
      </c>
      <c r="I134" s="22">
        <v>138887225</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118" zoomScaleNormal="118" zoomScaleSheetLayoutView="110" workbookViewId="0">
      <selection activeCell="M19" sqref="M19"/>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7" t="s">
        <v>102</v>
      </c>
      <c r="B1" s="228"/>
      <c r="C1" s="228"/>
      <c r="D1" s="228"/>
      <c r="E1" s="228"/>
      <c r="F1" s="228"/>
      <c r="G1" s="228"/>
      <c r="H1" s="228"/>
      <c r="I1" s="228"/>
    </row>
    <row r="2" spans="1:11" x14ac:dyDescent="0.2">
      <c r="A2" s="229" t="s">
        <v>463</v>
      </c>
      <c r="B2" s="230"/>
      <c r="C2" s="230"/>
      <c r="D2" s="230"/>
      <c r="E2" s="230"/>
      <c r="F2" s="230"/>
      <c r="G2" s="230"/>
      <c r="H2" s="230"/>
      <c r="I2" s="230"/>
    </row>
    <row r="3" spans="1:11" x14ac:dyDescent="0.2">
      <c r="A3" s="231" t="s">
        <v>282</v>
      </c>
      <c r="B3" s="232"/>
      <c r="C3" s="232"/>
      <c r="D3" s="232"/>
      <c r="E3" s="232"/>
      <c r="F3" s="232"/>
      <c r="G3" s="232"/>
      <c r="H3" s="232"/>
      <c r="I3" s="232"/>
      <c r="J3" s="233"/>
      <c r="K3" s="233"/>
    </row>
    <row r="4" spans="1:11" x14ac:dyDescent="0.2">
      <c r="A4" s="234" t="s">
        <v>464</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302</v>
      </c>
      <c r="I5" s="240"/>
      <c r="J5" s="239" t="s">
        <v>279</v>
      </c>
      <c r="K5" s="240"/>
    </row>
    <row r="6" spans="1:11" ht="22.5" x14ac:dyDescent="0.2">
      <c r="A6" s="238"/>
      <c r="B6" s="238"/>
      <c r="C6" s="238"/>
      <c r="D6" s="238"/>
      <c r="E6" s="238"/>
      <c r="F6" s="238"/>
      <c r="G6" s="238"/>
      <c r="H6" s="105" t="s">
        <v>295</v>
      </c>
      <c r="I6" s="105" t="s">
        <v>296</v>
      </c>
      <c r="J6" s="105" t="s">
        <v>295</v>
      </c>
      <c r="K6" s="105" t="s">
        <v>296</v>
      </c>
    </row>
    <row r="7" spans="1:11" x14ac:dyDescent="0.2">
      <c r="A7" s="225">
        <v>1</v>
      </c>
      <c r="B7" s="226"/>
      <c r="C7" s="226"/>
      <c r="D7" s="226"/>
      <c r="E7" s="226"/>
      <c r="F7" s="226"/>
      <c r="G7" s="106">
        <v>2</v>
      </c>
      <c r="H7" s="105">
        <v>3</v>
      </c>
      <c r="I7" s="105">
        <v>4</v>
      </c>
      <c r="J7" s="105">
        <v>5</v>
      </c>
      <c r="K7" s="105">
        <v>6</v>
      </c>
    </row>
    <row r="8" spans="1:11" ht="12.75" customHeight="1" x14ac:dyDescent="0.2">
      <c r="A8" s="221" t="s">
        <v>360</v>
      </c>
      <c r="B8" s="221"/>
      <c r="C8" s="221"/>
      <c r="D8" s="221"/>
      <c r="E8" s="221"/>
      <c r="F8" s="221"/>
      <c r="G8" s="15">
        <v>1</v>
      </c>
      <c r="H8" s="107">
        <f>SUM(H9:H13)</f>
        <v>1080484289</v>
      </c>
      <c r="I8" s="107">
        <f>SUM(I9:I13)</f>
        <v>1080484289</v>
      </c>
      <c r="J8" s="107">
        <f>SUM(J9:J13)</f>
        <v>1004086319</v>
      </c>
      <c r="K8" s="107">
        <f>SUM(K9:K13)</f>
        <v>1004086319</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1075728042</v>
      </c>
      <c r="I10" s="108">
        <v>1075728042</v>
      </c>
      <c r="J10" s="108">
        <v>999941958</v>
      </c>
      <c r="K10" s="108">
        <v>999941958</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0</v>
      </c>
      <c r="I12" s="108">
        <v>0</v>
      </c>
      <c r="J12" s="108">
        <v>10000</v>
      </c>
      <c r="K12" s="108">
        <v>10000</v>
      </c>
    </row>
    <row r="13" spans="1:11" ht="12.75" customHeight="1" x14ac:dyDescent="0.2">
      <c r="A13" s="189" t="s">
        <v>119</v>
      </c>
      <c r="B13" s="189"/>
      <c r="C13" s="189"/>
      <c r="D13" s="189"/>
      <c r="E13" s="189"/>
      <c r="F13" s="189"/>
      <c r="G13" s="14">
        <v>6</v>
      </c>
      <c r="H13" s="108">
        <v>4756247</v>
      </c>
      <c r="I13" s="108">
        <v>4756247</v>
      </c>
      <c r="J13" s="108">
        <v>4134361</v>
      </c>
      <c r="K13" s="108">
        <v>4134361</v>
      </c>
    </row>
    <row r="14" spans="1:11" ht="12.75" customHeight="1" x14ac:dyDescent="0.2">
      <c r="A14" s="221" t="s">
        <v>361</v>
      </c>
      <c r="B14" s="221"/>
      <c r="C14" s="221"/>
      <c r="D14" s="221"/>
      <c r="E14" s="221"/>
      <c r="F14" s="221"/>
      <c r="G14" s="15">
        <v>7</v>
      </c>
      <c r="H14" s="107">
        <f>H15+H16+H20+H24+H25+H26+H29+H36</f>
        <v>1061749031</v>
      </c>
      <c r="I14" s="107">
        <f>I15+I16+I20+I24+I25+I26+I29+I36</f>
        <v>1061749031</v>
      </c>
      <c r="J14" s="107">
        <f>J15+J16+J20+J24+J25+J26+J29+J36</f>
        <v>984131568</v>
      </c>
      <c r="K14" s="107">
        <f>K15+K16+K20+K24+K25+K26+K29+K36</f>
        <v>984131568</v>
      </c>
    </row>
    <row r="15" spans="1:11" ht="12.75" customHeight="1" x14ac:dyDescent="0.2">
      <c r="A15" s="189" t="s">
        <v>104</v>
      </c>
      <c r="B15" s="189"/>
      <c r="C15" s="189"/>
      <c r="D15" s="189"/>
      <c r="E15" s="189"/>
      <c r="F15" s="189"/>
      <c r="G15" s="14">
        <v>8</v>
      </c>
      <c r="H15" s="108">
        <v>0</v>
      </c>
      <c r="I15" s="108">
        <v>0</v>
      </c>
      <c r="J15" s="108">
        <v>0</v>
      </c>
      <c r="K15" s="108">
        <v>0</v>
      </c>
    </row>
    <row r="16" spans="1:11" ht="12.75" customHeight="1" x14ac:dyDescent="0.2">
      <c r="A16" s="193" t="s">
        <v>441</v>
      </c>
      <c r="B16" s="193"/>
      <c r="C16" s="193"/>
      <c r="D16" s="193"/>
      <c r="E16" s="193"/>
      <c r="F16" s="193"/>
      <c r="G16" s="15">
        <v>9</v>
      </c>
      <c r="H16" s="107">
        <f>SUM(H17:H19)</f>
        <v>1004832539</v>
      </c>
      <c r="I16" s="107">
        <f>SUM(I17:I19)</f>
        <v>1004832539</v>
      </c>
      <c r="J16" s="107">
        <f>SUM(J17:J19)</f>
        <v>939029617</v>
      </c>
      <c r="K16" s="107">
        <f>SUM(K17:K19)</f>
        <v>939029617</v>
      </c>
    </row>
    <row r="17" spans="1:11" ht="12.75" customHeight="1" x14ac:dyDescent="0.2">
      <c r="A17" s="224" t="s">
        <v>120</v>
      </c>
      <c r="B17" s="224"/>
      <c r="C17" s="224"/>
      <c r="D17" s="224"/>
      <c r="E17" s="224"/>
      <c r="F17" s="224"/>
      <c r="G17" s="14">
        <v>10</v>
      </c>
      <c r="H17" s="108">
        <v>3852570</v>
      </c>
      <c r="I17" s="108">
        <v>3852570</v>
      </c>
      <c r="J17" s="108">
        <v>3412789</v>
      </c>
      <c r="K17" s="108">
        <v>3412789</v>
      </c>
    </row>
    <row r="18" spans="1:11" ht="12.75" customHeight="1" x14ac:dyDescent="0.2">
      <c r="A18" s="224" t="s">
        <v>121</v>
      </c>
      <c r="B18" s="224"/>
      <c r="C18" s="224"/>
      <c r="D18" s="224"/>
      <c r="E18" s="224"/>
      <c r="F18" s="224"/>
      <c r="G18" s="14">
        <v>11</v>
      </c>
      <c r="H18" s="108">
        <v>995165867</v>
      </c>
      <c r="I18" s="108">
        <v>995165867</v>
      </c>
      <c r="J18" s="108">
        <v>929686326</v>
      </c>
      <c r="K18" s="108">
        <v>929686326</v>
      </c>
    </row>
    <row r="19" spans="1:11" ht="12.75" customHeight="1" x14ac:dyDescent="0.2">
      <c r="A19" s="224" t="s">
        <v>122</v>
      </c>
      <c r="B19" s="224"/>
      <c r="C19" s="224"/>
      <c r="D19" s="224"/>
      <c r="E19" s="224"/>
      <c r="F19" s="224"/>
      <c r="G19" s="14">
        <v>12</v>
      </c>
      <c r="H19" s="108">
        <v>5814102</v>
      </c>
      <c r="I19" s="108">
        <v>5814102</v>
      </c>
      <c r="J19" s="108">
        <v>5930502</v>
      </c>
      <c r="K19" s="108">
        <v>5930502</v>
      </c>
    </row>
    <row r="20" spans="1:11" ht="12.75" customHeight="1" x14ac:dyDescent="0.2">
      <c r="A20" s="193" t="s">
        <v>442</v>
      </c>
      <c r="B20" s="193"/>
      <c r="C20" s="193"/>
      <c r="D20" s="193"/>
      <c r="E20" s="193"/>
      <c r="F20" s="193"/>
      <c r="G20" s="15">
        <v>13</v>
      </c>
      <c r="H20" s="107">
        <f>SUM(H21:H23)</f>
        <v>31108132</v>
      </c>
      <c r="I20" s="107">
        <f>SUM(I21:I23)</f>
        <v>31108132</v>
      </c>
      <c r="J20" s="107">
        <f>SUM(J21:J23)</f>
        <v>29297721</v>
      </c>
      <c r="K20" s="107">
        <f>SUM(K21:K23)</f>
        <v>29297721</v>
      </c>
    </row>
    <row r="21" spans="1:11" ht="12.75" customHeight="1" x14ac:dyDescent="0.2">
      <c r="A21" s="224" t="s">
        <v>105</v>
      </c>
      <c r="B21" s="224"/>
      <c r="C21" s="224"/>
      <c r="D21" s="224"/>
      <c r="E21" s="224"/>
      <c r="F21" s="224"/>
      <c r="G21" s="14">
        <v>14</v>
      </c>
      <c r="H21" s="108">
        <v>19578534</v>
      </c>
      <c r="I21" s="108">
        <v>19578534</v>
      </c>
      <c r="J21" s="108">
        <v>18437769</v>
      </c>
      <c r="K21" s="108">
        <v>18437769</v>
      </c>
    </row>
    <row r="22" spans="1:11" ht="12.75" customHeight="1" x14ac:dyDescent="0.2">
      <c r="A22" s="224" t="s">
        <v>106</v>
      </c>
      <c r="B22" s="224"/>
      <c r="C22" s="224"/>
      <c r="D22" s="224"/>
      <c r="E22" s="224"/>
      <c r="F22" s="224"/>
      <c r="G22" s="14">
        <v>15</v>
      </c>
      <c r="H22" s="108">
        <v>7753713</v>
      </c>
      <c r="I22" s="108">
        <v>7753713</v>
      </c>
      <c r="J22" s="108">
        <v>7166370</v>
      </c>
      <c r="K22" s="108">
        <v>7166370</v>
      </c>
    </row>
    <row r="23" spans="1:11" ht="12.75" customHeight="1" x14ac:dyDescent="0.2">
      <c r="A23" s="224" t="s">
        <v>107</v>
      </c>
      <c r="B23" s="224"/>
      <c r="C23" s="224"/>
      <c r="D23" s="224"/>
      <c r="E23" s="224"/>
      <c r="F23" s="224"/>
      <c r="G23" s="14">
        <v>16</v>
      </c>
      <c r="H23" s="108">
        <v>3775885</v>
      </c>
      <c r="I23" s="108">
        <v>3775885</v>
      </c>
      <c r="J23" s="108">
        <v>3693582</v>
      </c>
      <c r="K23" s="108">
        <v>3693582</v>
      </c>
    </row>
    <row r="24" spans="1:11" ht="12.75" customHeight="1" x14ac:dyDescent="0.2">
      <c r="A24" s="189" t="s">
        <v>108</v>
      </c>
      <c r="B24" s="189"/>
      <c r="C24" s="189"/>
      <c r="D24" s="189"/>
      <c r="E24" s="189"/>
      <c r="F24" s="189"/>
      <c r="G24" s="14">
        <v>17</v>
      </c>
      <c r="H24" s="108">
        <v>6504375</v>
      </c>
      <c r="I24" s="108">
        <v>6504375</v>
      </c>
      <c r="J24" s="108">
        <v>7031908</v>
      </c>
      <c r="K24" s="108">
        <v>7031908</v>
      </c>
    </row>
    <row r="25" spans="1:11" ht="12.75" customHeight="1" x14ac:dyDescent="0.2">
      <c r="A25" s="189" t="s">
        <v>109</v>
      </c>
      <c r="B25" s="189"/>
      <c r="C25" s="189"/>
      <c r="D25" s="189"/>
      <c r="E25" s="189"/>
      <c r="F25" s="189"/>
      <c r="G25" s="14">
        <v>18</v>
      </c>
      <c r="H25" s="108">
        <v>20701455</v>
      </c>
      <c r="I25" s="108">
        <v>20701455</v>
      </c>
      <c r="J25" s="108">
        <v>8726349</v>
      </c>
      <c r="K25" s="108">
        <v>8726349</v>
      </c>
    </row>
    <row r="26" spans="1:11" ht="12.75" customHeight="1" x14ac:dyDescent="0.2">
      <c r="A26" s="193" t="s">
        <v>443</v>
      </c>
      <c r="B26" s="193"/>
      <c r="C26" s="193"/>
      <c r="D26" s="193"/>
      <c r="E26" s="193"/>
      <c r="F26" s="193"/>
      <c r="G26" s="15">
        <v>19</v>
      </c>
      <c r="H26" s="107">
        <f>H27+H28</f>
        <v>-598072</v>
      </c>
      <c r="I26" s="107">
        <f>I27+I28</f>
        <v>-598072</v>
      </c>
      <c r="J26" s="107">
        <f>J27+J28</f>
        <v>45973</v>
      </c>
      <c r="K26" s="107">
        <f>K27+K28</f>
        <v>45973</v>
      </c>
    </row>
    <row r="27" spans="1:11" ht="12.75" customHeight="1" x14ac:dyDescent="0.2">
      <c r="A27" s="224" t="s">
        <v>123</v>
      </c>
      <c r="B27" s="224"/>
      <c r="C27" s="224"/>
      <c r="D27" s="224"/>
      <c r="E27" s="224"/>
      <c r="F27" s="224"/>
      <c r="G27" s="14">
        <v>20</v>
      </c>
      <c r="H27" s="108">
        <v>0</v>
      </c>
      <c r="I27" s="108">
        <v>0</v>
      </c>
      <c r="J27" s="108">
        <v>0</v>
      </c>
      <c r="K27" s="108">
        <v>0</v>
      </c>
    </row>
    <row r="28" spans="1:11" ht="12.75" customHeight="1" x14ac:dyDescent="0.2">
      <c r="A28" s="224" t="s">
        <v>124</v>
      </c>
      <c r="B28" s="224"/>
      <c r="C28" s="224"/>
      <c r="D28" s="224"/>
      <c r="E28" s="224"/>
      <c r="F28" s="224"/>
      <c r="G28" s="14">
        <v>21</v>
      </c>
      <c r="H28" s="108">
        <v>-598072</v>
      </c>
      <c r="I28" s="108">
        <v>-598072</v>
      </c>
      <c r="J28" s="108">
        <v>45973</v>
      </c>
      <c r="K28" s="108">
        <v>45973</v>
      </c>
    </row>
    <row r="29" spans="1:11" ht="12.75" customHeight="1" x14ac:dyDescent="0.2">
      <c r="A29" s="193" t="s">
        <v>444</v>
      </c>
      <c r="B29" s="193"/>
      <c r="C29" s="193"/>
      <c r="D29" s="193"/>
      <c r="E29" s="193"/>
      <c r="F29" s="193"/>
      <c r="G29" s="15">
        <v>22</v>
      </c>
      <c r="H29" s="107">
        <f>SUM(H30:H35)</f>
        <v>-799398</v>
      </c>
      <c r="I29" s="107">
        <f>SUM(I30:I35)</f>
        <v>-799398</v>
      </c>
      <c r="J29" s="107">
        <f>SUM(J30:J35)</f>
        <v>0</v>
      </c>
      <c r="K29" s="107">
        <f>SUM(K30:K35)</f>
        <v>0</v>
      </c>
    </row>
    <row r="30" spans="1:11" ht="12.75" customHeight="1" x14ac:dyDescent="0.2">
      <c r="A30" s="224" t="s">
        <v>125</v>
      </c>
      <c r="B30" s="224"/>
      <c r="C30" s="224"/>
      <c r="D30" s="224"/>
      <c r="E30" s="224"/>
      <c r="F30" s="224"/>
      <c r="G30" s="14">
        <v>23</v>
      </c>
      <c r="H30" s="108">
        <v>0</v>
      </c>
      <c r="I30" s="108">
        <v>0</v>
      </c>
      <c r="J30" s="108">
        <v>0</v>
      </c>
      <c r="K30" s="108">
        <v>0</v>
      </c>
    </row>
    <row r="31" spans="1:11" ht="12.75" customHeight="1" x14ac:dyDescent="0.2">
      <c r="A31" s="224" t="s">
        <v>126</v>
      </c>
      <c r="B31" s="224"/>
      <c r="C31" s="224"/>
      <c r="D31" s="224"/>
      <c r="E31" s="224"/>
      <c r="F31" s="224"/>
      <c r="G31" s="14">
        <v>24</v>
      </c>
      <c r="H31" s="108">
        <v>0</v>
      </c>
      <c r="I31" s="108">
        <v>0</v>
      </c>
      <c r="J31" s="108">
        <v>0</v>
      </c>
      <c r="K31" s="108">
        <v>0</v>
      </c>
    </row>
    <row r="32" spans="1:11" ht="12.75" customHeight="1" x14ac:dyDescent="0.2">
      <c r="A32" s="224" t="s">
        <v>127</v>
      </c>
      <c r="B32" s="224"/>
      <c r="C32" s="224"/>
      <c r="D32" s="224"/>
      <c r="E32" s="224"/>
      <c r="F32" s="224"/>
      <c r="G32" s="14">
        <v>25</v>
      </c>
      <c r="H32" s="108">
        <v>-799398</v>
      </c>
      <c r="I32" s="108">
        <v>-799398</v>
      </c>
      <c r="J32" s="108">
        <v>0</v>
      </c>
      <c r="K32" s="108">
        <v>0</v>
      </c>
    </row>
    <row r="33" spans="1:11" ht="12.75" customHeight="1" x14ac:dyDescent="0.2">
      <c r="A33" s="224" t="s">
        <v>128</v>
      </c>
      <c r="B33" s="224"/>
      <c r="C33" s="224"/>
      <c r="D33" s="224"/>
      <c r="E33" s="224"/>
      <c r="F33" s="224"/>
      <c r="G33" s="14">
        <v>26</v>
      </c>
      <c r="H33" s="108">
        <v>0</v>
      </c>
      <c r="I33" s="108">
        <v>0</v>
      </c>
      <c r="J33" s="108">
        <v>0</v>
      </c>
      <c r="K33" s="108">
        <v>0</v>
      </c>
    </row>
    <row r="34" spans="1:11" ht="12.75" customHeight="1" x14ac:dyDescent="0.2">
      <c r="A34" s="224" t="s">
        <v>129</v>
      </c>
      <c r="B34" s="224"/>
      <c r="C34" s="224"/>
      <c r="D34" s="224"/>
      <c r="E34" s="224"/>
      <c r="F34" s="224"/>
      <c r="G34" s="14">
        <v>27</v>
      </c>
      <c r="H34" s="108">
        <v>0</v>
      </c>
      <c r="I34" s="108">
        <v>0</v>
      </c>
      <c r="J34" s="108">
        <v>0</v>
      </c>
      <c r="K34" s="108">
        <v>0</v>
      </c>
    </row>
    <row r="35" spans="1:11" ht="12.75" customHeight="1" x14ac:dyDescent="0.2">
      <c r="A35" s="224" t="s">
        <v>130</v>
      </c>
      <c r="B35" s="224"/>
      <c r="C35" s="224"/>
      <c r="D35" s="224"/>
      <c r="E35" s="224"/>
      <c r="F35" s="224"/>
      <c r="G35" s="14">
        <v>28</v>
      </c>
      <c r="H35" s="108">
        <v>0</v>
      </c>
      <c r="I35" s="108">
        <v>0</v>
      </c>
      <c r="J35" s="108">
        <v>0</v>
      </c>
      <c r="K35" s="108">
        <v>0</v>
      </c>
    </row>
    <row r="36" spans="1:11" ht="12.75" customHeight="1" x14ac:dyDescent="0.2">
      <c r="A36" s="189" t="s">
        <v>110</v>
      </c>
      <c r="B36" s="189"/>
      <c r="C36" s="189"/>
      <c r="D36" s="189"/>
      <c r="E36" s="189"/>
      <c r="F36" s="189"/>
      <c r="G36" s="14">
        <v>29</v>
      </c>
      <c r="H36" s="108">
        <v>0</v>
      </c>
      <c r="I36" s="108">
        <v>0</v>
      </c>
      <c r="J36" s="108">
        <v>0</v>
      </c>
      <c r="K36" s="108">
        <v>0</v>
      </c>
    </row>
    <row r="37" spans="1:11" ht="12.75" customHeight="1" x14ac:dyDescent="0.2">
      <c r="A37" s="221" t="s">
        <v>362</v>
      </c>
      <c r="B37" s="221"/>
      <c r="C37" s="221"/>
      <c r="D37" s="221"/>
      <c r="E37" s="221"/>
      <c r="F37" s="221"/>
      <c r="G37" s="15">
        <v>30</v>
      </c>
      <c r="H37" s="107">
        <f>SUM(H38:H47)</f>
        <v>539313</v>
      </c>
      <c r="I37" s="107">
        <f>SUM(I38:I47)</f>
        <v>539313</v>
      </c>
      <c r="J37" s="107">
        <f>SUM(J38:J47)</f>
        <v>1380556</v>
      </c>
      <c r="K37" s="107">
        <f>SUM(K38:K47)</f>
        <v>1380556</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294</v>
      </c>
      <c r="I41" s="108">
        <v>294</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539019</v>
      </c>
      <c r="I44" s="108">
        <v>539019</v>
      </c>
      <c r="J44" s="108">
        <v>1380556</v>
      </c>
      <c r="K44" s="108">
        <v>1380556</v>
      </c>
    </row>
    <row r="45" spans="1:11" ht="12.75" customHeight="1" x14ac:dyDescent="0.2">
      <c r="A45" s="189" t="s">
        <v>138</v>
      </c>
      <c r="B45" s="189"/>
      <c r="C45" s="189"/>
      <c r="D45" s="189"/>
      <c r="E45" s="189"/>
      <c r="F45" s="189"/>
      <c r="G45" s="14">
        <v>38</v>
      </c>
      <c r="H45" s="108">
        <v>0</v>
      </c>
      <c r="I45" s="108">
        <v>0</v>
      </c>
      <c r="J45" s="108">
        <v>0</v>
      </c>
      <c r="K45" s="108">
        <v>0</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1" t="s">
        <v>363</v>
      </c>
      <c r="B48" s="221"/>
      <c r="C48" s="221"/>
      <c r="D48" s="221"/>
      <c r="E48" s="221"/>
      <c r="F48" s="221"/>
      <c r="G48" s="15">
        <v>41</v>
      </c>
      <c r="H48" s="107">
        <f>SUM(H49:H55)</f>
        <v>2383429</v>
      </c>
      <c r="I48" s="107">
        <f>SUM(I49:I55)</f>
        <v>2383429</v>
      </c>
      <c r="J48" s="107">
        <f>SUM(J49:J55)</f>
        <v>1744806</v>
      </c>
      <c r="K48" s="107">
        <f>SUM(K49:K55)</f>
        <v>1744806</v>
      </c>
    </row>
    <row r="49" spans="1:11" ht="25.15" customHeight="1" x14ac:dyDescent="0.2">
      <c r="A49" s="189" t="s">
        <v>141</v>
      </c>
      <c r="B49" s="189"/>
      <c r="C49" s="189"/>
      <c r="D49" s="189"/>
      <c r="E49" s="189"/>
      <c r="F49" s="189"/>
      <c r="G49" s="14">
        <v>42</v>
      </c>
      <c r="H49" s="108">
        <v>294</v>
      </c>
      <c r="I49" s="108">
        <v>294</v>
      </c>
      <c r="J49" s="108">
        <v>0</v>
      </c>
      <c r="K49" s="108">
        <v>0</v>
      </c>
    </row>
    <row r="50" spans="1:11" ht="12.75" customHeight="1" x14ac:dyDescent="0.2">
      <c r="A50" s="214" t="s">
        <v>142</v>
      </c>
      <c r="B50" s="214"/>
      <c r="C50" s="214"/>
      <c r="D50" s="214"/>
      <c r="E50" s="214"/>
      <c r="F50" s="214"/>
      <c r="G50" s="14">
        <v>43</v>
      </c>
      <c r="H50" s="108">
        <v>276</v>
      </c>
      <c r="I50" s="108">
        <v>276</v>
      </c>
      <c r="J50" s="108">
        <v>0</v>
      </c>
      <c r="K50" s="108">
        <v>0</v>
      </c>
    </row>
    <row r="51" spans="1:11" ht="12.75" customHeight="1" x14ac:dyDescent="0.2">
      <c r="A51" s="214" t="s">
        <v>143</v>
      </c>
      <c r="B51" s="214"/>
      <c r="C51" s="214"/>
      <c r="D51" s="214"/>
      <c r="E51" s="214"/>
      <c r="F51" s="214"/>
      <c r="G51" s="14">
        <v>44</v>
      </c>
      <c r="H51" s="108">
        <v>1451903</v>
      </c>
      <c r="I51" s="108">
        <v>1451903</v>
      </c>
      <c r="J51" s="108">
        <v>1540156</v>
      </c>
      <c r="K51" s="108">
        <v>1540156</v>
      </c>
    </row>
    <row r="52" spans="1:11" ht="12.75" customHeight="1" x14ac:dyDescent="0.2">
      <c r="A52" s="214" t="s">
        <v>144</v>
      </c>
      <c r="B52" s="214"/>
      <c r="C52" s="214"/>
      <c r="D52" s="214"/>
      <c r="E52" s="214"/>
      <c r="F52" s="214"/>
      <c r="G52" s="14">
        <v>45</v>
      </c>
      <c r="H52" s="108">
        <v>930956</v>
      </c>
      <c r="I52" s="108">
        <v>930956</v>
      </c>
      <c r="J52" s="108">
        <v>204650</v>
      </c>
      <c r="K52" s="108">
        <v>204650</v>
      </c>
    </row>
    <row r="53" spans="1:11" ht="12.75" customHeight="1" x14ac:dyDescent="0.2">
      <c r="A53" s="214" t="s">
        <v>145</v>
      </c>
      <c r="B53" s="214"/>
      <c r="C53" s="214"/>
      <c r="D53" s="214"/>
      <c r="E53" s="214"/>
      <c r="F53" s="214"/>
      <c r="G53" s="14">
        <v>46</v>
      </c>
      <c r="H53" s="108">
        <v>0</v>
      </c>
      <c r="I53" s="108">
        <v>0</v>
      </c>
      <c r="J53" s="108">
        <v>0</v>
      </c>
      <c r="K53" s="108">
        <v>0</v>
      </c>
    </row>
    <row r="54" spans="1:11" ht="12.75" customHeight="1" x14ac:dyDescent="0.2">
      <c r="A54" s="214" t="s">
        <v>146</v>
      </c>
      <c r="B54" s="214"/>
      <c r="C54" s="214"/>
      <c r="D54" s="214"/>
      <c r="E54" s="214"/>
      <c r="F54" s="214"/>
      <c r="G54" s="14">
        <v>47</v>
      </c>
      <c r="H54" s="108">
        <v>0</v>
      </c>
      <c r="I54" s="108">
        <v>0</v>
      </c>
      <c r="J54" s="108">
        <v>0</v>
      </c>
      <c r="K54" s="108">
        <v>0</v>
      </c>
    </row>
    <row r="55" spans="1:11" ht="12.75" customHeight="1" x14ac:dyDescent="0.2">
      <c r="A55" s="214" t="s">
        <v>147</v>
      </c>
      <c r="B55" s="214"/>
      <c r="C55" s="214"/>
      <c r="D55" s="214"/>
      <c r="E55" s="214"/>
      <c r="F55" s="214"/>
      <c r="G55" s="14">
        <v>48</v>
      </c>
      <c r="H55" s="108">
        <v>0</v>
      </c>
      <c r="I55" s="108">
        <v>0</v>
      </c>
      <c r="J55" s="108">
        <v>0</v>
      </c>
      <c r="K55" s="108">
        <v>0</v>
      </c>
    </row>
    <row r="56" spans="1:11" ht="22.15" customHeight="1" x14ac:dyDescent="0.2">
      <c r="A56" s="223" t="s">
        <v>148</v>
      </c>
      <c r="B56" s="223"/>
      <c r="C56" s="223"/>
      <c r="D56" s="223"/>
      <c r="E56" s="223"/>
      <c r="F56" s="223"/>
      <c r="G56" s="14">
        <v>49</v>
      </c>
      <c r="H56" s="108">
        <v>776507</v>
      </c>
      <c r="I56" s="108">
        <v>776507</v>
      </c>
      <c r="J56" s="108">
        <v>595232</v>
      </c>
      <c r="K56" s="108">
        <v>595232</v>
      </c>
    </row>
    <row r="57" spans="1:11" ht="12.75" customHeight="1" x14ac:dyDescent="0.2">
      <c r="A57" s="223" t="s">
        <v>149</v>
      </c>
      <c r="B57" s="223"/>
      <c r="C57" s="223"/>
      <c r="D57" s="223"/>
      <c r="E57" s="223"/>
      <c r="F57" s="223"/>
      <c r="G57" s="14">
        <v>50</v>
      </c>
      <c r="H57" s="108">
        <v>0</v>
      </c>
      <c r="I57" s="108">
        <v>0</v>
      </c>
      <c r="J57" s="108">
        <v>0</v>
      </c>
      <c r="K57" s="108">
        <v>0</v>
      </c>
    </row>
    <row r="58" spans="1:11" ht="24.6" customHeight="1" x14ac:dyDescent="0.2">
      <c r="A58" s="223" t="s">
        <v>150</v>
      </c>
      <c r="B58" s="223"/>
      <c r="C58" s="223"/>
      <c r="D58" s="223"/>
      <c r="E58" s="223"/>
      <c r="F58" s="223"/>
      <c r="G58" s="14">
        <v>51</v>
      </c>
      <c r="H58" s="108">
        <v>0</v>
      </c>
      <c r="I58" s="108">
        <v>0</v>
      </c>
      <c r="J58" s="108">
        <v>0</v>
      </c>
      <c r="K58" s="108">
        <v>0</v>
      </c>
    </row>
    <row r="59" spans="1:11" ht="12.75" customHeight="1" x14ac:dyDescent="0.2">
      <c r="A59" s="223" t="s">
        <v>151</v>
      </c>
      <c r="B59" s="223"/>
      <c r="C59" s="223"/>
      <c r="D59" s="223"/>
      <c r="E59" s="223"/>
      <c r="F59" s="223"/>
      <c r="G59" s="14">
        <v>52</v>
      </c>
      <c r="H59" s="108">
        <v>0</v>
      </c>
      <c r="I59" s="108">
        <v>0</v>
      </c>
      <c r="J59" s="108">
        <v>0</v>
      </c>
      <c r="K59" s="108">
        <v>0</v>
      </c>
    </row>
    <row r="60" spans="1:11" ht="12.75" customHeight="1" x14ac:dyDescent="0.2">
      <c r="A60" s="221" t="s">
        <v>364</v>
      </c>
      <c r="B60" s="221"/>
      <c r="C60" s="221"/>
      <c r="D60" s="221"/>
      <c r="E60" s="221"/>
      <c r="F60" s="221"/>
      <c r="G60" s="15">
        <v>53</v>
      </c>
      <c r="H60" s="107">
        <f>H8+H37+H56+H57</f>
        <v>1081800109</v>
      </c>
      <c r="I60" s="107">
        <f t="shared" ref="I60:K60" si="0">I8+I37+I56+I57</f>
        <v>1081800109</v>
      </c>
      <c r="J60" s="107">
        <f t="shared" si="0"/>
        <v>1006062107</v>
      </c>
      <c r="K60" s="107">
        <f t="shared" si="0"/>
        <v>1006062107</v>
      </c>
    </row>
    <row r="61" spans="1:11" ht="12.75" customHeight="1" x14ac:dyDescent="0.2">
      <c r="A61" s="221" t="s">
        <v>365</v>
      </c>
      <c r="B61" s="221"/>
      <c r="C61" s="221"/>
      <c r="D61" s="221"/>
      <c r="E61" s="221"/>
      <c r="F61" s="221"/>
      <c r="G61" s="15">
        <v>54</v>
      </c>
      <c r="H61" s="107">
        <f>H14+H48+H58+H59</f>
        <v>1064132460</v>
      </c>
      <c r="I61" s="107">
        <f t="shared" ref="I61:K61" si="1">I14+I48+I58+I59</f>
        <v>1064132460</v>
      </c>
      <c r="J61" s="107">
        <f t="shared" si="1"/>
        <v>985876374</v>
      </c>
      <c r="K61" s="107">
        <f t="shared" si="1"/>
        <v>985876374</v>
      </c>
    </row>
    <row r="62" spans="1:11" ht="12.75" customHeight="1" x14ac:dyDescent="0.2">
      <c r="A62" s="221" t="s">
        <v>366</v>
      </c>
      <c r="B62" s="221"/>
      <c r="C62" s="221"/>
      <c r="D62" s="221"/>
      <c r="E62" s="221"/>
      <c r="F62" s="221"/>
      <c r="G62" s="15">
        <v>55</v>
      </c>
      <c r="H62" s="107">
        <f>H60-H61</f>
        <v>17667649</v>
      </c>
      <c r="I62" s="107">
        <f t="shared" ref="I62:K62" si="2">I60-I61</f>
        <v>17667649</v>
      </c>
      <c r="J62" s="107">
        <f t="shared" si="2"/>
        <v>20185733</v>
      </c>
      <c r="K62" s="107">
        <f t="shared" si="2"/>
        <v>20185733</v>
      </c>
    </row>
    <row r="63" spans="1:11" ht="12.75" customHeight="1" x14ac:dyDescent="0.2">
      <c r="A63" s="222" t="s">
        <v>367</v>
      </c>
      <c r="B63" s="222"/>
      <c r="C63" s="222"/>
      <c r="D63" s="222"/>
      <c r="E63" s="222"/>
      <c r="F63" s="222"/>
      <c r="G63" s="15">
        <v>56</v>
      </c>
      <c r="H63" s="107">
        <f>+IF((H60-H61)&gt;0,(H60-H61),0)</f>
        <v>17667649</v>
      </c>
      <c r="I63" s="107">
        <f t="shared" ref="I63:K63" si="3">+IF((I60-I61)&gt;0,(I60-I61),0)</f>
        <v>17667649</v>
      </c>
      <c r="J63" s="107">
        <f t="shared" si="3"/>
        <v>20185733</v>
      </c>
      <c r="K63" s="107">
        <f t="shared" si="3"/>
        <v>20185733</v>
      </c>
    </row>
    <row r="64" spans="1:11" ht="12.75" customHeight="1" x14ac:dyDescent="0.2">
      <c r="A64" s="222" t="s">
        <v>368</v>
      </c>
      <c r="B64" s="222"/>
      <c r="C64" s="222"/>
      <c r="D64" s="222"/>
      <c r="E64" s="222"/>
      <c r="F64" s="222"/>
      <c r="G64" s="15">
        <v>57</v>
      </c>
      <c r="H64" s="107">
        <f>+IF((H60-H61)&lt;0,(H60-H61),0)</f>
        <v>0</v>
      </c>
      <c r="I64" s="107">
        <f t="shared" ref="I64:K64" si="4">+IF((I60-I61)&lt;0,(I60-I61),0)</f>
        <v>0</v>
      </c>
      <c r="J64" s="107">
        <f t="shared" si="4"/>
        <v>0</v>
      </c>
      <c r="K64" s="107">
        <f t="shared" si="4"/>
        <v>0</v>
      </c>
    </row>
    <row r="65" spans="1:11" ht="12.75" customHeight="1" x14ac:dyDescent="0.2">
      <c r="A65" s="223" t="s">
        <v>111</v>
      </c>
      <c r="B65" s="223"/>
      <c r="C65" s="223"/>
      <c r="D65" s="223"/>
      <c r="E65" s="223"/>
      <c r="F65" s="223"/>
      <c r="G65" s="14">
        <v>58</v>
      </c>
      <c r="H65" s="108">
        <v>3073642</v>
      </c>
      <c r="I65" s="108">
        <v>3073642</v>
      </c>
      <c r="J65" s="108">
        <v>3573662</v>
      </c>
      <c r="K65" s="108">
        <v>3573662</v>
      </c>
    </row>
    <row r="66" spans="1:11" ht="12.75" customHeight="1" x14ac:dyDescent="0.2">
      <c r="A66" s="221" t="s">
        <v>369</v>
      </c>
      <c r="B66" s="221"/>
      <c r="C66" s="221"/>
      <c r="D66" s="221"/>
      <c r="E66" s="221"/>
      <c r="F66" s="221"/>
      <c r="G66" s="15">
        <v>59</v>
      </c>
      <c r="H66" s="107">
        <f>H62-H65</f>
        <v>14594007</v>
      </c>
      <c r="I66" s="107">
        <f t="shared" ref="I66:K66" si="5">I62-I65</f>
        <v>14594007</v>
      </c>
      <c r="J66" s="107">
        <f t="shared" si="5"/>
        <v>16612071</v>
      </c>
      <c r="K66" s="107">
        <f t="shared" si="5"/>
        <v>16612071</v>
      </c>
    </row>
    <row r="67" spans="1:11" ht="12.75" customHeight="1" x14ac:dyDescent="0.2">
      <c r="A67" s="222" t="s">
        <v>370</v>
      </c>
      <c r="B67" s="222"/>
      <c r="C67" s="222"/>
      <c r="D67" s="222"/>
      <c r="E67" s="222"/>
      <c r="F67" s="222"/>
      <c r="G67" s="15">
        <v>60</v>
      </c>
      <c r="H67" s="107">
        <f>+IF((H62-H65)&gt;0,(H62-H65),0)</f>
        <v>14594007</v>
      </c>
      <c r="I67" s="107">
        <f t="shared" ref="I67:K67" si="6">+IF((I62-I65)&gt;0,(I62-I65),0)</f>
        <v>14594007</v>
      </c>
      <c r="J67" s="107">
        <f t="shared" si="6"/>
        <v>16612071</v>
      </c>
      <c r="K67" s="107">
        <f t="shared" si="6"/>
        <v>16612071</v>
      </c>
    </row>
    <row r="68" spans="1:11" ht="12.75" customHeight="1" x14ac:dyDescent="0.2">
      <c r="A68" s="222" t="s">
        <v>371</v>
      </c>
      <c r="B68" s="222"/>
      <c r="C68" s="222"/>
      <c r="D68" s="222"/>
      <c r="E68" s="222"/>
      <c r="F68" s="222"/>
      <c r="G68" s="15">
        <v>61</v>
      </c>
      <c r="H68" s="107">
        <f>+IF((H62-H65)&lt;0,(H62-H65),0)</f>
        <v>0</v>
      </c>
      <c r="I68" s="107">
        <f t="shared" ref="I68:K68" si="7">+IF((I62-I65)&lt;0,(I62-I65),0)</f>
        <v>0</v>
      </c>
      <c r="J68" s="107">
        <f t="shared" si="7"/>
        <v>0</v>
      </c>
      <c r="K68" s="107">
        <f t="shared" si="7"/>
        <v>0</v>
      </c>
    </row>
    <row r="69" spans="1:11" x14ac:dyDescent="0.2">
      <c r="A69" s="215" t="s">
        <v>152</v>
      </c>
      <c r="B69" s="215"/>
      <c r="C69" s="215"/>
      <c r="D69" s="215"/>
      <c r="E69" s="215"/>
      <c r="F69" s="215"/>
      <c r="G69" s="216"/>
      <c r="H69" s="216"/>
      <c r="I69" s="216"/>
      <c r="J69" s="217"/>
      <c r="K69" s="217"/>
    </row>
    <row r="70" spans="1:11" ht="22.15" customHeight="1" x14ac:dyDescent="0.2">
      <c r="A70" s="221" t="s">
        <v>372</v>
      </c>
      <c r="B70" s="221"/>
      <c r="C70" s="221"/>
      <c r="D70" s="221"/>
      <c r="E70" s="221"/>
      <c r="F70" s="221"/>
      <c r="G70" s="15">
        <v>62</v>
      </c>
      <c r="H70" s="107">
        <f>H71-H72</f>
        <v>0</v>
      </c>
      <c r="I70" s="107">
        <f>I71-I72</f>
        <v>0</v>
      </c>
      <c r="J70" s="107">
        <f>J71-J72</f>
        <v>0</v>
      </c>
      <c r="K70" s="107">
        <f>K71-K72</f>
        <v>0</v>
      </c>
    </row>
    <row r="71" spans="1:11" ht="12.75" customHeight="1" x14ac:dyDescent="0.2">
      <c r="A71" s="214" t="s">
        <v>153</v>
      </c>
      <c r="B71" s="214"/>
      <c r="C71" s="214"/>
      <c r="D71" s="214"/>
      <c r="E71" s="214"/>
      <c r="F71" s="214"/>
      <c r="G71" s="14">
        <v>63</v>
      </c>
      <c r="H71" s="108">
        <v>0</v>
      </c>
      <c r="I71" s="108">
        <v>0</v>
      </c>
      <c r="J71" s="108">
        <v>0</v>
      </c>
      <c r="K71" s="108">
        <v>0</v>
      </c>
    </row>
    <row r="72" spans="1:11" ht="12.75" customHeight="1" x14ac:dyDescent="0.2">
      <c r="A72" s="214" t="s">
        <v>154</v>
      </c>
      <c r="B72" s="214"/>
      <c r="C72" s="214"/>
      <c r="D72" s="214"/>
      <c r="E72" s="214"/>
      <c r="F72" s="214"/>
      <c r="G72" s="14">
        <v>64</v>
      </c>
      <c r="H72" s="108">
        <v>0</v>
      </c>
      <c r="I72" s="108">
        <v>0</v>
      </c>
      <c r="J72" s="108">
        <v>0</v>
      </c>
      <c r="K72" s="108">
        <v>0</v>
      </c>
    </row>
    <row r="73" spans="1:11" ht="12.75" customHeight="1" x14ac:dyDescent="0.2">
      <c r="A73" s="223" t="s">
        <v>155</v>
      </c>
      <c r="B73" s="223"/>
      <c r="C73" s="223"/>
      <c r="D73" s="223"/>
      <c r="E73" s="223"/>
      <c r="F73" s="223"/>
      <c r="G73" s="14">
        <v>65</v>
      </c>
      <c r="H73" s="108">
        <v>0</v>
      </c>
      <c r="I73" s="108">
        <v>0</v>
      </c>
      <c r="J73" s="108">
        <v>0</v>
      </c>
      <c r="K73" s="108">
        <v>0</v>
      </c>
    </row>
    <row r="74" spans="1:11" ht="12.75" customHeight="1" x14ac:dyDescent="0.2">
      <c r="A74" s="222" t="s">
        <v>373</v>
      </c>
      <c r="B74" s="222"/>
      <c r="C74" s="222"/>
      <c r="D74" s="222"/>
      <c r="E74" s="222"/>
      <c r="F74" s="222"/>
      <c r="G74" s="15">
        <v>66</v>
      </c>
      <c r="H74" s="130">
        <v>0</v>
      </c>
      <c r="I74" s="130">
        <v>0</v>
      </c>
      <c r="J74" s="130">
        <v>0</v>
      </c>
      <c r="K74" s="130">
        <v>0</v>
      </c>
    </row>
    <row r="75" spans="1:11" ht="12.75" customHeight="1" x14ac:dyDescent="0.2">
      <c r="A75" s="222" t="s">
        <v>374</v>
      </c>
      <c r="B75" s="222"/>
      <c r="C75" s="222"/>
      <c r="D75" s="222"/>
      <c r="E75" s="222"/>
      <c r="F75" s="222"/>
      <c r="G75" s="15">
        <v>67</v>
      </c>
      <c r="H75" s="130">
        <v>0</v>
      </c>
      <c r="I75" s="130">
        <v>0</v>
      </c>
      <c r="J75" s="130">
        <v>0</v>
      </c>
      <c r="K75" s="130">
        <v>0</v>
      </c>
    </row>
    <row r="76" spans="1:11" x14ac:dyDescent="0.2">
      <c r="A76" s="215" t="s">
        <v>156</v>
      </c>
      <c r="B76" s="215"/>
      <c r="C76" s="215"/>
      <c r="D76" s="215"/>
      <c r="E76" s="215"/>
      <c r="F76" s="215"/>
      <c r="G76" s="216"/>
      <c r="H76" s="216"/>
      <c r="I76" s="216"/>
      <c r="J76" s="217"/>
      <c r="K76" s="217"/>
    </row>
    <row r="77" spans="1:11" ht="12.75" customHeight="1" x14ac:dyDescent="0.2">
      <c r="A77" s="221" t="s">
        <v>375</v>
      </c>
      <c r="B77" s="221"/>
      <c r="C77" s="221"/>
      <c r="D77" s="221"/>
      <c r="E77" s="221"/>
      <c r="F77" s="221"/>
      <c r="G77" s="15">
        <v>68</v>
      </c>
      <c r="H77" s="130">
        <v>0</v>
      </c>
      <c r="I77" s="130">
        <v>0</v>
      </c>
      <c r="J77" s="130">
        <v>0</v>
      </c>
      <c r="K77" s="130">
        <v>0</v>
      </c>
    </row>
    <row r="78" spans="1:11" ht="12.75" customHeight="1" x14ac:dyDescent="0.2">
      <c r="A78" s="220" t="s">
        <v>376</v>
      </c>
      <c r="B78" s="220"/>
      <c r="C78" s="220"/>
      <c r="D78" s="220"/>
      <c r="E78" s="220"/>
      <c r="F78" s="220"/>
      <c r="G78" s="95">
        <v>69</v>
      </c>
      <c r="H78" s="109">
        <v>0</v>
      </c>
      <c r="I78" s="109">
        <v>0</v>
      </c>
      <c r="J78" s="109">
        <v>0</v>
      </c>
      <c r="K78" s="109">
        <v>0</v>
      </c>
    </row>
    <row r="79" spans="1:11" ht="12.75" customHeight="1" x14ac:dyDescent="0.2">
      <c r="A79" s="220" t="s">
        <v>377</v>
      </c>
      <c r="B79" s="220"/>
      <c r="C79" s="220"/>
      <c r="D79" s="220"/>
      <c r="E79" s="220"/>
      <c r="F79" s="220"/>
      <c r="G79" s="95">
        <v>70</v>
      </c>
      <c r="H79" s="109">
        <v>0</v>
      </c>
      <c r="I79" s="109">
        <v>0</v>
      </c>
      <c r="J79" s="109">
        <v>0</v>
      </c>
      <c r="K79" s="109">
        <v>0</v>
      </c>
    </row>
    <row r="80" spans="1:11" ht="12.75" customHeight="1" x14ac:dyDescent="0.2">
      <c r="A80" s="221" t="s">
        <v>378</v>
      </c>
      <c r="B80" s="221"/>
      <c r="C80" s="221"/>
      <c r="D80" s="221"/>
      <c r="E80" s="221"/>
      <c r="F80" s="221"/>
      <c r="G80" s="15">
        <v>71</v>
      </c>
      <c r="H80" s="130">
        <v>0</v>
      </c>
      <c r="I80" s="130">
        <v>0</v>
      </c>
      <c r="J80" s="130">
        <v>0</v>
      </c>
      <c r="K80" s="130">
        <v>0</v>
      </c>
    </row>
    <row r="81" spans="1:11" ht="12.75" customHeight="1" x14ac:dyDescent="0.2">
      <c r="A81" s="221" t="s">
        <v>379</v>
      </c>
      <c r="B81" s="221"/>
      <c r="C81" s="221"/>
      <c r="D81" s="221"/>
      <c r="E81" s="221"/>
      <c r="F81" s="221"/>
      <c r="G81" s="15">
        <v>72</v>
      </c>
      <c r="H81" s="130">
        <v>0</v>
      </c>
      <c r="I81" s="130">
        <v>0</v>
      </c>
      <c r="J81" s="130">
        <v>0</v>
      </c>
      <c r="K81" s="130">
        <v>0</v>
      </c>
    </row>
    <row r="82" spans="1:11" ht="12.75" customHeight="1" x14ac:dyDescent="0.2">
      <c r="A82" s="222" t="s">
        <v>380</v>
      </c>
      <c r="B82" s="222"/>
      <c r="C82" s="222"/>
      <c r="D82" s="222"/>
      <c r="E82" s="222"/>
      <c r="F82" s="222"/>
      <c r="G82" s="15">
        <v>73</v>
      </c>
      <c r="H82" s="130">
        <v>0</v>
      </c>
      <c r="I82" s="130">
        <v>0</v>
      </c>
      <c r="J82" s="130">
        <v>0</v>
      </c>
      <c r="K82" s="130">
        <v>0</v>
      </c>
    </row>
    <row r="83" spans="1:11" ht="12.75" customHeight="1" x14ac:dyDescent="0.2">
      <c r="A83" s="222" t="s">
        <v>381</v>
      </c>
      <c r="B83" s="222"/>
      <c r="C83" s="222"/>
      <c r="D83" s="222"/>
      <c r="E83" s="222"/>
      <c r="F83" s="222"/>
      <c r="G83" s="15">
        <v>74</v>
      </c>
      <c r="H83" s="130">
        <v>0</v>
      </c>
      <c r="I83" s="130">
        <v>0</v>
      </c>
      <c r="J83" s="130">
        <v>0</v>
      </c>
      <c r="K83" s="130">
        <v>0</v>
      </c>
    </row>
    <row r="84" spans="1:11" x14ac:dyDescent="0.2">
      <c r="A84" s="215" t="s">
        <v>112</v>
      </c>
      <c r="B84" s="215"/>
      <c r="C84" s="215"/>
      <c r="D84" s="215"/>
      <c r="E84" s="215"/>
      <c r="F84" s="215"/>
      <c r="G84" s="216"/>
      <c r="H84" s="216"/>
      <c r="I84" s="216"/>
      <c r="J84" s="217"/>
      <c r="K84" s="217"/>
    </row>
    <row r="85" spans="1:11" ht="12.75" customHeight="1" x14ac:dyDescent="0.2">
      <c r="A85" s="210" t="s">
        <v>382</v>
      </c>
      <c r="B85" s="210"/>
      <c r="C85" s="210"/>
      <c r="D85" s="210"/>
      <c r="E85" s="210"/>
      <c r="F85" s="210"/>
      <c r="G85" s="15">
        <v>75</v>
      </c>
      <c r="H85" s="110">
        <f>H86+H87</f>
        <v>0</v>
      </c>
      <c r="I85" s="110">
        <f>I86+I87</f>
        <v>0</v>
      </c>
      <c r="J85" s="110">
        <f>J86+J87</f>
        <v>0</v>
      </c>
      <c r="K85" s="110">
        <f>K86+K87</f>
        <v>0</v>
      </c>
    </row>
    <row r="86" spans="1:11" ht="12.75" customHeight="1" x14ac:dyDescent="0.2">
      <c r="A86" s="211" t="s">
        <v>157</v>
      </c>
      <c r="B86" s="211"/>
      <c r="C86" s="211"/>
      <c r="D86" s="211"/>
      <c r="E86" s="211"/>
      <c r="F86" s="211"/>
      <c r="G86" s="14">
        <v>76</v>
      </c>
      <c r="H86" s="111">
        <v>0</v>
      </c>
      <c r="I86" s="111">
        <v>0</v>
      </c>
      <c r="J86" s="111">
        <v>0</v>
      </c>
      <c r="K86" s="111">
        <v>0</v>
      </c>
    </row>
    <row r="87" spans="1:11" ht="12.75" customHeight="1" x14ac:dyDescent="0.2">
      <c r="A87" s="211" t="s">
        <v>158</v>
      </c>
      <c r="B87" s="211"/>
      <c r="C87" s="211"/>
      <c r="D87" s="211"/>
      <c r="E87" s="211"/>
      <c r="F87" s="211"/>
      <c r="G87" s="14">
        <v>77</v>
      </c>
      <c r="H87" s="111">
        <v>0</v>
      </c>
      <c r="I87" s="111">
        <v>0</v>
      </c>
      <c r="J87" s="111">
        <v>0</v>
      </c>
      <c r="K87" s="111">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4">
        <v>78</v>
      </c>
      <c r="H89" s="111">
        <v>14594007</v>
      </c>
      <c r="I89" s="111">
        <v>14594007</v>
      </c>
      <c r="J89" s="111">
        <v>16612071</v>
      </c>
      <c r="K89" s="111">
        <v>16612071</v>
      </c>
    </row>
    <row r="90" spans="1:11" ht="24" customHeight="1" x14ac:dyDescent="0.2">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12" t="s">
        <v>445</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
      <c r="A92" s="214" t="s">
        <v>383</v>
      </c>
      <c r="B92" s="214"/>
      <c r="C92" s="214"/>
      <c r="D92" s="214"/>
      <c r="E92" s="214"/>
      <c r="F92" s="214"/>
      <c r="G92" s="15">
        <v>81</v>
      </c>
      <c r="H92" s="111">
        <v>0</v>
      </c>
      <c r="I92" s="111">
        <v>0</v>
      </c>
      <c r="J92" s="111">
        <v>0</v>
      </c>
      <c r="K92" s="111">
        <v>0</v>
      </c>
    </row>
    <row r="93" spans="1:11" ht="38.25" customHeight="1" x14ac:dyDescent="0.2">
      <c r="A93" s="214" t="s">
        <v>384</v>
      </c>
      <c r="B93" s="214"/>
      <c r="C93" s="214"/>
      <c r="D93" s="214"/>
      <c r="E93" s="214"/>
      <c r="F93" s="214"/>
      <c r="G93" s="15">
        <v>82</v>
      </c>
      <c r="H93" s="111">
        <v>0</v>
      </c>
      <c r="I93" s="111">
        <v>0</v>
      </c>
      <c r="J93" s="111">
        <v>0</v>
      </c>
      <c r="K93" s="111">
        <v>0</v>
      </c>
    </row>
    <row r="94" spans="1:11" ht="38.25" customHeight="1" x14ac:dyDescent="0.2">
      <c r="A94" s="214" t="s">
        <v>385</v>
      </c>
      <c r="B94" s="214"/>
      <c r="C94" s="214"/>
      <c r="D94" s="214"/>
      <c r="E94" s="214"/>
      <c r="F94" s="214"/>
      <c r="G94" s="15">
        <v>83</v>
      </c>
      <c r="H94" s="111">
        <v>0</v>
      </c>
      <c r="I94" s="111">
        <v>0</v>
      </c>
      <c r="J94" s="111">
        <v>0</v>
      </c>
      <c r="K94" s="111">
        <v>0</v>
      </c>
    </row>
    <row r="95" spans="1:11" x14ac:dyDescent="0.2">
      <c r="A95" s="214" t="s">
        <v>386</v>
      </c>
      <c r="B95" s="214"/>
      <c r="C95" s="214"/>
      <c r="D95" s="214"/>
      <c r="E95" s="214"/>
      <c r="F95" s="214"/>
      <c r="G95" s="15">
        <v>84</v>
      </c>
      <c r="H95" s="111">
        <v>0</v>
      </c>
      <c r="I95" s="111">
        <v>0</v>
      </c>
      <c r="J95" s="111">
        <v>0</v>
      </c>
      <c r="K95" s="111">
        <v>0</v>
      </c>
    </row>
    <row r="96" spans="1:11" x14ac:dyDescent="0.2">
      <c r="A96" s="214" t="s">
        <v>387</v>
      </c>
      <c r="B96" s="214"/>
      <c r="C96" s="214"/>
      <c r="D96" s="214"/>
      <c r="E96" s="214"/>
      <c r="F96" s="214"/>
      <c r="G96" s="15">
        <v>85</v>
      </c>
      <c r="H96" s="111">
        <v>0</v>
      </c>
      <c r="I96" s="111">
        <v>0</v>
      </c>
      <c r="J96" s="111">
        <v>0</v>
      </c>
      <c r="K96" s="111">
        <v>0</v>
      </c>
    </row>
    <row r="97" spans="1:11" ht="26.25" customHeight="1" x14ac:dyDescent="0.2">
      <c r="A97" s="214" t="s">
        <v>388</v>
      </c>
      <c r="B97" s="214"/>
      <c r="C97" s="214"/>
      <c r="D97" s="214"/>
      <c r="E97" s="214"/>
      <c r="F97" s="214"/>
      <c r="G97" s="15">
        <v>86</v>
      </c>
      <c r="H97" s="111">
        <v>0</v>
      </c>
      <c r="I97" s="111">
        <v>0</v>
      </c>
      <c r="J97" s="111">
        <v>0</v>
      </c>
      <c r="K97" s="111">
        <v>0</v>
      </c>
    </row>
    <row r="98" spans="1:11" ht="25.5" customHeight="1" x14ac:dyDescent="0.2">
      <c r="A98" s="212" t="s">
        <v>439</v>
      </c>
      <c r="B98" s="212"/>
      <c r="C98" s="212"/>
      <c r="D98" s="212"/>
      <c r="E98" s="212"/>
      <c r="F98" s="212"/>
      <c r="G98" s="15">
        <v>87</v>
      </c>
      <c r="H98" s="128">
        <f>SUM(H99:H106)</f>
        <v>0</v>
      </c>
      <c r="I98" s="128">
        <f>SUM(I99:I106)</f>
        <v>0</v>
      </c>
      <c r="J98" s="128">
        <f t="shared" ref="J98:K98" si="10">SUM(J99:J106)</f>
        <v>0</v>
      </c>
      <c r="K98" s="128">
        <f t="shared" si="10"/>
        <v>0</v>
      </c>
    </row>
    <row r="99" spans="1:11" x14ac:dyDescent="0.2">
      <c r="A99" s="213" t="s">
        <v>160</v>
      </c>
      <c r="B99" s="213"/>
      <c r="C99" s="213"/>
      <c r="D99" s="213"/>
      <c r="E99" s="213"/>
      <c r="F99" s="213"/>
      <c r="G99" s="14">
        <v>88</v>
      </c>
      <c r="H99" s="111">
        <v>0</v>
      </c>
      <c r="I99" s="111">
        <v>0</v>
      </c>
      <c r="J99" s="111">
        <v>0</v>
      </c>
      <c r="K99" s="111">
        <v>0</v>
      </c>
    </row>
    <row r="100" spans="1:11" ht="36" customHeight="1" x14ac:dyDescent="0.2">
      <c r="A100" s="214" t="s">
        <v>389</v>
      </c>
      <c r="B100" s="214"/>
      <c r="C100" s="214"/>
      <c r="D100" s="214"/>
      <c r="E100" s="214"/>
      <c r="F100" s="214"/>
      <c r="G100" s="14">
        <v>89</v>
      </c>
      <c r="H100" s="111">
        <v>0</v>
      </c>
      <c r="I100" s="111">
        <v>0</v>
      </c>
      <c r="J100" s="111">
        <v>0</v>
      </c>
      <c r="K100" s="111">
        <v>0</v>
      </c>
    </row>
    <row r="101" spans="1:11" ht="22.15" customHeight="1" x14ac:dyDescent="0.2">
      <c r="A101" s="213" t="s">
        <v>161</v>
      </c>
      <c r="B101" s="213"/>
      <c r="C101" s="213"/>
      <c r="D101" s="213"/>
      <c r="E101" s="213"/>
      <c r="F101" s="213"/>
      <c r="G101" s="14">
        <v>90</v>
      </c>
      <c r="H101" s="111">
        <v>0</v>
      </c>
      <c r="I101" s="111">
        <v>0</v>
      </c>
      <c r="J101" s="111">
        <v>0</v>
      </c>
      <c r="K101" s="111">
        <v>0</v>
      </c>
    </row>
    <row r="102" spans="1:11" ht="22.15" customHeight="1" x14ac:dyDescent="0.2">
      <c r="A102" s="213" t="s">
        <v>162</v>
      </c>
      <c r="B102" s="213"/>
      <c r="C102" s="213"/>
      <c r="D102" s="213"/>
      <c r="E102" s="213"/>
      <c r="F102" s="213"/>
      <c r="G102" s="14">
        <v>91</v>
      </c>
      <c r="H102" s="111">
        <v>0</v>
      </c>
      <c r="I102" s="111">
        <v>0</v>
      </c>
      <c r="J102" s="111">
        <v>0</v>
      </c>
      <c r="K102" s="111">
        <v>0</v>
      </c>
    </row>
    <row r="103" spans="1:11" ht="22.15" customHeight="1" x14ac:dyDescent="0.2">
      <c r="A103" s="213" t="s">
        <v>163</v>
      </c>
      <c r="B103" s="213"/>
      <c r="C103" s="213"/>
      <c r="D103" s="213"/>
      <c r="E103" s="213"/>
      <c r="F103" s="213"/>
      <c r="G103" s="14">
        <v>92</v>
      </c>
      <c r="H103" s="111">
        <v>0</v>
      </c>
      <c r="I103" s="111">
        <v>0</v>
      </c>
      <c r="J103" s="111">
        <v>0</v>
      </c>
      <c r="K103" s="111">
        <v>0</v>
      </c>
    </row>
    <row r="104" spans="1:11" ht="12.75" customHeight="1" x14ac:dyDescent="0.2">
      <c r="A104" s="214" t="s">
        <v>390</v>
      </c>
      <c r="B104" s="214"/>
      <c r="C104" s="214"/>
      <c r="D104" s="214"/>
      <c r="E104" s="214"/>
      <c r="F104" s="214"/>
      <c r="G104" s="14">
        <v>93</v>
      </c>
      <c r="H104" s="111">
        <v>0</v>
      </c>
      <c r="I104" s="111">
        <v>0</v>
      </c>
      <c r="J104" s="111">
        <v>0</v>
      </c>
      <c r="K104" s="111">
        <v>0</v>
      </c>
    </row>
    <row r="105" spans="1:11" ht="26.25" customHeight="1" x14ac:dyDescent="0.2">
      <c r="A105" s="214" t="s">
        <v>391</v>
      </c>
      <c r="B105" s="214"/>
      <c r="C105" s="214"/>
      <c r="D105" s="214"/>
      <c r="E105" s="214"/>
      <c r="F105" s="214"/>
      <c r="G105" s="14">
        <v>94</v>
      </c>
      <c r="H105" s="111">
        <v>0</v>
      </c>
      <c r="I105" s="111">
        <v>0</v>
      </c>
      <c r="J105" s="111">
        <v>0</v>
      </c>
      <c r="K105" s="111">
        <v>0</v>
      </c>
    </row>
    <row r="106" spans="1:11" x14ac:dyDescent="0.2">
      <c r="A106" s="214" t="s">
        <v>392</v>
      </c>
      <c r="B106" s="214"/>
      <c r="C106" s="214"/>
      <c r="D106" s="214"/>
      <c r="E106" s="214"/>
      <c r="F106" s="214"/>
      <c r="G106" s="14">
        <v>95</v>
      </c>
      <c r="H106" s="111">
        <v>0</v>
      </c>
      <c r="I106" s="111">
        <v>0</v>
      </c>
      <c r="J106" s="111">
        <v>0</v>
      </c>
      <c r="K106" s="111">
        <v>0</v>
      </c>
    </row>
    <row r="107" spans="1:11" ht="24.75" customHeight="1" x14ac:dyDescent="0.2">
      <c r="A107" s="214" t="s">
        <v>393</v>
      </c>
      <c r="B107" s="214"/>
      <c r="C107" s="214"/>
      <c r="D107" s="214"/>
      <c r="E107" s="214"/>
      <c r="F107" s="214"/>
      <c r="G107" s="14">
        <v>96</v>
      </c>
      <c r="H107" s="111">
        <v>0</v>
      </c>
      <c r="I107" s="111">
        <v>0</v>
      </c>
      <c r="J107" s="111">
        <v>0</v>
      </c>
      <c r="K107" s="111">
        <v>0</v>
      </c>
    </row>
    <row r="108" spans="1:11" ht="22.9" customHeight="1" x14ac:dyDescent="0.2">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394</v>
      </c>
      <c r="B109" s="191"/>
      <c r="C109" s="191"/>
      <c r="D109" s="191"/>
      <c r="E109" s="191"/>
      <c r="F109" s="191"/>
      <c r="G109" s="15">
        <v>98</v>
      </c>
      <c r="H109" s="110">
        <f>H89+H108</f>
        <v>14594007</v>
      </c>
      <c r="I109" s="110">
        <f>I89+I108</f>
        <v>14594007</v>
      </c>
      <c r="J109" s="110">
        <f t="shared" ref="J109:K109" si="12">J89+J108</f>
        <v>16612071</v>
      </c>
      <c r="K109" s="110">
        <f t="shared" si="12"/>
        <v>16612071</v>
      </c>
    </row>
    <row r="110" spans="1:11" x14ac:dyDescent="0.2">
      <c r="A110" s="215" t="s">
        <v>164</v>
      </c>
      <c r="B110" s="215"/>
      <c r="C110" s="215"/>
      <c r="D110" s="215"/>
      <c r="E110" s="215"/>
      <c r="F110" s="215"/>
      <c r="G110" s="216"/>
      <c r="H110" s="216"/>
      <c r="I110" s="216"/>
      <c r="J110" s="217"/>
      <c r="K110" s="217"/>
    </row>
    <row r="111" spans="1:11" ht="12.75" customHeight="1" x14ac:dyDescent="0.2">
      <c r="A111" s="210" t="s">
        <v>395</v>
      </c>
      <c r="B111" s="210"/>
      <c r="C111" s="210"/>
      <c r="D111" s="210"/>
      <c r="E111" s="210"/>
      <c r="F111" s="210"/>
      <c r="G111" s="15">
        <v>99</v>
      </c>
      <c r="H111" s="110">
        <f>H112+H113</f>
        <v>0</v>
      </c>
      <c r="I111" s="110">
        <f>I112+I113</f>
        <v>0</v>
      </c>
      <c r="J111" s="110">
        <f>J112+J113</f>
        <v>0</v>
      </c>
      <c r="K111" s="110">
        <f>K112+K113</f>
        <v>0</v>
      </c>
    </row>
    <row r="112" spans="1:11" ht="12.75" customHeight="1" x14ac:dyDescent="0.2">
      <c r="A112" s="211" t="s">
        <v>113</v>
      </c>
      <c r="B112" s="211"/>
      <c r="C112" s="211"/>
      <c r="D112" s="211"/>
      <c r="E112" s="211"/>
      <c r="F112" s="211"/>
      <c r="G112" s="14">
        <v>100</v>
      </c>
      <c r="H112" s="111">
        <v>0</v>
      </c>
      <c r="I112" s="111">
        <v>0</v>
      </c>
      <c r="J112" s="111">
        <v>0</v>
      </c>
      <c r="K112" s="111">
        <v>0</v>
      </c>
    </row>
    <row r="113" spans="1:11" ht="12.75" customHeight="1" x14ac:dyDescent="0.2">
      <c r="A113" s="211" t="s">
        <v>165</v>
      </c>
      <c r="B113" s="211"/>
      <c r="C113" s="211"/>
      <c r="D113" s="211"/>
      <c r="E113" s="211"/>
      <c r="F113" s="211"/>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activeCell="H27" sqref="H27"/>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463</v>
      </c>
      <c r="B2" s="199"/>
      <c r="C2" s="199"/>
      <c r="D2" s="199"/>
      <c r="E2" s="199"/>
      <c r="F2" s="199"/>
      <c r="G2" s="199"/>
      <c r="H2" s="199"/>
      <c r="I2" s="199"/>
    </row>
    <row r="3" spans="1:9" x14ac:dyDescent="0.2">
      <c r="A3" s="250" t="s">
        <v>282</v>
      </c>
      <c r="B3" s="251"/>
      <c r="C3" s="251"/>
      <c r="D3" s="251"/>
      <c r="E3" s="251"/>
      <c r="F3" s="251"/>
      <c r="G3" s="251"/>
      <c r="H3" s="251"/>
      <c r="I3" s="251"/>
    </row>
    <row r="4" spans="1:9" x14ac:dyDescent="0.2">
      <c r="A4" s="249" t="s">
        <v>464</v>
      </c>
      <c r="B4" s="203"/>
      <c r="C4" s="203"/>
      <c r="D4" s="203"/>
      <c r="E4" s="203"/>
      <c r="F4" s="203"/>
      <c r="G4" s="203"/>
      <c r="H4" s="203"/>
      <c r="I4" s="204"/>
    </row>
    <row r="5" spans="1:9" ht="23.25" x14ac:dyDescent="0.2">
      <c r="A5" s="252" t="s">
        <v>2</v>
      </c>
      <c r="B5" s="208"/>
      <c r="C5" s="208"/>
      <c r="D5" s="208"/>
      <c r="E5" s="208"/>
      <c r="F5" s="208"/>
      <c r="G5" s="119" t="s">
        <v>103</v>
      </c>
      <c r="H5" s="120" t="s">
        <v>302</v>
      </c>
      <c r="I5" s="120" t="s">
        <v>279</v>
      </c>
    </row>
    <row r="6" spans="1:9" x14ac:dyDescent="0.2">
      <c r="A6" s="253">
        <v>1</v>
      </c>
      <c r="B6" s="208"/>
      <c r="C6" s="208"/>
      <c r="D6" s="208"/>
      <c r="E6" s="208"/>
      <c r="F6" s="208"/>
      <c r="G6" s="121">
        <v>2</v>
      </c>
      <c r="H6" s="120" t="s">
        <v>167</v>
      </c>
      <c r="I6" s="120"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122">
        <v>1</v>
      </c>
      <c r="H8" s="123">
        <v>17667649</v>
      </c>
      <c r="I8" s="123">
        <v>20185733</v>
      </c>
    </row>
    <row r="9" spans="1:9" ht="12.75" customHeight="1" x14ac:dyDescent="0.2">
      <c r="A9" s="245" t="s">
        <v>171</v>
      </c>
      <c r="B9" s="245"/>
      <c r="C9" s="245"/>
      <c r="D9" s="245"/>
      <c r="E9" s="245"/>
      <c r="F9" s="245"/>
      <c r="G9" s="124">
        <v>2</v>
      </c>
      <c r="H9" s="125">
        <f>H10+H11+H12+H13+H14+H15+H16+H17</f>
        <v>18585452</v>
      </c>
      <c r="I9" s="125">
        <f>I10+I11+I12+I13+I14+I15+I16+I17</f>
        <v>9070370</v>
      </c>
    </row>
    <row r="10" spans="1:9" ht="12.75" customHeight="1" x14ac:dyDescent="0.2">
      <c r="A10" s="224" t="s">
        <v>172</v>
      </c>
      <c r="B10" s="224"/>
      <c r="C10" s="224"/>
      <c r="D10" s="224"/>
      <c r="E10" s="224"/>
      <c r="F10" s="224"/>
      <c r="G10" s="122">
        <v>3</v>
      </c>
      <c r="H10" s="123">
        <v>6504376</v>
      </c>
      <c r="I10" s="123">
        <v>7031908</v>
      </c>
    </row>
    <row r="11" spans="1:9" ht="22.15" customHeight="1" x14ac:dyDescent="0.2">
      <c r="A11" s="224" t="s">
        <v>173</v>
      </c>
      <c r="B11" s="224"/>
      <c r="C11" s="224"/>
      <c r="D11" s="224"/>
      <c r="E11" s="224"/>
      <c r="F11" s="224"/>
      <c r="G11" s="122">
        <v>4</v>
      </c>
      <c r="H11" s="123">
        <v>-200354</v>
      </c>
      <c r="I11" s="123">
        <v>-460977</v>
      </c>
    </row>
    <row r="12" spans="1:9" ht="23.45" customHeight="1" x14ac:dyDescent="0.2">
      <c r="A12" s="224" t="s">
        <v>174</v>
      </c>
      <c r="B12" s="224"/>
      <c r="C12" s="224"/>
      <c r="D12" s="224"/>
      <c r="E12" s="224"/>
      <c r="F12" s="224"/>
      <c r="G12" s="122">
        <v>5</v>
      </c>
      <c r="H12" s="123">
        <v>-598080</v>
      </c>
      <c r="I12" s="123">
        <v>45973</v>
      </c>
    </row>
    <row r="13" spans="1:9" ht="12.75" customHeight="1" x14ac:dyDescent="0.2">
      <c r="A13" s="224" t="s">
        <v>175</v>
      </c>
      <c r="B13" s="224"/>
      <c r="C13" s="224"/>
      <c r="D13" s="224"/>
      <c r="E13" s="224"/>
      <c r="F13" s="224"/>
      <c r="G13" s="122">
        <v>6</v>
      </c>
      <c r="H13" s="123">
        <v>-1315820</v>
      </c>
      <c r="I13" s="123">
        <v>-1380556</v>
      </c>
    </row>
    <row r="14" spans="1:9" ht="12.75" customHeight="1" x14ac:dyDescent="0.2">
      <c r="A14" s="224" t="s">
        <v>176</v>
      </c>
      <c r="B14" s="224"/>
      <c r="C14" s="224"/>
      <c r="D14" s="224"/>
      <c r="E14" s="224"/>
      <c r="F14" s="224"/>
      <c r="G14" s="122">
        <v>7</v>
      </c>
      <c r="H14" s="123">
        <v>1451903</v>
      </c>
      <c r="I14" s="123">
        <v>1540156</v>
      </c>
    </row>
    <row r="15" spans="1:9" ht="12.75" customHeight="1" x14ac:dyDescent="0.2">
      <c r="A15" s="224" t="s">
        <v>177</v>
      </c>
      <c r="B15" s="224"/>
      <c r="C15" s="224"/>
      <c r="D15" s="224"/>
      <c r="E15" s="224"/>
      <c r="F15" s="224"/>
      <c r="G15" s="122">
        <v>8</v>
      </c>
      <c r="H15" s="123">
        <v>-801147</v>
      </c>
      <c r="I15" s="123">
        <v>0</v>
      </c>
    </row>
    <row r="16" spans="1:9" ht="12.75" customHeight="1" x14ac:dyDescent="0.2">
      <c r="A16" s="224" t="s">
        <v>178</v>
      </c>
      <c r="B16" s="224"/>
      <c r="C16" s="224"/>
      <c r="D16" s="224"/>
      <c r="E16" s="224"/>
      <c r="F16" s="224"/>
      <c r="G16" s="122">
        <v>9</v>
      </c>
      <c r="H16" s="123">
        <v>12336959</v>
      </c>
      <c r="I16" s="123">
        <v>1658097</v>
      </c>
    </row>
    <row r="17" spans="1:9" ht="25.15" customHeight="1" x14ac:dyDescent="0.2">
      <c r="A17" s="224" t="s">
        <v>179</v>
      </c>
      <c r="B17" s="224"/>
      <c r="C17" s="224"/>
      <c r="D17" s="224"/>
      <c r="E17" s="224"/>
      <c r="F17" s="224"/>
      <c r="G17" s="122">
        <v>10</v>
      </c>
      <c r="H17" s="123">
        <v>1207615</v>
      </c>
      <c r="I17" s="123">
        <v>635769</v>
      </c>
    </row>
    <row r="18" spans="1:9" ht="28.15" customHeight="1" x14ac:dyDescent="0.2">
      <c r="A18" s="241" t="s">
        <v>307</v>
      </c>
      <c r="B18" s="241"/>
      <c r="C18" s="241"/>
      <c r="D18" s="241"/>
      <c r="E18" s="241"/>
      <c r="F18" s="241"/>
      <c r="G18" s="124">
        <v>11</v>
      </c>
      <c r="H18" s="125">
        <f>H8+H9</f>
        <v>36253101</v>
      </c>
      <c r="I18" s="125">
        <f>I8+I9</f>
        <v>29256103</v>
      </c>
    </row>
    <row r="19" spans="1:9" ht="12.75" customHeight="1" x14ac:dyDescent="0.2">
      <c r="A19" s="245" t="s">
        <v>180</v>
      </c>
      <c r="B19" s="245"/>
      <c r="C19" s="245"/>
      <c r="D19" s="245"/>
      <c r="E19" s="245"/>
      <c r="F19" s="245"/>
      <c r="G19" s="124">
        <v>12</v>
      </c>
      <c r="H19" s="125">
        <f>H20+H21+H22+H23</f>
        <v>-49228435</v>
      </c>
      <c r="I19" s="125">
        <f>I20+I21+I22+I23</f>
        <v>-275191315</v>
      </c>
    </row>
    <row r="20" spans="1:9" ht="12.75" customHeight="1" x14ac:dyDescent="0.2">
      <c r="A20" s="224" t="s">
        <v>181</v>
      </c>
      <c r="B20" s="224"/>
      <c r="C20" s="224"/>
      <c r="D20" s="224"/>
      <c r="E20" s="224"/>
      <c r="F20" s="224"/>
      <c r="G20" s="122">
        <v>13</v>
      </c>
      <c r="H20" s="123">
        <v>230631608</v>
      </c>
      <c r="I20" s="123">
        <v>80491880</v>
      </c>
    </row>
    <row r="21" spans="1:9" ht="12.75" customHeight="1" x14ac:dyDescent="0.2">
      <c r="A21" s="224" t="s">
        <v>182</v>
      </c>
      <c r="B21" s="224"/>
      <c r="C21" s="224"/>
      <c r="D21" s="224"/>
      <c r="E21" s="224"/>
      <c r="F21" s="224"/>
      <c r="G21" s="122">
        <v>14</v>
      </c>
      <c r="H21" s="123">
        <v>-190867350</v>
      </c>
      <c r="I21" s="123">
        <v>-361407057</v>
      </c>
    </row>
    <row r="22" spans="1:9" ht="12.75" customHeight="1" x14ac:dyDescent="0.2">
      <c r="A22" s="224" t="s">
        <v>183</v>
      </c>
      <c r="B22" s="224"/>
      <c r="C22" s="224"/>
      <c r="D22" s="224"/>
      <c r="E22" s="224"/>
      <c r="F22" s="224"/>
      <c r="G22" s="122">
        <v>15</v>
      </c>
      <c r="H22" s="123">
        <v>-88992693</v>
      </c>
      <c r="I22" s="123">
        <v>5723862</v>
      </c>
    </row>
    <row r="23" spans="1:9" ht="12.75" customHeight="1" x14ac:dyDescent="0.2">
      <c r="A23" s="224" t="s">
        <v>184</v>
      </c>
      <c r="B23" s="224"/>
      <c r="C23" s="224"/>
      <c r="D23" s="224"/>
      <c r="E23" s="224"/>
      <c r="F23" s="224"/>
      <c r="G23" s="122">
        <v>16</v>
      </c>
      <c r="H23" s="123">
        <v>0</v>
      </c>
      <c r="I23" s="123">
        <v>0</v>
      </c>
    </row>
    <row r="24" spans="1:9" ht="12.75" customHeight="1" x14ac:dyDescent="0.2">
      <c r="A24" s="241" t="s">
        <v>185</v>
      </c>
      <c r="B24" s="241"/>
      <c r="C24" s="241"/>
      <c r="D24" s="241"/>
      <c r="E24" s="241"/>
      <c r="F24" s="241"/>
      <c r="G24" s="124">
        <v>17</v>
      </c>
      <c r="H24" s="125">
        <f>H18+H19</f>
        <v>-12975334</v>
      </c>
      <c r="I24" s="125">
        <f>I18+I19</f>
        <v>-245935212</v>
      </c>
    </row>
    <row r="25" spans="1:9" ht="12.75" customHeight="1" x14ac:dyDescent="0.2">
      <c r="A25" s="189" t="s">
        <v>186</v>
      </c>
      <c r="B25" s="189"/>
      <c r="C25" s="189"/>
      <c r="D25" s="189"/>
      <c r="E25" s="189"/>
      <c r="F25" s="189"/>
      <c r="G25" s="122">
        <v>18</v>
      </c>
      <c r="H25" s="123">
        <v>-1456977</v>
      </c>
      <c r="I25" s="123">
        <v>-1008236</v>
      </c>
    </row>
    <row r="26" spans="1:9" ht="12.75" customHeight="1" x14ac:dyDescent="0.2">
      <c r="A26" s="189" t="s">
        <v>187</v>
      </c>
      <c r="B26" s="189"/>
      <c r="C26" s="189"/>
      <c r="D26" s="189"/>
      <c r="E26" s="189"/>
      <c r="F26" s="189"/>
      <c r="G26" s="122">
        <v>19</v>
      </c>
      <c r="H26" s="123">
        <v>-682750</v>
      </c>
      <c r="I26" s="123">
        <v>-1650327</v>
      </c>
    </row>
    <row r="27" spans="1:9" ht="25.9" customHeight="1" x14ac:dyDescent="0.2">
      <c r="A27" s="242" t="s">
        <v>188</v>
      </c>
      <c r="B27" s="242"/>
      <c r="C27" s="242"/>
      <c r="D27" s="242"/>
      <c r="E27" s="242"/>
      <c r="F27" s="242"/>
      <c r="G27" s="124">
        <v>20</v>
      </c>
      <c r="H27" s="125">
        <f>H24+H25+H26</f>
        <v>-15115061</v>
      </c>
      <c r="I27" s="125">
        <f>I24+I25+I26</f>
        <v>-248593775</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122">
        <v>21</v>
      </c>
      <c r="H29" s="126">
        <v>222369</v>
      </c>
      <c r="I29" s="126">
        <v>556440</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540775</v>
      </c>
      <c r="I31" s="126">
        <v>1375966</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2105954</v>
      </c>
      <c r="I33" s="126">
        <v>1609460</v>
      </c>
    </row>
    <row r="34" spans="1:9" ht="12.75" customHeight="1" x14ac:dyDescent="0.2">
      <c r="A34" s="189" t="s">
        <v>195</v>
      </c>
      <c r="B34" s="189"/>
      <c r="C34" s="189"/>
      <c r="D34" s="189"/>
      <c r="E34" s="189"/>
      <c r="F34" s="189"/>
      <c r="G34" s="122">
        <v>26</v>
      </c>
      <c r="H34" s="126">
        <v>10019</v>
      </c>
      <c r="I34" s="126">
        <v>0</v>
      </c>
    </row>
    <row r="35" spans="1:9" ht="26.45" customHeight="1" x14ac:dyDescent="0.2">
      <c r="A35" s="241" t="s">
        <v>196</v>
      </c>
      <c r="B35" s="241"/>
      <c r="C35" s="241"/>
      <c r="D35" s="241"/>
      <c r="E35" s="241"/>
      <c r="F35" s="241"/>
      <c r="G35" s="124">
        <v>27</v>
      </c>
      <c r="H35" s="127">
        <f>H29+H30+H31+H32+H33+H34</f>
        <v>2879117</v>
      </c>
      <c r="I35" s="127">
        <f>I29+I30+I31+I32+I33+I34</f>
        <v>3541866</v>
      </c>
    </row>
    <row r="36" spans="1:9" ht="22.9" customHeight="1" x14ac:dyDescent="0.2">
      <c r="A36" s="189" t="s">
        <v>197</v>
      </c>
      <c r="B36" s="189"/>
      <c r="C36" s="189"/>
      <c r="D36" s="189"/>
      <c r="E36" s="189"/>
      <c r="F36" s="189"/>
      <c r="G36" s="122">
        <v>28</v>
      </c>
      <c r="H36" s="126">
        <v>-956569</v>
      </c>
      <c r="I36" s="126">
        <v>-4528790</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-6876</v>
      </c>
    </row>
    <row r="41" spans="1:9" ht="24" customHeight="1" x14ac:dyDescent="0.2">
      <c r="A41" s="241" t="s">
        <v>202</v>
      </c>
      <c r="B41" s="241"/>
      <c r="C41" s="241"/>
      <c r="D41" s="241"/>
      <c r="E41" s="241"/>
      <c r="F41" s="241"/>
      <c r="G41" s="124">
        <v>33</v>
      </c>
      <c r="H41" s="127">
        <f>H36+H37+H38+H39+H40</f>
        <v>-956569</v>
      </c>
      <c r="I41" s="127">
        <f>I36+I37+I38+I39+I40</f>
        <v>-4535666</v>
      </c>
    </row>
    <row r="42" spans="1:9" ht="29.45" customHeight="1" x14ac:dyDescent="0.2">
      <c r="A42" s="242" t="s">
        <v>203</v>
      </c>
      <c r="B42" s="242"/>
      <c r="C42" s="242"/>
      <c r="D42" s="242"/>
      <c r="E42" s="242"/>
      <c r="F42" s="242"/>
      <c r="G42" s="124">
        <v>34</v>
      </c>
      <c r="H42" s="127">
        <f>H35+H41</f>
        <v>1922548</v>
      </c>
      <c r="I42" s="127">
        <f>I35+I41</f>
        <v>-993800</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120000000</v>
      </c>
      <c r="I46" s="126">
        <v>205000000</v>
      </c>
    </row>
    <row r="47" spans="1:9" ht="12.75" customHeight="1" x14ac:dyDescent="0.2">
      <c r="A47" s="189" t="s">
        <v>208</v>
      </c>
      <c r="B47" s="189"/>
      <c r="C47" s="189"/>
      <c r="D47" s="189"/>
      <c r="E47" s="189"/>
      <c r="F47" s="189"/>
      <c r="G47" s="122">
        <v>38</v>
      </c>
      <c r="H47" s="126">
        <v>0</v>
      </c>
      <c r="I47" s="126">
        <v>0</v>
      </c>
    </row>
    <row r="48" spans="1:9" ht="22.15" customHeight="1" x14ac:dyDescent="0.2">
      <c r="A48" s="241" t="s">
        <v>209</v>
      </c>
      <c r="B48" s="241"/>
      <c r="C48" s="241"/>
      <c r="D48" s="241"/>
      <c r="E48" s="241"/>
      <c r="F48" s="241"/>
      <c r="G48" s="124">
        <v>39</v>
      </c>
      <c r="H48" s="127">
        <f>H44+H45+H46+H47</f>
        <v>120000000</v>
      </c>
      <c r="I48" s="127">
        <f>I44+I45+I46+I47</f>
        <v>205000000</v>
      </c>
    </row>
    <row r="49" spans="1:9" ht="24.6" customHeight="1" x14ac:dyDescent="0.2">
      <c r="A49" s="189" t="s">
        <v>306</v>
      </c>
      <c r="B49" s="189"/>
      <c r="C49" s="189"/>
      <c r="D49" s="189"/>
      <c r="E49" s="189"/>
      <c r="F49" s="189"/>
      <c r="G49" s="122">
        <v>40</v>
      </c>
      <c r="H49" s="126">
        <v>-100000000</v>
      </c>
      <c r="I49" s="126">
        <v>-25000</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-1318444</v>
      </c>
      <c r="I51" s="126">
        <v>-1226865</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-2271396</v>
      </c>
      <c r="I53" s="126">
        <v>-2811210</v>
      </c>
    </row>
    <row r="54" spans="1:9" ht="30.6" customHeight="1" x14ac:dyDescent="0.2">
      <c r="A54" s="241" t="s">
        <v>214</v>
      </c>
      <c r="B54" s="241"/>
      <c r="C54" s="241"/>
      <c r="D54" s="241"/>
      <c r="E54" s="241"/>
      <c r="F54" s="241"/>
      <c r="G54" s="124">
        <v>45</v>
      </c>
      <c r="H54" s="127">
        <f>H49+H50+H51+H52+H53</f>
        <v>-103589840</v>
      </c>
      <c r="I54" s="127">
        <f>I49+I50+I51+I52+I53</f>
        <v>-4063075</v>
      </c>
    </row>
    <row r="55" spans="1:9" ht="29.45" customHeight="1" x14ac:dyDescent="0.2">
      <c r="A55" s="242" t="s">
        <v>215</v>
      </c>
      <c r="B55" s="242"/>
      <c r="C55" s="242"/>
      <c r="D55" s="242"/>
      <c r="E55" s="242"/>
      <c r="F55" s="242"/>
      <c r="G55" s="124">
        <v>46</v>
      </c>
      <c r="H55" s="127">
        <f>H48+H54</f>
        <v>16410160</v>
      </c>
      <c r="I55" s="127">
        <f>I48+I54</f>
        <v>200936925</v>
      </c>
    </row>
    <row r="56" spans="1:9" x14ac:dyDescent="0.2">
      <c r="A56" s="189" t="s">
        <v>216</v>
      </c>
      <c r="B56" s="189"/>
      <c r="C56" s="189"/>
      <c r="D56" s="189"/>
      <c r="E56" s="189"/>
      <c r="F56" s="189"/>
      <c r="G56" s="122">
        <v>47</v>
      </c>
      <c r="H56" s="126">
        <v>0</v>
      </c>
      <c r="I56" s="126">
        <v>0</v>
      </c>
    </row>
    <row r="57" spans="1:9" ht="26.45" customHeight="1" x14ac:dyDescent="0.2">
      <c r="A57" s="242" t="s">
        <v>217</v>
      </c>
      <c r="B57" s="242"/>
      <c r="C57" s="242"/>
      <c r="D57" s="242"/>
      <c r="E57" s="242"/>
      <c r="F57" s="242"/>
      <c r="G57" s="124">
        <v>48</v>
      </c>
      <c r="H57" s="127">
        <f>H27+H42+H55+H56</f>
        <v>3217647</v>
      </c>
      <c r="I57" s="127">
        <f>I27+I42+I55+I56</f>
        <v>-48650650</v>
      </c>
    </row>
    <row r="58" spans="1:9" x14ac:dyDescent="0.2">
      <c r="A58" s="244" t="s">
        <v>218</v>
      </c>
      <c r="B58" s="244"/>
      <c r="C58" s="244"/>
      <c r="D58" s="244"/>
      <c r="E58" s="244"/>
      <c r="F58" s="244"/>
      <c r="G58" s="122">
        <v>49</v>
      </c>
      <c r="H58" s="126">
        <v>53420725</v>
      </c>
      <c r="I58" s="126">
        <v>78467830</v>
      </c>
    </row>
    <row r="59" spans="1:9" ht="31.15" customHeight="1" x14ac:dyDescent="0.2">
      <c r="A59" s="242" t="s">
        <v>219</v>
      </c>
      <c r="B59" s="242"/>
      <c r="C59" s="242"/>
      <c r="D59" s="242"/>
      <c r="E59" s="242"/>
      <c r="F59" s="242"/>
      <c r="G59" s="124">
        <v>50</v>
      </c>
      <c r="H59" s="127">
        <f>H57+H58</f>
        <v>56638372</v>
      </c>
      <c r="I59" s="127">
        <f>I57+I58</f>
        <v>29817180</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K51" sqref="K5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329</v>
      </c>
      <c r="B2" s="199"/>
      <c r="C2" s="199"/>
      <c r="D2" s="199"/>
      <c r="E2" s="199"/>
      <c r="F2" s="199"/>
      <c r="G2" s="199"/>
      <c r="H2" s="199"/>
      <c r="I2" s="199"/>
    </row>
    <row r="3" spans="1:9" x14ac:dyDescent="0.2">
      <c r="A3" s="256" t="s">
        <v>282</v>
      </c>
      <c r="B3" s="257"/>
      <c r="C3" s="257"/>
      <c r="D3" s="257"/>
      <c r="E3" s="257"/>
      <c r="F3" s="257"/>
      <c r="G3" s="257"/>
      <c r="H3" s="257"/>
      <c r="I3" s="257"/>
    </row>
    <row r="4" spans="1:9" x14ac:dyDescent="0.2">
      <c r="A4" s="249" t="s">
        <v>330</v>
      </c>
      <c r="B4" s="203"/>
      <c r="C4" s="203"/>
      <c r="D4" s="203"/>
      <c r="E4" s="203"/>
      <c r="F4" s="203"/>
      <c r="G4" s="203"/>
      <c r="H4" s="203"/>
      <c r="I4" s="204"/>
    </row>
    <row r="5" spans="1:9" ht="24" thickBot="1" x14ac:dyDescent="0.25">
      <c r="A5" s="271" t="s">
        <v>2</v>
      </c>
      <c r="B5" s="272"/>
      <c r="C5" s="272"/>
      <c r="D5" s="272"/>
      <c r="E5" s="272"/>
      <c r="F5" s="273"/>
      <c r="G5" s="18" t="s">
        <v>103</v>
      </c>
      <c r="H5" s="26" t="s">
        <v>302</v>
      </c>
      <c r="I5" s="26" t="s">
        <v>279</v>
      </c>
    </row>
    <row r="6" spans="1:9" x14ac:dyDescent="0.2">
      <c r="A6" s="262">
        <v>1</v>
      </c>
      <c r="B6" s="263"/>
      <c r="C6" s="263"/>
      <c r="D6" s="263"/>
      <c r="E6" s="263"/>
      <c r="F6" s="264"/>
      <c r="G6" s="19">
        <v>2</v>
      </c>
      <c r="H6" s="27" t="s">
        <v>167</v>
      </c>
      <c r="I6" s="27" t="s">
        <v>168</v>
      </c>
    </row>
    <row r="7" spans="1:9" x14ac:dyDescent="0.2">
      <c r="A7" s="267" t="s">
        <v>169</v>
      </c>
      <c r="B7" s="268"/>
      <c r="C7" s="268"/>
      <c r="D7" s="268"/>
      <c r="E7" s="268"/>
      <c r="F7" s="268"/>
      <c r="G7" s="268"/>
      <c r="H7" s="268"/>
      <c r="I7" s="269"/>
    </row>
    <row r="8" spans="1:9" x14ac:dyDescent="0.2">
      <c r="A8" s="270" t="s">
        <v>221</v>
      </c>
      <c r="B8" s="270"/>
      <c r="C8" s="270"/>
      <c r="D8" s="270"/>
      <c r="E8" s="270"/>
      <c r="F8" s="270"/>
      <c r="G8" s="20">
        <v>1</v>
      </c>
      <c r="H8" s="29">
        <v>0</v>
      </c>
      <c r="I8" s="29">
        <v>0</v>
      </c>
    </row>
    <row r="9" spans="1:9" x14ac:dyDescent="0.2">
      <c r="A9" s="254" t="s">
        <v>222</v>
      </c>
      <c r="B9" s="254"/>
      <c r="C9" s="254"/>
      <c r="D9" s="254"/>
      <c r="E9" s="254"/>
      <c r="F9" s="254"/>
      <c r="G9" s="21">
        <v>2</v>
      </c>
      <c r="H9" s="30">
        <v>0</v>
      </c>
      <c r="I9" s="30">
        <v>0</v>
      </c>
    </row>
    <row r="10" spans="1:9" x14ac:dyDescent="0.2">
      <c r="A10" s="254" t="s">
        <v>223</v>
      </c>
      <c r="B10" s="254"/>
      <c r="C10" s="254"/>
      <c r="D10" s="254"/>
      <c r="E10" s="254"/>
      <c r="F10" s="254"/>
      <c r="G10" s="21">
        <v>3</v>
      </c>
      <c r="H10" s="30">
        <v>0</v>
      </c>
      <c r="I10" s="30">
        <v>0</v>
      </c>
    </row>
    <row r="11" spans="1:9" x14ac:dyDescent="0.2">
      <c r="A11" s="254" t="s">
        <v>224</v>
      </c>
      <c r="B11" s="254"/>
      <c r="C11" s="254"/>
      <c r="D11" s="254"/>
      <c r="E11" s="254"/>
      <c r="F11" s="254"/>
      <c r="G11" s="21">
        <v>4</v>
      </c>
      <c r="H11" s="30">
        <v>0</v>
      </c>
      <c r="I11" s="30">
        <v>0</v>
      </c>
    </row>
    <row r="12" spans="1:9" x14ac:dyDescent="0.2">
      <c r="A12" s="254" t="s">
        <v>396</v>
      </c>
      <c r="B12" s="254"/>
      <c r="C12" s="254"/>
      <c r="D12" s="254"/>
      <c r="E12" s="254"/>
      <c r="F12" s="254"/>
      <c r="G12" s="21">
        <v>5</v>
      </c>
      <c r="H12" s="30">
        <v>0</v>
      </c>
      <c r="I12" s="30">
        <v>0</v>
      </c>
    </row>
    <row r="13" spans="1:9" x14ac:dyDescent="0.2">
      <c r="A13" s="255" t="s">
        <v>397</v>
      </c>
      <c r="B13" s="255"/>
      <c r="C13" s="255"/>
      <c r="D13" s="255"/>
      <c r="E13" s="255"/>
      <c r="F13" s="255"/>
      <c r="G13" s="112">
        <v>6</v>
      </c>
      <c r="H13" s="115">
        <f>SUM(H8:H12)</f>
        <v>0</v>
      </c>
      <c r="I13" s="115">
        <f>SUM(I8:I12)</f>
        <v>0</v>
      </c>
    </row>
    <row r="14" spans="1:9" ht="12.75" customHeight="1" x14ac:dyDescent="0.2">
      <c r="A14" s="254" t="s">
        <v>398</v>
      </c>
      <c r="B14" s="254"/>
      <c r="C14" s="254"/>
      <c r="D14" s="254"/>
      <c r="E14" s="254"/>
      <c r="F14" s="254"/>
      <c r="G14" s="21">
        <v>7</v>
      </c>
      <c r="H14" s="30">
        <v>0</v>
      </c>
      <c r="I14" s="30">
        <v>0</v>
      </c>
    </row>
    <row r="15" spans="1:9" ht="12.75" customHeight="1" x14ac:dyDescent="0.2">
      <c r="A15" s="254" t="s">
        <v>399</v>
      </c>
      <c r="B15" s="254"/>
      <c r="C15" s="254"/>
      <c r="D15" s="254"/>
      <c r="E15" s="254"/>
      <c r="F15" s="254"/>
      <c r="G15" s="21">
        <v>8</v>
      </c>
      <c r="H15" s="30">
        <v>0</v>
      </c>
      <c r="I15" s="30">
        <v>0</v>
      </c>
    </row>
    <row r="16" spans="1:9" ht="12.75" customHeight="1" x14ac:dyDescent="0.2">
      <c r="A16" s="254" t="s">
        <v>400</v>
      </c>
      <c r="B16" s="254"/>
      <c r="C16" s="254"/>
      <c r="D16" s="254"/>
      <c r="E16" s="254"/>
      <c r="F16" s="254"/>
      <c r="G16" s="21">
        <v>9</v>
      </c>
      <c r="H16" s="30">
        <v>0</v>
      </c>
      <c r="I16" s="30">
        <v>0</v>
      </c>
    </row>
    <row r="17" spans="1:9" ht="12.75" customHeight="1" x14ac:dyDescent="0.2">
      <c r="A17" s="254" t="s">
        <v>401</v>
      </c>
      <c r="B17" s="254"/>
      <c r="C17" s="254"/>
      <c r="D17" s="254"/>
      <c r="E17" s="254"/>
      <c r="F17" s="254"/>
      <c r="G17" s="21">
        <v>10</v>
      </c>
      <c r="H17" s="30">
        <v>0</v>
      </c>
      <c r="I17" s="30">
        <v>0</v>
      </c>
    </row>
    <row r="18" spans="1:9" ht="12.75" customHeight="1" x14ac:dyDescent="0.2">
      <c r="A18" s="254" t="s">
        <v>402</v>
      </c>
      <c r="B18" s="254"/>
      <c r="C18" s="254"/>
      <c r="D18" s="254"/>
      <c r="E18" s="254"/>
      <c r="F18" s="254"/>
      <c r="G18" s="21">
        <v>11</v>
      </c>
      <c r="H18" s="30">
        <v>0</v>
      </c>
      <c r="I18" s="30">
        <v>0</v>
      </c>
    </row>
    <row r="19" spans="1:9" ht="12.75" customHeight="1" x14ac:dyDescent="0.2">
      <c r="A19" s="254" t="s">
        <v>403</v>
      </c>
      <c r="B19" s="254"/>
      <c r="C19" s="254"/>
      <c r="D19" s="254"/>
      <c r="E19" s="254"/>
      <c r="F19" s="254"/>
      <c r="G19" s="21">
        <v>12</v>
      </c>
      <c r="H19" s="30">
        <v>0</v>
      </c>
      <c r="I19" s="30">
        <v>0</v>
      </c>
    </row>
    <row r="20" spans="1:9" ht="26.25" customHeight="1" x14ac:dyDescent="0.2">
      <c r="A20" s="255" t="s">
        <v>404</v>
      </c>
      <c r="B20" s="255"/>
      <c r="C20" s="255"/>
      <c r="D20" s="255"/>
      <c r="E20" s="255"/>
      <c r="F20" s="255"/>
      <c r="G20" s="112">
        <v>13</v>
      </c>
      <c r="H20" s="115">
        <f>SUM(H14:H19)</f>
        <v>0</v>
      </c>
      <c r="I20" s="115">
        <f>SUM(I14:I19)</f>
        <v>0</v>
      </c>
    </row>
    <row r="21" spans="1:9" ht="27.6" customHeight="1" x14ac:dyDescent="0.2">
      <c r="A21" s="266" t="s">
        <v>405</v>
      </c>
      <c r="B21" s="266"/>
      <c r="C21" s="266"/>
      <c r="D21" s="266"/>
      <c r="E21" s="266"/>
      <c r="F21" s="266"/>
      <c r="G21" s="113">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20">
        <v>15</v>
      </c>
      <c r="H23" s="29">
        <v>0</v>
      </c>
      <c r="I23" s="29">
        <v>0</v>
      </c>
    </row>
    <row r="24" spans="1:9" ht="12.75" customHeight="1" x14ac:dyDescent="0.2">
      <c r="A24" s="254" t="s">
        <v>226</v>
      </c>
      <c r="B24" s="254"/>
      <c r="C24" s="254"/>
      <c r="D24" s="254"/>
      <c r="E24" s="254"/>
      <c r="F24" s="254"/>
      <c r="G24" s="20">
        <v>16</v>
      </c>
      <c r="H24" s="30">
        <v>0</v>
      </c>
      <c r="I24" s="30">
        <v>0</v>
      </c>
    </row>
    <row r="25" spans="1:9" ht="12.75" customHeight="1" x14ac:dyDescent="0.2">
      <c r="A25" s="254" t="s">
        <v>227</v>
      </c>
      <c r="B25" s="254"/>
      <c r="C25" s="254"/>
      <c r="D25" s="254"/>
      <c r="E25" s="254"/>
      <c r="F25" s="254"/>
      <c r="G25" s="20">
        <v>17</v>
      </c>
      <c r="H25" s="30">
        <v>0</v>
      </c>
      <c r="I25" s="30">
        <v>0</v>
      </c>
    </row>
    <row r="26" spans="1:9" ht="12.75" customHeight="1" x14ac:dyDescent="0.2">
      <c r="A26" s="254" t="s">
        <v>228</v>
      </c>
      <c r="B26" s="254"/>
      <c r="C26" s="254"/>
      <c r="D26" s="254"/>
      <c r="E26" s="254"/>
      <c r="F26" s="254"/>
      <c r="G26" s="20">
        <v>18</v>
      </c>
      <c r="H26" s="30">
        <v>0</v>
      </c>
      <c r="I26" s="30">
        <v>0</v>
      </c>
    </row>
    <row r="27" spans="1:9" ht="12.75" customHeight="1" x14ac:dyDescent="0.2">
      <c r="A27" s="254" t="s">
        <v>229</v>
      </c>
      <c r="B27" s="254"/>
      <c r="C27" s="254"/>
      <c r="D27" s="254"/>
      <c r="E27" s="254"/>
      <c r="F27" s="254"/>
      <c r="G27" s="20">
        <v>19</v>
      </c>
      <c r="H27" s="30">
        <v>0</v>
      </c>
      <c r="I27" s="30">
        <v>0</v>
      </c>
    </row>
    <row r="28" spans="1:9" ht="12.75" customHeight="1" x14ac:dyDescent="0.2">
      <c r="A28" s="254" t="s">
        <v>230</v>
      </c>
      <c r="B28" s="254"/>
      <c r="C28" s="254"/>
      <c r="D28" s="254"/>
      <c r="E28" s="254"/>
      <c r="F28" s="254"/>
      <c r="G28" s="20">
        <v>20</v>
      </c>
      <c r="H28" s="30">
        <v>0</v>
      </c>
      <c r="I28" s="30">
        <v>0</v>
      </c>
    </row>
    <row r="29" spans="1:9" ht="24" customHeight="1" x14ac:dyDescent="0.2">
      <c r="A29" s="260" t="s">
        <v>406</v>
      </c>
      <c r="B29" s="260"/>
      <c r="C29" s="260"/>
      <c r="D29" s="260"/>
      <c r="E29" s="260"/>
      <c r="F29" s="260"/>
      <c r="G29" s="112">
        <v>21</v>
      </c>
      <c r="H29" s="116">
        <f>SUM(H23:H28)</f>
        <v>0</v>
      </c>
      <c r="I29" s="116">
        <f>SUM(I23:I28)</f>
        <v>0</v>
      </c>
    </row>
    <row r="30" spans="1:9" ht="27" customHeight="1" x14ac:dyDescent="0.2">
      <c r="A30" s="254" t="s">
        <v>231</v>
      </c>
      <c r="B30" s="254"/>
      <c r="C30" s="254"/>
      <c r="D30" s="254"/>
      <c r="E30" s="254"/>
      <c r="F30" s="254"/>
      <c r="G30" s="21">
        <v>22</v>
      </c>
      <c r="H30" s="30">
        <v>0</v>
      </c>
      <c r="I30" s="30">
        <v>0</v>
      </c>
    </row>
    <row r="31" spans="1:9" ht="12.75" customHeight="1" x14ac:dyDescent="0.2">
      <c r="A31" s="254" t="s">
        <v>232</v>
      </c>
      <c r="B31" s="254"/>
      <c r="C31" s="254"/>
      <c r="D31" s="254"/>
      <c r="E31" s="254"/>
      <c r="F31" s="254"/>
      <c r="G31" s="21">
        <v>23</v>
      </c>
      <c r="H31" s="30">
        <v>0</v>
      </c>
      <c r="I31" s="30">
        <v>0</v>
      </c>
    </row>
    <row r="32" spans="1:9" ht="12.75" customHeight="1" x14ac:dyDescent="0.2">
      <c r="A32" s="254" t="s">
        <v>407</v>
      </c>
      <c r="B32" s="254"/>
      <c r="C32" s="254"/>
      <c r="D32" s="254"/>
      <c r="E32" s="254"/>
      <c r="F32" s="254"/>
      <c r="G32" s="21">
        <v>24</v>
      </c>
      <c r="H32" s="30">
        <v>0</v>
      </c>
      <c r="I32" s="30">
        <v>0</v>
      </c>
    </row>
    <row r="33" spans="1:9" ht="12.75" customHeight="1" x14ac:dyDescent="0.2">
      <c r="A33" s="254" t="s">
        <v>233</v>
      </c>
      <c r="B33" s="254"/>
      <c r="C33" s="254"/>
      <c r="D33" s="254"/>
      <c r="E33" s="254"/>
      <c r="F33" s="254"/>
      <c r="G33" s="21">
        <v>25</v>
      </c>
      <c r="H33" s="30">
        <v>0</v>
      </c>
      <c r="I33" s="30">
        <v>0</v>
      </c>
    </row>
    <row r="34" spans="1:9" ht="12.75" customHeight="1" x14ac:dyDescent="0.2">
      <c r="A34" s="254" t="s">
        <v>234</v>
      </c>
      <c r="B34" s="254"/>
      <c r="C34" s="254"/>
      <c r="D34" s="254"/>
      <c r="E34" s="254"/>
      <c r="F34" s="254"/>
      <c r="G34" s="21">
        <v>26</v>
      </c>
      <c r="H34" s="30">
        <v>0</v>
      </c>
      <c r="I34" s="30">
        <v>0</v>
      </c>
    </row>
    <row r="35" spans="1:9" ht="25.9" customHeight="1" x14ac:dyDescent="0.2">
      <c r="A35" s="260" t="s">
        <v>408</v>
      </c>
      <c r="B35" s="260"/>
      <c r="C35" s="260"/>
      <c r="D35" s="260"/>
      <c r="E35" s="260"/>
      <c r="F35" s="260"/>
      <c r="G35" s="112">
        <v>27</v>
      </c>
      <c r="H35" s="116">
        <f>SUM(H30:H34)</f>
        <v>0</v>
      </c>
      <c r="I35" s="116">
        <f>SUM(I30:I34)</f>
        <v>0</v>
      </c>
    </row>
    <row r="36" spans="1:9" ht="28.15" customHeight="1" x14ac:dyDescent="0.2">
      <c r="A36" s="266" t="s">
        <v>409</v>
      </c>
      <c r="B36" s="266"/>
      <c r="C36" s="266"/>
      <c r="D36" s="266"/>
      <c r="E36" s="266"/>
      <c r="F36" s="266"/>
      <c r="G36" s="113">
        <v>28</v>
      </c>
      <c r="H36" s="117">
        <f>H29+H35</f>
        <v>0</v>
      </c>
      <c r="I36" s="117">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20">
        <v>29</v>
      </c>
      <c r="H38" s="29">
        <v>0</v>
      </c>
      <c r="I38" s="29">
        <v>0</v>
      </c>
    </row>
    <row r="39" spans="1:9" ht="25.15" customHeight="1" x14ac:dyDescent="0.2">
      <c r="A39" s="259" t="s">
        <v>236</v>
      </c>
      <c r="B39" s="259"/>
      <c r="C39" s="259"/>
      <c r="D39" s="259"/>
      <c r="E39" s="259"/>
      <c r="F39" s="259"/>
      <c r="G39" s="21">
        <v>30</v>
      </c>
      <c r="H39" s="30">
        <v>0</v>
      </c>
      <c r="I39" s="30">
        <v>0</v>
      </c>
    </row>
    <row r="40" spans="1:9" ht="12.75" customHeight="1" x14ac:dyDescent="0.2">
      <c r="A40" s="259" t="s">
        <v>237</v>
      </c>
      <c r="B40" s="259"/>
      <c r="C40" s="259"/>
      <c r="D40" s="259"/>
      <c r="E40" s="259"/>
      <c r="F40" s="259"/>
      <c r="G40" s="21">
        <v>31</v>
      </c>
      <c r="H40" s="30">
        <v>0</v>
      </c>
      <c r="I40" s="30">
        <v>0</v>
      </c>
    </row>
    <row r="41" spans="1:9" ht="12.75" customHeight="1" x14ac:dyDescent="0.2">
      <c r="A41" s="259" t="s">
        <v>238</v>
      </c>
      <c r="B41" s="259"/>
      <c r="C41" s="259"/>
      <c r="D41" s="259"/>
      <c r="E41" s="259"/>
      <c r="F41" s="259"/>
      <c r="G41" s="21">
        <v>32</v>
      </c>
      <c r="H41" s="30">
        <v>0</v>
      </c>
      <c r="I41" s="30">
        <v>0</v>
      </c>
    </row>
    <row r="42" spans="1:9" ht="25.9" customHeight="1" x14ac:dyDescent="0.2">
      <c r="A42" s="260" t="s">
        <v>410</v>
      </c>
      <c r="B42" s="260"/>
      <c r="C42" s="260"/>
      <c r="D42" s="260"/>
      <c r="E42" s="260"/>
      <c r="F42" s="260"/>
      <c r="G42" s="112">
        <v>33</v>
      </c>
      <c r="H42" s="116">
        <f>H41+H40+H39+H38</f>
        <v>0</v>
      </c>
      <c r="I42" s="116">
        <f>I41+I40+I39+I38</f>
        <v>0</v>
      </c>
    </row>
    <row r="43" spans="1:9" ht="24.6" customHeight="1" x14ac:dyDescent="0.2">
      <c r="A43" s="259" t="s">
        <v>239</v>
      </c>
      <c r="B43" s="259"/>
      <c r="C43" s="259"/>
      <c r="D43" s="259"/>
      <c r="E43" s="259"/>
      <c r="F43" s="259"/>
      <c r="G43" s="21">
        <v>34</v>
      </c>
      <c r="H43" s="30">
        <v>0</v>
      </c>
      <c r="I43" s="30">
        <v>0</v>
      </c>
    </row>
    <row r="44" spans="1:9" ht="12.75" customHeight="1" x14ac:dyDescent="0.2">
      <c r="A44" s="259" t="s">
        <v>240</v>
      </c>
      <c r="B44" s="259"/>
      <c r="C44" s="259"/>
      <c r="D44" s="259"/>
      <c r="E44" s="259"/>
      <c r="F44" s="259"/>
      <c r="G44" s="21">
        <v>35</v>
      </c>
      <c r="H44" s="30">
        <v>0</v>
      </c>
      <c r="I44" s="30">
        <v>0</v>
      </c>
    </row>
    <row r="45" spans="1:9" ht="12.75" customHeight="1" x14ac:dyDescent="0.2">
      <c r="A45" s="259" t="s">
        <v>241</v>
      </c>
      <c r="B45" s="259"/>
      <c r="C45" s="259"/>
      <c r="D45" s="259"/>
      <c r="E45" s="259"/>
      <c r="F45" s="259"/>
      <c r="G45" s="21">
        <v>36</v>
      </c>
      <c r="H45" s="30">
        <v>0</v>
      </c>
      <c r="I45" s="30">
        <v>0</v>
      </c>
    </row>
    <row r="46" spans="1:9" ht="21" customHeight="1" x14ac:dyDescent="0.2">
      <c r="A46" s="259" t="s">
        <v>242</v>
      </c>
      <c r="B46" s="259"/>
      <c r="C46" s="259"/>
      <c r="D46" s="259"/>
      <c r="E46" s="259"/>
      <c r="F46" s="259"/>
      <c r="G46" s="21">
        <v>37</v>
      </c>
      <c r="H46" s="30">
        <v>0</v>
      </c>
      <c r="I46" s="30">
        <v>0</v>
      </c>
    </row>
    <row r="47" spans="1:9" ht="12.75" customHeight="1" x14ac:dyDescent="0.2">
      <c r="A47" s="259" t="s">
        <v>243</v>
      </c>
      <c r="B47" s="259"/>
      <c r="C47" s="259"/>
      <c r="D47" s="259"/>
      <c r="E47" s="259"/>
      <c r="F47" s="259"/>
      <c r="G47" s="21">
        <v>38</v>
      </c>
      <c r="H47" s="30">
        <v>0</v>
      </c>
      <c r="I47" s="30">
        <v>0</v>
      </c>
    </row>
    <row r="48" spans="1:9" ht="22.9" customHeight="1" x14ac:dyDescent="0.2">
      <c r="A48" s="260" t="s">
        <v>411</v>
      </c>
      <c r="B48" s="260"/>
      <c r="C48" s="260"/>
      <c r="D48" s="260"/>
      <c r="E48" s="260"/>
      <c r="F48" s="260"/>
      <c r="G48" s="112">
        <v>39</v>
      </c>
      <c r="H48" s="116">
        <f>H47+H46+H45+H44+H43</f>
        <v>0</v>
      </c>
      <c r="I48" s="116">
        <f>I47+I46+I45+I44+I43</f>
        <v>0</v>
      </c>
    </row>
    <row r="49" spans="1:9" ht="25.9" customHeight="1" x14ac:dyDescent="0.2">
      <c r="A49" s="261" t="s">
        <v>446</v>
      </c>
      <c r="B49" s="261"/>
      <c r="C49" s="261"/>
      <c r="D49" s="261"/>
      <c r="E49" s="261"/>
      <c r="F49" s="261"/>
      <c r="G49" s="112">
        <v>40</v>
      </c>
      <c r="H49" s="116">
        <f>H48+H42</f>
        <v>0</v>
      </c>
      <c r="I49" s="116">
        <f>I48+I42</f>
        <v>0</v>
      </c>
    </row>
    <row r="50" spans="1:9" ht="12.75" customHeight="1" x14ac:dyDescent="0.2">
      <c r="A50" s="254" t="s">
        <v>244</v>
      </c>
      <c r="B50" s="254"/>
      <c r="C50" s="254"/>
      <c r="D50" s="254"/>
      <c r="E50" s="254"/>
      <c r="F50" s="254"/>
      <c r="G50" s="21">
        <v>41</v>
      </c>
      <c r="H50" s="30">
        <v>0</v>
      </c>
      <c r="I50" s="30">
        <v>0</v>
      </c>
    </row>
    <row r="51" spans="1:9" ht="25.9" customHeight="1" x14ac:dyDescent="0.2">
      <c r="A51" s="261" t="s">
        <v>412</v>
      </c>
      <c r="B51" s="261"/>
      <c r="C51" s="261"/>
      <c r="D51" s="261"/>
      <c r="E51" s="261"/>
      <c r="F51" s="261"/>
      <c r="G51" s="112">
        <v>42</v>
      </c>
      <c r="H51" s="116">
        <f>H21+H36+H49+H50</f>
        <v>0</v>
      </c>
      <c r="I51" s="116">
        <f>I21+I36+I49+I50</f>
        <v>0</v>
      </c>
    </row>
    <row r="52" spans="1:9" ht="12.75" customHeight="1" x14ac:dyDescent="0.2">
      <c r="A52" s="265" t="s">
        <v>218</v>
      </c>
      <c r="B52" s="265"/>
      <c r="C52" s="265"/>
      <c r="D52" s="265"/>
      <c r="E52" s="265"/>
      <c r="F52" s="265"/>
      <c r="G52" s="21">
        <v>43</v>
      </c>
      <c r="H52" s="30">
        <v>0</v>
      </c>
      <c r="I52" s="30">
        <v>0</v>
      </c>
    </row>
    <row r="53" spans="1:9" ht="31.9" customHeight="1" x14ac:dyDescent="0.2">
      <c r="A53" s="258" t="s">
        <v>413</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0" workbookViewId="0">
      <selection activeCell="U56" sqref="U56"/>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32"/>
    </row>
    <row r="2" spans="1:25" ht="15.75" x14ac:dyDescent="0.2">
      <c r="A2" s="2"/>
      <c r="B2" s="3"/>
      <c r="C2" s="295" t="s">
        <v>246</v>
      </c>
      <c r="D2" s="295"/>
      <c r="E2" s="9">
        <v>44197</v>
      </c>
      <c r="F2" s="4" t="s">
        <v>0</v>
      </c>
      <c r="G2" s="9">
        <v>44286</v>
      </c>
      <c r="H2" s="34"/>
      <c r="I2" s="34"/>
      <c r="J2" s="34"/>
      <c r="K2" s="35"/>
      <c r="X2" s="36" t="s">
        <v>282</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5"/>
      <c r="Y4" s="287"/>
    </row>
    <row r="5" spans="1:25" ht="22.5" x14ac:dyDescent="0.2">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299</v>
      </c>
      <c r="B7" s="282"/>
      <c r="C7" s="282"/>
      <c r="D7" s="282"/>
      <c r="E7" s="282"/>
      <c r="F7" s="282"/>
      <c r="G7" s="6">
        <v>1</v>
      </c>
      <c r="H7" s="41">
        <v>209244420</v>
      </c>
      <c r="I7" s="41">
        <v>-7657921</v>
      </c>
      <c r="J7" s="41">
        <v>18548510</v>
      </c>
      <c r="K7" s="41">
        <v>48811980</v>
      </c>
      <c r="L7" s="41">
        <v>37187824</v>
      </c>
      <c r="M7" s="41">
        <v>0</v>
      </c>
      <c r="N7" s="41">
        <v>31713713</v>
      </c>
      <c r="O7" s="41">
        <v>0</v>
      </c>
      <c r="P7" s="41">
        <v>0</v>
      </c>
      <c r="Q7" s="41">
        <v>0</v>
      </c>
      <c r="R7" s="41">
        <v>0</v>
      </c>
      <c r="S7" s="41">
        <v>0</v>
      </c>
      <c r="T7" s="41">
        <v>0</v>
      </c>
      <c r="U7" s="41">
        <v>168375311</v>
      </c>
      <c r="V7" s="41">
        <v>72780086</v>
      </c>
      <c r="W7" s="42">
        <f>H7+I7+J7+K7-L7+M7+N7+O7+P7+Q7+R7+U7+V7</f>
        <v>504628275</v>
      </c>
      <c r="X7" s="41">
        <v>0</v>
      </c>
      <c r="Y7" s="42">
        <f>W7+X7</f>
        <v>504628275</v>
      </c>
    </row>
    <row r="8" spans="1:25" x14ac:dyDescent="0.2">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H8+I8+J8+K8-L8+M8+N8+O8+P8+Q8+R8+U8+V8</f>
        <v>0</v>
      </c>
      <c r="X8" s="41">
        <v>0</v>
      </c>
      <c r="Y8" s="42">
        <f t="shared" ref="Y8:Y9" si="0">W8+X8</f>
        <v>0</v>
      </c>
    </row>
    <row r="9" spans="1:25" x14ac:dyDescent="0.2">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H9+I9+J9+K9-L9+M9+N9+O9+P9+Q9+R9+U9+V9</f>
        <v>0</v>
      </c>
      <c r="X9" s="41">
        <v>0</v>
      </c>
      <c r="Y9" s="42">
        <f t="shared" si="0"/>
        <v>0</v>
      </c>
    </row>
    <row r="10" spans="1:25" ht="24" customHeight="1" x14ac:dyDescent="0.2">
      <c r="A10" s="283" t="s">
        <v>300</v>
      </c>
      <c r="B10" s="283"/>
      <c r="C10" s="283"/>
      <c r="D10" s="283"/>
      <c r="E10" s="283"/>
      <c r="F10" s="283"/>
      <c r="G10" s="7">
        <v>4</v>
      </c>
      <c r="H10" s="42">
        <f>H7+H8+H9</f>
        <v>209244420</v>
      </c>
      <c r="I10" s="42">
        <f t="shared" ref="I10:Y10" si="1">I7+I8+I9</f>
        <v>-7657921</v>
      </c>
      <c r="J10" s="42">
        <f t="shared" si="1"/>
        <v>18548510</v>
      </c>
      <c r="K10" s="42">
        <f>K7+K8+K9</f>
        <v>48811980</v>
      </c>
      <c r="L10" s="42">
        <f t="shared" si="1"/>
        <v>37187824</v>
      </c>
      <c r="M10" s="42">
        <f t="shared" si="1"/>
        <v>0</v>
      </c>
      <c r="N10" s="42">
        <f t="shared" si="1"/>
        <v>31713713</v>
      </c>
      <c r="O10" s="42">
        <f t="shared" si="1"/>
        <v>0</v>
      </c>
      <c r="P10" s="42">
        <f t="shared" si="1"/>
        <v>0</v>
      </c>
      <c r="Q10" s="42">
        <f t="shared" si="1"/>
        <v>0</v>
      </c>
      <c r="R10" s="42">
        <f t="shared" si="1"/>
        <v>0</v>
      </c>
      <c r="S10" s="42">
        <f>S7+S8+S9</f>
        <v>0</v>
      </c>
      <c r="T10" s="42">
        <f>T7+T8+T9</f>
        <v>0</v>
      </c>
      <c r="U10" s="42">
        <f>U7+U8+U9</f>
        <v>168375311</v>
      </c>
      <c r="V10" s="42">
        <f>V7+V8+V9</f>
        <v>72780086</v>
      </c>
      <c r="W10" s="42">
        <f t="shared" si="1"/>
        <v>504628275</v>
      </c>
      <c r="X10" s="42">
        <f t="shared" si="1"/>
        <v>0</v>
      </c>
      <c r="Y10" s="42">
        <f t="shared" si="1"/>
        <v>504628275</v>
      </c>
    </row>
    <row r="11" spans="1:25" x14ac:dyDescent="0.2">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76873423</v>
      </c>
      <c r="W11" s="42">
        <f t="shared" ref="W11:W29" si="2">H11+I11+J11+K11-L11+M11+N11+O11+P11+Q11+R11+U11+V11+S11+T11</f>
        <v>76873423</v>
      </c>
      <c r="X11" s="41">
        <v>0</v>
      </c>
      <c r="Y11" s="42">
        <f t="shared" ref="Y11:Y29" si="3">W11+X11</f>
        <v>76873423</v>
      </c>
    </row>
    <row r="12" spans="1:25" x14ac:dyDescent="0.2">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2"/>
        <v>0</v>
      </c>
      <c r="X12" s="41">
        <v>0</v>
      </c>
      <c r="Y12" s="42">
        <f t="shared" si="3"/>
        <v>0</v>
      </c>
    </row>
    <row r="13" spans="1:25" ht="26.25" customHeight="1" x14ac:dyDescent="0.2">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2"/>
        <v>0</v>
      </c>
      <c r="X13" s="41">
        <v>0</v>
      </c>
      <c r="Y13" s="42">
        <f t="shared" si="3"/>
        <v>0</v>
      </c>
    </row>
    <row r="14" spans="1:25" ht="39" customHeight="1" x14ac:dyDescent="0.2">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2"/>
        <v>0</v>
      </c>
      <c r="X14" s="41">
        <v>0</v>
      </c>
      <c r="Y14" s="42">
        <f t="shared" si="3"/>
        <v>0</v>
      </c>
    </row>
    <row r="15" spans="1:25" x14ac:dyDescent="0.2">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2"/>
        <v>0</v>
      </c>
      <c r="X15" s="41">
        <v>0</v>
      </c>
      <c r="Y15" s="42">
        <f t="shared" si="3"/>
        <v>0</v>
      </c>
    </row>
    <row r="16" spans="1:25" ht="28.5" customHeight="1" x14ac:dyDescent="0.2">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2"/>
        <v>0</v>
      </c>
      <c r="X16" s="41">
        <v>0</v>
      </c>
      <c r="Y16" s="42">
        <f t="shared" si="3"/>
        <v>0</v>
      </c>
    </row>
    <row r="17" spans="1:25" ht="23.25" customHeight="1" x14ac:dyDescent="0.2">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2"/>
        <v>0</v>
      </c>
      <c r="X17" s="41">
        <v>0</v>
      </c>
      <c r="Y17" s="42">
        <f t="shared" si="3"/>
        <v>0</v>
      </c>
    </row>
    <row r="18" spans="1:25" x14ac:dyDescent="0.2">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2"/>
        <v>0</v>
      </c>
      <c r="X18" s="41">
        <v>0</v>
      </c>
      <c r="Y18" s="42">
        <f t="shared" si="3"/>
        <v>0</v>
      </c>
    </row>
    <row r="19" spans="1:25" x14ac:dyDescent="0.2">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2"/>
        <v>0</v>
      </c>
      <c r="X19" s="41">
        <v>0</v>
      </c>
      <c r="Y19" s="42">
        <f t="shared" si="3"/>
        <v>0</v>
      </c>
    </row>
    <row r="20" spans="1:25" x14ac:dyDescent="0.2">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2"/>
        <v>0</v>
      </c>
      <c r="X20" s="41">
        <v>0</v>
      </c>
      <c r="Y20" s="42">
        <f t="shared" si="3"/>
        <v>0</v>
      </c>
    </row>
    <row r="21" spans="1:25" ht="30.75" customHeight="1" x14ac:dyDescent="0.2">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2"/>
        <v>0</v>
      </c>
      <c r="X21" s="41">
        <v>0</v>
      </c>
      <c r="Y21" s="42">
        <f t="shared" si="3"/>
        <v>0</v>
      </c>
    </row>
    <row r="22" spans="1:25" ht="28.5" customHeight="1" x14ac:dyDescent="0.2">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2"/>
        <v>0</v>
      </c>
      <c r="X22" s="41">
        <v>0</v>
      </c>
      <c r="Y22" s="42">
        <f t="shared" si="3"/>
        <v>0</v>
      </c>
    </row>
    <row r="23" spans="1:25" ht="26.25" customHeight="1" x14ac:dyDescent="0.2">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2"/>
        <v>0</v>
      </c>
      <c r="X23" s="41">
        <v>0</v>
      </c>
      <c r="Y23" s="42">
        <f t="shared" si="3"/>
        <v>0</v>
      </c>
    </row>
    <row r="24" spans="1:25" x14ac:dyDescent="0.2">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2"/>
        <v>0</v>
      </c>
      <c r="X24" s="41">
        <v>0</v>
      </c>
      <c r="Y24" s="42">
        <f t="shared" si="3"/>
        <v>0</v>
      </c>
    </row>
    <row r="25" spans="1:25" x14ac:dyDescent="0.2">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2"/>
        <v>0</v>
      </c>
      <c r="X25" s="41">
        <v>0</v>
      </c>
      <c r="Y25" s="42">
        <f t="shared" si="3"/>
        <v>0</v>
      </c>
    </row>
    <row r="26" spans="1:25" ht="12.75" customHeight="1" x14ac:dyDescent="0.2">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-35975280</v>
      </c>
      <c r="V26" s="41">
        <v>0</v>
      </c>
      <c r="W26" s="42">
        <f t="shared" si="2"/>
        <v>-35975280</v>
      </c>
      <c r="X26" s="41">
        <v>0</v>
      </c>
      <c r="Y26" s="42">
        <f t="shared" si="3"/>
        <v>-35975280</v>
      </c>
    </row>
    <row r="27" spans="1:25" ht="12.75" customHeight="1" x14ac:dyDescent="0.2">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2"/>
        <v>0</v>
      </c>
      <c r="X27" s="41">
        <v>0</v>
      </c>
      <c r="Y27" s="42">
        <f t="shared" si="3"/>
        <v>0</v>
      </c>
    </row>
    <row r="28" spans="1:25" ht="12.75" customHeight="1" x14ac:dyDescent="0.2">
      <c r="A28" s="277" t="s">
        <v>426</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72780086</v>
      </c>
      <c r="V28" s="41">
        <v>-72780086</v>
      </c>
      <c r="W28" s="42">
        <f t="shared" si="2"/>
        <v>0</v>
      </c>
      <c r="X28" s="41">
        <v>0</v>
      </c>
      <c r="Y28" s="42">
        <f t="shared" si="3"/>
        <v>0</v>
      </c>
    </row>
    <row r="29" spans="1:25" ht="12.75" customHeight="1" x14ac:dyDescent="0.2">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2"/>
        <v>0</v>
      </c>
      <c r="X29" s="41">
        <v>0</v>
      </c>
      <c r="Y29" s="42">
        <f t="shared" si="3"/>
        <v>0</v>
      </c>
    </row>
    <row r="30" spans="1:25" ht="21.75" customHeight="1" x14ac:dyDescent="0.2">
      <c r="A30" s="278" t="s">
        <v>428</v>
      </c>
      <c r="B30" s="278"/>
      <c r="C30" s="278"/>
      <c r="D30" s="278"/>
      <c r="E30" s="278"/>
      <c r="F30" s="278"/>
      <c r="G30" s="8">
        <v>24</v>
      </c>
      <c r="H30" s="44">
        <f>SUM(H10:H29)</f>
        <v>209244420</v>
      </c>
      <c r="I30" s="44">
        <f t="shared" ref="I30:Y30" si="4">SUM(I10:I29)</f>
        <v>-7657921</v>
      </c>
      <c r="J30" s="44">
        <f t="shared" si="4"/>
        <v>18548510</v>
      </c>
      <c r="K30" s="44">
        <f t="shared" si="4"/>
        <v>48811980</v>
      </c>
      <c r="L30" s="44">
        <f t="shared" si="4"/>
        <v>37187824</v>
      </c>
      <c r="M30" s="44">
        <f t="shared" si="4"/>
        <v>0</v>
      </c>
      <c r="N30" s="44">
        <f t="shared" si="4"/>
        <v>31713713</v>
      </c>
      <c r="O30" s="44">
        <f t="shared" si="4"/>
        <v>0</v>
      </c>
      <c r="P30" s="44">
        <f t="shared" si="4"/>
        <v>0</v>
      </c>
      <c r="Q30" s="44">
        <f t="shared" si="4"/>
        <v>0</v>
      </c>
      <c r="R30" s="44">
        <f t="shared" si="4"/>
        <v>0</v>
      </c>
      <c r="S30" s="44">
        <f t="shared" si="4"/>
        <v>0</v>
      </c>
      <c r="T30" s="44">
        <f t="shared" si="4"/>
        <v>0</v>
      </c>
      <c r="U30" s="44">
        <f t="shared" si="4"/>
        <v>205180117</v>
      </c>
      <c r="V30" s="44">
        <f t="shared" si="4"/>
        <v>76873423</v>
      </c>
      <c r="W30" s="44">
        <f t="shared" si="4"/>
        <v>545526418</v>
      </c>
      <c r="X30" s="44">
        <f t="shared" si="4"/>
        <v>0</v>
      </c>
      <c r="Y30" s="44">
        <f t="shared" si="4"/>
        <v>545526418</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42">
        <f>SUM(H12:H20)</f>
        <v>0</v>
      </c>
      <c r="I32" s="42">
        <f t="shared" ref="I32:Y32" si="5">SUM(I12:I20)</f>
        <v>0</v>
      </c>
      <c r="J32" s="42">
        <f t="shared" si="5"/>
        <v>0</v>
      </c>
      <c r="K32" s="42">
        <f t="shared" si="5"/>
        <v>0</v>
      </c>
      <c r="L32" s="42">
        <f t="shared" si="5"/>
        <v>0</v>
      </c>
      <c r="M32" s="42">
        <f t="shared" si="5"/>
        <v>0</v>
      </c>
      <c r="N32" s="42">
        <f t="shared" si="5"/>
        <v>0</v>
      </c>
      <c r="O32" s="42">
        <f t="shared" si="5"/>
        <v>0</v>
      </c>
      <c r="P32" s="42">
        <f t="shared" si="5"/>
        <v>0</v>
      </c>
      <c r="Q32" s="42">
        <f t="shared" si="5"/>
        <v>0</v>
      </c>
      <c r="R32" s="42">
        <f t="shared" si="5"/>
        <v>0</v>
      </c>
      <c r="S32" s="42">
        <f t="shared" ref="S32:T32" si="6">SUM(S12:S20)</f>
        <v>0</v>
      </c>
      <c r="T32" s="42">
        <f t="shared" si="6"/>
        <v>0</v>
      </c>
      <c r="U32" s="42">
        <f t="shared" si="5"/>
        <v>0</v>
      </c>
      <c r="V32" s="42">
        <f t="shared" si="5"/>
        <v>0</v>
      </c>
      <c r="W32" s="42">
        <f t="shared" si="5"/>
        <v>0</v>
      </c>
      <c r="X32" s="42">
        <f t="shared" si="5"/>
        <v>0</v>
      </c>
      <c r="Y32" s="42">
        <f t="shared" si="5"/>
        <v>0</v>
      </c>
    </row>
    <row r="33" spans="1:25" ht="31.5" customHeight="1" x14ac:dyDescent="0.2">
      <c r="A33" s="275" t="s">
        <v>429</v>
      </c>
      <c r="B33" s="275"/>
      <c r="C33" s="275"/>
      <c r="D33" s="275"/>
      <c r="E33" s="275"/>
      <c r="F33" s="275"/>
      <c r="G33" s="7">
        <v>26</v>
      </c>
      <c r="H33" s="42">
        <f>H11+H32</f>
        <v>0</v>
      </c>
      <c r="I33" s="42">
        <f t="shared" ref="I33:Y33" si="7">I11+I32</f>
        <v>0</v>
      </c>
      <c r="J33" s="42">
        <f t="shared" si="7"/>
        <v>0</v>
      </c>
      <c r="K33" s="42">
        <f t="shared" si="7"/>
        <v>0</v>
      </c>
      <c r="L33" s="42">
        <f t="shared" si="7"/>
        <v>0</v>
      </c>
      <c r="M33" s="42">
        <f t="shared" si="7"/>
        <v>0</v>
      </c>
      <c r="N33" s="42">
        <f t="shared" si="7"/>
        <v>0</v>
      </c>
      <c r="O33" s="42">
        <f t="shared" si="7"/>
        <v>0</v>
      </c>
      <c r="P33" s="42">
        <f t="shared" si="7"/>
        <v>0</v>
      </c>
      <c r="Q33" s="42">
        <f t="shared" si="7"/>
        <v>0</v>
      </c>
      <c r="R33" s="42">
        <f t="shared" si="7"/>
        <v>0</v>
      </c>
      <c r="S33" s="42">
        <f t="shared" ref="S33:T33" si="8">S11+S32</f>
        <v>0</v>
      </c>
      <c r="T33" s="42">
        <f t="shared" si="8"/>
        <v>0</v>
      </c>
      <c r="U33" s="42">
        <f t="shared" si="7"/>
        <v>0</v>
      </c>
      <c r="V33" s="42">
        <f t="shared" si="7"/>
        <v>76873423</v>
      </c>
      <c r="W33" s="42">
        <f t="shared" si="7"/>
        <v>76873423</v>
      </c>
      <c r="X33" s="42">
        <f t="shared" si="7"/>
        <v>0</v>
      </c>
      <c r="Y33" s="42">
        <f t="shared" si="7"/>
        <v>76873423</v>
      </c>
    </row>
    <row r="34" spans="1:25" ht="30.75" customHeight="1" x14ac:dyDescent="0.2">
      <c r="A34" s="276" t="s">
        <v>430</v>
      </c>
      <c r="B34" s="276"/>
      <c r="C34" s="276"/>
      <c r="D34" s="276"/>
      <c r="E34" s="276"/>
      <c r="F34" s="276"/>
      <c r="G34" s="8">
        <v>27</v>
      </c>
      <c r="H34" s="44">
        <f>SUM(H21:H29)</f>
        <v>0</v>
      </c>
      <c r="I34" s="44">
        <f t="shared" ref="I34:Y34" si="9">SUM(I21:I29)</f>
        <v>0</v>
      </c>
      <c r="J34" s="44">
        <f t="shared" si="9"/>
        <v>0</v>
      </c>
      <c r="K34" s="44">
        <f t="shared" si="9"/>
        <v>0</v>
      </c>
      <c r="L34" s="44">
        <f t="shared" si="9"/>
        <v>0</v>
      </c>
      <c r="M34" s="44">
        <f t="shared" si="9"/>
        <v>0</v>
      </c>
      <c r="N34" s="44">
        <f t="shared" si="9"/>
        <v>0</v>
      </c>
      <c r="O34" s="44">
        <f t="shared" si="9"/>
        <v>0</v>
      </c>
      <c r="P34" s="44">
        <f t="shared" si="9"/>
        <v>0</v>
      </c>
      <c r="Q34" s="44">
        <f t="shared" si="9"/>
        <v>0</v>
      </c>
      <c r="R34" s="44">
        <f t="shared" si="9"/>
        <v>0</v>
      </c>
      <c r="S34" s="44">
        <f t="shared" ref="S34:T34" si="10">SUM(S21:S29)</f>
        <v>0</v>
      </c>
      <c r="T34" s="44">
        <f t="shared" si="10"/>
        <v>0</v>
      </c>
      <c r="U34" s="44">
        <f t="shared" si="9"/>
        <v>36804806</v>
      </c>
      <c r="V34" s="44">
        <f t="shared" si="9"/>
        <v>-72780086</v>
      </c>
      <c r="W34" s="44">
        <f t="shared" si="9"/>
        <v>-35975280</v>
      </c>
      <c r="X34" s="44">
        <f t="shared" si="9"/>
        <v>0</v>
      </c>
      <c r="Y34" s="44">
        <f t="shared" si="9"/>
        <v>-35975280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301</v>
      </c>
      <c r="B36" s="282"/>
      <c r="C36" s="282"/>
      <c r="D36" s="282"/>
      <c r="E36" s="282"/>
      <c r="F36" s="282"/>
      <c r="G36" s="6">
        <v>28</v>
      </c>
      <c r="H36" s="41">
        <v>209244420</v>
      </c>
      <c r="I36" s="41">
        <v>-7657921</v>
      </c>
      <c r="J36" s="41">
        <v>18548510</v>
      </c>
      <c r="K36" s="41">
        <v>48811980</v>
      </c>
      <c r="L36" s="41">
        <v>37187824</v>
      </c>
      <c r="M36" s="41">
        <v>0</v>
      </c>
      <c r="N36" s="41">
        <v>31713713</v>
      </c>
      <c r="O36" s="41">
        <v>0</v>
      </c>
      <c r="P36" s="41">
        <v>0</v>
      </c>
      <c r="Q36" s="41">
        <v>0</v>
      </c>
      <c r="R36" s="41">
        <v>0</v>
      </c>
      <c r="S36" s="41">
        <v>0</v>
      </c>
      <c r="T36" s="41">
        <v>0</v>
      </c>
      <c r="U36" s="41">
        <v>205180117</v>
      </c>
      <c r="V36" s="41">
        <v>76873423</v>
      </c>
      <c r="W36" s="45">
        <f>H36+I36+J36+K36-L36+M36+N36+O36+P36+Q36+R36+U36+V36+S36+T36</f>
        <v>545526418</v>
      </c>
      <c r="X36" s="41">
        <v>0</v>
      </c>
      <c r="Y36" s="45">
        <f t="shared" ref="Y36:Y38" si="11">W36+X36</f>
        <v>545526418</v>
      </c>
    </row>
    <row r="37" spans="1:25" ht="12.75" customHeight="1" x14ac:dyDescent="0.2">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2">H37+I37+J37+K37-L37+M37+N37+O37+P37+Q37+R37+U37+V37+S37+T37</f>
        <v>0</v>
      </c>
      <c r="X37" s="41">
        <v>0</v>
      </c>
      <c r="Y37" s="45">
        <f t="shared" si="11"/>
        <v>0</v>
      </c>
    </row>
    <row r="38" spans="1:25" ht="12.75" customHeight="1" x14ac:dyDescent="0.2">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2"/>
        <v>0</v>
      </c>
      <c r="X38" s="41">
        <v>0</v>
      </c>
      <c r="Y38" s="45">
        <f t="shared" si="11"/>
        <v>0</v>
      </c>
    </row>
    <row r="39" spans="1:25" ht="25.5" customHeight="1" x14ac:dyDescent="0.2">
      <c r="A39" s="283" t="s">
        <v>431</v>
      </c>
      <c r="B39" s="283"/>
      <c r="C39" s="283"/>
      <c r="D39" s="283"/>
      <c r="E39" s="283"/>
      <c r="F39" s="283"/>
      <c r="G39" s="7">
        <v>31</v>
      </c>
      <c r="H39" s="42">
        <f>H36+H37+H38</f>
        <v>209244420</v>
      </c>
      <c r="I39" s="42">
        <f t="shared" ref="I39:Y39" si="13">I36+I37+I38</f>
        <v>-7657921</v>
      </c>
      <c r="J39" s="42">
        <f t="shared" si="13"/>
        <v>18548510</v>
      </c>
      <c r="K39" s="42">
        <f t="shared" si="13"/>
        <v>48811980</v>
      </c>
      <c r="L39" s="42">
        <f t="shared" si="13"/>
        <v>37187824</v>
      </c>
      <c r="M39" s="42">
        <f t="shared" si="13"/>
        <v>0</v>
      </c>
      <c r="N39" s="42">
        <f t="shared" si="13"/>
        <v>31713713</v>
      </c>
      <c r="O39" s="42">
        <f t="shared" si="13"/>
        <v>0</v>
      </c>
      <c r="P39" s="42">
        <f t="shared" si="13"/>
        <v>0</v>
      </c>
      <c r="Q39" s="42">
        <f t="shared" si="13"/>
        <v>0</v>
      </c>
      <c r="R39" s="42">
        <f t="shared" si="13"/>
        <v>0</v>
      </c>
      <c r="S39" s="42">
        <f t="shared" si="13"/>
        <v>0</v>
      </c>
      <c r="T39" s="42">
        <f t="shared" si="13"/>
        <v>0</v>
      </c>
      <c r="U39" s="42">
        <f t="shared" si="13"/>
        <v>205180117</v>
      </c>
      <c r="V39" s="42">
        <f t="shared" si="13"/>
        <v>76873423</v>
      </c>
      <c r="W39" s="42">
        <f t="shared" si="13"/>
        <v>545526418</v>
      </c>
      <c r="X39" s="42">
        <f t="shared" si="13"/>
        <v>0</v>
      </c>
      <c r="Y39" s="42">
        <f t="shared" si="13"/>
        <v>545526418</v>
      </c>
    </row>
    <row r="40" spans="1:25" ht="12.75" customHeight="1" x14ac:dyDescent="0.2">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16612071</v>
      </c>
      <c r="W40" s="45">
        <f t="shared" ref="W40:W58" si="14">H40+I40+J40+K40-L40+M40+N40+O40+P40+Q40+R40+U40+V40+S40+T40</f>
        <v>16612071</v>
      </c>
      <c r="X40" s="41">
        <v>0</v>
      </c>
      <c r="Y40" s="45">
        <f t="shared" ref="Y40:Y58" si="15">W40+X40</f>
        <v>16612071</v>
      </c>
    </row>
    <row r="41" spans="1:25" ht="12.75" customHeight="1" x14ac:dyDescent="0.2">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4"/>
        <v>0</v>
      </c>
      <c r="X41" s="41">
        <v>0</v>
      </c>
      <c r="Y41" s="45">
        <f t="shared" si="15"/>
        <v>0</v>
      </c>
    </row>
    <row r="42" spans="1:25" ht="27" customHeight="1" x14ac:dyDescent="0.2">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4"/>
        <v>0</v>
      </c>
      <c r="X42" s="41">
        <v>0</v>
      </c>
      <c r="Y42" s="45">
        <f t="shared" si="15"/>
        <v>0</v>
      </c>
    </row>
    <row r="43" spans="1:25" ht="20.25" customHeight="1" x14ac:dyDescent="0.2">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4"/>
        <v>0</v>
      </c>
      <c r="X43" s="41">
        <v>0</v>
      </c>
      <c r="Y43" s="45">
        <f t="shared" si="15"/>
        <v>0</v>
      </c>
    </row>
    <row r="44" spans="1:25" ht="21" customHeight="1" x14ac:dyDescent="0.2">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4"/>
        <v>0</v>
      </c>
      <c r="X44" s="41">
        <v>0</v>
      </c>
      <c r="Y44" s="45">
        <f t="shared" si="15"/>
        <v>0</v>
      </c>
    </row>
    <row r="45" spans="1:25" ht="29.25" customHeight="1" x14ac:dyDescent="0.2">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4"/>
        <v>0</v>
      </c>
      <c r="X45" s="41">
        <v>0</v>
      </c>
      <c r="Y45" s="45">
        <f t="shared" si="15"/>
        <v>0</v>
      </c>
    </row>
    <row r="46" spans="1:25" ht="21" customHeight="1" x14ac:dyDescent="0.2">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4"/>
        <v>0</v>
      </c>
      <c r="X46" s="41">
        <v>0</v>
      </c>
      <c r="Y46" s="45">
        <f t="shared" si="15"/>
        <v>0</v>
      </c>
    </row>
    <row r="47" spans="1:25" ht="12.75" customHeight="1" x14ac:dyDescent="0.2">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4"/>
        <v>0</v>
      </c>
      <c r="X47" s="41">
        <v>0</v>
      </c>
      <c r="Y47" s="45">
        <f t="shared" si="15"/>
        <v>0</v>
      </c>
    </row>
    <row r="48" spans="1:25" ht="12.75" customHeight="1" x14ac:dyDescent="0.2">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4"/>
        <v>0</v>
      </c>
      <c r="X48" s="41">
        <v>0</v>
      </c>
      <c r="Y48" s="45">
        <f t="shared" si="15"/>
        <v>0</v>
      </c>
    </row>
    <row r="49" spans="1:25" ht="12.75" customHeight="1" x14ac:dyDescent="0.2">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4"/>
        <v>0</v>
      </c>
      <c r="X49" s="41">
        <v>0</v>
      </c>
      <c r="Y49" s="45">
        <f t="shared" si="15"/>
        <v>0</v>
      </c>
    </row>
    <row r="50" spans="1:25" ht="24" customHeight="1" x14ac:dyDescent="0.2">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4"/>
        <v>0</v>
      </c>
      <c r="X50" s="41">
        <v>0</v>
      </c>
      <c r="Y50" s="45">
        <f t="shared" si="15"/>
        <v>0</v>
      </c>
    </row>
    <row r="51" spans="1:25" ht="26.25" customHeight="1" x14ac:dyDescent="0.2">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4"/>
        <v>0</v>
      </c>
      <c r="X51" s="41">
        <v>0</v>
      </c>
      <c r="Y51" s="45">
        <f t="shared" si="15"/>
        <v>0</v>
      </c>
    </row>
    <row r="52" spans="1:25" ht="22.5" customHeight="1" x14ac:dyDescent="0.2">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4"/>
        <v>0</v>
      </c>
      <c r="X52" s="41">
        <v>0</v>
      </c>
      <c r="Y52" s="45">
        <f t="shared" si="15"/>
        <v>0</v>
      </c>
    </row>
    <row r="53" spans="1:25" ht="12.75" customHeight="1" x14ac:dyDescent="0.2">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4"/>
        <v>0</v>
      </c>
      <c r="X53" s="41">
        <v>0</v>
      </c>
      <c r="Y53" s="45">
        <f t="shared" si="15"/>
        <v>0</v>
      </c>
    </row>
    <row r="54" spans="1:25" ht="12.75" customHeight="1" x14ac:dyDescent="0.2">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4"/>
        <v>0</v>
      </c>
      <c r="X54" s="41">
        <v>0</v>
      </c>
      <c r="Y54" s="45">
        <f t="shared" si="15"/>
        <v>0</v>
      </c>
    </row>
    <row r="55" spans="1:25" ht="12.75" customHeight="1" x14ac:dyDescent="0.2">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4"/>
        <v>0</v>
      </c>
      <c r="X55" s="41">
        <v>0</v>
      </c>
      <c r="Y55" s="45">
        <f t="shared" si="15"/>
        <v>0</v>
      </c>
    </row>
    <row r="56" spans="1:25" ht="12.75" customHeight="1" x14ac:dyDescent="0.2">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1186973</v>
      </c>
      <c r="V56" s="41">
        <v>0</v>
      </c>
      <c r="W56" s="45">
        <f t="shared" si="14"/>
        <v>1186973</v>
      </c>
      <c r="X56" s="41">
        <v>0</v>
      </c>
      <c r="Y56" s="45">
        <f t="shared" si="15"/>
        <v>1186973</v>
      </c>
    </row>
    <row r="57" spans="1:25" ht="12.75" customHeight="1" x14ac:dyDescent="0.2">
      <c r="A57" s="277" t="s">
        <v>433</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76873423</v>
      </c>
      <c r="V57" s="41">
        <v>-76873423</v>
      </c>
      <c r="W57" s="45">
        <f t="shared" si="14"/>
        <v>0</v>
      </c>
      <c r="X57" s="41">
        <v>0</v>
      </c>
      <c r="Y57" s="45">
        <f t="shared" si="15"/>
        <v>0</v>
      </c>
    </row>
    <row r="58" spans="1:25" ht="12.75" customHeight="1" x14ac:dyDescent="0.2">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4"/>
        <v>0</v>
      </c>
      <c r="X58" s="41">
        <v>0</v>
      </c>
      <c r="Y58" s="45">
        <f t="shared" si="15"/>
        <v>0</v>
      </c>
    </row>
    <row r="59" spans="1:25" ht="25.5" customHeight="1" x14ac:dyDescent="0.2">
      <c r="A59" s="278" t="s">
        <v>434</v>
      </c>
      <c r="B59" s="278"/>
      <c r="C59" s="278"/>
      <c r="D59" s="278"/>
      <c r="E59" s="278"/>
      <c r="F59" s="278"/>
      <c r="G59" s="8">
        <v>51</v>
      </c>
      <c r="H59" s="44">
        <f>SUM(H39:H58)</f>
        <v>209244420</v>
      </c>
      <c r="I59" s="44">
        <f t="shared" ref="I59:Y59" si="16">SUM(I39:I58)</f>
        <v>-7657921</v>
      </c>
      <c r="J59" s="44">
        <f t="shared" si="16"/>
        <v>18548510</v>
      </c>
      <c r="K59" s="44">
        <f t="shared" si="16"/>
        <v>48811980</v>
      </c>
      <c r="L59" s="44">
        <f t="shared" si="16"/>
        <v>37187824</v>
      </c>
      <c r="M59" s="44">
        <f t="shared" si="16"/>
        <v>0</v>
      </c>
      <c r="N59" s="44">
        <f t="shared" si="16"/>
        <v>31713713</v>
      </c>
      <c r="O59" s="44">
        <f t="shared" si="16"/>
        <v>0</v>
      </c>
      <c r="P59" s="44">
        <f t="shared" si="16"/>
        <v>0</v>
      </c>
      <c r="Q59" s="44">
        <f t="shared" si="16"/>
        <v>0</v>
      </c>
      <c r="R59" s="44">
        <f t="shared" si="16"/>
        <v>0</v>
      </c>
      <c r="S59" s="44">
        <f t="shared" si="16"/>
        <v>0</v>
      </c>
      <c r="T59" s="44">
        <f t="shared" si="16"/>
        <v>0</v>
      </c>
      <c r="U59" s="44">
        <f t="shared" si="16"/>
        <v>283240513</v>
      </c>
      <c r="V59" s="44">
        <f t="shared" si="16"/>
        <v>16612071</v>
      </c>
      <c r="W59" s="44">
        <f t="shared" si="16"/>
        <v>563325462</v>
      </c>
      <c r="X59" s="44">
        <f t="shared" si="16"/>
        <v>0</v>
      </c>
      <c r="Y59" s="44">
        <f t="shared" si="16"/>
        <v>563325462</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435</v>
      </c>
      <c r="B61" s="275"/>
      <c r="C61" s="275"/>
      <c r="D61" s="275"/>
      <c r="E61" s="275"/>
      <c r="F61" s="275"/>
      <c r="G61" s="7">
        <v>52</v>
      </c>
      <c r="H61" s="45">
        <f>SUM(H41:H49)</f>
        <v>0</v>
      </c>
      <c r="I61" s="45">
        <f t="shared" ref="I61:Y61" si="17">SUM(I41:I49)</f>
        <v>0</v>
      </c>
      <c r="J61" s="45">
        <f t="shared" si="17"/>
        <v>0</v>
      </c>
      <c r="K61" s="45">
        <f t="shared" si="17"/>
        <v>0</v>
      </c>
      <c r="L61" s="45">
        <f t="shared" si="17"/>
        <v>0</v>
      </c>
      <c r="M61" s="45">
        <f t="shared" si="17"/>
        <v>0</v>
      </c>
      <c r="N61" s="45">
        <f t="shared" si="17"/>
        <v>0</v>
      </c>
      <c r="O61" s="45">
        <f t="shared" si="17"/>
        <v>0</v>
      </c>
      <c r="P61" s="45">
        <f t="shared" si="17"/>
        <v>0</v>
      </c>
      <c r="Q61" s="45">
        <f t="shared" si="17"/>
        <v>0</v>
      </c>
      <c r="R61" s="45">
        <f t="shared" si="17"/>
        <v>0</v>
      </c>
      <c r="S61" s="45">
        <f t="shared" ref="S61:T61" si="18">SUM(S41:S49)</f>
        <v>0</v>
      </c>
      <c r="T61" s="45">
        <f t="shared" si="18"/>
        <v>0</v>
      </c>
      <c r="U61" s="45">
        <f t="shared" si="17"/>
        <v>0</v>
      </c>
      <c r="V61" s="45">
        <f t="shared" si="17"/>
        <v>0</v>
      </c>
      <c r="W61" s="45">
        <f t="shared" si="17"/>
        <v>0</v>
      </c>
      <c r="X61" s="45">
        <f t="shared" si="17"/>
        <v>0</v>
      </c>
      <c r="Y61" s="45">
        <f t="shared" si="17"/>
        <v>0</v>
      </c>
    </row>
    <row r="62" spans="1:25" ht="27.75" customHeight="1" x14ac:dyDescent="0.2">
      <c r="A62" s="275" t="s">
        <v>436</v>
      </c>
      <c r="B62" s="275"/>
      <c r="C62" s="275"/>
      <c r="D62" s="275"/>
      <c r="E62" s="275"/>
      <c r="F62" s="275"/>
      <c r="G62" s="7">
        <v>53</v>
      </c>
      <c r="H62" s="45">
        <f>H40+H61</f>
        <v>0</v>
      </c>
      <c r="I62" s="45">
        <f t="shared" ref="I62:Y62" si="19">I40+I61</f>
        <v>0</v>
      </c>
      <c r="J62" s="45">
        <f t="shared" si="19"/>
        <v>0</v>
      </c>
      <c r="K62" s="45">
        <f t="shared" si="19"/>
        <v>0</v>
      </c>
      <c r="L62" s="45">
        <f t="shared" si="19"/>
        <v>0</v>
      </c>
      <c r="M62" s="45">
        <f t="shared" si="19"/>
        <v>0</v>
      </c>
      <c r="N62" s="45">
        <f t="shared" si="19"/>
        <v>0</v>
      </c>
      <c r="O62" s="45">
        <f t="shared" si="19"/>
        <v>0</v>
      </c>
      <c r="P62" s="45">
        <f t="shared" si="19"/>
        <v>0</v>
      </c>
      <c r="Q62" s="45">
        <f t="shared" si="19"/>
        <v>0</v>
      </c>
      <c r="R62" s="45">
        <f t="shared" si="19"/>
        <v>0</v>
      </c>
      <c r="S62" s="45">
        <f t="shared" ref="S62:T62" si="20">S40+S61</f>
        <v>0</v>
      </c>
      <c r="T62" s="45">
        <f t="shared" si="20"/>
        <v>0</v>
      </c>
      <c r="U62" s="45">
        <f t="shared" si="19"/>
        <v>0</v>
      </c>
      <c r="V62" s="45">
        <f t="shared" si="19"/>
        <v>16612071</v>
      </c>
      <c r="W62" s="45">
        <f t="shared" si="19"/>
        <v>16612071</v>
      </c>
      <c r="X62" s="45">
        <f t="shared" si="19"/>
        <v>0</v>
      </c>
      <c r="Y62" s="45">
        <f t="shared" si="19"/>
        <v>16612071</v>
      </c>
    </row>
    <row r="63" spans="1:25" ht="29.25" customHeight="1" x14ac:dyDescent="0.2">
      <c r="A63" s="276" t="s">
        <v>437</v>
      </c>
      <c r="B63" s="276"/>
      <c r="C63" s="276"/>
      <c r="D63" s="276"/>
      <c r="E63" s="276"/>
      <c r="F63" s="276"/>
      <c r="G63" s="8">
        <v>54</v>
      </c>
      <c r="H63" s="46">
        <f>SUM(H50:H58)</f>
        <v>0</v>
      </c>
      <c r="I63" s="46">
        <f t="shared" ref="I63:Y63" si="21">SUM(I50:I58)</f>
        <v>0</v>
      </c>
      <c r="J63" s="46">
        <f t="shared" si="21"/>
        <v>0</v>
      </c>
      <c r="K63" s="46">
        <f t="shared" si="21"/>
        <v>0</v>
      </c>
      <c r="L63" s="46">
        <f t="shared" si="21"/>
        <v>0</v>
      </c>
      <c r="M63" s="46">
        <f t="shared" si="21"/>
        <v>0</v>
      </c>
      <c r="N63" s="46">
        <f t="shared" si="21"/>
        <v>0</v>
      </c>
      <c r="O63" s="46">
        <f t="shared" si="21"/>
        <v>0</v>
      </c>
      <c r="P63" s="46">
        <f t="shared" si="21"/>
        <v>0</v>
      </c>
      <c r="Q63" s="46">
        <f t="shared" si="21"/>
        <v>0</v>
      </c>
      <c r="R63" s="46">
        <f t="shared" si="21"/>
        <v>0</v>
      </c>
      <c r="S63" s="46">
        <f t="shared" ref="S63:T63" si="22">SUM(S50:S58)</f>
        <v>0</v>
      </c>
      <c r="T63" s="46">
        <f t="shared" si="22"/>
        <v>0</v>
      </c>
      <c r="U63" s="46">
        <f t="shared" si="21"/>
        <v>78060396</v>
      </c>
      <c r="V63" s="46">
        <f t="shared" si="21"/>
        <v>-76873423</v>
      </c>
      <c r="W63" s="46">
        <f t="shared" si="21"/>
        <v>1186973</v>
      </c>
      <c r="X63" s="46">
        <f t="shared" si="21"/>
        <v>0</v>
      </c>
      <c r="Y63" s="46">
        <f t="shared" si="21"/>
        <v>1186973</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4803149606299213" right="0.74803149606299213" top="0.98425196850393704" bottom="0.98425196850393704" header="0.51181102362204722" footer="0.51181102362204722"/>
  <pageSetup paperSize="9" scale="37"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66" zoomScaleNormal="66" zoomScaleSheetLayoutView="95" workbookViewId="0">
      <selection activeCell="M5" sqref="M5"/>
    </sheetView>
  </sheetViews>
  <sheetFormatPr defaultColWidth="12" defaultRowHeight="49.5" customHeight="1" x14ac:dyDescent="0.2"/>
  <sheetData>
    <row r="1" spans="1:9" ht="49.5" customHeight="1" x14ac:dyDescent="0.2">
      <c r="A1" s="302" t="s">
        <v>475</v>
      </c>
      <c r="B1" s="303"/>
      <c r="C1" s="303"/>
      <c r="D1" s="303"/>
      <c r="E1" s="303"/>
      <c r="F1" s="303"/>
      <c r="G1" s="303"/>
      <c r="H1" s="303"/>
      <c r="I1" s="303"/>
    </row>
    <row r="2" spans="1:9" ht="49.5" customHeight="1" x14ac:dyDescent="0.2">
      <c r="A2" s="303"/>
      <c r="B2" s="303"/>
      <c r="C2" s="303"/>
      <c r="D2" s="303"/>
      <c r="E2" s="303"/>
      <c r="F2" s="303"/>
      <c r="G2" s="303"/>
      <c r="H2" s="303"/>
      <c r="I2" s="303"/>
    </row>
    <row r="3" spans="1:9" ht="49.5" customHeight="1" x14ac:dyDescent="0.2">
      <c r="A3" s="303"/>
      <c r="B3" s="303"/>
      <c r="C3" s="303"/>
      <c r="D3" s="303"/>
      <c r="E3" s="303"/>
      <c r="F3" s="303"/>
      <c r="G3" s="303"/>
      <c r="H3" s="303"/>
      <c r="I3" s="303"/>
    </row>
    <row r="4" spans="1:9" ht="49.5" customHeight="1" x14ac:dyDescent="0.2">
      <c r="A4" s="303"/>
      <c r="B4" s="303"/>
      <c r="C4" s="303"/>
      <c r="D4" s="303"/>
      <c r="E4" s="303"/>
      <c r="F4" s="303"/>
      <c r="G4" s="303"/>
      <c r="H4" s="303"/>
      <c r="I4" s="303"/>
    </row>
    <row r="5" spans="1:9" ht="49.5" customHeight="1" x14ac:dyDescent="0.2">
      <c r="A5" s="303"/>
      <c r="B5" s="303"/>
      <c r="C5" s="303"/>
      <c r="D5" s="303"/>
      <c r="E5" s="303"/>
      <c r="F5" s="303"/>
      <c r="G5" s="303"/>
      <c r="H5" s="303"/>
      <c r="I5" s="303"/>
    </row>
    <row r="6" spans="1:9" ht="49.5" customHeight="1" x14ac:dyDescent="0.2">
      <c r="A6" s="303"/>
      <c r="B6" s="303"/>
      <c r="C6" s="303"/>
      <c r="D6" s="303"/>
      <c r="E6" s="303"/>
      <c r="F6" s="303"/>
      <c r="G6" s="303"/>
      <c r="H6" s="303"/>
      <c r="I6" s="303"/>
    </row>
    <row r="7" spans="1:9" ht="49.5" customHeight="1" x14ac:dyDescent="0.2">
      <c r="A7" s="303"/>
      <c r="B7" s="303"/>
      <c r="C7" s="303"/>
      <c r="D7" s="303"/>
      <c r="E7" s="303"/>
      <c r="F7" s="303"/>
      <c r="G7" s="303"/>
      <c r="H7" s="303"/>
      <c r="I7" s="303"/>
    </row>
    <row r="8" spans="1:9" ht="49.5" customHeight="1" x14ac:dyDescent="0.2">
      <c r="A8" s="303"/>
      <c r="B8" s="303"/>
      <c r="C8" s="303"/>
      <c r="D8" s="303"/>
      <c r="E8" s="303"/>
      <c r="F8" s="303"/>
      <c r="G8" s="303"/>
      <c r="H8" s="303"/>
      <c r="I8" s="303"/>
    </row>
    <row r="9" spans="1:9" ht="49.5" customHeight="1" x14ac:dyDescent="0.2">
      <c r="A9" s="303"/>
      <c r="B9" s="303"/>
      <c r="C9" s="303"/>
      <c r="D9" s="303"/>
      <c r="E9" s="303"/>
      <c r="F9" s="303"/>
      <c r="G9" s="303"/>
      <c r="H9" s="303"/>
      <c r="I9" s="303"/>
    </row>
    <row r="10" spans="1:9" ht="49.5" customHeight="1" x14ac:dyDescent="0.2">
      <c r="A10" s="303"/>
      <c r="B10" s="303"/>
      <c r="C10" s="303"/>
      <c r="D10" s="303"/>
      <c r="E10" s="303"/>
      <c r="F10" s="303"/>
      <c r="G10" s="303"/>
      <c r="H10" s="303"/>
      <c r="I10" s="303"/>
    </row>
    <row r="11" spans="1:9" ht="49.5" customHeight="1" x14ac:dyDescent="0.2">
      <c r="A11" s="303"/>
      <c r="B11" s="303"/>
      <c r="C11" s="303"/>
      <c r="D11" s="303"/>
      <c r="E11" s="303"/>
      <c r="F11" s="303"/>
      <c r="G11" s="303"/>
      <c r="H11" s="303"/>
      <c r="I11" s="303"/>
    </row>
    <row r="12" spans="1:9" ht="49.5" customHeight="1" x14ac:dyDescent="0.2">
      <c r="A12" s="303"/>
      <c r="B12" s="303"/>
      <c r="C12" s="303"/>
      <c r="D12" s="303"/>
      <c r="E12" s="303"/>
      <c r="F12" s="303"/>
      <c r="G12" s="303"/>
      <c r="H12" s="303"/>
      <c r="I12" s="303"/>
    </row>
    <row r="13" spans="1:9" ht="49.5" customHeight="1" x14ac:dyDescent="0.2">
      <c r="A13" s="303"/>
      <c r="B13" s="303"/>
      <c r="C13" s="303"/>
      <c r="D13" s="303"/>
      <c r="E13" s="303"/>
      <c r="F13" s="303"/>
      <c r="G13" s="303"/>
      <c r="H13" s="303"/>
      <c r="I13" s="303"/>
    </row>
    <row r="14" spans="1:9" ht="49.5" customHeight="1" x14ac:dyDescent="0.2">
      <c r="A14" s="303"/>
      <c r="B14" s="303"/>
      <c r="C14" s="303"/>
      <c r="D14" s="303"/>
      <c r="E14" s="303"/>
      <c r="F14" s="303"/>
      <c r="G14" s="303"/>
      <c r="H14" s="303"/>
      <c r="I14" s="303"/>
    </row>
    <row r="15" spans="1:9" ht="49.5" customHeight="1" x14ac:dyDescent="0.2">
      <c r="A15" s="303"/>
      <c r="B15" s="303"/>
      <c r="C15" s="303"/>
      <c r="D15" s="303"/>
      <c r="E15" s="303"/>
      <c r="F15" s="303"/>
      <c r="G15" s="303"/>
      <c r="H15" s="303"/>
      <c r="I15" s="303"/>
    </row>
    <row r="16" spans="1:9" ht="49.5" customHeight="1" x14ac:dyDescent="0.2">
      <c r="A16" s="303"/>
      <c r="B16" s="303"/>
      <c r="C16" s="303"/>
      <c r="D16" s="303"/>
      <c r="E16" s="303"/>
      <c r="F16" s="303"/>
      <c r="G16" s="303"/>
      <c r="H16" s="303"/>
      <c r="I16" s="303"/>
    </row>
    <row r="17" spans="1:9" ht="49.5" customHeight="1" x14ac:dyDescent="0.2">
      <c r="A17" s="303"/>
      <c r="B17" s="303"/>
      <c r="C17" s="303"/>
      <c r="D17" s="303"/>
      <c r="E17" s="303"/>
      <c r="F17" s="303"/>
      <c r="G17" s="303"/>
      <c r="H17" s="303"/>
      <c r="I17" s="303"/>
    </row>
    <row r="18" spans="1:9" ht="49.5" customHeight="1" x14ac:dyDescent="0.2">
      <c r="A18" s="303"/>
      <c r="B18" s="303"/>
      <c r="C18" s="303"/>
      <c r="D18" s="303"/>
      <c r="E18" s="303"/>
      <c r="F18" s="303"/>
      <c r="G18" s="303"/>
      <c r="H18" s="303"/>
      <c r="I18" s="303"/>
    </row>
    <row r="19" spans="1:9" ht="49.5" customHeight="1" x14ac:dyDescent="0.2">
      <c r="A19" s="303"/>
      <c r="B19" s="303"/>
      <c r="C19" s="303"/>
      <c r="D19" s="303"/>
      <c r="E19" s="303"/>
      <c r="F19" s="303"/>
      <c r="G19" s="303"/>
      <c r="H19" s="303"/>
      <c r="I19" s="303"/>
    </row>
    <row r="20" spans="1:9" ht="49.5" customHeight="1" x14ac:dyDescent="0.2">
      <c r="A20" s="303"/>
      <c r="B20" s="303"/>
      <c r="C20" s="303"/>
      <c r="D20" s="303"/>
      <c r="E20" s="303"/>
      <c r="F20" s="303"/>
      <c r="G20" s="303"/>
      <c r="H20" s="303"/>
      <c r="I20" s="303"/>
    </row>
    <row r="21" spans="1:9" ht="49.5" customHeight="1" x14ac:dyDescent="0.2">
      <c r="A21" s="303"/>
      <c r="B21" s="303"/>
      <c r="C21" s="303"/>
      <c r="D21" s="303"/>
      <c r="E21" s="303"/>
      <c r="F21" s="303"/>
      <c r="G21" s="303"/>
      <c r="H21" s="303"/>
      <c r="I21" s="303"/>
    </row>
    <row r="22" spans="1:9" ht="49.5" customHeight="1" x14ac:dyDescent="0.2">
      <c r="A22" s="303"/>
      <c r="B22" s="303"/>
      <c r="C22" s="303"/>
      <c r="D22" s="303"/>
      <c r="E22" s="303"/>
      <c r="F22" s="303"/>
      <c r="G22" s="303"/>
      <c r="H22" s="303"/>
      <c r="I22" s="303"/>
    </row>
    <row r="23" spans="1:9" ht="49.5" customHeight="1" x14ac:dyDescent="0.2">
      <c r="A23" s="303"/>
      <c r="B23" s="303"/>
      <c r="C23" s="303"/>
      <c r="D23" s="303"/>
      <c r="E23" s="303"/>
      <c r="F23" s="303"/>
      <c r="G23" s="303"/>
      <c r="H23" s="303"/>
      <c r="I23" s="303"/>
    </row>
    <row r="24" spans="1:9" ht="49.5" customHeight="1" x14ac:dyDescent="0.2">
      <c r="A24" s="303"/>
      <c r="B24" s="303"/>
      <c r="C24" s="303"/>
      <c r="D24" s="303"/>
      <c r="E24" s="303"/>
      <c r="F24" s="303"/>
      <c r="G24" s="303"/>
      <c r="H24" s="303"/>
      <c r="I24" s="303"/>
    </row>
    <row r="25" spans="1:9" ht="49.5" customHeight="1" x14ac:dyDescent="0.2">
      <c r="A25" s="303"/>
      <c r="B25" s="303"/>
      <c r="C25" s="303"/>
      <c r="D25" s="303"/>
      <c r="E25" s="303"/>
      <c r="F25" s="303"/>
      <c r="G25" s="303"/>
      <c r="H25" s="303"/>
      <c r="I25" s="303"/>
    </row>
    <row r="26" spans="1:9" ht="49.5" customHeight="1" x14ac:dyDescent="0.2">
      <c r="A26" s="303"/>
      <c r="B26" s="303"/>
      <c r="C26" s="303"/>
      <c r="D26" s="303"/>
      <c r="E26" s="303"/>
      <c r="F26" s="303"/>
      <c r="G26" s="303"/>
      <c r="H26" s="303"/>
      <c r="I26" s="303"/>
    </row>
    <row r="27" spans="1:9" ht="49.5" customHeight="1" x14ac:dyDescent="0.2">
      <c r="A27" s="303"/>
      <c r="B27" s="303"/>
      <c r="C27" s="303"/>
      <c r="D27" s="303"/>
      <c r="E27" s="303"/>
      <c r="F27" s="303"/>
      <c r="G27" s="303"/>
      <c r="H27" s="303"/>
      <c r="I27" s="303"/>
    </row>
    <row r="28" spans="1:9" ht="49.5" customHeight="1" x14ac:dyDescent="0.2">
      <c r="A28" s="303"/>
      <c r="B28" s="303"/>
      <c r="C28" s="303"/>
      <c r="D28" s="303"/>
      <c r="E28" s="303"/>
      <c r="F28" s="303"/>
      <c r="G28" s="303"/>
      <c r="H28" s="303"/>
      <c r="I28" s="303"/>
    </row>
    <row r="29" spans="1:9" ht="49.5" customHeight="1" x14ac:dyDescent="0.2">
      <c r="A29" s="303"/>
      <c r="B29" s="303"/>
      <c r="C29" s="303"/>
      <c r="D29" s="303"/>
      <c r="E29" s="303"/>
      <c r="F29" s="303"/>
      <c r="G29" s="303"/>
      <c r="H29" s="303"/>
      <c r="I29" s="303"/>
    </row>
    <row r="30" spans="1:9" ht="49.5" customHeight="1" x14ac:dyDescent="0.2">
      <c r="A30" s="303"/>
      <c r="B30" s="303"/>
      <c r="C30" s="303"/>
      <c r="D30" s="303"/>
      <c r="E30" s="303"/>
      <c r="F30" s="303"/>
      <c r="G30" s="303"/>
      <c r="H30" s="303"/>
      <c r="I30" s="303"/>
    </row>
    <row r="31" spans="1:9" ht="49.5" customHeight="1" x14ac:dyDescent="0.2">
      <c r="A31" s="303"/>
      <c r="B31" s="303"/>
      <c r="C31" s="303"/>
      <c r="D31" s="303"/>
      <c r="E31" s="303"/>
      <c r="F31" s="303"/>
      <c r="G31" s="303"/>
      <c r="H31" s="303"/>
      <c r="I31" s="303"/>
    </row>
    <row r="32" spans="1:9" ht="49.5" customHeight="1" x14ac:dyDescent="0.2">
      <c r="A32" s="303"/>
      <c r="B32" s="303"/>
      <c r="C32" s="303"/>
      <c r="D32" s="303"/>
      <c r="E32" s="303"/>
      <c r="F32" s="303"/>
      <c r="G32" s="303"/>
      <c r="H32" s="303"/>
      <c r="I32" s="303"/>
    </row>
    <row r="33" spans="1:9" ht="49.5" customHeight="1" x14ac:dyDescent="0.2">
      <c r="A33" s="303"/>
      <c r="B33" s="303"/>
      <c r="C33" s="303"/>
      <c r="D33" s="303"/>
      <c r="E33" s="303"/>
      <c r="F33" s="303"/>
      <c r="G33" s="303"/>
      <c r="H33" s="303"/>
      <c r="I33" s="303"/>
    </row>
    <row r="34" spans="1:9" ht="49.5" customHeight="1" x14ac:dyDescent="0.2">
      <c r="A34" s="303"/>
      <c r="B34" s="303"/>
      <c r="C34" s="303"/>
      <c r="D34" s="303"/>
      <c r="E34" s="303"/>
      <c r="F34" s="303"/>
      <c r="G34" s="303"/>
      <c r="H34" s="303"/>
      <c r="I34" s="303"/>
    </row>
    <row r="35" spans="1:9" ht="49.5" customHeight="1" x14ac:dyDescent="0.2">
      <c r="A35" s="303"/>
      <c r="B35" s="303"/>
      <c r="C35" s="303"/>
      <c r="D35" s="303"/>
      <c r="E35" s="303"/>
      <c r="F35" s="303"/>
      <c r="G35" s="303"/>
      <c r="H35" s="303"/>
      <c r="I35" s="303"/>
    </row>
    <row r="36" spans="1:9" ht="49.5" customHeight="1" x14ac:dyDescent="0.2">
      <c r="A36" s="303"/>
      <c r="B36" s="303"/>
      <c r="C36" s="303"/>
      <c r="D36" s="303"/>
      <c r="E36" s="303"/>
      <c r="F36" s="303"/>
      <c r="G36" s="303"/>
      <c r="H36" s="303"/>
      <c r="I36" s="303"/>
    </row>
    <row r="37" spans="1:9" ht="49.5" customHeight="1" x14ac:dyDescent="0.2">
      <c r="A37" s="303"/>
      <c r="B37" s="303"/>
      <c r="C37" s="303"/>
      <c r="D37" s="303"/>
      <c r="E37" s="303"/>
      <c r="F37" s="303"/>
      <c r="G37" s="303"/>
      <c r="H37" s="303"/>
      <c r="I37" s="303"/>
    </row>
    <row r="38" spans="1:9" ht="49.5" customHeight="1" x14ac:dyDescent="0.2">
      <c r="A38" s="303"/>
      <c r="B38" s="303"/>
      <c r="C38" s="303"/>
      <c r="D38" s="303"/>
      <c r="E38" s="303"/>
      <c r="F38" s="303"/>
      <c r="G38" s="303"/>
      <c r="H38" s="303"/>
      <c r="I38" s="303"/>
    </row>
    <row r="39" spans="1:9" ht="49.5" customHeight="1" x14ac:dyDescent="0.2">
      <c r="A39" s="303"/>
      <c r="B39" s="303"/>
      <c r="C39" s="303"/>
      <c r="D39" s="303"/>
      <c r="E39" s="303"/>
      <c r="F39" s="303"/>
      <c r="G39" s="303"/>
      <c r="H39" s="303"/>
      <c r="I39" s="303"/>
    </row>
    <row r="40" spans="1:9" ht="49.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purl.org/dc/elements/1.1/"/>
    <ds:schemaRef ds:uri="http://purl.org/dc/dcmitype/"/>
    <ds:schemaRef ds:uri="http://schemas.microsoft.com/office/2006/documentManagement/types"/>
    <ds:schemaRef ds:uri="http://www.w3.org/XML/1998/namespace"/>
    <ds:schemaRef ds:uri="2090b57c-2e4d-4ed9-b313-510fc704fe75"/>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Katarina Živković</cp:lastModifiedBy>
  <cp:lastPrinted>2021-05-28T09:16:50Z</cp:lastPrinted>
  <dcterms:created xsi:type="dcterms:W3CDTF">2008-10-17T11:51:54Z</dcterms:created>
  <dcterms:modified xsi:type="dcterms:W3CDTF">2021-05-28T09:17:13Z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