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aveExternalLinkValues="0" codeName="ThisWorkbook" defaultThemeVersion="124226"/>
  <mc:AlternateContent xmlns:mc="http://schemas.openxmlformats.org/markup-compatibility/2006">
    <mc:Choice Requires="x15">
      <x15ac:absPath xmlns:x15ac="http://schemas.microsoft.com/office/spreadsheetml/2010/11/ac" url="S:\Knjigovodstvo\Klijenti\Z\Zagrebacka burza\HANFA -XLS\2018\NOvo\Nova mapa\"/>
    </mc:Choice>
  </mc:AlternateContent>
  <xr:revisionPtr revIDLastSave="0" documentId="13_ncr:1_{5B559FE2-1068-4A7F-91B1-0376C2D91966}" xr6:coauthVersionLast="43" xr6:coauthVersionMax="43" xr10:uidLastSave="{00000000-0000-0000-0000-000000000000}"/>
  <workbookProtection workbookPassword="CA29" lockStructure="1"/>
  <bookViews>
    <workbookView xWindow="-120" yWindow="-120" windowWidth="29040" windowHeight="15840" activeTab="4"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9" i="19" l="1"/>
  <c r="H59" i="19"/>
  <c r="D26" i="22" l="1"/>
  <c r="E26" i="22"/>
  <c r="F26" i="22"/>
  <c r="G26" i="22"/>
  <c r="G31" i="22" s="1"/>
  <c r="H26" i="22"/>
  <c r="I26" i="22"/>
  <c r="J26" i="22"/>
  <c r="C26" i="22"/>
  <c r="C31" i="22" s="1"/>
  <c r="C22" i="22"/>
  <c r="D22" i="22"/>
  <c r="E22" i="22"/>
  <c r="F22" i="22"/>
  <c r="G22" i="22"/>
  <c r="H22" i="22"/>
  <c r="I22" i="22"/>
  <c r="J22" i="22"/>
  <c r="D13" i="22"/>
  <c r="E13" i="22"/>
  <c r="F13" i="22"/>
  <c r="G13" i="22"/>
  <c r="H13" i="22"/>
  <c r="I13" i="22"/>
  <c r="J13" i="22"/>
  <c r="C13" i="22"/>
  <c r="D9" i="22"/>
  <c r="E9" i="22"/>
  <c r="F9" i="22"/>
  <c r="G9" i="22"/>
  <c r="H9" i="22"/>
  <c r="I9" i="22"/>
  <c r="J9" i="22"/>
  <c r="C9" i="22"/>
  <c r="K7" i="22"/>
  <c r="K8" i="22"/>
  <c r="K10" i="22"/>
  <c r="K11" i="22"/>
  <c r="K12" i="22"/>
  <c r="K14" i="22"/>
  <c r="K15" i="22"/>
  <c r="K16" i="22"/>
  <c r="K17" i="22"/>
  <c r="K19" i="22"/>
  <c r="K20" i="22"/>
  <c r="K21" i="22"/>
  <c r="K23" i="22"/>
  <c r="K24" i="22"/>
  <c r="K25" i="22"/>
  <c r="K27" i="22"/>
  <c r="K28" i="22"/>
  <c r="K29" i="22"/>
  <c r="K30" i="22"/>
  <c r="K6" i="22"/>
  <c r="H49" i="21"/>
  <c r="I49" i="21"/>
  <c r="H45" i="21"/>
  <c r="I45" i="21"/>
  <c r="I39" i="21"/>
  <c r="H39" i="21"/>
  <c r="I31" i="21"/>
  <c r="I34" i="21" s="1"/>
  <c r="H31" i="21"/>
  <c r="H34" i="21" s="1"/>
  <c r="I25" i="21"/>
  <c r="I28" i="21" s="1"/>
  <c r="H25" i="21"/>
  <c r="H28" i="21" s="1"/>
  <c r="H19" i="21"/>
  <c r="H12" i="21"/>
  <c r="I19" i="21"/>
  <c r="I12" i="21"/>
  <c r="I47" i="20"/>
  <c r="H47" i="20"/>
  <c r="I43" i="20"/>
  <c r="H43" i="20"/>
  <c r="I37" i="20"/>
  <c r="H37" i="20"/>
  <c r="I32" i="20"/>
  <c r="H32" i="20"/>
  <c r="I28" i="20"/>
  <c r="H28" i="20"/>
  <c r="H21" i="20"/>
  <c r="I21" i="20"/>
  <c r="I15" i="20"/>
  <c r="H15" i="20"/>
  <c r="I41" i="19"/>
  <c r="H41" i="19"/>
  <c r="H34" i="19"/>
  <c r="I34" i="19"/>
  <c r="I29" i="19"/>
  <c r="H29" i="19"/>
  <c r="I23" i="19"/>
  <c r="H23" i="19"/>
  <c r="I20" i="19"/>
  <c r="H20" i="19"/>
  <c r="H15" i="19"/>
  <c r="I15" i="19"/>
  <c r="H8" i="19"/>
  <c r="I8" i="19"/>
  <c r="I61" i="18"/>
  <c r="H61" i="18"/>
  <c r="I48" i="18"/>
  <c r="H48" i="18"/>
  <c r="I39" i="18"/>
  <c r="I36" i="18" s="1"/>
  <c r="H39" i="18"/>
  <c r="H36" i="18" s="1"/>
  <c r="I27" i="18"/>
  <c r="H27" i="18"/>
  <c r="I21" i="18"/>
  <c r="H21" i="18"/>
  <c r="I16" i="18"/>
  <c r="H16" i="18"/>
  <c r="H10" i="18"/>
  <c r="I10" i="18"/>
  <c r="J31" i="22" l="1"/>
  <c r="I31" i="22"/>
  <c r="H31" i="22"/>
  <c r="F31" i="22"/>
  <c r="K22" i="22"/>
  <c r="D31" i="22"/>
  <c r="G18" i="22"/>
  <c r="J18" i="22"/>
  <c r="I18" i="22"/>
  <c r="H18" i="22"/>
  <c r="F18" i="22"/>
  <c r="E18" i="22"/>
  <c r="D18" i="22"/>
  <c r="I58" i="18"/>
  <c r="I8" i="18"/>
  <c r="H8" i="18"/>
  <c r="K9" i="22"/>
  <c r="H58" i="18"/>
  <c r="E31" i="22"/>
  <c r="C18" i="22"/>
  <c r="K26" i="22"/>
  <c r="K13" i="22"/>
  <c r="I7" i="19"/>
  <c r="I47" i="19" s="1"/>
  <c r="H19" i="19"/>
  <c r="H48" i="19" s="1"/>
  <c r="I19" i="19"/>
  <c r="I48" i="19" s="1"/>
  <c r="H7" i="19"/>
  <c r="H47" i="19" s="1"/>
  <c r="I20" i="18"/>
  <c r="H20" i="18"/>
  <c r="K31" i="22" l="1"/>
  <c r="K18" i="22"/>
  <c r="I50" i="19"/>
  <c r="I52" i="19" s="1"/>
  <c r="I60" i="19" s="1"/>
  <c r="H33" i="18"/>
  <c r="I33" i="18"/>
  <c r="H50" i="19"/>
  <c r="H52" i="19" s="1"/>
  <c r="H60" i="19" s="1"/>
</calcChain>
</file>

<file path=xl/sharedStrings.xml><?xml version="1.0" encoding="utf-8"?>
<sst xmlns="http://schemas.openxmlformats.org/spreadsheetml/2006/main" count="339" uniqueCount="286">
  <si>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</si>
  <si>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</si>
  <si>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</si>
  <si>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</si>
  <si>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</si>
  <si>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</si>
  <si>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</si>
  <si>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</si>
  <si>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</si>
  <si>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</si>
  <si>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</si>
  <si>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</si>
  <si>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</si>
  <si>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</si>
  <si>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</si>
  <si>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</si>
  <si>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</si>
  <si>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</si>
  <si>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</si>
  <si>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</si>
  <si>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</si>
  <si>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</si>
  <si>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</si>
  <si>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</si>
  <si>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</si>
  <si>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</si>
  <si>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</si>
  <si>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</si>
  <si>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</si>
  <si>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</si>
  <si>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</si>
  <si>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</si>
  <si>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</si>
  <si>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</si>
  <si>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</si>
  <si>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</si>
  <si>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</si>
  <si>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</si>
  <si>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</si>
  <si>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</si>
  <si>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</si>
  <si>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</si>
  <si>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</si>
  <si>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</si>
  <si>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</si>
  <si>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</si>
  <si>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</si>
  <si>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</si>
  <si>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</si>
  <si>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</si>
  <si>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</si>
  <si>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</si>
  <si>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</si>
  <si>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</si>
  <si>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</si>
  <si>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</si>
  <si>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</si>
  <si>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</si>
  <si>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</si>
  <si>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</si>
  <si>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</si>
  <si>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</si>
  <si>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</si>
  <si>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</si>
  <si>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</si>
  <si>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</si>
  <si>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</si>
  <si>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</si>
  <si>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</si>
  <si>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</si>
  <si>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</si>
  <si>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</si>
  <si>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</si>
  <si>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</si>
  <si>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</si>
  <si>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</si>
  <si>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</si>
  <si>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</si>
  <si>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</si>
  <si>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</si>
  <si>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</si>
  <si>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</si>
  <si>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</si>
  <si>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</si>
  <si>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</si>
  <si>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</si>
  <si>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</si>
  <si>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</si>
  <si>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</si>
  <si>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</si>
  <si>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</si>
  <si>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</si>
  <si>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</si>
  <si>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</si>
  <si>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</si>
  <si>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</si>
  <si>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</si>
  <si>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</si>
  <si>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</si>
  <si>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</si>
  <si>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</si>
  <si>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</si>
  <si>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</si>
  <si>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</si>
  <si>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</si>
  <si>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</si>
  <si>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</si>
  <si>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</si>
  <si>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</si>
  <si>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</si>
  <si>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</si>
  <si>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</si>
  <si>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</si>
  <si>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</si>
  <si>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</si>
  <si>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</si>
  <si>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</si>
  <si>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</si>
  <si>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</si>
  <si>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</si>
  <si>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</si>
  <si>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</si>
  <si>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</si>
  <si>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</si>
  <si>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</si>
  <si>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</si>
  <si>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</si>
  <si>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</si>
  <si>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</si>
  <si>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</si>
  <si>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</si>
  <si>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</si>
  <si>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</si>
  <si>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</si>
  <si>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</si>
  <si>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</si>
  <si>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</si>
  <si>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</si>
  <si>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</si>
  <si>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</si>
  <si>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</si>
  <si>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</si>
  <si>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</si>
  <si>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</si>
  <si>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</si>
  <si>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</si>
  <si>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</si>
  <si>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</si>
  <si>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</si>
  <si>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</si>
  <si>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</si>
  <si>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</si>
  <si>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</si>
  <si>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</si>
  <si>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</si>
  <si>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</si>
  <si>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</si>
  <si>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</si>
  <si>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</si>
  <si>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</si>
  <si>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</si>
  <si>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</si>
  <si>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</si>
  <si>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</si>
  <si>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</si>
  <si>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</si>
  <si>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</si>
  <si>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</si>
  <si>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</si>
  <si>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</si>
  <si>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</si>
  <si>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</si>
  <si>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</si>
  <si>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</si>
  <si>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</si>
  <si>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</si>
  <si>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</si>
  <si>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</si>
  <si>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</si>
  <si>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</si>
  <si>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</si>
  <si>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</si>
  <si>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</si>
  <si>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</si>
  <si>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</si>
  <si>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</si>
  <si>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</si>
  <si>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</si>
  <si>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</si>
  <si>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</si>
  <si>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</si>
  <si>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</si>
  <si>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</si>
  <si>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</si>
  <si>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</si>
  <si>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</si>
  <si>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</si>
  <si>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</si>
  <si>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</si>
  <si>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</si>
  <si>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</si>
  <si>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</si>
  <si>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</si>
  <si>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</si>
  <si>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</si>
  <si>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</si>
  <si>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</si>
  <si>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</si>
  <si>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</si>
  <si>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</si>
  <si>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</si>
  <si>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</si>
  <si>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</si>
  <si>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 xml:space="preserve">Na izvještajni datum tekućeg razdoblja
</t>
  </si>
  <si>
    <t>A KAPITAL I REZERVE 029+030+031+036+037+038</t>
  </si>
  <si>
    <t>C KRATKOROČNE OBVEZE 041+…+046</t>
  </si>
  <si>
    <t>G UKUPNO  PASIVA 028+039+040+047+048+049</t>
  </si>
  <si>
    <t>II Troškovi osoblja 018+...+020</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</si>
  <si>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</si>
  <si>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</si>
  <si>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</si>
  <si>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</si>
  <si>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A POSLOVNI PRIHODI 002+009</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</si>
  <si>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</si>
  <si>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</si>
  <si>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</si>
  <si>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</si>
  <si>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</si>
  <si>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</si>
  <si>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</si>
  <si>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</si>
  <si>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</si>
  <si>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</si>
  <si>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</si>
  <si>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</si>
  <si>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</si>
  <si>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</si>
  <si>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</si>
  <si>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</si>
  <si>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</si>
  <si>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</si>
  <si>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</si>
  <si>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</si>
  <si>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</si>
  <si>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</si>
  <si>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</si>
  <si>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</si>
  <si>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</si>
  <si>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</si>
  <si>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</si>
  <si>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</si>
  <si>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</si>
  <si>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</si>
  <si>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</si>
  <si>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</si>
  <si>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</si>
  <si>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</si>
  <si>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</si>
  <si>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</si>
  <si>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</si>
  <si>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</si>
  <si>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</si>
  <si>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</si>
  <si>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</si>
  <si>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</si>
  <si>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</si>
  <si>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080034217</t>
  </si>
  <si>
    <t>84368186611</t>
  </si>
  <si>
    <t>HR</t>
  </si>
  <si>
    <t>Zagrebačka burza d.d.</t>
  </si>
  <si>
    <t>ZAGREB</t>
  </si>
  <si>
    <t>Ivana Lučića 2a/22</t>
  </si>
  <si>
    <t>DA</t>
  </si>
  <si>
    <t>Sigma Tax Consulting d.o.o.</t>
  </si>
  <si>
    <t>Lucija Tropčić</t>
  </si>
  <si>
    <t>01/4699-555</t>
  </si>
  <si>
    <t>7478000050A040C0D041</t>
  </si>
  <si>
    <t xml:space="preserve">KPMG Croatia d.o.o. za reviziju                                     </t>
  </si>
  <si>
    <t>Katarina Kecko</t>
  </si>
  <si>
    <t xml:space="preserve">stanje na dan 31.12.2018 </t>
  </si>
  <si>
    <t>www.zse.hr</t>
  </si>
  <si>
    <t>sandra.semuga@zse.hr</t>
  </si>
  <si>
    <t>2018.</t>
  </si>
  <si>
    <t>lucija.tropcic@sigmabc.eu</t>
  </si>
  <si>
    <t>Obveznik: Zagrebačka burza d.d.</t>
  </si>
  <si>
    <t>u razdoblju 01.01.2018 do 31.12.2018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</si>
</sst>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30" fillId="0" borderId="0" applyNumberFormat="0" applyFill="0" applyBorder="0" applyAlignment="0" applyProtection="0"/>
  </cellStyleXfs>
  <cellXfs count="227">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5" fillId="7" borderId="1" xfId="0" applyNumberFormat="1" applyFont="1" applyFill="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1" fillId="0" borderId="1" xfId="0" applyNumberFormat="1" applyFont="1" applyFill="1" applyBorder="1" applyAlignment="1" applyProtection="1">
      <alignment vertical="center" wrapText="1"/>
      <protection locked="0"/>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0" fontId="6" fillId="8" borderId="0" xfId="0" applyFont="1" applyFill="1" applyBorder="1" applyAlignment="1">
      <alignment vertical="top"/>
    </xf>
    <xf numFmtId="0" fontId="6" fillId="8" borderId="0" xfId="0" applyFont="1" applyFill="1" applyBorder="1"/>
    <xf numFmtId="0" fontId="21" fillId="8" borderId="2" xfId="0" applyFont="1" applyFill="1" applyBorder="1" applyAlignment="1">
      <alignment horizontal="left" vertical="center" wrapText="1"/>
    </xf>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2" fillId="9" borderId="4" xfId="0" applyFont="1" applyFill="1" applyBorder="1" applyAlignment="1" applyProtection="1">
      <alignment horizontal="right" vertical="center"/>
      <protection locked="0"/>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1" fillId="8" borderId="12" xfId="0" applyFont="1" applyFill="1" applyBorder="1" applyAlignment="1">
      <alignment horizontal="center" vertical="center"/>
    </xf>
    <xf numFmtId="0" fontId="21" fillId="8" borderId="0" xfId="0" applyFont="1" applyFill="1" applyBorder="1" applyAlignment="1">
      <alignment horizontal="center" vertical="center"/>
    </xf>
    <xf numFmtId="0" fontId="6" fillId="8" borderId="0" xfId="0" applyFont="1" applyFill="1" applyBorder="1" applyProtection="1">
      <protection locked="0"/>
    </xf>
    <xf numFmtId="0" fontId="6" fillId="8" borderId="0" xfId="0" applyFont="1" applyFill="1" applyBorder="1" applyAlignment="1">
      <alignment vertical="top"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0" fontId="22" fillId="8" borderId="0" xfId="0" applyFont="1" applyFill="1" applyBorder="1" applyAlignment="1">
      <alignment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1" fillId="8" borderId="0" xfId="0" applyFont="1" applyFill="1" applyBorder="1" applyAlignment="1">
      <alignment vertical="center"/>
    </xf>
    <xf numFmtId="0" fontId="30" fillId="9" borderId="14" xfId="4"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3" xfId="0" applyFont="1" applyFill="1" applyBorder="1" applyAlignment="1">
      <alignment horizontal="right" vertical="center"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2" fillId="8" borderId="12" xfId="0" applyFont="1" applyFill="1" applyBorder="1" applyAlignment="1">
      <alignmen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13" xfId="0" applyFont="1" applyFill="1" applyBorder="1" applyAlignment="1">
      <alignment horizontal="center" vertical="center"/>
    </xf>
    <xf numFmtId="0" fontId="3" fillId="0" borderId="1" xfId="0" applyFont="1" applyBorder="1" applyAlignment="1" applyProtection="1">
      <alignment vertical="center" wrapText="1"/>
    </xf>
    <xf numFmtId="0" fontId="1" fillId="0" borderId="1" xfId="0" applyFont="1" applyBorder="1" applyAlignment="1" applyProtection="1">
      <alignmen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1" fillId="0" borderId="1" xfId="0" applyFont="1" applyBorder="1" applyAlignment="1" applyProtection="1"/>
    <xf numFmtId="0" fontId="1" fillId="4" borderId="1"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6" borderId="1" xfId="0" applyFont="1" applyFill="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0" fillId="0" borderId="1" xfId="0" applyBorder="1" applyAlignment="1" applyProtection="1"/>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9" workbookViewId="0">
      <selection activeCell="C26" sqref="C26:J26"/>
    </sheetView>
  </sheetViews>
  <sheetFormatPr defaultRowHeight="12.75" x14ac:dyDescent="0.2"/>
  <cols>
    <col min="9" max="9" width="14.140625" customWidth="1"/>
  </cols>
  <sheetData>
    <row r="1" spans="1:10" ht="15.75" x14ac:dyDescent="0.2">
      <c r="A1" s="148"/>
      <c r="B1" s="149"/>
      <c r="C1" s="149"/>
      <c r="D1" s="38"/>
      <c r="E1" s="38"/>
      <c r="F1" s="38"/>
      <c r="G1" s="38"/>
      <c r="H1" s="38"/>
      <c r="I1" s="38"/>
      <c r="J1" s="39"/>
    </row>
    <row r="2" spans="1:10" ht="14.45" customHeight="1" x14ac:dyDescent="0.2">
      <c r="A2" s="150" t="s">
        <v>238</v>
      </c>
      <c r="B2" s="151"/>
      <c r="C2" s="151"/>
      <c r="D2" s="151"/>
      <c r="E2" s="151"/>
      <c r="F2" s="151"/>
      <c r="G2" s="151"/>
      <c r="H2" s="151"/>
      <c r="I2" s="151"/>
      <c r="J2" s="152"/>
    </row>
    <row r="3" spans="1:10" ht="15" x14ac:dyDescent="0.2">
      <c r="A3" s="83"/>
      <c r="B3" s="84"/>
      <c r="C3" s="84"/>
      <c r="D3" s="84"/>
      <c r="E3" s="84"/>
      <c r="F3" s="84"/>
      <c r="G3" s="84"/>
      <c r="H3" s="84"/>
      <c r="I3" s="84"/>
      <c r="J3" s="85"/>
    </row>
    <row r="4" spans="1:10" ht="33.6" customHeight="1" x14ac:dyDescent="0.2">
      <c r="A4" s="153" t="s">
        <v>223</v>
      </c>
      <c r="B4" s="154"/>
      <c r="C4" s="154"/>
      <c r="D4" s="154"/>
      <c r="E4" s="155">
        <v>43101</v>
      </c>
      <c r="F4" s="156"/>
      <c r="G4" s="91" t="s">
        <v>0</v>
      </c>
      <c r="H4" s="155">
        <v>43465</v>
      </c>
      <c r="I4" s="156"/>
      <c r="J4" s="40"/>
    </row>
    <row r="5" spans="1:10" s="96" customFormat="1" ht="10.15" customHeight="1" x14ac:dyDescent="0.25">
      <c r="A5" s="157"/>
      <c r="B5" s="158"/>
      <c r="C5" s="158"/>
      <c r="D5" s="158"/>
      <c r="E5" s="158"/>
      <c r="F5" s="158"/>
      <c r="G5" s="158"/>
      <c r="H5" s="158"/>
      <c r="I5" s="158"/>
      <c r="J5" s="159"/>
    </row>
    <row r="6" spans="1:10" ht="20.45" customHeight="1" x14ac:dyDescent="0.2">
      <c r="A6" s="86"/>
      <c r="B6" s="97" t="s">
        <v>246</v>
      </c>
      <c r="C6" s="87"/>
      <c r="D6" s="87"/>
      <c r="E6" s="98" t="s">
        <v>282</v>
      </c>
      <c r="F6" s="99"/>
      <c r="G6" s="91"/>
      <c r="H6" s="99"/>
      <c r="I6" s="99"/>
      <c r="J6" s="49"/>
    </row>
    <row r="7" spans="1:10" s="101" customFormat="1" ht="10.9" customHeight="1" x14ac:dyDescent="0.2">
      <c r="A7" s="86"/>
      <c r="B7" s="87"/>
      <c r="C7" s="87"/>
      <c r="D7" s="87"/>
      <c r="E7" s="100"/>
      <c r="F7" s="100"/>
      <c r="G7" s="91"/>
      <c r="H7" s="100"/>
      <c r="I7" s="100"/>
      <c r="J7" s="49"/>
    </row>
    <row r="8" spans="1:10" ht="37.9" customHeight="1" x14ac:dyDescent="0.2">
      <c r="A8" s="161" t="s">
        <v>247</v>
      </c>
      <c r="B8" s="162"/>
      <c r="C8" s="162"/>
      <c r="D8" s="162"/>
      <c r="E8" s="162"/>
      <c r="F8" s="162"/>
      <c r="G8" s="162"/>
      <c r="H8" s="162"/>
      <c r="I8" s="162"/>
      <c r="J8" s="41"/>
    </row>
    <row r="9" spans="1:10" ht="14.25" x14ac:dyDescent="0.2">
      <c r="A9" s="42"/>
      <c r="B9" s="79"/>
      <c r="C9" s="79"/>
      <c r="D9" s="79"/>
      <c r="E9" s="160"/>
      <c r="F9" s="160"/>
      <c r="G9" s="110"/>
      <c r="H9" s="110"/>
      <c r="I9" s="89"/>
      <c r="J9" s="90"/>
    </row>
    <row r="10" spans="1:10" ht="25.9" customHeight="1" x14ac:dyDescent="0.2">
      <c r="A10" s="128" t="s">
        <v>224</v>
      </c>
      <c r="B10" s="129"/>
      <c r="C10" s="144" t="s">
        <v>265</v>
      </c>
      <c r="D10" s="145"/>
      <c r="E10" s="81"/>
      <c r="F10" s="113" t="s">
        <v>248</v>
      </c>
      <c r="G10" s="139"/>
      <c r="H10" s="122" t="s">
        <v>268</v>
      </c>
      <c r="I10" s="123"/>
      <c r="J10" s="43"/>
    </row>
    <row r="11" spans="1:10" ht="15.6" customHeight="1" x14ac:dyDescent="0.2">
      <c r="A11" s="42"/>
      <c r="B11" s="79"/>
      <c r="C11" s="79"/>
      <c r="D11" s="79"/>
      <c r="E11" s="147"/>
      <c r="F11" s="147"/>
      <c r="G11" s="147"/>
      <c r="H11" s="147"/>
      <c r="I11" s="82"/>
      <c r="J11" s="43"/>
    </row>
    <row r="12" spans="1:10" ht="21" customHeight="1" x14ac:dyDescent="0.2">
      <c r="A12" s="112" t="s">
        <v>239</v>
      </c>
      <c r="B12" s="129"/>
      <c r="C12" s="144" t="s">
        <v>266</v>
      </c>
      <c r="D12" s="145"/>
      <c r="E12" s="146"/>
      <c r="F12" s="147"/>
      <c r="G12" s="147"/>
      <c r="H12" s="147"/>
      <c r="I12" s="82"/>
      <c r="J12" s="43"/>
    </row>
    <row r="13" spans="1:10" ht="10.9" customHeight="1" x14ac:dyDescent="0.2">
      <c r="A13" s="81"/>
      <c r="B13" s="82"/>
      <c r="C13" s="79"/>
      <c r="D13" s="79"/>
      <c r="E13" s="110"/>
      <c r="F13" s="110"/>
      <c r="G13" s="110"/>
      <c r="H13" s="110"/>
      <c r="I13" s="79"/>
      <c r="J13" s="44"/>
    </row>
    <row r="14" spans="1:10" ht="22.9" customHeight="1" x14ac:dyDescent="0.2">
      <c r="A14" s="112" t="s">
        <v>225</v>
      </c>
      <c r="B14" s="139"/>
      <c r="C14" s="144" t="s">
        <v>267</v>
      </c>
      <c r="D14" s="145"/>
      <c r="E14" s="143"/>
      <c r="F14" s="130"/>
      <c r="G14" s="95" t="s">
        <v>249</v>
      </c>
      <c r="H14" s="122" t="s">
        <v>276</v>
      </c>
      <c r="I14" s="123"/>
      <c r="J14" s="92"/>
    </row>
    <row r="15" spans="1:10" ht="14.45" customHeight="1" x14ac:dyDescent="0.2">
      <c r="A15" s="81"/>
      <c r="B15" s="82"/>
      <c r="C15" s="79"/>
      <c r="D15" s="79"/>
      <c r="E15" s="110"/>
      <c r="F15" s="110"/>
      <c r="G15" s="110"/>
      <c r="H15" s="110"/>
      <c r="I15" s="79"/>
      <c r="J15" s="44"/>
    </row>
    <row r="16" spans="1:10" ht="13.15" customHeight="1" x14ac:dyDescent="0.2">
      <c r="A16" s="112" t="s">
        <v>250</v>
      </c>
      <c r="B16" s="139"/>
      <c r="C16" s="122">
        <v>4</v>
      </c>
      <c r="D16" s="123"/>
      <c r="E16" s="88"/>
      <c r="F16" s="88"/>
      <c r="G16" s="88"/>
      <c r="H16" s="88"/>
      <c r="I16" s="88"/>
      <c r="J16" s="92"/>
    </row>
    <row r="17" spans="1:10" ht="14.45" customHeight="1" x14ac:dyDescent="0.2">
      <c r="A17" s="140"/>
      <c r="B17" s="141"/>
      <c r="C17" s="141"/>
      <c r="D17" s="141"/>
      <c r="E17" s="141"/>
      <c r="F17" s="141"/>
      <c r="G17" s="141"/>
      <c r="H17" s="141"/>
      <c r="I17" s="141"/>
      <c r="J17" s="142"/>
    </row>
    <row r="18" spans="1:10" x14ac:dyDescent="0.2">
      <c r="A18" s="128" t="s">
        <v>226</v>
      </c>
      <c r="B18" s="129"/>
      <c r="C18" s="114" t="s">
        <v>269</v>
      </c>
      <c r="D18" s="115"/>
      <c r="E18" s="115"/>
      <c r="F18" s="115"/>
      <c r="G18" s="115"/>
      <c r="H18" s="115"/>
      <c r="I18" s="115"/>
      <c r="J18" s="116"/>
    </row>
    <row r="19" spans="1:10" ht="14.25" x14ac:dyDescent="0.2">
      <c r="A19" s="42"/>
      <c r="B19" s="79"/>
      <c r="C19" s="94"/>
      <c r="D19" s="79"/>
      <c r="E19" s="110"/>
      <c r="F19" s="110"/>
      <c r="G19" s="110"/>
      <c r="H19" s="110"/>
      <c r="I19" s="79"/>
      <c r="J19" s="44"/>
    </row>
    <row r="20" spans="1:10" ht="14.25" x14ac:dyDescent="0.2">
      <c r="A20" s="128" t="s">
        <v>227</v>
      </c>
      <c r="B20" s="129"/>
      <c r="C20" s="122">
        <v>10000</v>
      </c>
      <c r="D20" s="123"/>
      <c r="E20" s="110"/>
      <c r="F20" s="110"/>
      <c r="G20" s="114" t="s">
        <v>270</v>
      </c>
      <c r="H20" s="115"/>
      <c r="I20" s="115"/>
      <c r="J20" s="116"/>
    </row>
    <row r="21" spans="1:10" ht="14.25" x14ac:dyDescent="0.2">
      <c r="A21" s="42"/>
      <c r="B21" s="79"/>
      <c r="C21" s="79"/>
      <c r="D21" s="79"/>
      <c r="E21" s="110"/>
      <c r="F21" s="110"/>
      <c r="G21" s="110"/>
      <c r="H21" s="110"/>
      <c r="I21" s="79"/>
      <c r="J21" s="44"/>
    </row>
    <row r="22" spans="1:10" x14ac:dyDescent="0.2">
      <c r="A22" s="128" t="s">
        <v>228</v>
      </c>
      <c r="B22" s="129"/>
      <c r="C22" s="114" t="s">
        <v>271</v>
      </c>
      <c r="D22" s="115"/>
      <c r="E22" s="115"/>
      <c r="F22" s="115"/>
      <c r="G22" s="115"/>
      <c r="H22" s="115"/>
      <c r="I22" s="115"/>
      <c r="J22" s="116"/>
    </row>
    <row r="23" spans="1:10" ht="14.25" x14ac:dyDescent="0.2">
      <c r="A23" s="42"/>
      <c r="B23" s="79"/>
      <c r="C23" s="79"/>
      <c r="D23" s="79"/>
      <c r="E23" s="110"/>
      <c r="F23" s="110"/>
      <c r="G23" s="110"/>
      <c r="H23" s="110"/>
      <c r="I23" s="79"/>
      <c r="J23" s="44"/>
    </row>
    <row r="24" spans="1:10" ht="14.25" x14ac:dyDescent="0.2">
      <c r="A24" s="128" t="s">
        <v>229</v>
      </c>
      <c r="B24" s="129"/>
      <c r="C24" s="134" t="s">
        <v>281</v>
      </c>
      <c r="D24" s="135"/>
      <c r="E24" s="135"/>
      <c r="F24" s="135"/>
      <c r="G24" s="135"/>
      <c r="H24" s="135"/>
      <c r="I24" s="135"/>
      <c r="J24" s="136"/>
    </row>
    <row r="25" spans="1:10" ht="14.25" x14ac:dyDescent="0.2">
      <c r="A25" s="42"/>
      <c r="B25" s="79"/>
      <c r="C25" s="94"/>
      <c r="D25" s="79"/>
      <c r="E25" s="110"/>
      <c r="F25" s="110"/>
      <c r="G25" s="110"/>
      <c r="H25" s="110"/>
      <c r="I25" s="79"/>
      <c r="J25" s="44"/>
    </row>
    <row r="26" spans="1:10" ht="14.25" x14ac:dyDescent="0.2">
      <c r="A26" s="128" t="s">
        <v>230</v>
      </c>
      <c r="B26" s="129"/>
      <c r="C26" s="134" t="s">
        <v>280</v>
      </c>
      <c r="D26" s="135"/>
      <c r="E26" s="135"/>
      <c r="F26" s="135"/>
      <c r="G26" s="135"/>
      <c r="H26" s="135"/>
      <c r="I26" s="135"/>
      <c r="J26" s="136"/>
    </row>
    <row r="27" spans="1:10" ht="13.9" customHeight="1" x14ac:dyDescent="0.2">
      <c r="A27" s="42"/>
      <c r="B27" s="79"/>
      <c r="C27" s="94"/>
      <c r="D27" s="79"/>
      <c r="E27" s="110"/>
      <c r="F27" s="110"/>
      <c r="G27" s="110"/>
      <c r="H27" s="110"/>
      <c r="I27" s="79"/>
      <c r="J27" s="44"/>
    </row>
    <row r="28" spans="1:10" ht="22.9" customHeight="1" x14ac:dyDescent="0.2">
      <c r="A28" s="112" t="s">
        <v>240</v>
      </c>
      <c r="B28" s="129"/>
      <c r="C28" s="53">
        <v>25</v>
      </c>
      <c r="D28" s="45"/>
      <c r="E28" s="133"/>
      <c r="F28" s="133"/>
      <c r="G28" s="133"/>
      <c r="H28" s="133"/>
      <c r="I28" s="137"/>
      <c r="J28" s="138"/>
    </row>
    <row r="29" spans="1:10" ht="14.25" x14ac:dyDescent="0.2">
      <c r="A29" s="42"/>
      <c r="B29" s="79"/>
      <c r="C29" s="79"/>
      <c r="D29" s="79"/>
      <c r="E29" s="110"/>
      <c r="F29" s="110"/>
      <c r="G29" s="110"/>
      <c r="H29" s="110"/>
      <c r="I29" s="79"/>
      <c r="J29" s="44"/>
    </row>
    <row r="30" spans="1:10" ht="15" x14ac:dyDescent="0.2">
      <c r="A30" s="128" t="s">
        <v>231</v>
      </c>
      <c r="B30" s="129"/>
      <c r="C30" s="53" t="s">
        <v>252</v>
      </c>
      <c r="D30" s="124" t="s">
        <v>251</v>
      </c>
      <c r="E30" s="125"/>
      <c r="F30" s="125"/>
      <c r="G30" s="125"/>
      <c r="H30" s="102" t="s">
        <v>252</v>
      </c>
      <c r="I30" s="103" t="s">
        <v>253</v>
      </c>
      <c r="J30" s="104"/>
    </row>
    <row r="31" spans="1:10" x14ac:dyDescent="0.2">
      <c r="A31" s="128"/>
      <c r="B31" s="129"/>
      <c r="C31" s="46"/>
      <c r="D31" s="91"/>
      <c r="E31" s="130"/>
      <c r="F31" s="130"/>
      <c r="G31" s="130"/>
      <c r="H31" s="130"/>
      <c r="I31" s="131"/>
      <c r="J31" s="132"/>
    </row>
    <row r="32" spans="1:10" x14ac:dyDescent="0.2">
      <c r="A32" s="128" t="s">
        <v>241</v>
      </c>
      <c r="B32" s="129"/>
      <c r="C32" s="53" t="s">
        <v>256</v>
      </c>
      <c r="D32" s="124" t="s">
        <v>254</v>
      </c>
      <c r="E32" s="125"/>
      <c r="F32" s="125"/>
      <c r="G32" s="125"/>
      <c r="H32" s="105" t="s">
        <v>255</v>
      </c>
      <c r="I32" s="106" t="s">
        <v>256</v>
      </c>
      <c r="J32" s="107"/>
    </row>
    <row r="33" spans="1:10" ht="14.25" x14ac:dyDescent="0.2">
      <c r="A33" s="42"/>
      <c r="B33" s="79"/>
      <c r="C33" s="79"/>
      <c r="D33" s="79"/>
      <c r="E33" s="110"/>
      <c r="F33" s="110"/>
      <c r="G33" s="110"/>
      <c r="H33" s="110"/>
      <c r="I33" s="79"/>
      <c r="J33" s="44"/>
    </row>
    <row r="34" spans="1:10" x14ac:dyDescent="0.2">
      <c r="A34" s="124" t="s">
        <v>242</v>
      </c>
      <c r="B34" s="125"/>
      <c r="C34" s="125"/>
      <c r="D34" s="125"/>
      <c r="E34" s="125" t="s">
        <v>232</v>
      </c>
      <c r="F34" s="125"/>
      <c r="G34" s="125"/>
      <c r="H34" s="125"/>
      <c r="I34" s="125"/>
      <c r="J34" s="47" t="s">
        <v>233</v>
      </c>
    </row>
    <row r="35" spans="1:10" ht="14.25" x14ac:dyDescent="0.2">
      <c r="A35" s="42"/>
      <c r="B35" s="79"/>
      <c r="C35" s="79"/>
      <c r="D35" s="79"/>
      <c r="E35" s="110"/>
      <c r="F35" s="110"/>
      <c r="G35" s="110"/>
      <c r="H35" s="110"/>
      <c r="I35" s="79"/>
      <c r="J35" s="90"/>
    </row>
    <row r="36" spans="1:10" x14ac:dyDescent="0.2">
      <c r="A36" s="117"/>
      <c r="B36" s="118"/>
      <c r="C36" s="118"/>
      <c r="D36" s="118"/>
      <c r="E36" s="117"/>
      <c r="F36" s="118"/>
      <c r="G36" s="118"/>
      <c r="H36" s="118"/>
      <c r="I36" s="119"/>
      <c r="J36" s="80"/>
    </row>
    <row r="37" spans="1:10" ht="14.25" x14ac:dyDescent="0.2">
      <c r="A37" s="42"/>
      <c r="B37" s="79"/>
      <c r="C37" s="94"/>
      <c r="D37" s="127"/>
      <c r="E37" s="127"/>
      <c r="F37" s="127"/>
      <c r="G37" s="127"/>
      <c r="H37" s="127"/>
      <c r="I37" s="127"/>
      <c r="J37" s="44"/>
    </row>
    <row r="38" spans="1:10" x14ac:dyDescent="0.2">
      <c r="A38" s="117"/>
      <c r="B38" s="118"/>
      <c r="C38" s="118"/>
      <c r="D38" s="119"/>
      <c r="E38" s="117"/>
      <c r="F38" s="118"/>
      <c r="G38" s="118"/>
      <c r="H38" s="118"/>
      <c r="I38" s="119"/>
      <c r="J38" s="53"/>
    </row>
    <row r="39" spans="1:10" ht="14.25" x14ac:dyDescent="0.2">
      <c r="A39" s="42"/>
      <c r="B39" s="79"/>
      <c r="C39" s="94"/>
      <c r="D39" s="93"/>
      <c r="E39" s="127"/>
      <c r="F39" s="127"/>
      <c r="G39" s="127"/>
      <c r="H39" s="127"/>
      <c r="I39" s="82"/>
      <c r="J39" s="44"/>
    </row>
    <row r="40" spans="1:10" x14ac:dyDescent="0.2">
      <c r="A40" s="117"/>
      <c r="B40" s="118"/>
      <c r="C40" s="118"/>
      <c r="D40" s="119"/>
      <c r="E40" s="117"/>
      <c r="F40" s="118"/>
      <c r="G40" s="118"/>
      <c r="H40" s="118"/>
      <c r="I40" s="119"/>
      <c r="J40" s="53"/>
    </row>
    <row r="41" spans="1:10" ht="14.25" x14ac:dyDescent="0.2">
      <c r="A41" s="42"/>
      <c r="B41" s="79"/>
      <c r="C41" s="94"/>
      <c r="D41" s="93"/>
      <c r="E41" s="127"/>
      <c r="F41" s="127"/>
      <c r="G41" s="127"/>
      <c r="H41" s="127"/>
      <c r="I41" s="82"/>
      <c r="J41" s="44"/>
    </row>
    <row r="42" spans="1:10" x14ac:dyDescent="0.2">
      <c r="A42" s="117"/>
      <c r="B42" s="118"/>
      <c r="C42" s="118"/>
      <c r="D42" s="119"/>
      <c r="E42" s="117"/>
      <c r="F42" s="118"/>
      <c r="G42" s="118"/>
      <c r="H42" s="118"/>
      <c r="I42" s="119"/>
      <c r="J42" s="53"/>
    </row>
    <row r="43" spans="1:10" ht="14.25" x14ac:dyDescent="0.2">
      <c r="A43" s="48"/>
      <c r="B43" s="94"/>
      <c r="C43" s="109"/>
      <c r="D43" s="109"/>
      <c r="E43" s="110"/>
      <c r="F43" s="110"/>
      <c r="G43" s="109"/>
      <c r="H43" s="109"/>
      <c r="I43" s="109"/>
      <c r="J43" s="44"/>
    </row>
    <row r="44" spans="1:10" x14ac:dyDescent="0.2">
      <c r="A44" s="117"/>
      <c r="B44" s="118"/>
      <c r="C44" s="118"/>
      <c r="D44" s="119"/>
      <c r="E44" s="117"/>
      <c r="F44" s="118"/>
      <c r="G44" s="118"/>
      <c r="H44" s="118"/>
      <c r="I44" s="119"/>
      <c r="J44" s="53"/>
    </row>
    <row r="45" spans="1:10" ht="14.25" x14ac:dyDescent="0.2">
      <c r="A45" s="48"/>
      <c r="B45" s="94"/>
      <c r="C45" s="94"/>
      <c r="D45" s="79"/>
      <c r="E45" s="126"/>
      <c r="F45" s="126"/>
      <c r="G45" s="109"/>
      <c r="H45" s="109"/>
      <c r="I45" s="79"/>
      <c r="J45" s="44"/>
    </row>
    <row r="46" spans="1:10" x14ac:dyDescent="0.2">
      <c r="A46" s="117"/>
      <c r="B46" s="118"/>
      <c r="C46" s="118"/>
      <c r="D46" s="119"/>
      <c r="E46" s="117"/>
      <c r="F46" s="118"/>
      <c r="G46" s="118"/>
      <c r="H46" s="118"/>
      <c r="I46" s="119"/>
      <c r="J46" s="53"/>
    </row>
    <row r="47" spans="1:10" ht="14.25" x14ac:dyDescent="0.2">
      <c r="A47" s="48"/>
      <c r="B47" s="94"/>
      <c r="C47" s="94"/>
      <c r="D47" s="79"/>
      <c r="E47" s="110"/>
      <c r="F47" s="110"/>
      <c r="G47" s="109"/>
      <c r="H47" s="109"/>
      <c r="I47" s="79"/>
      <c r="J47" s="108" t="s">
        <v>257</v>
      </c>
    </row>
    <row r="48" spans="1:10" ht="14.25" x14ac:dyDescent="0.2">
      <c r="A48" s="48"/>
      <c r="B48" s="94"/>
      <c r="C48" s="94"/>
      <c r="D48" s="79"/>
      <c r="E48" s="110"/>
      <c r="F48" s="110"/>
      <c r="G48" s="109"/>
      <c r="H48" s="109"/>
      <c r="I48" s="79"/>
      <c r="J48" s="108" t="s">
        <v>258</v>
      </c>
    </row>
    <row r="49" spans="1:10" ht="14.45" customHeight="1" x14ac:dyDescent="0.2">
      <c r="A49" s="112" t="s">
        <v>234</v>
      </c>
      <c r="B49" s="113"/>
      <c r="C49" s="122" t="s">
        <v>272</v>
      </c>
      <c r="D49" s="123"/>
      <c r="E49" s="120" t="s">
        <v>259</v>
      </c>
      <c r="F49" s="121"/>
      <c r="G49" s="114" t="s">
        <v>273</v>
      </c>
      <c r="H49" s="115"/>
      <c r="I49" s="115"/>
      <c r="J49" s="116"/>
    </row>
    <row r="50" spans="1:10" ht="14.25" x14ac:dyDescent="0.2">
      <c r="A50" s="48"/>
      <c r="B50" s="94"/>
      <c r="C50" s="109"/>
      <c r="D50" s="109"/>
      <c r="E50" s="110"/>
      <c r="F50" s="110"/>
      <c r="G50" s="111" t="s">
        <v>260</v>
      </c>
      <c r="H50" s="111"/>
      <c r="I50" s="111"/>
      <c r="J50" s="49"/>
    </row>
    <row r="51" spans="1:10" ht="13.9" customHeight="1" x14ac:dyDescent="0.2">
      <c r="A51" s="112" t="s">
        <v>235</v>
      </c>
      <c r="B51" s="113"/>
      <c r="C51" s="114" t="s">
        <v>274</v>
      </c>
      <c r="D51" s="115"/>
      <c r="E51" s="115"/>
      <c r="F51" s="115"/>
      <c r="G51" s="115"/>
      <c r="H51" s="115"/>
      <c r="I51" s="115"/>
      <c r="J51" s="116"/>
    </row>
    <row r="52" spans="1:10" ht="14.25" x14ac:dyDescent="0.2">
      <c r="A52" s="42"/>
      <c r="B52" s="79"/>
      <c r="C52" s="133" t="s">
        <v>236</v>
      </c>
      <c r="D52" s="133"/>
      <c r="E52" s="133"/>
      <c r="F52" s="133"/>
      <c r="G52" s="133"/>
      <c r="H52" s="133"/>
      <c r="I52" s="133"/>
      <c r="J52" s="44"/>
    </row>
    <row r="53" spans="1:10" ht="14.25" x14ac:dyDescent="0.2">
      <c r="A53" s="112" t="s">
        <v>237</v>
      </c>
      <c r="B53" s="113"/>
      <c r="C53" s="167" t="s">
        <v>275</v>
      </c>
      <c r="D53" s="168"/>
      <c r="E53" s="169"/>
      <c r="F53" s="110"/>
      <c r="G53" s="110"/>
      <c r="H53" s="125"/>
      <c r="I53" s="125"/>
      <c r="J53" s="170"/>
    </row>
    <row r="54" spans="1:10" ht="14.25" x14ac:dyDescent="0.2">
      <c r="A54" s="42"/>
      <c r="B54" s="79"/>
      <c r="C54" s="94"/>
      <c r="D54" s="79"/>
      <c r="E54" s="110"/>
      <c r="F54" s="110"/>
      <c r="G54" s="110"/>
      <c r="H54" s="110"/>
      <c r="I54" s="79"/>
      <c r="J54" s="44"/>
    </row>
    <row r="55" spans="1:10" ht="14.45" customHeight="1" x14ac:dyDescent="0.2">
      <c r="A55" s="112" t="s">
        <v>229</v>
      </c>
      <c r="B55" s="113"/>
      <c r="C55" s="163" t="s">
        <v>283</v>
      </c>
      <c r="D55" s="164"/>
      <c r="E55" s="164"/>
      <c r="F55" s="164"/>
      <c r="G55" s="164"/>
      <c r="H55" s="164"/>
      <c r="I55" s="164"/>
      <c r="J55" s="165"/>
    </row>
    <row r="56" spans="1:10" ht="14.25" x14ac:dyDescent="0.2">
      <c r="A56" s="42"/>
      <c r="B56" s="79"/>
      <c r="C56" s="79"/>
      <c r="D56" s="79"/>
      <c r="E56" s="110"/>
      <c r="F56" s="110"/>
      <c r="G56" s="110"/>
      <c r="H56" s="110"/>
      <c r="I56" s="79"/>
      <c r="J56" s="44"/>
    </row>
    <row r="57" spans="1:10" ht="14.25" x14ac:dyDescent="0.2">
      <c r="A57" s="112" t="s">
        <v>261</v>
      </c>
      <c r="B57" s="113"/>
      <c r="C57" s="163" t="s">
        <v>277</v>
      </c>
      <c r="D57" s="164"/>
      <c r="E57" s="164"/>
      <c r="F57" s="164"/>
      <c r="G57" s="164"/>
      <c r="H57" s="164"/>
      <c r="I57" s="164"/>
      <c r="J57" s="165"/>
    </row>
    <row r="58" spans="1:10" ht="14.45" customHeight="1" x14ac:dyDescent="0.2">
      <c r="A58" s="42"/>
      <c r="B58" s="79"/>
      <c r="C58" s="111" t="s">
        <v>262</v>
      </c>
      <c r="D58" s="111"/>
      <c r="E58" s="111"/>
      <c r="F58" s="111"/>
      <c r="G58" s="79"/>
      <c r="H58" s="79"/>
      <c r="I58" s="79"/>
      <c r="J58" s="44"/>
    </row>
    <row r="59" spans="1:10" ht="14.25" x14ac:dyDescent="0.2">
      <c r="A59" s="112" t="s">
        <v>263</v>
      </c>
      <c r="B59" s="113"/>
      <c r="C59" s="163" t="s">
        <v>278</v>
      </c>
      <c r="D59" s="164"/>
      <c r="E59" s="164"/>
      <c r="F59" s="164"/>
      <c r="G59" s="164"/>
      <c r="H59" s="164"/>
      <c r="I59" s="164"/>
      <c r="J59" s="165"/>
    </row>
    <row r="60" spans="1:10" ht="14.45" customHeight="1" x14ac:dyDescent="0.2">
      <c r="A60" s="50"/>
      <c r="B60" s="51"/>
      <c r="C60" s="166" t="s">
        <v>264</v>
      </c>
      <c r="D60" s="166"/>
      <c r="E60" s="166"/>
      <c r="F60" s="166"/>
      <c r="G60" s="166"/>
      <c r="H60" s="51"/>
      <c r="I60" s="51"/>
      <c r="J60" s="52"/>
    </row>
    <row r="67" ht="27" customHeight="1" x14ac:dyDescent="0.2"/>
    <row r="71" ht="38.450000000000003" customHeight="1" x14ac:dyDescent="0.2"/>
  </sheetData>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6ADA192E-CB6E-4FEF-ABC4-5F31845AAB50}"/>
    <hyperlink ref="C26" r:id="rId2" xr:uid="{DE9AB107-19D7-46E5-B30A-79ACF09E962E}"/>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3"/>
  <sheetViews>
    <sheetView view="pageBreakPreview" zoomScaleNormal="100" zoomScaleSheetLayoutView="100" workbookViewId="0">
      <selection activeCell="G8" sqref="A8:I63"/>
    </sheetView>
  </sheetViews>
  <sheetFormatPr defaultColWidth="8.85546875" defaultRowHeight="12.75" x14ac:dyDescent="0.2"/>
  <cols>
    <col min="1" max="6" width="8.85546875" style="32"/>
    <col min="7" max="7" width="8.85546875" style="37"/>
    <col min="8" max="9" width="10.85546875" style="60" bestFit="1" customWidth="1"/>
    <col min="10" max="10" width="10.28515625" style="32" bestFit="1" customWidth="1"/>
    <col min="11" max="16384" width="8.85546875" style="32"/>
  </cols>
  <sheetData>
    <row r="1" spans="1:9" x14ac:dyDescent="0.2">
      <c r="A1" s="185" t="s">
        <v>1</v>
      </c>
      <c r="B1" s="186"/>
      <c r="C1" s="186"/>
      <c r="D1" s="186"/>
      <c r="E1" s="186"/>
      <c r="F1" s="186"/>
      <c r="G1" s="186"/>
      <c r="H1" s="186"/>
      <c r="I1" s="186"/>
    </row>
    <row r="2" spans="1:9" x14ac:dyDescent="0.2">
      <c r="A2" s="187" t="s">
        <v>279</v>
      </c>
      <c r="B2" s="188"/>
      <c r="C2" s="188"/>
      <c r="D2" s="188"/>
      <c r="E2" s="188"/>
      <c r="F2" s="188"/>
      <c r="G2" s="188"/>
      <c r="H2" s="188"/>
      <c r="I2" s="188"/>
    </row>
    <row r="3" spans="1:9" x14ac:dyDescent="0.2">
      <c r="A3" s="189" t="s">
        <v>14</v>
      </c>
      <c r="B3" s="190"/>
      <c r="C3" s="190"/>
      <c r="D3" s="190"/>
      <c r="E3" s="190"/>
      <c r="F3" s="190"/>
      <c r="G3" s="190"/>
      <c r="H3" s="190"/>
      <c r="I3" s="190"/>
    </row>
    <row r="4" spans="1:9" x14ac:dyDescent="0.2">
      <c r="A4" s="192" t="s">
        <v>284</v>
      </c>
      <c r="B4" s="193"/>
      <c r="C4" s="193"/>
      <c r="D4" s="193"/>
      <c r="E4" s="193"/>
      <c r="F4" s="193"/>
      <c r="G4" s="193"/>
      <c r="H4" s="193"/>
      <c r="I4" s="194"/>
    </row>
    <row r="5" spans="1:9" ht="67.5" x14ac:dyDescent="0.2">
      <c r="A5" s="175" t="s">
        <v>2</v>
      </c>
      <c r="B5" s="176"/>
      <c r="C5" s="176"/>
      <c r="D5" s="176"/>
      <c r="E5" s="176"/>
      <c r="F5" s="177"/>
      <c r="G5" s="33" t="s">
        <v>4</v>
      </c>
      <c r="H5" s="54" t="s">
        <v>204</v>
      </c>
      <c r="I5" s="55" t="s">
        <v>213</v>
      </c>
    </row>
    <row r="6" spans="1:9" x14ac:dyDescent="0.2">
      <c r="A6" s="173">
        <v>1</v>
      </c>
      <c r="B6" s="174"/>
      <c r="C6" s="174"/>
      <c r="D6" s="174"/>
      <c r="E6" s="174"/>
      <c r="F6" s="174"/>
      <c r="G6" s="34">
        <v>2</v>
      </c>
      <c r="H6" s="35">
        <v>3</v>
      </c>
      <c r="I6" s="35">
        <v>4</v>
      </c>
    </row>
    <row r="7" spans="1:9" x14ac:dyDescent="0.2">
      <c r="A7" s="178" t="s">
        <v>43</v>
      </c>
      <c r="B7" s="179"/>
      <c r="C7" s="179"/>
      <c r="D7" s="179"/>
      <c r="E7" s="179"/>
      <c r="F7" s="179"/>
      <c r="G7" s="179"/>
      <c r="H7" s="179"/>
      <c r="I7" s="180"/>
    </row>
    <row r="8" spans="1:9" x14ac:dyDescent="0.2">
      <c r="A8" s="181" t="s">
        <v>16</v>
      </c>
      <c r="B8" s="182"/>
      <c r="C8" s="182"/>
      <c r="D8" s="182"/>
      <c r="E8" s="182"/>
      <c r="F8" s="182"/>
      <c r="G8" s="28">
        <v>1</v>
      </c>
      <c r="H8" s="56">
        <f>H9+H10+H16+H19</f>
        <v>21331523</v>
      </c>
      <c r="I8" s="56">
        <f>I9+I10+I16+I19</f>
        <v>21070447</v>
      </c>
    </row>
    <row r="9" spans="1:9" x14ac:dyDescent="0.2">
      <c r="A9" s="171" t="s">
        <v>17</v>
      </c>
      <c r="B9" s="172"/>
      <c r="C9" s="172"/>
      <c r="D9" s="172"/>
      <c r="E9" s="172"/>
      <c r="F9" s="172"/>
      <c r="G9" s="26">
        <v>2</v>
      </c>
      <c r="H9" s="57">
        <v>850004</v>
      </c>
      <c r="I9" s="57">
        <v>630572</v>
      </c>
    </row>
    <row r="10" spans="1:9" x14ac:dyDescent="0.2">
      <c r="A10" s="181" t="s">
        <v>18</v>
      </c>
      <c r="B10" s="182"/>
      <c r="C10" s="182"/>
      <c r="D10" s="182"/>
      <c r="E10" s="182"/>
      <c r="F10" s="182"/>
      <c r="G10" s="28">
        <v>3</v>
      </c>
      <c r="H10" s="56">
        <f>H11+H12+H13+H14+H15</f>
        <v>530794</v>
      </c>
      <c r="I10" s="56">
        <f>I11+I12+I13+I14+I15</f>
        <v>399620</v>
      </c>
    </row>
    <row r="11" spans="1:9" x14ac:dyDescent="0.2">
      <c r="A11" s="172" t="s">
        <v>19</v>
      </c>
      <c r="B11" s="172"/>
      <c r="C11" s="172"/>
      <c r="D11" s="172"/>
      <c r="E11" s="172"/>
      <c r="F11" s="172"/>
      <c r="G11" s="26">
        <v>4</v>
      </c>
      <c r="H11" s="57">
        <v>0</v>
      </c>
      <c r="I11" s="57">
        <v>0</v>
      </c>
    </row>
    <row r="12" spans="1:9" x14ac:dyDescent="0.2">
      <c r="A12" s="172" t="s">
        <v>20</v>
      </c>
      <c r="B12" s="172"/>
      <c r="C12" s="172"/>
      <c r="D12" s="172"/>
      <c r="E12" s="172"/>
      <c r="F12" s="172"/>
      <c r="G12" s="26">
        <v>5</v>
      </c>
      <c r="H12" s="57">
        <v>351621</v>
      </c>
      <c r="I12" s="57">
        <v>266705</v>
      </c>
    </row>
    <row r="13" spans="1:9" x14ac:dyDescent="0.2">
      <c r="A13" s="172" t="s">
        <v>21</v>
      </c>
      <c r="B13" s="172"/>
      <c r="C13" s="172"/>
      <c r="D13" s="172"/>
      <c r="E13" s="172"/>
      <c r="F13" s="172"/>
      <c r="G13" s="26">
        <v>6</v>
      </c>
      <c r="H13" s="57">
        <v>19413</v>
      </c>
      <c r="I13" s="57">
        <v>8125</v>
      </c>
    </row>
    <row r="14" spans="1:9" x14ac:dyDescent="0.2">
      <c r="A14" s="172" t="s">
        <v>22</v>
      </c>
      <c r="B14" s="172"/>
      <c r="C14" s="172"/>
      <c r="D14" s="172"/>
      <c r="E14" s="172"/>
      <c r="F14" s="172"/>
      <c r="G14" s="26">
        <v>7</v>
      </c>
      <c r="H14" s="57">
        <v>159760</v>
      </c>
      <c r="I14" s="57">
        <v>124790</v>
      </c>
    </row>
    <row r="15" spans="1:9" x14ac:dyDescent="0.2">
      <c r="A15" s="172" t="s">
        <v>23</v>
      </c>
      <c r="B15" s="172"/>
      <c r="C15" s="172"/>
      <c r="D15" s="172"/>
      <c r="E15" s="172"/>
      <c r="F15" s="172"/>
      <c r="G15" s="26">
        <v>8</v>
      </c>
      <c r="H15" s="57">
        <v>0</v>
      </c>
      <c r="I15" s="57">
        <v>0</v>
      </c>
    </row>
    <row r="16" spans="1:9" x14ac:dyDescent="0.2">
      <c r="A16" s="181" t="s">
        <v>24</v>
      </c>
      <c r="B16" s="182"/>
      <c r="C16" s="182"/>
      <c r="D16" s="182"/>
      <c r="E16" s="182"/>
      <c r="F16" s="182"/>
      <c r="G16" s="28">
        <v>9</v>
      </c>
      <c r="H16" s="56">
        <f>H17+H18</f>
        <v>19950725</v>
      </c>
      <c r="I16" s="56">
        <f>I17+I18</f>
        <v>20040255</v>
      </c>
    </row>
    <row r="17" spans="1:9" ht="26.45" customHeight="1" x14ac:dyDescent="0.2">
      <c r="A17" s="191" t="s">
        <v>25</v>
      </c>
      <c r="B17" s="172"/>
      <c r="C17" s="172"/>
      <c r="D17" s="172"/>
      <c r="E17" s="172"/>
      <c r="F17" s="172"/>
      <c r="G17" s="36">
        <v>10</v>
      </c>
      <c r="H17" s="57">
        <v>19331169</v>
      </c>
      <c r="I17" s="57">
        <v>19375969</v>
      </c>
    </row>
    <row r="18" spans="1:9" x14ac:dyDescent="0.2">
      <c r="A18" s="191" t="s">
        <v>26</v>
      </c>
      <c r="B18" s="172"/>
      <c r="C18" s="172"/>
      <c r="D18" s="172"/>
      <c r="E18" s="172"/>
      <c r="F18" s="172"/>
      <c r="G18" s="36">
        <v>11</v>
      </c>
      <c r="H18" s="57">
        <v>619556</v>
      </c>
      <c r="I18" s="57">
        <v>664286</v>
      </c>
    </row>
    <row r="19" spans="1:9" x14ac:dyDescent="0.2">
      <c r="A19" s="171" t="s">
        <v>15</v>
      </c>
      <c r="B19" s="172"/>
      <c r="C19" s="172"/>
      <c r="D19" s="172"/>
      <c r="E19" s="172"/>
      <c r="F19" s="172"/>
      <c r="G19" s="26">
        <v>12</v>
      </c>
      <c r="H19" s="57">
        <v>0</v>
      </c>
      <c r="I19" s="57">
        <v>0</v>
      </c>
    </row>
    <row r="20" spans="1:9" x14ac:dyDescent="0.2">
      <c r="A20" s="181" t="s">
        <v>27</v>
      </c>
      <c r="B20" s="182"/>
      <c r="C20" s="182"/>
      <c r="D20" s="182"/>
      <c r="E20" s="182"/>
      <c r="F20" s="182"/>
      <c r="G20" s="28">
        <v>13</v>
      </c>
      <c r="H20" s="56">
        <f>H21+H27+H31</f>
        <v>20495058</v>
      </c>
      <c r="I20" s="56">
        <f>I21+I27+I31</f>
        <v>21773518</v>
      </c>
    </row>
    <row r="21" spans="1:9" x14ac:dyDescent="0.2">
      <c r="A21" s="181" t="s">
        <v>28</v>
      </c>
      <c r="B21" s="182"/>
      <c r="C21" s="182"/>
      <c r="D21" s="182"/>
      <c r="E21" s="182"/>
      <c r="F21" s="182"/>
      <c r="G21" s="28">
        <v>14</v>
      </c>
      <c r="H21" s="56">
        <f>H22+H23+H24+H25+H26</f>
        <v>1394989</v>
      </c>
      <c r="I21" s="56">
        <f>I22+I23+I24+I25+I26</f>
        <v>2001931</v>
      </c>
    </row>
    <row r="22" spans="1:9" x14ac:dyDescent="0.2">
      <c r="A22" s="172" t="s">
        <v>29</v>
      </c>
      <c r="B22" s="172"/>
      <c r="C22" s="172"/>
      <c r="D22" s="172"/>
      <c r="E22" s="172"/>
      <c r="F22" s="172"/>
      <c r="G22" s="26">
        <v>15</v>
      </c>
      <c r="H22" s="57">
        <v>1317572</v>
      </c>
      <c r="I22" s="57">
        <v>1420517</v>
      </c>
    </row>
    <row r="23" spans="1:9" x14ac:dyDescent="0.2">
      <c r="A23" s="172" t="s">
        <v>30</v>
      </c>
      <c r="B23" s="172"/>
      <c r="C23" s="172"/>
      <c r="D23" s="172"/>
      <c r="E23" s="172"/>
      <c r="F23" s="172"/>
      <c r="G23" s="26">
        <v>16</v>
      </c>
      <c r="H23" s="57">
        <v>14792</v>
      </c>
      <c r="I23" s="57">
        <v>1470</v>
      </c>
    </row>
    <row r="24" spans="1:9" x14ac:dyDescent="0.2">
      <c r="A24" s="172" t="s">
        <v>31</v>
      </c>
      <c r="B24" s="172"/>
      <c r="C24" s="172"/>
      <c r="D24" s="172"/>
      <c r="E24" s="172"/>
      <c r="F24" s="172"/>
      <c r="G24" s="26">
        <v>17</v>
      </c>
      <c r="H24" s="57">
        <v>8199</v>
      </c>
      <c r="I24" s="57">
        <v>5977</v>
      </c>
    </row>
    <row r="25" spans="1:9" x14ac:dyDescent="0.2">
      <c r="A25" s="172" t="s">
        <v>32</v>
      </c>
      <c r="B25" s="172"/>
      <c r="C25" s="172"/>
      <c r="D25" s="172"/>
      <c r="E25" s="172"/>
      <c r="F25" s="172"/>
      <c r="G25" s="26">
        <v>18</v>
      </c>
      <c r="H25" s="57">
        <v>0</v>
      </c>
      <c r="I25" s="57">
        <v>5192</v>
      </c>
    </row>
    <row r="26" spans="1:9" x14ac:dyDescent="0.2">
      <c r="A26" s="172" t="s">
        <v>33</v>
      </c>
      <c r="B26" s="172"/>
      <c r="C26" s="172"/>
      <c r="D26" s="172"/>
      <c r="E26" s="172"/>
      <c r="F26" s="172"/>
      <c r="G26" s="26">
        <v>19</v>
      </c>
      <c r="H26" s="58">
        <v>54426</v>
      </c>
      <c r="I26" s="58">
        <v>568775</v>
      </c>
    </row>
    <row r="27" spans="1:9" x14ac:dyDescent="0.2">
      <c r="A27" s="181" t="s">
        <v>34</v>
      </c>
      <c r="B27" s="181"/>
      <c r="C27" s="181"/>
      <c r="D27" s="181"/>
      <c r="E27" s="181"/>
      <c r="F27" s="181"/>
      <c r="G27" s="28">
        <v>20</v>
      </c>
      <c r="H27" s="56">
        <f>H28+H29+H30</f>
        <v>18217311</v>
      </c>
      <c r="I27" s="56">
        <f>I28+I29+I30</f>
        <v>17692980</v>
      </c>
    </row>
    <row r="28" spans="1:9" x14ac:dyDescent="0.2">
      <c r="A28" s="172" t="s">
        <v>35</v>
      </c>
      <c r="B28" s="172"/>
      <c r="C28" s="172"/>
      <c r="D28" s="172"/>
      <c r="E28" s="172"/>
      <c r="F28" s="172"/>
      <c r="G28" s="26">
        <v>21</v>
      </c>
      <c r="H28" s="57">
        <v>0</v>
      </c>
      <c r="I28" s="57">
        <v>0</v>
      </c>
    </row>
    <row r="29" spans="1:9" x14ac:dyDescent="0.2">
      <c r="A29" s="172" t="s">
        <v>36</v>
      </c>
      <c r="B29" s="172"/>
      <c r="C29" s="172"/>
      <c r="D29" s="172"/>
      <c r="E29" s="172"/>
      <c r="F29" s="172"/>
      <c r="G29" s="26">
        <v>22</v>
      </c>
      <c r="H29" s="57">
        <v>0</v>
      </c>
      <c r="I29" s="57">
        <v>0</v>
      </c>
    </row>
    <row r="30" spans="1:9" x14ac:dyDescent="0.2">
      <c r="A30" s="172" t="s">
        <v>37</v>
      </c>
      <c r="B30" s="172"/>
      <c r="C30" s="172"/>
      <c r="D30" s="172"/>
      <c r="E30" s="172"/>
      <c r="F30" s="172"/>
      <c r="G30" s="26">
        <v>23</v>
      </c>
      <c r="H30" s="57">
        <v>18217311</v>
      </c>
      <c r="I30" s="57">
        <v>17692980</v>
      </c>
    </row>
    <row r="31" spans="1:9" x14ac:dyDescent="0.2">
      <c r="A31" s="171" t="s">
        <v>38</v>
      </c>
      <c r="B31" s="172"/>
      <c r="C31" s="172"/>
      <c r="D31" s="172"/>
      <c r="E31" s="172"/>
      <c r="F31" s="172"/>
      <c r="G31" s="26">
        <v>24</v>
      </c>
      <c r="H31" s="57">
        <v>882758</v>
      </c>
      <c r="I31" s="57">
        <v>2078607</v>
      </c>
    </row>
    <row r="32" spans="1:9" ht="27" customHeight="1" x14ac:dyDescent="0.2">
      <c r="A32" s="171" t="s">
        <v>39</v>
      </c>
      <c r="B32" s="172"/>
      <c r="C32" s="172"/>
      <c r="D32" s="172"/>
      <c r="E32" s="172"/>
      <c r="F32" s="172"/>
      <c r="G32" s="26">
        <v>25</v>
      </c>
      <c r="H32" s="57">
        <v>562619</v>
      </c>
      <c r="I32" s="57">
        <v>681640</v>
      </c>
    </row>
    <row r="33" spans="1:9" x14ac:dyDescent="0.2">
      <c r="A33" s="181" t="s">
        <v>40</v>
      </c>
      <c r="B33" s="182"/>
      <c r="C33" s="182"/>
      <c r="D33" s="182"/>
      <c r="E33" s="182"/>
      <c r="F33" s="182"/>
      <c r="G33" s="28">
        <v>26</v>
      </c>
      <c r="H33" s="56">
        <f>H8+H20+H32</f>
        <v>42389200</v>
      </c>
      <c r="I33" s="56">
        <f>I8+I20+I32</f>
        <v>43525605</v>
      </c>
    </row>
    <row r="34" spans="1:9" x14ac:dyDescent="0.2">
      <c r="A34" s="171" t="s">
        <v>41</v>
      </c>
      <c r="B34" s="172"/>
      <c r="C34" s="172"/>
      <c r="D34" s="172"/>
      <c r="E34" s="172"/>
      <c r="F34" s="172"/>
      <c r="G34" s="26">
        <v>27</v>
      </c>
      <c r="H34" s="57">
        <v>0</v>
      </c>
      <c r="I34" s="57">
        <v>0</v>
      </c>
    </row>
    <row r="35" spans="1:9" x14ac:dyDescent="0.2">
      <c r="A35" s="184" t="s">
        <v>3</v>
      </c>
      <c r="B35" s="184"/>
      <c r="C35" s="184"/>
      <c r="D35" s="184"/>
      <c r="E35" s="184"/>
      <c r="F35" s="184"/>
      <c r="G35" s="184"/>
      <c r="H35" s="184"/>
      <c r="I35" s="184"/>
    </row>
    <row r="36" spans="1:9" x14ac:dyDescent="0.2">
      <c r="A36" s="181" t="s">
        <v>214</v>
      </c>
      <c r="B36" s="182"/>
      <c r="C36" s="182"/>
      <c r="D36" s="182"/>
      <c r="E36" s="182"/>
      <c r="F36" s="182"/>
      <c r="G36" s="28">
        <v>28</v>
      </c>
      <c r="H36" s="56">
        <f>H37+H38+H39+H44+H45+H46</f>
        <v>38362797</v>
      </c>
      <c r="I36" s="56">
        <f>I37+I38+I39+I44+I45+I46</f>
        <v>39386124</v>
      </c>
    </row>
    <row r="37" spans="1:9" x14ac:dyDescent="0.2">
      <c r="A37" s="172" t="s">
        <v>44</v>
      </c>
      <c r="B37" s="172"/>
      <c r="C37" s="172"/>
      <c r="D37" s="172"/>
      <c r="E37" s="172"/>
      <c r="F37" s="172"/>
      <c r="G37" s="26">
        <v>29</v>
      </c>
      <c r="H37" s="59">
        <v>46357000</v>
      </c>
      <c r="I37" s="59">
        <v>46357000</v>
      </c>
    </row>
    <row r="38" spans="1:9" x14ac:dyDescent="0.2">
      <c r="A38" s="172" t="s">
        <v>45</v>
      </c>
      <c r="B38" s="172"/>
      <c r="C38" s="172"/>
      <c r="D38" s="172"/>
      <c r="E38" s="172"/>
      <c r="F38" s="172"/>
      <c r="G38" s="26">
        <v>30</v>
      </c>
      <c r="H38" s="59">
        <v>13860181</v>
      </c>
      <c r="I38" s="59">
        <v>13860181</v>
      </c>
    </row>
    <row r="39" spans="1:9" x14ac:dyDescent="0.2">
      <c r="A39" s="182" t="s">
        <v>46</v>
      </c>
      <c r="B39" s="182"/>
      <c r="C39" s="182"/>
      <c r="D39" s="182"/>
      <c r="E39" s="182"/>
      <c r="F39" s="182"/>
      <c r="G39" s="28">
        <v>31</v>
      </c>
      <c r="H39" s="56">
        <f>H40+H41+H42+H43</f>
        <v>141000</v>
      </c>
      <c r="I39" s="56">
        <f>I40+I41+I42+I43</f>
        <v>141000</v>
      </c>
    </row>
    <row r="40" spans="1:9" x14ac:dyDescent="0.2">
      <c r="A40" s="172" t="s">
        <v>47</v>
      </c>
      <c r="B40" s="172"/>
      <c r="C40" s="172"/>
      <c r="D40" s="172"/>
      <c r="E40" s="172"/>
      <c r="F40" s="172"/>
      <c r="G40" s="26">
        <v>32</v>
      </c>
      <c r="H40" s="59">
        <v>141000</v>
      </c>
      <c r="I40" s="59">
        <v>141000</v>
      </c>
    </row>
    <row r="41" spans="1:9" x14ac:dyDescent="0.2">
      <c r="A41" s="172" t="s">
        <v>48</v>
      </c>
      <c r="B41" s="172"/>
      <c r="C41" s="172"/>
      <c r="D41" s="172"/>
      <c r="E41" s="172"/>
      <c r="F41" s="172"/>
      <c r="G41" s="26">
        <v>33</v>
      </c>
      <c r="H41" s="59">
        <v>0</v>
      </c>
      <c r="I41" s="59">
        <v>0</v>
      </c>
    </row>
    <row r="42" spans="1:9" x14ac:dyDescent="0.2">
      <c r="A42" s="172" t="s">
        <v>49</v>
      </c>
      <c r="B42" s="172"/>
      <c r="C42" s="172"/>
      <c r="D42" s="172"/>
      <c r="E42" s="172"/>
      <c r="F42" s="172"/>
      <c r="G42" s="26">
        <v>34</v>
      </c>
      <c r="H42" s="59">
        <v>0</v>
      </c>
      <c r="I42" s="59">
        <v>0</v>
      </c>
    </row>
    <row r="43" spans="1:9" x14ac:dyDescent="0.2">
      <c r="A43" s="172" t="s">
        <v>50</v>
      </c>
      <c r="B43" s="172"/>
      <c r="C43" s="172"/>
      <c r="D43" s="172"/>
      <c r="E43" s="172"/>
      <c r="F43" s="172"/>
      <c r="G43" s="26">
        <v>35</v>
      </c>
      <c r="H43" s="59">
        <v>0</v>
      </c>
      <c r="I43" s="59">
        <v>0</v>
      </c>
    </row>
    <row r="44" spans="1:9" x14ac:dyDescent="0.2">
      <c r="A44" s="172" t="s">
        <v>51</v>
      </c>
      <c r="B44" s="172"/>
      <c r="C44" s="172"/>
      <c r="D44" s="172"/>
      <c r="E44" s="172"/>
      <c r="F44" s="172"/>
      <c r="G44" s="26">
        <v>36</v>
      </c>
      <c r="H44" s="59">
        <v>-18242141</v>
      </c>
      <c r="I44" s="59">
        <v>-22282591</v>
      </c>
    </row>
    <row r="45" spans="1:9" x14ac:dyDescent="0.2">
      <c r="A45" s="172" t="s">
        <v>52</v>
      </c>
      <c r="B45" s="172"/>
      <c r="C45" s="172"/>
      <c r="D45" s="172"/>
      <c r="E45" s="172"/>
      <c r="F45" s="172"/>
      <c r="G45" s="26">
        <v>37</v>
      </c>
      <c r="H45" s="59">
        <v>-3753243</v>
      </c>
      <c r="I45" s="59">
        <v>1310534</v>
      </c>
    </row>
    <row r="46" spans="1:9" x14ac:dyDescent="0.2">
      <c r="A46" s="171" t="s">
        <v>53</v>
      </c>
      <c r="B46" s="172"/>
      <c r="C46" s="172"/>
      <c r="D46" s="172"/>
      <c r="E46" s="172"/>
      <c r="F46" s="172"/>
      <c r="G46" s="26">
        <v>38</v>
      </c>
      <c r="H46" s="57">
        <v>0</v>
      </c>
      <c r="I46" s="57">
        <v>0</v>
      </c>
    </row>
    <row r="47" spans="1:9" x14ac:dyDescent="0.2">
      <c r="A47" s="171" t="s">
        <v>54</v>
      </c>
      <c r="B47" s="172"/>
      <c r="C47" s="172"/>
      <c r="D47" s="172"/>
      <c r="E47" s="172"/>
      <c r="F47" s="172"/>
      <c r="G47" s="26">
        <v>39</v>
      </c>
      <c r="H47" s="57">
        <v>0</v>
      </c>
      <c r="I47" s="57">
        <v>0</v>
      </c>
    </row>
    <row r="48" spans="1:9" x14ac:dyDescent="0.2">
      <c r="A48" s="181" t="s">
        <v>215</v>
      </c>
      <c r="B48" s="182"/>
      <c r="C48" s="182"/>
      <c r="D48" s="182"/>
      <c r="E48" s="182"/>
      <c r="F48" s="182"/>
      <c r="G48" s="28">
        <v>40</v>
      </c>
      <c r="H48" s="56">
        <f>H49+H50+H51+H52+H53+H54</f>
        <v>839610</v>
      </c>
      <c r="I48" s="56">
        <f>I49+I50+I51+I52+I53+I54</f>
        <v>927849</v>
      </c>
    </row>
    <row r="49" spans="1:9" x14ac:dyDescent="0.2">
      <c r="A49" s="172" t="s">
        <v>55</v>
      </c>
      <c r="B49" s="172"/>
      <c r="C49" s="172"/>
      <c r="D49" s="172"/>
      <c r="E49" s="172"/>
      <c r="F49" s="172"/>
      <c r="G49" s="26">
        <v>41</v>
      </c>
      <c r="H49" s="59">
        <v>6481</v>
      </c>
      <c r="I49" s="59">
        <v>8945</v>
      </c>
    </row>
    <row r="50" spans="1:9" x14ac:dyDescent="0.2">
      <c r="A50" s="172" t="s">
        <v>56</v>
      </c>
      <c r="B50" s="172"/>
      <c r="C50" s="172"/>
      <c r="D50" s="172"/>
      <c r="E50" s="172"/>
      <c r="F50" s="172"/>
      <c r="G50" s="26">
        <v>42</v>
      </c>
      <c r="H50" s="59">
        <v>276736</v>
      </c>
      <c r="I50" s="59">
        <v>299469</v>
      </c>
    </row>
    <row r="51" spans="1:9" x14ac:dyDescent="0.2">
      <c r="A51" s="172" t="s">
        <v>57</v>
      </c>
      <c r="B51" s="172"/>
      <c r="C51" s="172"/>
      <c r="D51" s="172"/>
      <c r="E51" s="172"/>
      <c r="F51" s="172"/>
      <c r="G51" s="26">
        <v>43</v>
      </c>
      <c r="H51" s="59">
        <v>288084</v>
      </c>
      <c r="I51" s="59">
        <v>296506</v>
      </c>
    </row>
    <row r="52" spans="1:9" x14ac:dyDescent="0.2">
      <c r="A52" s="172" t="s">
        <v>58</v>
      </c>
      <c r="B52" s="172"/>
      <c r="C52" s="172"/>
      <c r="D52" s="172"/>
      <c r="E52" s="172"/>
      <c r="F52" s="172"/>
      <c r="G52" s="26">
        <v>44</v>
      </c>
      <c r="H52" s="59">
        <v>268309</v>
      </c>
      <c r="I52" s="59">
        <v>322929</v>
      </c>
    </row>
    <row r="53" spans="1:9" x14ac:dyDescent="0.2">
      <c r="A53" s="172" t="s">
        <v>59</v>
      </c>
      <c r="B53" s="172"/>
      <c r="C53" s="172"/>
      <c r="D53" s="172"/>
      <c r="E53" s="172"/>
      <c r="F53" s="172"/>
      <c r="G53" s="26">
        <v>45</v>
      </c>
      <c r="H53" s="59">
        <v>0</v>
      </c>
      <c r="I53" s="59">
        <v>0</v>
      </c>
    </row>
    <row r="54" spans="1:9" x14ac:dyDescent="0.2">
      <c r="A54" s="172" t="s">
        <v>60</v>
      </c>
      <c r="B54" s="172"/>
      <c r="C54" s="172"/>
      <c r="D54" s="172"/>
      <c r="E54" s="172"/>
      <c r="F54" s="172"/>
      <c r="G54" s="26">
        <v>46</v>
      </c>
      <c r="H54" s="59">
        <v>0</v>
      </c>
      <c r="I54" s="59">
        <v>0</v>
      </c>
    </row>
    <row r="55" spans="1:9" x14ac:dyDescent="0.2">
      <c r="A55" s="171" t="s">
        <v>61</v>
      </c>
      <c r="B55" s="172"/>
      <c r="C55" s="172"/>
      <c r="D55" s="172"/>
      <c r="E55" s="172"/>
      <c r="F55" s="172"/>
      <c r="G55" s="26">
        <v>47</v>
      </c>
      <c r="H55" s="57">
        <v>0</v>
      </c>
      <c r="I55" s="57">
        <v>0</v>
      </c>
    </row>
    <row r="56" spans="1:9" x14ac:dyDescent="0.2">
      <c r="A56" s="171" t="s">
        <v>62</v>
      </c>
      <c r="B56" s="172"/>
      <c r="C56" s="172"/>
      <c r="D56" s="172"/>
      <c r="E56" s="172"/>
      <c r="F56" s="172"/>
      <c r="G56" s="26">
        <v>48</v>
      </c>
      <c r="H56" s="57">
        <v>0</v>
      </c>
      <c r="I56" s="57">
        <v>0</v>
      </c>
    </row>
    <row r="57" spans="1:9" ht="25.9" customHeight="1" x14ac:dyDescent="0.2">
      <c r="A57" s="171" t="s">
        <v>63</v>
      </c>
      <c r="B57" s="172"/>
      <c r="C57" s="172"/>
      <c r="D57" s="172"/>
      <c r="E57" s="172"/>
      <c r="F57" s="172"/>
      <c r="G57" s="26">
        <v>49</v>
      </c>
      <c r="H57" s="57">
        <v>3186793</v>
      </c>
      <c r="I57" s="57">
        <v>3211632</v>
      </c>
    </row>
    <row r="58" spans="1:9" x14ac:dyDescent="0.2">
      <c r="A58" s="181" t="s">
        <v>216</v>
      </c>
      <c r="B58" s="182"/>
      <c r="C58" s="182"/>
      <c r="D58" s="182"/>
      <c r="E58" s="182"/>
      <c r="F58" s="182"/>
      <c r="G58" s="28">
        <v>50</v>
      </c>
      <c r="H58" s="56">
        <f>H36+H47+H48+H55+H56+H57</f>
        <v>42389200</v>
      </c>
      <c r="I58" s="56">
        <f>I36+I47+I48+I55+I56+I57</f>
        <v>43525605</v>
      </c>
    </row>
    <row r="59" spans="1:9" x14ac:dyDescent="0.2">
      <c r="A59" s="171" t="s">
        <v>64</v>
      </c>
      <c r="B59" s="172"/>
      <c r="C59" s="172"/>
      <c r="D59" s="172"/>
      <c r="E59" s="172"/>
      <c r="F59" s="172"/>
      <c r="G59" s="26">
        <v>51</v>
      </c>
      <c r="H59" s="57">
        <v>0</v>
      </c>
      <c r="I59" s="57">
        <v>0</v>
      </c>
    </row>
    <row r="60" spans="1:9" ht="25.5" customHeight="1" x14ac:dyDescent="0.2">
      <c r="A60" s="171" t="s">
        <v>42</v>
      </c>
      <c r="B60" s="171"/>
      <c r="C60" s="171"/>
      <c r="D60" s="171"/>
      <c r="E60" s="171"/>
      <c r="F60" s="171"/>
      <c r="G60" s="183"/>
      <c r="H60" s="183"/>
      <c r="I60" s="183"/>
    </row>
    <row r="61" spans="1:9" x14ac:dyDescent="0.2">
      <c r="A61" s="181" t="s">
        <v>65</v>
      </c>
      <c r="B61" s="182"/>
      <c r="C61" s="182"/>
      <c r="D61" s="182"/>
      <c r="E61" s="182"/>
      <c r="F61" s="182"/>
      <c r="G61" s="28">
        <v>52</v>
      </c>
      <c r="H61" s="56">
        <f>H62+H63</f>
        <v>0</v>
      </c>
      <c r="I61" s="56">
        <f>I62+I63</f>
        <v>0</v>
      </c>
    </row>
    <row r="62" spans="1:9" x14ac:dyDescent="0.2">
      <c r="A62" s="171" t="s">
        <v>66</v>
      </c>
      <c r="B62" s="172"/>
      <c r="C62" s="172"/>
      <c r="D62" s="172"/>
      <c r="E62" s="172"/>
      <c r="F62" s="172"/>
      <c r="G62" s="26">
        <v>53</v>
      </c>
      <c r="H62" s="57">
        <v>0</v>
      </c>
      <c r="I62" s="57">
        <v>0</v>
      </c>
    </row>
    <row r="63" spans="1:9" x14ac:dyDescent="0.2">
      <c r="A63" s="171" t="s">
        <v>67</v>
      </c>
      <c r="B63" s="172"/>
      <c r="C63" s="172"/>
      <c r="D63" s="172"/>
      <c r="E63" s="172"/>
      <c r="F63" s="172"/>
      <c r="G63" s="26">
        <v>54</v>
      </c>
      <c r="H63" s="57">
        <v>0</v>
      </c>
      <c r="I63" s="57">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disablePrompts="1" count="5">
    <dataValidation type="whole" operator="greaterThanOrEqual" allowBlank="1" showInputMessage="1" showErrorMessage="1" errorTitle="Pogrešan unos" error="Mogu se unijeti samo cjelobrojne pozitivne vrijednosti."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Pogrešan unos" error="Mogu se unijeti samo cjelobrojne vrijednosti."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5" right="0.75" top="1" bottom="1" header="0.5" footer="0.5"/>
  <pageSetup paperSize="9" scale="78" fitToWidth="0"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zoomScaleNormal="100" zoomScaleSheetLayoutView="110" workbookViewId="0">
      <selection activeCell="G7" sqref="A7:I64"/>
    </sheetView>
  </sheetViews>
  <sheetFormatPr defaultRowHeight="12.75" x14ac:dyDescent="0.2"/>
  <cols>
    <col min="1" max="6" width="9.140625" style="23"/>
    <col min="7" max="7" width="9.140625" style="5"/>
    <col min="8" max="8" width="11.28515625" style="62" customWidth="1"/>
    <col min="9" max="9" width="11.7109375" style="62" bestFit="1" customWidth="1"/>
    <col min="10" max="263" width="9.140625" style="23"/>
    <col min="264" max="264" width="9.85546875" style="23" bestFit="1" customWidth="1"/>
    <col min="265" max="265" width="11.7109375" style="23" bestFit="1" customWidth="1"/>
    <col min="266" max="519" width="9.140625" style="23"/>
    <col min="520" max="520" width="9.85546875" style="23" bestFit="1" customWidth="1"/>
    <col min="521" max="521" width="11.7109375" style="23" bestFit="1" customWidth="1"/>
    <col min="522" max="775" width="9.140625" style="23"/>
    <col min="776" max="776" width="9.85546875" style="23" bestFit="1" customWidth="1"/>
    <col min="777" max="777" width="11.7109375" style="23" bestFit="1" customWidth="1"/>
    <col min="778" max="1031" width="9.140625" style="23"/>
    <col min="1032" max="1032" width="9.85546875" style="23" bestFit="1" customWidth="1"/>
    <col min="1033" max="1033" width="11.7109375" style="23" bestFit="1" customWidth="1"/>
    <col min="1034" max="1287" width="9.140625" style="23"/>
    <col min="1288" max="1288" width="9.85546875" style="23" bestFit="1" customWidth="1"/>
    <col min="1289" max="1289" width="11.7109375" style="23" bestFit="1" customWidth="1"/>
    <col min="1290" max="1543" width="9.140625" style="23"/>
    <col min="1544" max="1544" width="9.85546875" style="23" bestFit="1" customWidth="1"/>
    <col min="1545" max="1545" width="11.7109375" style="23" bestFit="1" customWidth="1"/>
    <col min="1546" max="1799" width="9.140625" style="23"/>
    <col min="1800" max="1800" width="9.85546875" style="23" bestFit="1" customWidth="1"/>
    <col min="1801" max="1801" width="11.7109375" style="23" bestFit="1" customWidth="1"/>
    <col min="1802" max="2055" width="9.140625" style="23"/>
    <col min="2056" max="2056" width="9.85546875" style="23" bestFit="1" customWidth="1"/>
    <col min="2057" max="2057" width="11.7109375" style="23" bestFit="1" customWidth="1"/>
    <col min="2058" max="2311" width="9.140625" style="23"/>
    <col min="2312" max="2312" width="9.85546875" style="23" bestFit="1" customWidth="1"/>
    <col min="2313" max="2313" width="11.7109375" style="23" bestFit="1" customWidth="1"/>
    <col min="2314" max="2567" width="9.140625" style="23"/>
    <col min="2568" max="2568" width="9.85546875" style="23" bestFit="1" customWidth="1"/>
    <col min="2569" max="2569" width="11.7109375" style="23" bestFit="1" customWidth="1"/>
    <col min="2570" max="2823" width="9.140625" style="23"/>
    <col min="2824" max="2824" width="9.85546875" style="23" bestFit="1" customWidth="1"/>
    <col min="2825" max="2825" width="11.7109375" style="23" bestFit="1" customWidth="1"/>
    <col min="2826" max="3079" width="9.140625" style="23"/>
    <col min="3080" max="3080" width="9.85546875" style="23" bestFit="1" customWidth="1"/>
    <col min="3081" max="3081" width="11.7109375" style="23" bestFit="1" customWidth="1"/>
    <col min="3082" max="3335" width="9.140625" style="23"/>
    <col min="3336" max="3336" width="9.85546875" style="23" bestFit="1" customWidth="1"/>
    <col min="3337" max="3337" width="11.7109375" style="23" bestFit="1" customWidth="1"/>
    <col min="3338" max="3591" width="9.140625" style="23"/>
    <col min="3592" max="3592" width="9.85546875" style="23" bestFit="1" customWidth="1"/>
    <col min="3593" max="3593" width="11.7109375" style="23" bestFit="1" customWidth="1"/>
    <col min="3594" max="3847" width="9.140625" style="23"/>
    <col min="3848" max="3848" width="9.85546875" style="23" bestFit="1" customWidth="1"/>
    <col min="3849" max="3849" width="11.7109375" style="23" bestFit="1" customWidth="1"/>
    <col min="3850" max="4103" width="9.140625" style="23"/>
    <col min="4104" max="4104" width="9.85546875" style="23" bestFit="1" customWidth="1"/>
    <col min="4105" max="4105" width="11.7109375" style="23" bestFit="1" customWidth="1"/>
    <col min="4106" max="4359" width="9.140625" style="23"/>
    <col min="4360" max="4360" width="9.85546875" style="23" bestFit="1" customWidth="1"/>
    <col min="4361" max="4361" width="11.7109375" style="23" bestFit="1" customWidth="1"/>
    <col min="4362" max="4615" width="9.140625" style="23"/>
    <col min="4616" max="4616" width="9.85546875" style="23" bestFit="1" customWidth="1"/>
    <col min="4617" max="4617" width="11.7109375" style="23" bestFit="1" customWidth="1"/>
    <col min="4618" max="4871" width="9.140625" style="23"/>
    <col min="4872" max="4872" width="9.85546875" style="23" bestFit="1" customWidth="1"/>
    <col min="4873" max="4873" width="11.7109375" style="23" bestFit="1" customWidth="1"/>
    <col min="4874" max="5127" width="9.140625" style="23"/>
    <col min="5128" max="5128" width="9.85546875" style="23" bestFit="1" customWidth="1"/>
    <col min="5129" max="5129" width="11.7109375" style="23" bestFit="1" customWidth="1"/>
    <col min="5130" max="5383" width="9.140625" style="23"/>
    <col min="5384" max="5384" width="9.85546875" style="23" bestFit="1" customWidth="1"/>
    <col min="5385" max="5385" width="11.7109375" style="23" bestFit="1" customWidth="1"/>
    <col min="5386" max="5639" width="9.140625" style="23"/>
    <col min="5640" max="5640" width="9.85546875" style="23" bestFit="1" customWidth="1"/>
    <col min="5641" max="5641" width="11.7109375" style="23" bestFit="1" customWidth="1"/>
    <col min="5642" max="5895" width="9.140625" style="23"/>
    <col min="5896" max="5896" width="9.85546875" style="23" bestFit="1" customWidth="1"/>
    <col min="5897" max="5897" width="11.7109375" style="23" bestFit="1" customWidth="1"/>
    <col min="5898" max="6151" width="9.140625" style="23"/>
    <col min="6152" max="6152" width="9.85546875" style="23" bestFit="1" customWidth="1"/>
    <col min="6153" max="6153" width="11.7109375" style="23" bestFit="1" customWidth="1"/>
    <col min="6154" max="6407" width="9.140625" style="23"/>
    <col min="6408" max="6408" width="9.85546875" style="23" bestFit="1" customWidth="1"/>
    <col min="6409" max="6409" width="11.7109375" style="23" bestFit="1" customWidth="1"/>
    <col min="6410" max="6663" width="9.140625" style="23"/>
    <col min="6664" max="6664" width="9.85546875" style="23" bestFit="1" customWidth="1"/>
    <col min="6665" max="6665" width="11.7109375" style="23" bestFit="1" customWidth="1"/>
    <col min="6666" max="6919" width="9.140625" style="23"/>
    <col min="6920" max="6920" width="9.85546875" style="23" bestFit="1" customWidth="1"/>
    <col min="6921" max="6921" width="11.7109375" style="23" bestFit="1" customWidth="1"/>
    <col min="6922" max="7175" width="9.140625" style="23"/>
    <col min="7176" max="7176" width="9.85546875" style="23" bestFit="1" customWidth="1"/>
    <col min="7177" max="7177" width="11.7109375" style="23" bestFit="1" customWidth="1"/>
    <col min="7178" max="7431" width="9.140625" style="23"/>
    <col min="7432" max="7432" width="9.85546875" style="23" bestFit="1" customWidth="1"/>
    <col min="7433" max="7433" width="11.7109375" style="23" bestFit="1" customWidth="1"/>
    <col min="7434" max="7687" width="9.140625" style="23"/>
    <col min="7688" max="7688" width="9.85546875" style="23" bestFit="1" customWidth="1"/>
    <col min="7689" max="7689" width="11.7109375" style="23" bestFit="1" customWidth="1"/>
    <col min="7690" max="7943" width="9.140625" style="23"/>
    <col min="7944" max="7944" width="9.85546875" style="23" bestFit="1" customWidth="1"/>
    <col min="7945" max="7945" width="11.7109375" style="23" bestFit="1" customWidth="1"/>
    <col min="7946" max="8199" width="9.140625" style="23"/>
    <col min="8200" max="8200" width="9.85546875" style="23" bestFit="1" customWidth="1"/>
    <col min="8201" max="8201" width="11.7109375" style="23" bestFit="1" customWidth="1"/>
    <col min="8202" max="8455" width="9.140625" style="23"/>
    <col min="8456" max="8456" width="9.85546875" style="23" bestFit="1" customWidth="1"/>
    <col min="8457" max="8457" width="11.7109375" style="23" bestFit="1" customWidth="1"/>
    <col min="8458" max="8711" width="9.140625" style="23"/>
    <col min="8712" max="8712" width="9.85546875" style="23" bestFit="1" customWidth="1"/>
    <col min="8713" max="8713" width="11.7109375" style="23" bestFit="1" customWidth="1"/>
    <col min="8714" max="8967" width="9.140625" style="23"/>
    <col min="8968" max="8968" width="9.85546875" style="23" bestFit="1" customWidth="1"/>
    <col min="8969" max="8969" width="11.7109375" style="23" bestFit="1" customWidth="1"/>
    <col min="8970" max="9223" width="9.140625" style="23"/>
    <col min="9224" max="9224" width="9.85546875" style="23" bestFit="1" customWidth="1"/>
    <col min="9225" max="9225" width="11.7109375" style="23" bestFit="1" customWidth="1"/>
    <col min="9226" max="9479" width="9.140625" style="23"/>
    <col min="9480" max="9480" width="9.85546875" style="23" bestFit="1" customWidth="1"/>
    <col min="9481" max="9481" width="11.7109375" style="23" bestFit="1" customWidth="1"/>
    <col min="9482" max="9735" width="9.140625" style="23"/>
    <col min="9736" max="9736" width="9.85546875" style="23" bestFit="1" customWidth="1"/>
    <col min="9737" max="9737" width="11.7109375" style="23" bestFit="1" customWidth="1"/>
    <col min="9738" max="9991" width="9.140625" style="23"/>
    <col min="9992" max="9992" width="9.85546875" style="23" bestFit="1" customWidth="1"/>
    <col min="9993" max="9993" width="11.7109375" style="23" bestFit="1" customWidth="1"/>
    <col min="9994" max="10247" width="9.140625" style="23"/>
    <col min="10248" max="10248" width="9.85546875" style="23" bestFit="1" customWidth="1"/>
    <col min="10249" max="10249" width="11.7109375" style="23" bestFit="1" customWidth="1"/>
    <col min="10250" max="10503" width="9.140625" style="23"/>
    <col min="10504" max="10504" width="9.85546875" style="23" bestFit="1" customWidth="1"/>
    <col min="10505" max="10505" width="11.7109375" style="23" bestFit="1" customWidth="1"/>
    <col min="10506" max="10759" width="9.140625" style="23"/>
    <col min="10760" max="10760" width="9.85546875" style="23" bestFit="1" customWidth="1"/>
    <col min="10761" max="10761" width="11.7109375" style="23" bestFit="1" customWidth="1"/>
    <col min="10762" max="11015" width="9.140625" style="23"/>
    <col min="11016" max="11016" width="9.85546875" style="23" bestFit="1" customWidth="1"/>
    <col min="11017" max="11017" width="11.7109375" style="23" bestFit="1" customWidth="1"/>
    <col min="11018" max="11271" width="9.140625" style="23"/>
    <col min="11272" max="11272" width="9.85546875" style="23" bestFit="1" customWidth="1"/>
    <col min="11273" max="11273" width="11.7109375" style="23" bestFit="1" customWidth="1"/>
    <col min="11274" max="11527" width="9.140625" style="23"/>
    <col min="11528" max="11528" width="9.85546875" style="23" bestFit="1" customWidth="1"/>
    <col min="11529" max="11529" width="11.7109375" style="23" bestFit="1" customWidth="1"/>
    <col min="11530" max="11783" width="9.140625" style="23"/>
    <col min="11784" max="11784" width="9.85546875" style="23" bestFit="1" customWidth="1"/>
    <col min="11785" max="11785" width="11.7109375" style="23" bestFit="1" customWidth="1"/>
    <col min="11786" max="12039" width="9.140625" style="23"/>
    <col min="12040" max="12040" width="9.85546875" style="23" bestFit="1" customWidth="1"/>
    <col min="12041" max="12041" width="11.7109375" style="23" bestFit="1" customWidth="1"/>
    <col min="12042" max="12295" width="9.140625" style="23"/>
    <col min="12296" max="12296" width="9.85546875" style="23" bestFit="1" customWidth="1"/>
    <col min="12297" max="12297" width="11.7109375" style="23" bestFit="1" customWidth="1"/>
    <col min="12298" max="12551" width="9.140625" style="23"/>
    <col min="12552" max="12552" width="9.85546875" style="23" bestFit="1" customWidth="1"/>
    <col min="12553" max="12553" width="11.7109375" style="23" bestFit="1" customWidth="1"/>
    <col min="12554" max="12807" width="9.140625" style="23"/>
    <col min="12808" max="12808" width="9.85546875" style="23" bestFit="1" customWidth="1"/>
    <col min="12809" max="12809" width="11.7109375" style="23" bestFit="1" customWidth="1"/>
    <col min="12810" max="13063" width="9.140625" style="23"/>
    <col min="13064" max="13064" width="9.85546875" style="23" bestFit="1" customWidth="1"/>
    <col min="13065" max="13065" width="11.7109375" style="23" bestFit="1" customWidth="1"/>
    <col min="13066" max="13319" width="9.140625" style="23"/>
    <col min="13320" max="13320" width="9.85546875" style="23" bestFit="1" customWidth="1"/>
    <col min="13321" max="13321" width="11.7109375" style="23" bestFit="1" customWidth="1"/>
    <col min="13322" max="13575" width="9.140625" style="23"/>
    <col min="13576" max="13576" width="9.85546875" style="23" bestFit="1" customWidth="1"/>
    <col min="13577" max="13577" width="11.7109375" style="23" bestFit="1" customWidth="1"/>
    <col min="13578" max="13831" width="9.140625" style="23"/>
    <col min="13832" max="13832" width="9.85546875" style="23" bestFit="1" customWidth="1"/>
    <col min="13833" max="13833" width="11.7109375" style="23" bestFit="1" customWidth="1"/>
    <col min="13834" max="14087" width="9.140625" style="23"/>
    <col min="14088" max="14088" width="9.85546875" style="23" bestFit="1" customWidth="1"/>
    <col min="14089" max="14089" width="11.7109375" style="23" bestFit="1" customWidth="1"/>
    <col min="14090" max="14343" width="9.140625" style="23"/>
    <col min="14344" max="14344" width="9.85546875" style="23" bestFit="1" customWidth="1"/>
    <col min="14345" max="14345" width="11.7109375" style="23" bestFit="1" customWidth="1"/>
    <col min="14346" max="14599" width="9.140625" style="23"/>
    <col min="14600" max="14600" width="9.85546875" style="23" bestFit="1" customWidth="1"/>
    <col min="14601" max="14601" width="11.7109375" style="23" bestFit="1" customWidth="1"/>
    <col min="14602" max="14855" width="9.140625" style="23"/>
    <col min="14856" max="14856" width="9.85546875" style="23" bestFit="1" customWidth="1"/>
    <col min="14857" max="14857" width="11.7109375" style="23" bestFit="1" customWidth="1"/>
    <col min="14858" max="15111" width="9.140625" style="23"/>
    <col min="15112" max="15112" width="9.85546875" style="23" bestFit="1" customWidth="1"/>
    <col min="15113" max="15113" width="11.7109375" style="23" bestFit="1" customWidth="1"/>
    <col min="15114" max="15367" width="9.140625" style="23"/>
    <col min="15368" max="15368" width="9.85546875" style="23" bestFit="1" customWidth="1"/>
    <col min="15369" max="15369" width="11.7109375" style="23" bestFit="1" customWidth="1"/>
    <col min="15370" max="15623" width="9.140625" style="23"/>
    <col min="15624" max="15624" width="9.85546875" style="23" bestFit="1" customWidth="1"/>
    <col min="15625" max="15625" width="11.7109375" style="23" bestFit="1" customWidth="1"/>
    <col min="15626" max="15879" width="9.140625" style="23"/>
    <col min="15880" max="15880" width="9.85546875" style="23" bestFit="1" customWidth="1"/>
    <col min="15881" max="15881" width="11.7109375" style="23" bestFit="1" customWidth="1"/>
    <col min="15882" max="16135" width="9.140625" style="23"/>
    <col min="16136" max="16136" width="9.85546875" style="23" bestFit="1" customWidth="1"/>
    <col min="16137" max="16137" width="11.7109375" style="23" bestFit="1" customWidth="1"/>
    <col min="16138" max="16384" width="9.140625" style="23"/>
  </cols>
  <sheetData>
    <row r="1" spans="1:9" x14ac:dyDescent="0.2">
      <c r="A1" s="197" t="s">
        <v>5</v>
      </c>
      <c r="B1" s="186"/>
      <c r="C1" s="186"/>
      <c r="D1" s="186"/>
      <c r="E1" s="186"/>
      <c r="F1" s="186"/>
      <c r="G1" s="186"/>
      <c r="H1" s="186"/>
      <c r="I1" s="186"/>
    </row>
    <row r="2" spans="1:9" x14ac:dyDescent="0.2">
      <c r="A2" s="195" t="s">
        <v>285</v>
      </c>
      <c r="B2" s="196"/>
      <c r="C2" s="196"/>
      <c r="D2" s="196"/>
      <c r="E2" s="196"/>
      <c r="F2" s="196"/>
      <c r="G2" s="196"/>
      <c r="H2" s="196"/>
      <c r="I2" s="196"/>
    </row>
    <row r="3" spans="1:9" x14ac:dyDescent="0.2">
      <c r="A3" s="203" t="s">
        <v>14</v>
      </c>
      <c r="B3" s="204"/>
      <c r="C3" s="204"/>
      <c r="D3" s="204"/>
      <c r="E3" s="204"/>
      <c r="F3" s="204"/>
      <c r="G3" s="204"/>
      <c r="H3" s="204"/>
      <c r="I3" s="204"/>
    </row>
    <row r="4" spans="1:9" x14ac:dyDescent="0.2">
      <c r="A4" s="200" t="s">
        <v>284</v>
      </c>
      <c r="B4" s="201"/>
      <c r="C4" s="201"/>
      <c r="D4" s="201"/>
      <c r="E4" s="201"/>
      <c r="F4" s="201"/>
      <c r="G4" s="201"/>
      <c r="H4" s="201"/>
      <c r="I4" s="202"/>
    </row>
    <row r="5" spans="1:9" ht="45" x14ac:dyDescent="0.2">
      <c r="A5" s="198" t="s">
        <v>2</v>
      </c>
      <c r="B5" s="176"/>
      <c r="C5" s="176"/>
      <c r="D5" s="176"/>
      <c r="E5" s="176"/>
      <c r="F5" s="177"/>
      <c r="G5" s="30" t="s">
        <v>6</v>
      </c>
      <c r="H5" s="61" t="s">
        <v>205</v>
      </c>
      <c r="I5" s="61" t="s">
        <v>206</v>
      </c>
    </row>
    <row r="6" spans="1:9" x14ac:dyDescent="0.2">
      <c r="A6" s="199">
        <v>1</v>
      </c>
      <c r="B6" s="174"/>
      <c r="C6" s="174"/>
      <c r="D6" s="174"/>
      <c r="E6" s="174"/>
      <c r="F6" s="174"/>
      <c r="G6" s="25">
        <v>2</v>
      </c>
      <c r="H6" s="31">
        <v>3</v>
      </c>
      <c r="I6" s="31">
        <v>4</v>
      </c>
    </row>
    <row r="7" spans="1:9" x14ac:dyDescent="0.2">
      <c r="A7" s="181" t="s">
        <v>222</v>
      </c>
      <c r="B7" s="182"/>
      <c r="C7" s="182"/>
      <c r="D7" s="182"/>
      <c r="E7" s="182"/>
      <c r="F7" s="182"/>
      <c r="G7" s="28">
        <v>1</v>
      </c>
      <c r="H7" s="56">
        <f>H8+H15</f>
        <v>14175884</v>
      </c>
      <c r="I7" s="56">
        <f>I8+I15</f>
        <v>13573558</v>
      </c>
    </row>
    <row r="8" spans="1:9" x14ac:dyDescent="0.2">
      <c r="A8" s="182" t="s">
        <v>71</v>
      </c>
      <c r="B8" s="182"/>
      <c r="C8" s="182"/>
      <c r="D8" s="182"/>
      <c r="E8" s="182"/>
      <c r="F8" s="182"/>
      <c r="G8" s="28">
        <v>2</v>
      </c>
      <c r="H8" s="56">
        <f>SUM(H9:H14)</f>
        <v>9561346</v>
      </c>
      <c r="I8" s="56">
        <f>SUM(I9:I14)</f>
        <v>9130781</v>
      </c>
    </row>
    <row r="9" spans="1:9" x14ac:dyDescent="0.2">
      <c r="A9" s="172" t="s">
        <v>72</v>
      </c>
      <c r="B9" s="172"/>
      <c r="C9" s="172"/>
      <c r="D9" s="172"/>
      <c r="E9" s="172"/>
      <c r="F9" s="172"/>
      <c r="G9" s="26">
        <v>3</v>
      </c>
      <c r="H9" s="59">
        <v>4515672</v>
      </c>
      <c r="I9" s="59">
        <v>3539548</v>
      </c>
    </row>
    <row r="10" spans="1:9" x14ac:dyDescent="0.2">
      <c r="A10" s="172" t="s">
        <v>73</v>
      </c>
      <c r="B10" s="172"/>
      <c r="C10" s="172"/>
      <c r="D10" s="172"/>
      <c r="E10" s="172"/>
      <c r="F10" s="172"/>
      <c r="G10" s="26">
        <v>4</v>
      </c>
      <c r="H10" s="59">
        <v>4138144</v>
      </c>
      <c r="I10" s="59">
        <v>4204410</v>
      </c>
    </row>
    <row r="11" spans="1:9" x14ac:dyDescent="0.2">
      <c r="A11" s="172" t="s">
        <v>74</v>
      </c>
      <c r="B11" s="172"/>
      <c r="C11" s="172"/>
      <c r="D11" s="172"/>
      <c r="E11" s="172"/>
      <c r="F11" s="172"/>
      <c r="G11" s="26">
        <v>5</v>
      </c>
      <c r="H11" s="59">
        <v>657097</v>
      </c>
      <c r="I11" s="59">
        <v>929458</v>
      </c>
    </row>
    <row r="12" spans="1:9" x14ac:dyDescent="0.2">
      <c r="A12" s="172" t="s">
        <v>75</v>
      </c>
      <c r="B12" s="172"/>
      <c r="C12" s="172"/>
      <c r="D12" s="172"/>
      <c r="E12" s="172"/>
      <c r="F12" s="172"/>
      <c r="G12" s="26">
        <v>6</v>
      </c>
      <c r="H12" s="59">
        <v>35610</v>
      </c>
      <c r="I12" s="59">
        <v>0</v>
      </c>
    </row>
    <row r="13" spans="1:9" x14ac:dyDescent="0.2">
      <c r="A13" s="172" t="s">
        <v>76</v>
      </c>
      <c r="B13" s="172"/>
      <c r="C13" s="172"/>
      <c r="D13" s="172"/>
      <c r="E13" s="172"/>
      <c r="F13" s="172"/>
      <c r="G13" s="26">
        <v>7</v>
      </c>
      <c r="H13" s="59">
        <v>0</v>
      </c>
      <c r="I13" s="59">
        <v>0</v>
      </c>
    </row>
    <row r="14" spans="1:9" x14ac:dyDescent="0.2">
      <c r="A14" s="172" t="s">
        <v>77</v>
      </c>
      <c r="B14" s="172"/>
      <c r="C14" s="172"/>
      <c r="D14" s="172"/>
      <c r="E14" s="172"/>
      <c r="F14" s="172"/>
      <c r="G14" s="26">
        <v>8</v>
      </c>
      <c r="H14" s="59">
        <v>214823</v>
      </c>
      <c r="I14" s="59">
        <v>457365</v>
      </c>
    </row>
    <row r="15" spans="1:9" x14ac:dyDescent="0.2">
      <c r="A15" s="182" t="s">
        <v>78</v>
      </c>
      <c r="B15" s="182"/>
      <c r="C15" s="182"/>
      <c r="D15" s="182"/>
      <c r="E15" s="182"/>
      <c r="F15" s="182"/>
      <c r="G15" s="28">
        <v>9</v>
      </c>
      <c r="H15" s="56">
        <f>H16+H17+H18</f>
        <v>4614538</v>
      </c>
      <c r="I15" s="56">
        <f>I16+I17+I18</f>
        <v>4442777</v>
      </c>
    </row>
    <row r="16" spans="1:9" ht="28.15" customHeight="1" x14ac:dyDescent="0.2">
      <c r="A16" s="172" t="s">
        <v>79</v>
      </c>
      <c r="B16" s="172"/>
      <c r="C16" s="172"/>
      <c r="D16" s="172"/>
      <c r="E16" s="172"/>
      <c r="F16" s="172"/>
      <c r="G16" s="26">
        <v>10</v>
      </c>
      <c r="H16" s="59">
        <v>704166</v>
      </c>
      <c r="I16" s="59">
        <v>0</v>
      </c>
    </row>
    <row r="17" spans="1:9" x14ac:dyDescent="0.2">
      <c r="A17" s="172" t="s">
        <v>80</v>
      </c>
      <c r="B17" s="172"/>
      <c r="C17" s="172"/>
      <c r="D17" s="172"/>
      <c r="E17" s="172"/>
      <c r="F17" s="172"/>
      <c r="G17" s="26">
        <v>11</v>
      </c>
      <c r="H17" s="59">
        <v>1543324</v>
      </c>
      <c r="I17" s="59">
        <v>2247615</v>
      </c>
    </row>
    <row r="18" spans="1:9" x14ac:dyDescent="0.2">
      <c r="A18" s="172" t="s">
        <v>81</v>
      </c>
      <c r="B18" s="172"/>
      <c r="C18" s="172"/>
      <c r="D18" s="172"/>
      <c r="E18" s="172"/>
      <c r="F18" s="172"/>
      <c r="G18" s="26">
        <v>12</v>
      </c>
      <c r="H18" s="59">
        <v>2367048</v>
      </c>
      <c r="I18" s="59">
        <v>2195162</v>
      </c>
    </row>
    <row r="19" spans="1:9" x14ac:dyDescent="0.2">
      <c r="A19" s="181" t="s">
        <v>82</v>
      </c>
      <c r="B19" s="182"/>
      <c r="C19" s="182"/>
      <c r="D19" s="182"/>
      <c r="E19" s="182"/>
      <c r="F19" s="182"/>
      <c r="G19" s="28">
        <v>13</v>
      </c>
      <c r="H19" s="56">
        <f>H20+H23+H27+H28+H29+H32+H33</f>
        <v>18457005</v>
      </c>
      <c r="I19" s="56">
        <f>I20+I23+I27+I28+I29+I32+I33</f>
        <v>13556609</v>
      </c>
    </row>
    <row r="20" spans="1:9" x14ac:dyDescent="0.2">
      <c r="A20" s="182" t="s">
        <v>83</v>
      </c>
      <c r="B20" s="182"/>
      <c r="C20" s="182"/>
      <c r="D20" s="182"/>
      <c r="E20" s="182"/>
      <c r="F20" s="182"/>
      <c r="G20" s="28">
        <v>14</v>
      </c>
      <c r="H20" s="56">
        <f>H21+H22</f>
        <v>8459044</v>
      </c>
      <c r="I20" s="56">
        <f>I21+I22</f>
        <v>4547911</v>
      </c>
    </row>
    <row r="21" spans="1:9" x14ac:dyDescent="0.2">
      <c r="A21" s="172" t="s">
        <v>84</v>
      </c>
      <c r="B21" s="172"/>
      <c r="C21" s="172"/>
      <c r="D21" s="172"/>
      <c r="E21" s="172"/>
      <c r="F21" s="172"/>
      <c r="G21" s="26">
        <v>15</v>
      </c>
      <c r="H21" s="59">
        <v>502924</v>
      </c>
      <c r="I21" s="59">
        <v>485302</v>
      </c>
    </row>
    <row r="22" spans="1:9" x14ac:dyDescent="0.2">
      <c r="A22" s="172" t="s">
        <v>85</v>
      </c>
      <c r="B22" s="172"/>
      <c r="C22" s="172"/>
      <c r="D22" s="172"/>
      <c r="E22" s="172"/>
      <c r="F22" s="172"/>
      <c r="G22" s="26">
        <v>16</v>
      </c>
      <c r="H22" s="59">
        <v>7956120</v>
      </c>
      <c r="I22" s="59">
        <v>4062609</v>
      </c>
    </row>
    <row r="23" spans="1:9" x14ac:dyDescent="0.2">
      <c r="A23" s="182" t="s">
        <v>217</v>
      </c>
      <c r="B23" s="182"/>
      <c r="C23" s="182"/>
      <c r="D23" s="182"/>
      <c r="E23" s="182"/>
      <c r="F23" s="182"/>
      <c r="G23" s="28">
        <v>17</v>
      </c>
      <c r="H23" s="56">
        <f>H24+H25+H26</f>
        <v>6272122</v>
      </c>
      <c r="I23" s="56">
        <f>I24+I25+I26</f>
        <v>6200465</v>
      </c>
    </row>
    <row r="24" spans="1:9" x14ac:dyDescent="0.2">
      <c r="A24" s="172" t="s">
        <v>86</v>
      </c>
      <c r="B24" s="172"/>
      <c r="C24" s="172"/>
      <c r="D24" s="172"/>
      <c r="E24" s="172"/>
      <c r="F24" s="172"/>
      <c r="G24" s="26">
        <v>18</v>
      </c>
      <c r="H24" s="59">
        <v>3384674</v>
      </c>
      <c r="I24" s="59">
        <v>3358943</v>
      </c>
    </row>
    <row r="25" spans="1:9" x14ac:dyDescent="0.2">
      <c r="A25" s="172" t="s">
        <v>87</v>
      </c>
      <c r="B25" s="172"/>
      <c r="C25" s="172"/>
      <c r="D25" s="172"/>
      <c r="E25" s="172"/>
      <c r="F25" s="172"/>
      <c r="G25" s="26">
        <v>19</v>
      </c>
      <c r="H25" s="59">
        <v>2008619</v>
      </c>
      <c r="I25" s="59">
        <v>1952474</v>
      </c>
    </row>
    <row r="26" spans="1:9" x14ac:dyDescent="0.2">
      <c r="A26" s="172" t="s">
        <v>88</v>
      </c>
      <c r="B26" s="172"/>
      <c r="C26" s="172"/>
      <c r="D26" s="172"/>
      <c r="E26" s="172"/>
      <c r="F26" s="172"/>
      <c r="G26" s="26">
        <v>20</v>
      </c>
      <c r="H26" s="59">
        <v>878829</v>
      </c>
      <c r="I26" s="59">
        <v>889048</v>
      </c>
    </row>
    <row r="27" spans="1:9" x14ac:dyDescent="0.2">
      <c r="A27" s="172" t="s">
        <v>89</v>
      </c>
      <c r="B27" s="172"/>
      <c r="C27" s="172"/>
      <c r="D27" s="172"/>
      <c r="E27" s="172"/>
      <c r="F27" s="172"/>
      <c r="G27" s="26">
        <v>21</v>
      </c>
      <c r="H27" s="59">
        <v>1245185</v>
      </c>
      <c r="I27" s="59">
        <v>367598</v>
      </c>
    </row>
    <row r="28" spans="1:9" x14ac:dyDescent="0.2">
      <c r="A28" s="172" t="s">
        <v>90</v>
      </c>
      <c r="B28" s="172"/>
      <c r="C28" s="172"/>
      <c r="D28" s="172"/>
      <c r="E28" s="172"/>
      <c r="F28" s="172"/>
      <c r="G28" s="26">
        <v>22</v>
      </c>
      <c r="H28" s="59">
        <v>1285082</v>
      </c>
      <c r="I28" s="59">
        <v>1803028</v>
      </c>
    </row>
    <row r="29" spans="1:9" x14ac:dyDescent="0.2">
      <c r="A29" s="182" t="s">
        <v>91</v>
      </c>
      <c r="B29" s="182"/>
      <c r="C29" s="182"/>
      <c r="D29" s="182"/>
      <c r="E29" s="182"/>
      <c r="F29" s="182"/>
      <c r="G29" s="28">
        <v>23</v>
      </c>
      <c r="H29" s="56">
        <f>H30+H31</f>
        <v>339107</v>
      </c>
      <c r="I29" s="56">
        <f>I30+I31</f>
        <v>339733</v>
      </c>
    </row>
    <row r="30" spans="1:9" x14ac:dyDescent="0.2">
      <c r="A30" s="172" t="s">
        <v>92</v>
      </c>
      <c r="B30" s="172"/>
      <c r="C30" s="172"/>
      <c r="D30" s="172"/>
      <c r="E30" s="172"/>
      <c r="F30" s="172"/>
      <c r="G30" s="26">
        <v>24</v>
      </c>
      <c r="H30" s="59">
        <v>0</v>
      </c>
      <c r="I30" s="59">
        <v>0</v>
      </c>
    </row>
    <row r="31" spans="1:9" x14ac:dyDescent="0.2">
      <c r="A31" s="172" t="s">
        <v>93</v>
      </c>
      <c r="B31" s="172"/>
      <c r="C31" s="172"/>
      <c r="D31" s="172"/>
      <c r="E31" s="172"/>
      <c r="F31" s="172"/>
      <c r="G31" s="26">
        <v>25</v>
      </c>
      <c r="H31" s="59">
        <v>339107</v>
      </c>
      <c r="I31" s="59">
        <v>339733</v>
      </c>
    </row>
    <row r="32" spans="1:9" x14ac:dyDescent="0.2">
      <c r="A32" s="172" t="s">
        <v>94</v>
      </c>
      <c r="B32" s="172"/>
      <c r="C32" s="172"/>
      <c r="D32" s="172"/>
      <c r="E32" s="172"/>
      <c r="F32" s="172"/>
      <c r="G32" s="26">
        <v>26</v>
      </c>
      <c r="H32" s="59">
        <v>0</v>
      </c>
      <c r="I32" s="59">
        <v>0</v>
      </c>
    </row>
    <row r="33" spans="1:9" x14ac:dyDescent="0.2">
      <c r="A33" s="172" t="s">
        <v>95</v>
      </c>
      <c r="B33" s="172"/>
      <c r="C33" s="172"/>
      <c r="D33" s="172"/>
      <c r="E33" s="172"/>
      <c r="F33" s="172"/>
      <c r="G33" s="26">
        <v>27</v>
      </c>
      <c r="H33" s="59">
        <v>856465</v>
      </c>
      <c r="I33" s="59">
        <v>297874</v>
      </c>
    </row>
    <row r="34" spans="1:9" x14ac:dyDescent="0.2">
      <c r="A34" s="181" t="s">
        <v>96</v>
      </c>
      <c r="B34" s="182"/>
      <c r="C34" s="182"/>
      <c r="D34" s="182"/>
      <c r="E34" s="182"/>
      <c r="F34" s="182"/>
      <c r="G34" s="28">
        <v>28</v>
      </c>
      <c r="H34" s="56">
        <f>H35+H36+H37+H38+H39+H40</f>
        <v>628153</v>
      </c>
      <c r="I34" s="56">
        <f>I35+I36+I37+I38+I39+I40</f>
        <v>1330298</v>
      </c>
    </row>
    <row r="35" spans="1:9" ht="29.45" customHeight="1" x14ac:dyDescent="0.2">
      <c r="A35" s="172" t="s">
        <v>219</v>
      </c>
      <c r="B35" s="172"/>
      <c r="C35" s="172"/>
      <c r="D35" s="172"/>
      <c r="E35" s="172"/>
      <c r="F35" s="172"/>
      <c r="G35" s="26">
        <v>29</v>
      </c>
      <c r="H35" s="59">
        <v>0</v>
      </c>
      <c r="I35" s="59">
        <v>1244925</v>
      </c>
    </row>
    <row r="36" spans="1:9" ht="30" customHeight="1" x14ac:dyDescent="0.2">
      <c r="A36" s="172" t="s">
        <v>218</v>
      </c>
      <c r="B36" s="172"/>
      <c r="C36" s="172"/>
      <c r="D36" s="172"/>
      <c r="E36" s="172"/>
      <c r="F36" s="172"/>
      <c r="G36" s="26">
        <v>30</v>
      </c>
      <c r="H36" s="59">
        <v>50450</v>
      </c>
      <c r="I36" s="59">
        <v>85373</v>
      </c>
    </row>
    <row r="37" spans="1:9" x14ac:dyDescent="0.2">
      <c r="A37" s="172" t="s">
        <v>97</v>
      </c>
      <c r="B37" s="172"/>
      <c r="C37" s="172"/>
      <c r="D37" s="172"/>
      <c r="E37" s="172"/>
      <c r="F37" s="172"/>
      <c r="G37" s="26">
        <v>31</v>
      </c>
      <c r="H37" s="59">
        <v>0</v>
      </c>
      <c r="I37" s="59">
        <v>0</v>
      </c>
    </row>
    <row r="38" spans="1:9" x14ac:dyDescent="0.2">
      <c r="A38" s="172" t="s">
        <v>98</v>
      </c>
      <c r="B38" s="172"/>
      <c r="C38" s="172"/>
      <c r="D38" s="172"/>
      <c r="E38" s="172"/>
      <c r="F38" s="172"/>
      <c r="G38" s="26">
        <v>32</v>
      </c>
      <c r="H38" s="59">
        <v>543091</v>
      </c>
      <c r="I38" s="59">
        <v>0</v>
      </c>
    </row>
    <row r="39" spans="1:9" ht="26.45" customHeight="1" x14ac:dyDescent="0.2">
      <c r="A39" s="172" t="s">
        <v>99</v>
      </c>
      <c r="B39" s="172"/>
      <c r="C39" s="172"/>
      <c r="D39" s="172"/>
      <c r="E39" s="172"/>
      <c r="F39" s="172"/>
      <c r="G39" s="26">
        <v>33</v>
      </c>
      <c r="H39" s="59">
        <v>0</v>
      </c>
      <c r="I39" s="59">
        <v>0</v>
      </c>
    </row>
    <row r="40" spans="1:9" x14ac:dyDescent="0.2">
      <c r="A40" s="172" t="s">
        <v>100</v>
      </c>
      <c r="B40" s="172"/>
      <c r="C40" s="172"/>
      <c r="D40" s="172"/>
      <c r="E40" s="172"/>
      <c r="F40" s="172"/>
      <c r="G40" s="26">
        <v>34</v>
      </c>
      <c r="H40" s="59">
        <v>34612</v>
      </c>
      <c r="I40" s="59">
        <v>0</v>
      </c>
    </row>
    <row r="41" spans="1:9" x14ac:dyDescent="0.2">
      <c r="A41" s="181" t="s">
        <v>101</v>
      </c>
      <c r="B41" s="182"/>
      <c r="C41" s="182"/>
      <c r="D41" s="182"/>
      <c r="E41" s="182"/>
      <c r="F41" s="182"/>
      <c r="G41" s="28">
        <v>35</v>
      </c>
      <c r="H41" s="56">
        <f>H42+H43+H44+H45+H46</f>
        <v>100273</v>
      </c>
      <c r="I41" s="56">
        <f>I42+I43+I44+I45+I46</f>
        <v>36714</v>
      </c>
    </row>
    <row r="42" spans="1:9" ht="30" customHeight="1" x14ac:dyDescent="0.2">
      <c r="A42" s="172" t="s">
        <v>102</v>
      </c>
      <c r="B42" s="172"/>
      <c r="C42" s="172"/>
      <c r="D42" s="172"/>
      <c r="E42" s="172"/>
      <c r="F42" s="172"/>
      <c r="G42" s="26">
        <v>36</v>
      </c>
      <c r="H42" s="59">
        <v>0</v>
      </c>
      <c r="I42" s="59">
        <v>0</v>
      </c>
    </row>
    <row r="43" spans="1:9" ht="12.75" customHeight="1" x14ac:dyDescent="0.2">
      <c r="A43" s="172" t="s">
        <v>103</v>
      </c>
      <c r="B43" s="172"/>
      <c r="C43" s="172"/>
      <c r="D43" s="172"/>
      <c r="E43" s="172"/>
      <c r="F43" s="172"/>
      <c r="G43" s="76">
        <v>37</v>
      </c>
      <c r="H43" s="77">
        <v>56101</v>
      </c>
      <c r="I43" s="77">
        <v>12398</v>
      </c>
    </row>
    <row r="44" spans="1:9" x14ac:dyDescent="0.2">
      <c r="A44" s="172" t="s">
        <v>104</v>
      </c>
      <c r="B44" s="172"/>
      <c r="C44" s="172"/>
      <c r="D44" s="172"/>
      <c r="E44" s="172"/>
      <c r="F44" s="172"/>
      <c r="G44" s="26">
        <v>38</v>
      </c>
      <c r="H44" s="59">
        <v>0</v>
      </c>
      <c r="I44" s="59">
        <v>24236</v>
      </c>
    </row>
    <row r="45" spans="1:9" x14ac:dyDescent="0.2">
      <c r="A45" s="172" t="s">
        <v>105</v>
      </c>
      <c r="B45" s="172"/>
      <c r="C45" s="172"/>
      <c r="D45" s="172"/>
      <c r="E45" s="172"/>
      <c r="F45" s="172"/>
      <c r="G45" s="26">
        <v>39</v>
      </c>
      <c r="H45" s="59">
        <v>0</v>
      </c>
      <c r="I45" s="59">
        <v>0</v>
      </c>
    </row>
    <row r="46" spans="1:9" x14ac:dyDescent="0.2">
      <c r="A46" s="172" t="s">
        <v>106</v>
      </c>
      <c r="B46" s="172"/>
      <c r="C46" s="172"/>
      <c r="D46" s="172"/>
      <c r="E46" s="172"/>
      <c r="F46" s="172"/>
      <c r="G46" s="26">
        <v>40</v>
      </c>
      <c r="H46" s="59">
        <v>44172</v>
      </c>
      <c r="I46" s="59">
        <v>80</v>
      </c>
    </row>
    <row r="47" spans="1:9" x14ac:dyDescent="0.2">
      <c r="A47" s="181" t="s">
        <v>107</v>
      </c>
      <c r="B47" s="182"/>
      <c r="C47" s="182"/>
      <c r="D47" s="182"/>
      <c r="E47" s="182"/>
      <c r="F47" s="182"/>
      <c r="G47" s="28">
        <v>41</v>
      </c>
      <c r="H47" s="56">
        <f>H7+H34</f>
        <v>14804037</v>
      </c>
      <c r="I47" s="56">
        <f>I7+I34</f>
        <v>14903856</v>
      </c>
    </row>
    <row r="48" spans="1:9" x14ac:dyDescent="0.2">
      <c r="A48" s="181" t="s">
        <v>108</v>
      </c>
      <c r="B48" s="182"/>
      <c r="C48" s="182"/>
      <c r="D48" s="182"/>
      <c r="E48" s="182"/>
      <c r="F48" s="182"/>
      <c r="G48" s="28">
        <v>42</v>
      </c>
      <c r="H48" s="56">
        <f>H41+H19</f>
        <v>18557278</v>
      </c>
      <c r="I48" s="56">
        <f>I41+I19</f>
        <v>13593323</v>
      </c>
    </row>
    <row r="49" spans="1:9" x14ac:dyDescent="0.2">
      <c r="A49" s="171" t="s">
        <v>109</v>
      </c>
      <c r="B49" s="172"/>
      <c r="C49" s="172"/>
      <c r="D49" s="172"/>
      <c r="E49" s="172"/>
      <c r="F49" s="172"/>
      <c r="G49" s="26">
        <v>43</v>
      </c>
      <c r="H49" s="57">
        <v>0</v>
      </c>
      <c r="I49" s="57">
        <v>0</v>
      </c>
    </row>
    <row r="50" spans="1:9" x14ac:dyDescent="0.2">
      <c r="A50" s="181" t="s">
        <v>110</v>
      </c>
      <c r="B50" s="182"/>
      <c r="C50" s="182"/>
      <c r="D50" s="182"/>
      <c r="E50" s="182"/>
      <c r="F50" s="182"/>
      <c r="G50" s="28">
        <v>44</v>
      </c>
      <c r="H50" s="56">
        <f>H47-H48+H49</f>
        <v>-3753241</v>
      </c>
      <c r="I50" s="56">
        <f>I47-I48+I49</f>
        <v>1310533</v>
      </c>
    </row>
    <row r="51" spans="1:9" x14ac:dyDescent="0.2">
      <c r="A51" s="171" t="s">
        <v>111</v>
      </c>
      <c r="B51" s="172"/>
      <c r="C51" s="172"/>
      <c r="D51" s="172"/>
      <c r="E51" s="172"/>
      <c r="F51" s="172"/>
      <c r="G51" s="26">
        <v>45</v>
      </c>
      <c r="H51" s="57">
        <v>0</v>
      </c>
      <c r="I51" s="57">
        <v>0</v>
      </c>
    </row>
    <row r="52" spans="1:9" x14ac:dyDescent="0.2">
      <c r="A52" s="181" t="s">
        <v>112</v>
      </c>
      <c r="B52" s="182"/>
      <c r="C52" s="182"/>
      <c r="D52" s="182"/>
      <c r="E52" s="182"/>
      <c r="F52" s="182"/>
      <c r="G52" s="28">
        <v>46</v>
      </c>
      <c r="H52" s="56">
        <f>H50-H51</f>
        <v>-3753241</v>
      </c>
      <c r="I52" s="56">
        <f>I50-I51</f>
        <v>1310533</v>
      </c>
    </row>
    <row r="53" spans="1:9" ht="23.45" customHeight="1" x14ac:dyDescent="0.2">
      <c r="A53" s="171" t="s">
        <v>113</v>
      </c>
      <c r="B53" s="172"/>
      <c r="C53" s="172"/>
      <c r="D53" s="172"/>
      <c r="E53" s="172"/>
      <c r="F53" s="172"/>
      <c r="G53" s="26">
        <v>47</v>
      </c>
      <c r="H53" s="57">
        <v>0</v>
      </c>
      <c r="I53" s="57">
        <v>0</v>
      </c>
    </row>
    <row r="54" spans="1:9" ht="12.75" customHeight="1" x14ac:dyDescent="0.2">
      <c r="A54" s="171" t="s">
        <v>114</v>
      </c>
      <c r="B54" s="172"/>
      <c r="C54" s="172"/>
      <c r="D54" s="172"/>
      <c r="E54" s="172"/>
      <c r="F54" s="172"/>
      <c r="G54" s="26">
        <v>48</v>
      </c>
      <c r="H54" s="57">
        <v>0</v>
      </c>
      <c r="I54" s="57">
        <v>0</v>
      </c>
    </row>
    <row r="55" spans="1:9" ht="27" customHeight="1" x14ac:dyDescent="0.2">
      <c r="A55" s="171" t="s">
        <v>115</v>
      </c>
      <c r="B55" s="172"/>
      <c r="C55" s="172"/>
      <c r="D55" s="172"/>
      <c r="E55" s="172"/>
      <c r="F55" s="172"/>
      <c r="G55" s="26">
        <v>49</v>
      </c>
      <c r="H55" s="57">
        <v>0</v>
      </c>
      <c r="I55" s="57">
        <v>0</v>
      </c>
    </row>
    <row r="56" spans="1:9" x14ac:dyDescent="0.2">
      <c r="A56" s="171" t="s">
        <v>116</v>
      </c>
      <c r="B56" s="172"/>
      <c r="C56" s="172"/>
      <c r="D56" s="172"/>
      <c r="E56" s="172"/>
      <c r="F56" s="172"/>
      <c r="G56" s="26">
        <v>50</v>
      </c>
      <c r="H56" s="57">
        <v>0</v>
      </c>
      <c r="I56" s="57">
        <v>0</v>
      </c>
    </row>
    <row r="57" spans="1:9" ht="28.9" customHeight="1" x14ac:dyDescent="0.2">
      <c r="A57" s="171" t="s">
        <v>117</v>
      </c>
      <c r="B57" s="172"/>
      <c r="C57" s="172"/>
      <c r="D57" s="172"/>
      <c r="E57" s="172"/>
      <c r="F57" s="172"/>
      <c r="G57" s="26">
        <v>51</v>
      </c>
      <c r="H57" s="57">
        <v>0</v>
      </c>
      <c r="I57" s="57">
        <v>0</v>
      </c>
    </row>
    <row r="58" spans="1:9" x14ac:dyDescent="0.2">
      <c r="A58" s="171" t="s">
        <v>118</v>
      </c>
      <c r="B58" s="172"/>
      <c r="C58" s="172"/>
      <c r="D58" s="172"/>
      <c r="E58" s="172"/>
      <c r="F58" s="172"/>
      <c r="G58" s="26">
        <v>52</v>
      </c>
      <c r="H58" s="57">
        <v>0</v>
      </c>
      <c r="I58" s="57">
        <v>0</v>
      </c>
    </row>
    <row r="59" spans="1:9" x14ac:dyDescent="0.2">
      <c r="A59" s="181" t="s">
        <v>119</v>
      </c>
      <c r="B59" s="182"/>
      <c r="C59" s="182"/>
      <c r="D59" s="182"/>
      <c r="E59" s="182"/>
      <c r="F59" s="182"/>
      <c r="G59" s="28">
        <v>53</v>
      </c>
      <c r="H59" s="56">
        <f>H53+H54+H55+H56+H57-H58</f>
        <v>0</v>
      </c>
      <c r="I59" s="56">
        <f>I53+I54+I55+I56+I57-I58</f>
        <v>0</v>
      </c>
    </row>
    <row r="60" spans="1:9" x14ac:dyDescent="0.2">
      <c r="A60" s="181" t="s">
        <v>120</v>
      </c>
      <c r="B60" s="182"/>
      <c r="C60" s="182"/>
      <c r="D60" s="182"/>
      <c r="E60" s="182"/>
      <c r="F60" s="182"/>
      <c r="G60" s="28">
        <v>54</v>
      </c>
      <c r="H60" s="56">
        <f>H52+H59</f>
        <v>-3753241</v>
      </c>
      <c r="I60" s="56">
        <f>I52+I59</f>
        <v>1310533</v>
      </c>
    </row>
    <row r="61" spans="1:9" x14ac:dyDescent="0.2">
      <c r="A61" s="171" t="s">
        <v>121</v>
      </c>
      <c r="B61" s="172"/>
      <c r="C61" s="172"/>
      <c r="D61" s="172"/>
      <c r="E61" s="172"/>
      <c r="F61" s="172"/>
      <c r="G61" s="26">
        <v>55</v>
      </c>
      <c r="H61" s="57">
        <v>0</v>
      </c>
      <c r="I61" s="57">
        <v>0</v>
      </c>
    </row>
    <row r="62" spans="1:9" x14ac:dyDescent="0.2">
      <c r="A62" s="171" t="s">
        <v>68</v>
      </c>
      <c r="B62" s="172"/>
      <c r="C62" s="172"/>
      <c r="D62" s="172"/>
      <c r="E62" s="172"/>
      <c r="F62" s="172"/>
      <c r="G62" s="172"/>
      <c r="H62" s="172"/>
      <c r="I62" s="172"/>
    </row>
    <row r="63" spans="1:9" x14ac:dyDescent="0.2">
      <c r="A63" s="171" t="s">
        <v>69</v>
      </c>
      <c r="B63" s="172"/>
      <c r="C63" s="172"/>
      <c r="D63" s="172"/>
      <c r="E63" s="172"/>
      <c r="F63" s="172"/>
      <c r="G63" s="26">
        <v>56</v>
      </c>
      <c r="H63" s="57">
        <v>0</v>
      </c>
      <c r="I63" s="57">
        <v>0</v>
      </c>
    </row>
    <row r="64" spans="1:9" x14ac:dyDescent="0.2">
      <c r="A64" s="171" t="s">
        <v>70</v>
      </c>
      <c r="B64" s="172"/>
      <c r="C64" s="172"/>
      <c r="D64" s="172"/>
      <c r="E64" s="172"/>
      <c r="F64" s="172"/>
      <c r="G64" s="26">
        <v>57</v>
      </c>
      <c r="H64" s="57">
        <v>0</v>
      </c>
      <c r="I64" s="57">
        <v>0</v>
      </c>
    </row>
  </sheetData>
  <mergeCells count="64">
    <mergeCell ref="A64:F64"/>
    <mergeCell ref="A50:F50"/>
    <mergeCell ref="A51:F51"/>
    <mergeCell ref="A52:F52"/>
    <mergeCell ref="A53:F53"/>
    <mergeCell ref="A54:F54"/>
    <mergeCell ref="A55:F55"/>
    <mergeCell ref="A56:F56"/>
    <mergeCell ref="A57:F57"/>
    <mergeCell ref="A58:F58"/>
    <mergeCell ref="A59:F59"/>
    <mergeCell ref="A60:F60"/>
    <mergeCell ref="A41:F41"/>
    <mergeCell ref="A42:F42"/>
    <mergeCell ref="A43:F43"/>
    <mergeCell ref="A63:F63"/>
    <mergeCell ref="A47:F47"/>
    <mergeCell ref="A48:F48"/>
    <mergeCell ref="A49:F49"/>
    <mergeCell ref="A44:F44"/>
    <mergeCell ref="A45:F45"/>
    <mergeCell ref="A46:F46"/>
    <mergeCell ref="A62:I62"/>
    <mergeCell ref="A61:F61"/>
    <mergeCell ref="A18:F18"/>
    <mergeCell ref="A19:F19"/>
    <mergeCell ref="A23:F23"/>
    <mergeCell ref="A24:F24"/>
    <mergeCell ref="A25:F25"/>
    <mergeCell ref="A26:F26"/>
    <mergeCell ref="A27:F27"/>
    <mergeCell ref="A28:F28"/>
    <mergeCell ref="A29:F29"/>
    <mergeCell ref="A30:F30"/>
    <mergeCell ref="A31:F31"/>
    <mergeCell ref="A32:F32"/>
    <mergeCell ref="A33:F33"/>
    <mergeCell ref="A39:F39"/>
    <mergeCell ref="A40:F40"/>
    <mergeCell ref="A35:F35"/>
    <mergeCell ref="A36:F36"/>
    <mergeCell ref="A37:F37"/>
    <mergeCell ref="A38:F38"/>
    <mergeCell ref="A13:F13"/>
    <mergeCell ref="A14:F14"/>
    <mergeCell ref="A15:F15"/>
    <mergeCell ref="A16:F16"/>
    <mergeCell ref="A17:F17"/>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7"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zoomScale="110" zoomScaleNormal="100" workbookViewId="0">
      <selection activeCell="G8" sqref="A8:I47"/>
    </sheetView>
  </sheetViews>
  <sheetFormatPr defaultColWidth="9.140625" defaultRowHeight="12.75" x14ac:dyDescent="0.2"/>
  <cols>
    <col min="1" max="6" width="9.140625" style="23"/>
    <col min="7" max="7" width="9.140625" style="5"/>
    <col min="8" max="8" width="10.28515625" style="62" bestFit="1" customWidth="1"/>
    <col min="9" max="9" width="9.140625" style="62"/>
    <col min="10" max="16384" width="9.140625" style="23"/>
  </cols>
  <sheetData>
    <row r="1" spans="1:9" x14ac:dyDescent="0.2">
      <c r="A1" s="197" t="s">
        <v>7</v>
      </c>
      <c r="B1" s="196"/>
      <c r="C1" s="196"/>
      <c r="D1" s="196"/>
      <c r="E1" s="196"/>
      <c r="F1" s="196"/>
      <c r="G1" s="196"/>
      <c r="H1" s="196"/>
      <c r="I1" s="196"/>
    </row>
    <row r="2" spans="1:9" x14ac:dyDescent="0.2">
      <c r="A2" s="208" t="s">
        <v>285</v>
      </c>
      <c r="B2" s="188"/>
      <c r="C2" s="188"/>
      <c r="D2" s="188"/>
      <c r="E2" s="188"/>
      <c r="F2" s="188"/>
      <c r="G2" s="188"/>
      <c r="H2" s="188"/>
      <c r="I2" s="188"/>
    </row>
    <row r="3" spans="1:9" x14ac:dyDescent="0.2">
      <c r="A3" s="210" t="s">
        <v>14</v>
      </c>
      <c r="B3" s="211"/>
      <c r="C3" s="211"/>
      <c r="D3" s="211"/>
      <c r="E3" s="211"/>
      <c r="F3" s="211"/>
      <c r="G3" s="211"/>
      <c r="H3" s="211"/>
      <c r="I3" s="211"/>
    </row>
    <row r="4" spans="1:9" x14ac:dyDescent="0.2">
      <c r="A4" s="209" t="s">
        <v>284</v>
      </c>
      <c r="B4" s="193"/>
      <c r="C4" s="193"/>
      <c r="D4" s="193"/>
      <c r="E4" s="193"/>
      <c r="F4" s="193"/>
      <c r="G4" s="193"/>
      <c r="H4" s="193"/>
      <c r="I4" s="194"/>
    </row>
    <row r="5" spans="1:9" ht="45" x14ac:dyDescent="0.2">
      <c r="A5" s="205" t="s">
        <v>2</v>
      </c>
      <c r="B5" s="206"/>
      <c r="C5" s="206"/>
      <c r="D5" s="206"/>
      <c r="E5" s="206"/>
      <c r="F5" s="206"/>
      <c r="G5" s="24" t="s">
        <v>6</v>
      </c>
      <c r="H5" s="61" t="s">
        <v>205</v>
      </c>
      <c r="I5" s="61" t="s">
        <v>206</v>
      </c>
    </row>
    <row r="6" spans="1:9" x14ac:dyDescent="0.2">
      <c r="A6" s="207">
        <v>1</v>
      </c>
      <c r="B6" s="206"/>
      <c r="C6" s="206"/>
      <c r="D6" s="206"/>
      <c r="E6" s="206"/>
      <c r="F6" s="206"/>
      <c r="G6" s="25">
        <v>2</v>
      </c>
      <c r="H6" s="31" t="s">
        <v>8</v>
      </c>
      <c r="I6" s="31" t="s">
        <v>9</v>
      </c>
    </row>
    <row r="7" spans="1:9" x14ac:dyDescent="0.2">
      <c r="A7" s="171" t="s">
        <v>122</v>
      </c>
      <c r="B7" s="171"/>
      <c r="C7" s="171"/>
      <c r="D7" s="171"/>
      <c r="E7" s="171"/>
      <c r="F7" s="171"/>
      <c r="G7" s="183"/>
      <c r="H7" s="183"/>
      <c r="I7" s="183"/>
    </row>
    <row r="8" spans="1:9" x14ac:dyDescent="0.2">
      <c r="A8" s="172" t="s">
        <v>125</v>
      </c>
      <c r="B8" s="172"/>
      <c r="C8" s="172"/>
      <c r="D8" s="172"/>
      <c r="E8" s="172"/>
      <c r="F8" s="172"/>
      <c r="G8" s="26">
        <v>1</v>
      </c>
      <c r="H8" s="59">
        <v>-3753243</v>
      </c>
      <c r="I8" s="59">
        <v>1310534</v>
      </c>
    </row>
    <row r="9" spans="1:9" x14ac:dyDescent="0.2">
      <c r="A9" s="172" t="s">
        <v>126</v>
      </c>
      <c r="B9" s="172"/>
      <c r="C9" s="172"/>
      <c r="D9" s="172"/>
      <c r="E9" s="172"/>
      <c r="F9" s="172"/>
      <c r="G9" s="26">
        <v>2</v>
      </c>
      <c r="H9" s="59">
        <v>1245185</v>
      </c>
      <c r="I9" s="59">
        <v>367598</v>
      </c>
    </row>
    <row r="10" spans="1:9" x14ac:dyDescent="0.2">
      <c r="A10" s="172" t="s">
        <v>127</v>
      </c>
      <c r="B10" s="172"/>
      <c r="C10" s="172"/>
      <c r="D10" s="172"/>
      <c r="E10" s="172"/>
      <c r="F10" s="172"/>
      <c r="G10" s="26">
        <v>3</v>
      </c>
      <c r="H10" s="59">
        <v>0</v>
      </c>
      <c r="I10" s="59">
        <v>88239</v>
      </c>
    </row>
    <row r="11" spans="1:9" x14ac:dyDescent="0.2">
      <c r="A11" s="172" t="s">
        <v>220</v>
      </c>
      <c r="B11" s="172"/>
      <c r="C11" s="172"/>
      <c r="D11" s="172"/>
      <c r="E11" s="172"/>
      <c r="F11" s="172"/>
      <c r="G11" s="26">
        <v>4</v>
      </c>
      <c r="H11" s="59">
        <v>964461</v>
      </c>
      <c r="I11" s="59">
        <v>0</v>
      </c>
    </row>
    <row r="12" spans="1:9" x14ac:dyDescent="0.2">
      <c r="A12" s="172" t="s">
        <v>128</v>
      </c>
      <c r="B12" s="172"/>
      <c r="C12" s="172"/>
      <c r="D12" s="172"/>
      <c r="E12" s="172"/>
      <c r="F12" s="172"/>
      <c r="G12" s="26">
        <v>5</v>
      </c>
      <c r="H12" s="59">
        <v>0</v>
      </c>
      <c r="I12" s="59">
        <v>3901</v>
      </c>
    </row>
    <row r="13" spans="1:9" x14ac:dyDescent="0.2">
      <c r="A13" s="172" t="s">
        <v>129</v>
      </c>
      <c r="B13" s="172"/>
      <c r="C13" s="172"/>
      <c r="D13" s="172"/>
      <c r="E13" s="172"/>
      <c r="F13" s="172"/>
      <c r="G13" s="26">
        <v>6</v>
      </c>
      <c r="H13" s="59">
        <v>0</v>
      </c>
      <c r="I13" s="59">
        <v>0</v>
      </c>
    </row>
    <row r="14" spans="1:9" x14ac:dyDescent="0.2">
      <c r="A14" s="172" t="s">
        <v>221</v>
      </c>
      <c r="B14" s="172"/>
      <c r="C14" s="172"/>
      <c r="D14" s="172"/>
      <c r="E14" s="172"/>
      <c r="F14" s="172"/>
      <c r="G14" s="26">
        <v>7</v>
      </c>
      <c r="H14" s="59">
        <v>2827758</v>
      </c>
      <c r="I14" s="59">
        <v>189808</v>
      </c>
    </row>
    <row r="15" spans="1:9" ht="27.6" customHeight="1" x14ac:dyDescent="0.2">
      <c r="A15" s="181" t="s">
        <v>130</v>
      </c>
      <c r="B15" s="182"/>
      <c r="C15" s="182"/>
      <c r="D15" s="182"/>
      <c r="E15" s="182"/>
      <c r="F15" s="182"/>
      <c r="G15" s="28">
        <v>8</v>
      </c>
      <c r="H15" s="56">
        <f>SUM(H8:H14)</f>
        <v>1284161</v>
      </c>
      <c r="I15" s="56">
        <f>SUM(I8:I14)</f>
        <v>1960080</v>
      </c>
    </row>
    <row r="16" spans="1:9" x14ac:dyDescent="0.2">
      <c r="A16" s="172" t="s">
        <v>131</v>
      </c>
      <c r="B16" s="172"/>
      <c r="C16" s="172"/>
      <c r="D16" s="172"/>
      <c r="E16" s="172"/>
      <c r="F16" s="172"/>
      <c r="G16" s="26">
        <v>9</v>
      </c>
      <c r="H16" s="59">
        <v>3793288</v>
      </c>
      <c r="I16" s="59">
        <v>0</v>
      </c>
    </row>
    <row r="17" spans="1:9" x14ac:dyDescent="0.2">
      <c r="A17" s="172" t="s">
        <v>132</v>
      </c>
      <c r="B17" s="172"/>
      <c r="C17" s="172"/>
      <c r="D17" s="172"/>
      <c r="E17" s="172"/>
      <c r="F17" s="172"/>
      <c r="G17" s="26">
        <v>10</v>
      </c>
      <c r="H17" s="59">
        <v>0</v>
      </c>
      <c r="I17" s="59">
        <v>950576</v>
      </c>
    </row>
    <row r="18" spans="1:9" x14ac:dyDescent="0.2">
      <c r="A18" s="172" t="s">
        <v>133</v>
      </c>
      <c r="B18" s="172"/>
      <c r="C18" s="172"/>
      <c r="D18" s="172"/>
      <c r="E18" s="172"/>
      <c r="F18" s="172"/>
      <c r="G18" s="26">
        <v>11</v>
      </c>
      <c r="H18" s="59">
        <v>0</v>
      </c>
      <c r="I18" s="59">
        <v>0</v>
      </c>
    </row>
    <row r="19" spans="1:9" ht="26.45" customHeight="1" x14ac:dyDescent="0.2">
      <c r="A19" s="172" t="s">
        <v>134</v>
      </c>
      <c r="B19" s="172"/>
      <c r="C19" s="172"/>
      <c r="D19" s="172"/>
      <c r="E19" s="172"/>
      <c r="F19" s="172"/>
      <c r="G19" s="26">
        <v>12</v>
      </c>
      <c r="H19" s="59">
        <v>0</v>
      </c>
      <c r="I19" s="59">
        <v>0</v>
      </c>
    </row>
    <row r="20" spans="1:9" x14ac:dyDescent="0.2">
      <c r="A20" s="172" t="s">
        <v>135</v>
      </c>
      <c r="B20" s="172"/>
      <c r="C20" s="172"/>
      <c r="D20" s="172"/>
      <c r="E20" s="172"/>
      <c r="F20" s="172"/>
      <c r="G20" s="26">
        <v>13</v>
      </c>
      <c r="H20" s="59">
        <v>441294</v>
      </c>
      <c r="I20" s="59">
        <v>1485049</v>
      </c>
    </row>
    <row r="21" spans="1:9" ht="28.9" customHeight="1" x14ac:dyDescent="0.2">
      <c r="A21" s="181" t="s">
        <v>136</v>
      </c>
      <c r="B21" s="182"/>
      <c r="C21" s="182"/>
      <c r="D21" s="182"/>
      <c r="E21" s="182"/>
      <c r="F21" s="182"/>
      <c r="G21" s="28">
        <v>14</v>
      </c>
      <c r="H21" s="56">
        <f>SUM(H16:H20)</f>
        <v>4234582</v>
      </c>
      <c r="I21" s="56">
        <f>SUM(I16:I20)</f>
        <v>2435625</v>
      </c>
    </row>
    <row r="22" spans="1:9" x14ac:dyDescent="0.2">
      <c r="A22" s="171" t="s">
        <v>123</v>
      </c>
      <c r="B22" s="171"/>
      <c r="C22" s="171"/>
      <c r="D22" s="171"/>
      <c r="E22" s="171"/>
      <c r="F22" s="171"/>
      <c r="G22" s="183"/>
      <c r="H22" s="183"/>
      <c r="I22" s="183"/>
    </row>
    <row r="23" spans="1:9" ht="24.6" customHeight="1" x14ac:dyDescent="0.2">
      <c r="A23" s="172" t="s">
        <v>171</v>
      </c>
      <c r="B23" s="172"/>
      <c r="C23" s="172"/>
      <c r="D23" s="172"/>
      <c r="E23" s="172"/>
      <c r="F23" s="172"/>
      <c r="G23" s="26">
        <v>15</v>
      </c>
      <c r="H23" s="59">
        <v>0</v>
      </c>
      <c r="I23" s="59">
        <v>0</v>
      </c>
    </row>
    <row r="24" spans="1:9" x14ac:dyDescent="0.2">
      <c r="A24" s="172" t="s">
        <v>172</v>
      </c>
      <c r="B24" s="172"/>
      <c r="C24" s="172"/>
      <c r="D24" s="172"/>
      <c r="E24" s="172"/>
      <c r="F24" s="172"/>
      <c r="G24" s="26">
        <v>16</v>
      </c>
      <c r="H24" s="59">
        <v>0</v>
      </c>
      <c r="I24" s="59">
        <v>500095</v>
      </c>
    </row>
    <row r="25" spans="1:9" x14ac:dyDescent="0.2">
      <c r="A25" s="172" t="s">
        <v>137</v>
      </c>
      <c r="B25" s="172"/>
      <c r="C25" s="172"/>
      <c r="D25" s="172"/>
      <c r="E25" s="172"/>
      <c r="F25" s="172"/>
      <c r="G25" s="26">
        <v>17</v>
      </c>
      <c r="H25" s="59">
        <v>10496</v>
      </c>
      <c r="I25" s="59">
        <v>55139</v>
      </c>
    </row>
    <row r="26" spans="1:9" x14ac:dyDescent="0.2">
      <c r="A26" s="172" t="s">
        <v>138</v>
      </c>
      <c r="B26" s="172"/>
      <c r="C26" s="172"/>
      <c r="D26" s="172"/>
      <c r="E26" s="172"/>
      <c r="F26" s="172"/>
      <c r="G26" s="26">
        <v>18</v>
      </c>
      <c r="H26" s="59">
        <v>0</v>
      </c>
      <c r="I26" s="59">
        <v>1244866</v>
      </c>
    </row>
    <row r="27" spans="1:9" x14ac:dyDescent="0.2">
      <c r="A27" s="172" t="s">
        <v>139</v>
      </c>
      <c r="B27" s="172"/>
      <c r="C27" s="172"/>
      <c r="D27" s="172"/>
      <c r="E27" s="172"/>
      <c r="F27" s="172"/>
      <c r="G27" s="26">
        <v>19</v>
      </c>
      <c r="H27" s="59">
        <v>2005233</v>
      </c>
      <c r="I27" s="59">
        <v>0</v>
      </c>
    </row>
    <row r="28" spans="1:9" ht="28.9" customHeight="1" x14ac:dyDescent="0.2">
      <c r="A28" s="181" t="s">
        <v>140</v>
      </c>
      <c r="B28" s="182"/>
      <c r="C28" s="182"/>
      <c r="D28" s="182"/>
      <c r="E28" s="182"/>
      <c r="F28" s="182"/>
      <c r="G28" s="28">
        <v>20</v>
      </c>
      <c r="H28" s="56">
        <f>H23+H24+H25+H26+H27</f>
        <v>2015729</v>
      </c>
      <c r="I28" s="56">
        <f>I23+I24+I25+I26+I27</f>
        <v>1800100</v>
      </c>
    </row>
    <row r="29" spans="1:9" x14ac:dyDescent="0.2">
      <c r="A29" s="172" t="s">
        <v>141</v>
      </c>
      <c r="B29" s="172"/>
      <c r="C29" s="172"/>
      <c r="D29" s="172"/>
      <c r="E29" s="172"/>
      <c r="F29" s="172"/>
      <c r="G29" s="26">
        <v>21</v>
      </c>
      <c r="H29" s="59">
        <v>475639</v>
      </c>
      <c r="I29" s="59">
        <v>39176</v>
      </c>
    </row>
    <row r="30" spans="1:9" x14ac:dyDescent="0.2">
      <c r="A30" s="172" t="s">
        <v>142</v>
      </c>
      <c r="B30" s="172"/>
      <c r="C30" s="172"/>
      <c r="D30" s="172"/>
      <c r="E30" s="172"/>
      <c r="F30" s="172"/>
      <c r="G30" s="26">
        <v>22</v>
      </c>
      <c r="H30" s="59">
        <v>0</v>
      </c>
      <c r="I30" s="59">
        <v>44800</v>
      </c>
    </row>
    <row r="31" spans="1:9" x14ac:dyDescent="0.2">
      <c r="A31" s="172" t="s">
        <v>143</v>
      </c>
      <c r="B31" s="172"/>
      <c r="C31" s="172"/>
      <c r="D31" s="172"/>
      <c r="E31" s="172"/>
      <c r="F31" s="172"/>
      <c r="G31" s="26">
        <v>23</v>
      </c>
      <c r="H31" s="59">
        <v>9697649</v>
      </c>
      <c r="I31" s="59">
        <v>0</v>
      </c>
    </row>
    <row r="32" spans="1:9" ht="29.45" customHeight="1" x14ac:dyDescent="0.2">
      <c r="A32" s="181" t="s">
        <v>144</v>
      </c>
      <c r="B32" s="182"/>
      <c r="C32" s="182"/>
      <c r="D32" s="182"/>
      <c r="E32" s="182"/>
      <c r="F32" s="182"/>
      <c r="G32" s="28">
        <v>24</v>
      </c>
      <c r="H32" s="56">
        <f>H29+H30+H31</f>
        <v>10173288</v>
      </c>
      <c r="I32" s="56">
        <f>I29+I30+I31</f>
        <v>83976</v>
      </c>
    </row>
    <row r="33" spans="1:9" x14ac:dyDescent="0.2">
      <c r="A33" s="171" t="s">
        <v>124</v>
      </c>
      <c r="B33" s="171"/>
      <c r="C33" s="171"/>
      <c r="D33" s="171"/>
      <c r="E33" s="171"/>
      <c r="F33" s="171"/>
      <c r="G33" s="183"/>
      <c r="H33" s="183"/>
      <c r="I33" s="183"/>
    </row>
    <row r="34" spans="1:9" ht="22.9" customHeight="1" x14ac:dyDescent="0.2">
      <c r="A34" s="172" t="s">
        <v>145</v>
      </c>
      <c r="B34" s="172"/>
      <c r="C34" s="172"/>
      <c r="D34" s="172"/>
      <c r="E34" s="172"/>
      <c r="F34" s="172"/>
      <c r="G34" s="26">
        <v>25</v>
      </c>
      <c r="H34" s="59">
        <v>0</v>
      </c>
      <c r="I34" s="59">
        <v>0</v>
      </c>
    </row>
    <row r="35" spans="1:9" ht="25.9" customHeight="1" x14ac:dyDescent="0.2">
      <c r="A35" s="172" t="s">
        <v>146</v>
      </c>
      <c r="B35" s="172"/>
      <c r="C35" s="172"/>
      <c r="D35" s="172"/>
      <c r="E35" s="172"/>
      <c r="F35" s="172"/>
      <c r="G35" s="26">
        <v>26</v>
      </c>
      <c r="H35" s="59">
        <v>0</v>
      </c>
      <c r="I35" s="59">
        <v>0</v>
      </c>
    </row>
    <row r="36" spans="1:9" ht="13.5" customHeight="1" x14ac:dyDescent="0.2">
      <c r="A36" s="172" t="s">
        <v>147</v>
      </c>
      <c r="B36" s="172"/>
      <c r="C36" s="172"/>
      <c r="D36" s="172"/>
      <c r="E36" s="172"/>
      <c r="F36" s="172"/>
      <c r="G36" s="26">
        <v>27</v>
      </c>
      <c r="H36" s="59">
        <v>0</v>
      </c>
      <c r="I36" s="59">
        <v>0</v>
      </c>
    </row>
    <row r="37" spans="1:9" ht="27.6" customHeight="1" x14ac:dyDescent="0.2">
      <c r="A37" s="181" t="s">
        <v>148</v>
      </c>
      <c r="B37" s="182"/>
      <c r="C37" s="182"/>
      <c r="D37" s="182"/>
      <c r="E37" s="182"/>
      <c r="F37" s="182"/>
      <c r="G37" s="28">
        <v>28</v>
      </c>
      <c r="H37" s="56">
        <f>H34+H35+H36</f>
        <v>0</v>
      </c>
      <c r="I37" s="56">
        <f>I34+I35+I36</f>
        <v>0</v>
      </c>
    </row>
    <row r="38" spans="1:9" ht="15.6" customHeight="1" x14ac:dyDescent="0.2">
      <c r="A38" s="172" t="s">
        <v>149</v>
      </c>
      <c r="B38" s="172"/>
      <c r="C38" s="172"/>
      <c r="D38" s="172"/>
      <c r="E38" s="172"/>
      <c r="F38" s="172"/>
      <c r="G38" s="26">
        <v>29</v>
      </c>
      <c r="H38" s="59">
        <v>0</v>
      </c>
      <c r="I38" s="59">
        <v>0</v>
      </c>
    </row>
    <row r="39" spans="1:9" ht="15.6" customHeight="1" x14ac:dyDescent="0.2">
      <c r="A39" s="172" t="s">
        <v>150</v>
      </c>
      <c r="B39" s="172"/>
      <c r="C39" s="172"/>
      <c r="D39" s="172"/>
      <c r="E39" s="172"/>
      <c r="F39" s="172"/>
      <c r="G39" s="26">
        <v>30</v>
      </c>
      <c r="H39" s="59">
        <v>0</v>
      </c>
      <c r="I39" s="59">
        <v>0</v>
      </c>
    </row>
    <row r="40" spans="1:9" ht="15.6" customHeight="1" x14ac:dyDescent="0.2">
      <c r="A40" s="172" t="s">
        <v>151</v>
      </c>
      <c r="B40" s="172"/>
      <c r="C40" s="172"/>
      <c r="D40" s="172"/>
      <c r="E40" s="172"/>
      <c r="F40" s="172"/>
      <c r="G40" s="26">
        <v>31</v>
      </c>
      <c r="H40" s="59">
        <v>0</v>
      </c>
      <c r="I40" s="59">
        <v>0</v>
      </c>
    </row>
    <row r="41" spans="1:9" ht="15.6" customHeight="1" x14ac:dyDescent="0.2">
      <c r="A41" s="172" t="s">
        <v>152</v>
      </c>
      <c r="B41" s="172"/>
      <c r="C41" s="172"/>
      <c r="D41" s="172"/>
      <c r="E41" s="172"/>
      <c r="F41" s="172"/>
      <c r="G41" s="26">
        <v>32</v>
      </c>
      <c r="H41" s="59">
        <v>0</v>
      </c>
      <c r="I41" s="59">
        <v>0</v>
      </c>
    </row>
    <row r="42" spans="1:9" ht="15.6" customHeight="1" x14ac:dyDescent="0.2">
      <c r="A42" s="172" t="s">
        <v>153</v>
      </c>
      <c r="B42" s="172"/>
      <c r="C42" s="172"/>
      <c r="D42" s="172"/>
      <c r="E42" s="172"/>
      <c r="F42" s="172"/>
      <c r="G42" s="26">
        <v>33</v>
      </c>
      <c r="H42" s="59">
        <v>0</v>
      </c>
      <c r="I42" s="59">
        <v>44730</v>
      </c>
    </row>
    <row r="43" spans="1:9" ht="25.5" customHeight="1" x14ac:dyDescent="0.2">
      <c r="A43" s="181" t="s">
        <v>154</v>
      </c>
      <c r="B43" s="182"/>
      <c r="C43" s="182"/>
      <c r="D43" s="182"/>
      <c r="E43" s="182"/>
      <c r="F43" s="182"/>
      <c r="G43" s="28">
        <v>34</v>
      </c>
      <c r="H43" s="56">
        <f>H38+H39+H40+H41+H42</f>
        <v>0</v>
      </c>
      <c r="I43" s="56">
        <f>I38+I39+I40+I41+I42</f>
        <v>44730</v>
      </c>
    </row>
    <row r="44" spans="1:9" ht="12" customHeight="1" x14ac:dyDescent="0.2">
      <c r="A44" s="171" t="s">
        <v>155</v>
      </c>
      <c r="B44" s="172"/>
      <c r="C44" s="172"/>
      <c r="D44" s="172"/>
      <c r="E44" s="172"/>
      <c r="F44" s="172"/>
      <c r="G44" s="26">
        <v>35</v>
      </c>
      <c r="H44" s="57">
        <v>11990738</v>
      </c>
      <c r="I44" s="57">
        <v>882758</v>
      </c>
    </row>
    <row r="45" spans="1:9" x14ac:dyDescent="0.2">
      <c r="A45" s="171" t="s">
        <v>156</v>
      </c>
      <c r="B45" s="172"/>
      <c r="C45" s="172"/>
      <c r="D45" s="172"/>
      <c r="E45" s="172"/>
      <c r="F45" s="172"/>
      <c r="G45" s="26">
        <v>36</v>
      </c>
      <c r="H45" s="57">
        <v>0</v>
      </c>
      <c r="I45" s="57">
        <v>1195849</v>
      </c>
    </row>
    <row r="46" spans="1:9" ht="14.45" customHeight="1" x14ac:dyDescent="0.2">
      <c r="A46" s="171" t="s">
        <v>157</v>
      </c>
      <c r="B46" s="172"/>
      <c r="C46" s="172"/>
      <c r="D46" s="172"/>
      <c r="E46" s="172"/>
      <c r="F46" s="172"/>
      <c r="G46" s="26">
        <v>37</v>
      </c>
      <c r="H46" s="57">
        <v>11107980</v>
      </c>
      <c r="I46" s="57">
        <v>0</v>
      </c>
    </row>
    <row r="47" spans="1:9" x14ac:dyDescent="0.2">
      <c r="A47" s="171" t="s">
        <v>158</v>
      </c>
      <c r="B47" s="172"/>
      <c r="C47" s="172"/>
      <c r="D47" s="172"/>
      <c r="E47" s="172"/>
      <c r="F47" s="172"/>
      <c r="G47" s="26">
        <v>38</v>
      </c>
      <c r="H47" s="56">
        <f>H44+H45-H46</f>
        <v>882758</v>
      </c>
      <c r="I47" s="56">
        <f>I44+I45-I46</f>
        <v>2078607</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disablePrompts="1"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tabSelected="1" view="pageBreakPreview" topLeftCell="A25" zoomScale="110" zoomScaleNormal="100" workbookViewId="0">
      <selection activeCell="I48" sqref="I48"/>
    </sheetView>
  </sheetViews>
  <sheetFormatPr defaultRowHeight="12.75" x14ac:dyDescent="0.2"/>
  <cols>
    <col min="1" max="7" width="9.140625" style="23"/>
    <col min="8" max="9" width="9.85546875" style="62" bestFit="1" customWidth="1"/>
    <col min="10" max="10" width="12" style="23" bestFit="1" customWidth="1"/>
    <col min="11" max="11" width="10.28515625" style="23" bestFit="1" customWidth="1"/>
    <col min="12" max="12" width="12.28515625" style="23" bestFit="1" customWidth="1"/>
    <col min="13" max="263" width="9.140625" style="23"/>
    <col min="264" max="265" width="9.85546875" style="23" bestFit="1" customWidth="1"/>
    <col min="266" max="266" width="12" style="23" bestFit="1" customWidth="1"/>
    <col min="267" max="267" width="10.28515625" style="23" bestFit="1" customWidth="1"/>
    <col min="268" max="268" width="12.28515625" style="23" bestFit="1" customWidth="1"/>
    <col min="269" max="519" width="9.140625" style="23"/>
    <col min="520" max="521" width="9.85546875" style="23" bestFit="1" customWidth="1"/>
    <col min="522" max="522" width="12" style="23" bestFit="1" customWidth="1"/>
    <col min="523" max="523" width="10.28515625" style="23" bestFit="1" customWidth="1"/>
    <col min="524" max="524" width="12.28515625" style="23" bestFit="1" customWidth="1"/>
    <col min="525" max="775" width="9.140625" style="23"/>
    <col min="776" max="777" width="9.85546875" style="23" bestFit="1" customWidth="1"/>
    <col min="778" max="778" width="12" style="23" bestFit="1" customWidth="1"/>
    <col min="779" max="779" width="10.28515625" style="23" bestFit="1" customWidth="1"/>
    <col min="780" max="780" width="12.28515625" style="23" bestFit="1" customWidth="1"/>
    <col min="781" max="1031" width="9.140625" style="23"/>
    <col min="1032" max="1033" width="9.85546875" style="23" bestFit="1" customWidth="1"/>
    <col min="1034" max="1034" width="12" style="23" bestFit="1" customWidth="1"/>
    <col min="1035" max="1035" width="10.28515625" style="23" bestFit="1" customWidth="1"/>
    <col min="1036" max="1036" width="12.28515625" style="23" bestFit="1" customWidth="1"/>
    <col min="1037" max="1287" width="9.140625" style="23"/>
    <col min="1288" max="1289" width="9.85546875" style="23" bestFit="1" customWidth="1"/>
    <col min="1290" max="1290" width="12" style="23" bestFit="1" customWidth="1"/>
    <col min="1291" max="1291" width="10.28515625" style="23" bestFit="1" customWidth="1"/>
    <col min="1292" max="1292" width="12.28515625" style="23" bestFit="1" customWidth="1"/>
    <col min="1293" max="1543" width="9.140625" style="23"/>
    <col min="1544" max="1545" width="9.85546875" style="23" bestFit="1" customWidth="1"/>
    <col min="1546" max="1546" width="12" style="23" bestFit="1" customWidth="1"/>
    <col min="1547" max="1547" width="10.28515625" style="23" bestFit="1" customWidth="1"/>
    <col min="1548" max="1548" width="12.28515625" style="23" bestFit="1" customWidth="1"/>
    <col min="1549" max="1799" width="9.140625" style="23"/>
    <col min="1800" max="1801" width="9.85546875" style="23" bestFit="1" customWidth="1"/>
    <col min="1802" max="1802" width="12" style="23" bestFit="1" customWidth="1"/>
    <col min="1803" max="1803" width="10.28515625" style="23" bestFit="1" customWidth="1"/>
    <col min="1804" max="1804" width="12.28515625" style="23" bestFit="1" customWidth="1"/>
    <col min="1805" max="2055" width="9.140625" style="23"/>
    <col min="2056" max="2057" width="9.85546875" style="23" bestFit="1" customWidth="1"/>
    <col min="2058" max="2058" width="12" style="23" bestFit="1" customWidth="1"/>
    <col min="2059" max="2059" width="10.28515625" style="23" bestFit="1" customWidth="1"/>
    <col min="2060" max="2060" width="12.28515625" style="23" bestFit="1" customWidth="1"/>
    <col min="2061" max="2311" width="9.140625" style="23"/>
    <col min="2312" max="2313" width="9.85546875" style="23" bestFit="1" customWidth="1"/>
    <col min="2314" max="2314" width="12" style="23" bestFit="1" customWidth="1"/>
    <col min="2315" max="2315" width="10.28515625" style="23" bestFit="1" customWidth="1"/>
    <col min="2316" max="2316" width="12.28515625" style="23" bestFit="1" customWidth="1"/>
    <col min="2317" max="2567" width="9.140625" style="23"/>
    <col min="2568" max="2569" width="9.85546875" style="23" bestFit="1" customWidth="1"/>
    <col min="2570" max="2570" width="12" style="23" bestFit="1" customWidth="1"/>
    <col min="2571" max="2571" width="10.28515625" style="23" bestFit="1" customWidth="1"/>
    <col min="2572" max="2572" width="12.28515625" style="23" bestFit="1" customWidth="1"/>
    <col min="2573" max="2823" width="9.140625" style="23"/>
    <col min="2824" max="2825" width="9.85546875" style="23" bestFit="1" customWidth="1"/>
    <col min="2826" max="2826" width="12" style="23" bestFit="1" customWidth="1"/>
    <col min="2827" max="2827" width="10.28515625" style="23" bestFit="1" customWidth="1"/>
    <col min="2828" max="2828" width="12.28515625" style="23" bestFit="1" customWidth="1"/>
    <col min="2829" max="3079" width="9.140625" style="23"/>
    <col min="3080" max="3081" width="9.85546875" style="23" bestFit="1" customWidth="1"/>
    <col min="3082" max="3082" width="12" style="23" bestFit="1" customWidth="1"/>
    <col min="3083" max="3083" width="10.28515625" style="23" bestFit="1" customWidth="1"/>
    <col min="3084" max="3084" width="12.28515625" style="23" bestFit="1" customWidth="1"/>
    <col min="3085" max="3335" width="9.140625" style="23"/>
    <col min="3336" max="3337" width="9.85546875" style="23" bestFit="1" customWidth="1"/>
    <col min="3338" max="3338" width="12" style="23" bestFit="1" customWidth="1"/>
    <col min="3339" max="3339" width="10.28515625" style="23" bestFit="1" customWidth="1"/>
    <col min="3340" max="3340" width="12.28515625" style="23" bestFit="1" customWidth="1"/>
    <col min="3341" max="3591" width="9.140625" style="23"/>
    <col min="3592" max="3593" width="9.85546875" style="23" bestFit="1" customWidth="1"/>
    <col min="3594" max="3594" width="12" style="23" bestFit="1" customWidth="1"/>
    <col min="3595" max="3595" width="10.28515625" style="23" bestFit="1" customWidth="1"/>
    <col min="3596" max="3596" width="12.28515625" style="23" bestFit="1" customWidth="1"/>
    <col min="3597" max="3847" width="9.140625" style="23"/>
    <col min="3848" max="3849" width="9.85546875" style="23" bestFit="1" customWidth="1"/>
    <col min="3850" max="3850" width="12" style="23" bestFit="1" customWidth="1"/>
    <col min="3851" max="3851" width="10.28515625" style="23" bestFit="1" customWidth="1"/>
    <col min="3852" max="3852" width="12.28515625" style="23" bestFit="1" customWidth="1"/>
    <col min="3853" max="4103" width="9.140625" style="23"/>
    <col min="4104" max="4105" width="9.85546875" style="23" bestFit="1" customWidth="1"/>
    <col min="4106" max="4106" width="12" style="23" bestFit="1" customWidth="1"/>
    <col min="4107" max="4107" width="10.28515625" style="23" bestFit="1" customWidth="1"/>
    <col min="4108" max="4108" width="12.28515625" style="23" bestFit="1" customWidth="1"/>
    <col min="4109" max="4359" width="9.140625" style="23"/>
    <col min="4360" max="4361" width="9.85546875" style="23" bestFit="1" customWidth="1"/>
    <col min="4362" max="4362" width="12" style="23" bestFit="1" customWidth="1"/>
    <col min="4363" max="4363" width="10.28515625" style="23" bestFit="1" customWidth="1"/>
    <col min="4364" max="4364" width="12.28515625" style="23" bestFit="1" customWidth="1"/>
    <col min="4365" max="4615" width="9.140625" style="23"/>
    <col min="4616" max="4617" width="9.85546875" style="23" bestFit="1" customWidth="1"/>
    <col min="4618" max="4618" width="12" style="23" bestFit="1" customWidth="1"/>
    <col min="4619" max="4619" width="10.28515625" style="23" bestFit="1" customWidth="1"/>
    <col min="4620" max="4620" width="12.28515625" style="23" bestFit="1" customWidth="1"/>
    <col min="4621" max="4871" width="9.140625" style="23"/>
    <col min="4872" max="4873" width="9.85546875" style="23" bestFit="1" customWidth="1"/>
    <col min="4874" max="4874" width="12" style="23" bestFit="1" customWidth="1"/>
    <col min="4875" max="4875" width="10.28515625" style="23" bestFit="1" customWidth="1"/>
    <col min="4876" max="4876" width="12.28515625" style="23" bestFit="1" customWidth="1"/>
    <col min="4877" max="5127" width="9.140625" style="23"/>
    <col min="5128" max="5129" width="9.85546875" style="23" bestFit="1" customWidth="1"/>
    <col min="5130" max="5130" width="12" style="23" bestFit="1" customWidth="1"/>
    <col min="5131" max="5131" width="10.28515625" style="23" bestFit="1" customWidth="1"/>
    <col min="5132" max="5132" width="12.28515625" style="23" bestFit="1" customWidth="1"/>
    <col min="5133" max="5383" width="9.140625" style="23"/>
    <col min="5384" max="5385" width="9.85546875" style="23" bestFit="1" customWidth="1"/>
    <col min="5386" max="5386" width="12" style="23" bestFit="1" customWidth="1"/>
    <col min="5387" max="5387" width="10.28515625" style="23" bestFit="1" customWidth="1"/>
    <col min="5388" max="5388" width="12.28515625" style="23" bestFit="1" customWidth="1"/>
    <col min="5389" max="5639" width="9.140625" style="23"/>
    <col min="5640" max="5641" width="9.85546875" style="23" bestFit="1" customWidth="1"/>
    <col min="5642" max="5642" width="12" style="23" bestFit="1" customWidth="1"/>
    <col min="5643" max="5643" width="10.28515625" style="23" bestFit="1" customWidth="1"/>
    <col min="5644" max="5644" width="12.28515625" style="23" bestFit="1" customWidth="1"/>
    <col min="5645" max="5895" width="9.140625" style="23"/>
    <col min="5896" max="5897" width="9.85546875" style="23" bestFit="1" customWidth="1"/>
    <col min="5898" max="5898" width="12" style="23" bestFit="1" customWidth="1"/>
    <col min="5899" max="5899" width="10.28515625" style="23" bestFit="1" customWidth="1"/>
    <col min="5900" max="5900" width="12.28515625" style="23" bestFit="1" customWidth="1"/>
    <col min="5901" max="6151" width="9.140625" style="23"/>
    <col min="6152" max="6153" width="9.85546875" style="23" bestFit="1" customWidth="1"/>
    <col min="6154" max="6154" width="12" style="23" bestFit="1" customWidth="1"/>
    <col min="6155" max="6155" width="10.28515625" style="23" bestFit="1" customWidth="1"/>
    <col min="6156" max="6156" width="12.28515625" style="23" bestFit="1" customWidth="1"/>
    <col min="6157" max="6407" width="9.140625" style="23"/>
    <col min="6408" max="6409" width="9.85546875" style="23" bestFit="1" customWidth="1"/>
    <col min="6410" max="6410" width="12" style="23" bestFit="1" customWidth="1"/>
    <col min="6411" max="6411" width="10.28515625" style="23" bestFit="1" customWidth="1"/>
    <col min="6412" max="6412" width="12.28515625" style="23" bestFit="1" customWidth="1"/>
    <col min="6413" max="6663" width="9.140625" style="23"/>
    <col min="6664" max="6665" width="9.85546875" style="23" bestFit="1" customWidth="1"/>
    <col min="6666" max="6666" width="12" style="23" bestFit="1" customWidth="1"/>
    <col min="6667" max="6667" width="10.28515625" style="23" bestFit="1" customWidth="1"/>
    <col min="6668" max="6668" width="12.28515625" style="23" bestFit="1" customWidth="1"/>
    <col min="6669" max="6919" width="9.140625" style="23"/>
    <col min="6920" max="6921" width="9.85546875" style="23" bestFit="1" customWidth="1"/>
    <col min="6922" max="6922" width="12" style="23" bestFit="1" customWidth="1"/>
    <col min="6923" max="6923" width="10.28515625" style="23" bestFit="1" customWidth="1"/>
    <col min="6924" max="6924" width="12.28515625" style="23" bestFit="1" customWidth="1"/>
    <col min="6925" max="7175" width="9.140625" style="23"/>
    <col min="7176" max="7177" width="9.85546875" style="23" bestFit="1" customWidth="1"/>
    <col min="7178" max="7178" width="12" style="23" bestFit="1" customWidth="1"/>
    <col min="7179" max="7179" width="10.28515625" style="23" bestFit="1" customWidth="1"/>
    <col min="7180" max="7180" width="12.28515625" style="23" bestFit="1" customWidth="1"/>
    <col min="7181" max="7431" width="9.140625" style="23"/>
    <col min="7432" max="7433" width="9.85546875" style="23" bestFit="1" customWidth="1"/>
    <col min="7434" max="7434" width="12" style="23" bestFit="1" customWidth="1"/>
    <col min="7435" max="7435" width="10.28515625" style="23" bestFit="1" customWidth="1"/>
    <col min="7436" max="7436" width="12.28515625" style="23" bestFit="1" customWidth="1"/>
    <col min="7437" max="7687" width="9.140625" style="23"/>
    <col min="7688" max="7689" width="9.85546875" style="23" bestFit="1" customWidth="1"/>
    <col min="7690" max="7690" width="12" style="23" bestFit="1" customWidth="1"/>
    <col min="7691" max="7691" width="10.28515625" style="23" bestFit="1" customWidth="1"/>
    <col min="7692" max="7692" width="12.28515625" style="23" bestFit="1" customWidth="1"/>
    <col min="7693" max="7943" width="9.140625" style="23"/>
    <col min="7944" max="7945" width="9.85546875" style="23" bestFit="1" customWidth="1"/>
    <col min="7946" max="7946" width="12" style="23" bestFit="1" customWidth="1"/>
    <col min="7947" max="7947" width="10.28515625" style="23" bestFit="1" customWidth="1"/>
    <col min="7948" max="7948" width="12.28515625" style="23" bestFit="1" customWidth="1"/>
    <col min="7949" max="8199" width="9.140625" style="23"/>
    <col min="8200" max="8201" width="9.85546875" style="23" bestFit="1" customWidth="1"/>
    <col min="8202" max="8202" width="12" style="23" bestFit="1" customWidth="1"/>
    <col min="8203" max="8203" width="10.28515625" style="23" bestFit="1" customWidth="1"/>
    <col min="8204" max="8204" width="12.28515625" style="23" bestFit="1" customWidth="1"/>
    <col min="8205" max="8455" width="9.140625" style="23"/>
    <col min="8456" max="8457" width="9.85546875" style="23" bestFit="1" customWidth="1"/>
    <col min="8458" max="8458" width="12" style="23" bestFit="1" customWidth="1"/>
    <col min="8459" max="8459" width="10.28515625" style="23" bestFit="1" customWidth="1"/>
    <col min="8460" max="8460" width="12.28515625" style="23" bestFit="1" customWidth="1"/>
    <col min="8461" max="8711" width="9.140625" style="23"/>
    <col min="8712" max="8713" width="9.85546875" style="23" bestFit="1" customWidth="1"/>
    <col min="8714" max="8714" width="12" style="23" bestFit="1" customWidth="1"/>
    <col min="8715" max="8715" width="10.28515625" style="23" bestFit="1" customWidth="1"/>
    <col min="8716" max="8716" width="12.28515625" style="23" bestFit="1" customWidth="1"/>
    <col min="8717" max="8967" width="9.140625" style="23"/>
    <col min="8968" max="8969" width="9.85546875" style="23" bestFit="1" customWidth="1"/>
    <col min="8970" max="8970" width="12" style="23" bestFit="1" customWidth="1"/>
    <col min="8971" max="8971" width="10.28515625" style="23" bestFit="1" customWidth="1"/>
    <col min="8972" max="8972" width="12.28515625" style="23" bestFit="1" customWidth="1"/>
    <col min="8973" max="9223" width="9.140625" style="23"/>
    <col min="9224" max="9225" width="9.85546875" style="23" bestFit="1" customWidth="1"/>
    <col min="9226" max="9226" width="12" style="23" bestFit="1" customWidth="1"/>
    <col min="9227" max="9227" width="10.28515625" style="23" bestFit="1" customWidth="1"/>
    <col min="9228" max="9228" width="12.28515625" style="23" bestFit="1" customWidth="1"/>
    <col min="9229" max="9479" width="9.140625" style="23"/>
    <col min="9480" max="9481" width="9.85546875" style="23" bestFit="1" customWidth="1"/>
    <col min="9482" max="9482" width="12" style="23" bestFit="1" customWidth="1"/>
    <col min="9483" max="9483" width="10.28515625" style="23" bestFit="1" customWidth="1"/>
    <col min="9484" max="9484" width="12.28515625" style="23" bestFit="1" customWidth="1"/>
    <col min="9485" max="9735" width="9.140625" style="23"/>
    <col min="9736" max="9737" width="9.85546875" style="23" bestFit="1" customWidth="1"/>
    <col min="9738" max="9738" width="12" style="23" bestFit="1" customWidth="1"/>
    <col min="9739" max="9739" width="10.28515625" style="23" bestFit="1" customWidth="1"/>
    <col min="9740" max="9740" width="12.28515625" style="23" bestFit="1" customWidth="1"/>
    <col min="9741" max="9991" width="9.140625" style="23"/>
    <col min="9992" max="9993" width="9.85546875" style="23" bestFit="1" customWidth="1"/>
    <col min="9994" max="9994" width="12" style="23" bestFit="1" customWidth="1"/>
    <col min="9995" max="9995" width="10.28515625" style="23" bestFit="1" customWidth="1"/>
    <col min="9996" max="9996" width="12.28515625" style="23" bestFit="1" customWidth="1"/>
    <col min="9997" max="10247" width="9.140625" style="23"/>
    <col min="10248" max="10249" width="9.85546875" style="23" bestFit="1" customWidth="1"/>
    <col min="10250" max="10250" width="12" style="23" bestFit="1" customWidth="1"/>
    <col min="10251" max="10251" width="10.28515625" style="23" bestFit="1" customWidth="1"/>
    <col min="10252" max="10252" width="12.28515625" style="23" bestFit="1" customWidth="1"/>
    <col min="10253" max="10503" width="9.140625" style="23"/>
    <col min="10504" max="10505" width="9.85546875" style="23" bestFit="1" customWidth="1"/>
    <col min="10506" max="10506" width="12" style="23" bestFit="1" customWidth="1"/>
    <col min="10507" max="10507" width="10.28515625" style="23" bestFit="1" customWidth="1"/>
    <col min="10508" max="10508" width="12.28515625" style="23" bestFit="1" customWidth="1"/>
    <col min="10509" max="10759" width="9.140625" style="23"/>
    <col min="10760" max="10761" width="9.85546875" style="23" bestFit="1" customWidth="1"/>
    <col min="10762" max="10762" width="12" style="23" bestFit="1" customWidth="1"/>
    <col min="10763" max="10763" width="10.28515625" style="23" bestFit="1" customWidth="1"/>
    <col min="10764" max="10764" width="12.28515625" style="23" bestFit="1" customWidth="1"/>
    <col min="10765" max="11015" width="9.140625" style="23"/>
    <col min="11016" max="11017" width="9.85546875" style="23" bestFit="1" customWidth="1"/>
    <col min="11018" max="11018" width="12" style="23" bestFit="1" customWidth="1"/>
    <col min="11019" max="11019" width="10.28515625" style="23" bestFit="1" customWidth="1"/>
    <col min="11020" max="11020" width="12.28515625" style="23" bestFit="1" customWidth="1"/>
    <col min="11021" max="11271" width="9.140625" style="23"/>
    <col min="11272" max="11273" width="9.85546875" style="23" bestFit="1" customWidth="1"/>
    <col min="11274" max="11274" width="12" style="23" bestFit="1" customWidth="1"/>
    <col min="11275" max="11275" width="10.28515625" style="23" bestFit="1" customWidth="1"/>
    <col min="11276" max="11276" width="12.28515625" style="23" bestFit="1" customWidth="1"/>
    <col min="11277" max="11527" width="9.140625" style="23"/>
    <col min="11528" max="11529" width="9.85546875" style="23" bestFit="1" customWidth="1"/>
    <col min="11530" max="11530" width="12" style="23" bestFit="1" customWidth="1"/>
    <col min="11531" max="11531" width="10.28515625" style="23" bestFit="1" customWidth="1"/>
    <col min="11532" max="11532" width="12.28515625" style="23" bestFit="1" customWidth="1"/>
    <col min="11533" max="11783" width="9.140625" style="23"/>
    <col min="11784" max="11785" width="9.85546875" style="23" bestFit="1" customWidth="1"/>
    <col min="11786" max="11786" width="12" style="23" bestFit="1" customWidth="1"/>
    <col min="11787" max="11787" width="10.28515625" style="23" bestFit="1" customWidth="1"/>
    <col min="11788" max="11788" width="12.28515625" style="23" bestFit="1" customWidth="1"/>
    <col min="11789" max="12039" width="9.140625" style="23"/>
    <col min="12040" max="12041" width="9.85546875" style="23" bestFit="1" customWidth="1"/>
    <col min="12042" max="12042" width="12" style="23" bestFit="1" customWidth="1"/>
    <col min="12043" max="12043" width="10.28515625" style="23" bestFit="1" customWidth="1"/>
    <col min="12044" max="12044" width="12.28515625" style="23" bestFit="1" customWidth="1"/>
    <col min="12045" max="12295" width="9.140625" style="23"/>
    <col min="12296" max="12297" width="9.85546875" style="23" bestFit="1" customWidth="1"/>
    <col min="12298" max="12298" width="12" style="23" bestFit="1" customWidth="1"/>
    <col min="12299" max="12299" width="10.28515625" style="23" bestFit="1" customWidth="1"/>
    <col min="12300" max="12300" width="12.28515625" style="23" bestFit="1" customWidth="1"/>
    <col min="12301" max="12551" width="9.140625" style="23"/>
    <col min="12552" max="12553" width="9.85546875" style="23" bestFit="1" customWidth="1"/>
    <col min="12554" max="12554" width="12" style="23" bestFit="1" customWidth="1"/>
    <col min="12555" max="12555" width="10.28515625" style="23" bestFit="1" customWidth="1"/>
    <col min="12556" max="12556" width="12.28515625" style="23" bestFit="1" customWidth="1"/>
    <col min="12557" max="12807" width="9.140625" style="23"/>
    <col min="12808" max="12809" width="9.85546875" style="23" bestFit="1" customWidth="1"/>
    <col min="12810" max="12810" width="12" style="23" bestFit="1" customWidth="1"/>
    <col min="12811" max="12811" width="10.28515625" style="23" bestFit="1" customWidth="1"/>
    <col min="12812" max="12812" width="12.28515625" style="23" bestFit="1" customWidth="1"/>
    <col min="12813" max="13063" width="9.140625" style="23"/>
    <col min="13064" max="13065" width="9.85546875" style="23" bestFit="1" customWidth="1"/>
    <col min="13066" max="13066" width="12" style="23" bestFit="1" customWidth="1"/>
    <col min="13067" max="13067" width="10.28515625" style="23" bestFit="1" customWidth="1"/>
    <col min="13068" max="13068" width="12.28515625" style="23" bestFit="1" customWidth="1"/>
    <col min="13069" max="13319" width="9.140625" style="23"/>
    <col min="13320" max="13321" width="9.85546875" style="23" bestFit="1" customWidth="1"/>
    <col min="13322" max="13322" width="12" style="23" bestFit="1" customWidth="1"/>
    <col min="13323" max="13323" width="10.28515625" style="23" bestFit="1" customWidth="1"/>
    <col min="13324" max="13324" width="12.28515625" style="23" bestFit="1" customWidth="1"/>
    <col min="13325" max="13575" width="9.140625" style="23"/>
    <col min="13576" max="13577" width="9.85546875" style="23" bestFit="1" customWidth="1"/>
    <col min="13578" max="13578" width="12" style="23" bestFit="1" customWidth="1"/>
    <col min="13579" max="13579" width="10.28515625" style="23" bestFit="1" customWidth="1"/>
    <col min="13580" max="13580" width="12.28515625" style="23" bestFit="1" customWidth="1"/>
    <col min="13581" max="13831" width="9.140625" style="23"/>
    <col min="13832" max="13833" width="9.85546875" style="23" bestFit="1" customWidth="1"/>
    <col min="13834" max="13834" width="12" style="23" bestFit="1" customWidth="1"/>
    <col min="13835" max="13835" width="10.28515625" style="23" bestFit="1" customWidth="1"/>
    <col min="13836" max="13836" width="12.28515625" style="23" bestFit="1" customWidth="1"/>
    <col min="13837" max="14087" width="9.140625" style="23"/>
    <col min="14088" max="14089" width="9.85546875" style="23" bestFit="1" customWidth="1"/>
    <col min="14090" max="14090" width="12" style="23" bestFit="1" customWidth="1"/>
    <col min="14091" max="14091" width="10.28515625" style="23" bestFit="1" customWidth="1"/>
    <col min="14092" max="14092" width="12.28515625" style="23" bestFit="1" customWidth="1"/>
    <col min="14093" max="14343" width="9.140625" style="23"/>
    <col min="14344" max="14345" width="9.85546875" style="23" bestFit="1" customWidth="1"/>
    <col min="14346" max="14346" width="12" style="23" bestFit="1" customWidth="1"/>
    <col min="14347" max="14347" width="10.28515625" style="23" bestFit="1" customWidth="1"/>
    <col min="14348" max="14348" width="12.28515625" style="23" bestFit="1" customWidth="1"/>
    <col min="14349" max="14599" width="9.140625" style="23"/>
    <col min="14600" max="14601" width="9.85546875" style="23" bestFit="1" customWidth="1"/>
    <col min="14602" max="14602" width="12" style="23" bestFit="1" customWidth="1"/>
    <col min="14603" max="14603" width="10.28515625" style="23" bestFit="1" customWidth="1"/>
    <col min="14604" max="14604" width="12.28515625" style="23" bestFit="1" customWidth="1"/>
    <col min="14605" max="14855" width="9.140625" style="23"/>
    <col min="14856" max="14857" width="9.85546875" style="23" bestFit="1" customWidth="1"/>
    <col min="14858" max="14858" width="12" style="23" bestFit="1" customWidth="1"/>
    <col min="14859" max="14859" width="10.28515625" style="23" bestFit="1" customWidth="1"/>
    <col min="14860" max="14860" width="12.28515625" style="23" bestFit="1" customWidth="1"/>
    <col min="14861" max="15111" width="9.140625" style="23"/>
    <col min="15112" max="15113" width="9.85546875" style="23" bestFit="1" customWidth="1"/>
    <col min="15114" max="15114" width="12" style="23" bestFit="1" customWidth="1"/>
    <col min="15115" max="15115" width="10.28515625" style="23" bestFit="1" customWidth="1"/>
    <col min="15116" max="15116" width="12.28515625" style="23" bestFit="1" customWidth="1"/>
    <col min="15117" max="15367" width="9.140625" style="23"/>
    <col min="15368" max="15369" width="9.85546875" style="23" bestFit="1" customWidth="1"/>
    <col min="15370" max="15370" width="12" style="23" bestFit="1" customWidth="1"/>
    <col min="15371" max="15371" width="10.28515625" style="23" bestFit="1" customWidth="1"/>
    <col min="15372" max="15372" width="12.28515625" style="23" bestFit="1" customWidth="1"/>
    <col min="15373" max="15623" width="9.140625" style="23"/>
    <col min="15624" max="15625" width="9.85546875" style="23" bestFit="1" customWidth="1"/>
    <col min="15626" max="15626" width="12" style="23" bestFit="1" customWidth="1"/>
    <col min="15627" max="15627" width="10.28515625" style="23" bestFit="1" customWidth="1"/>
    <col min="15628" max="15628" width="12.28515625" style="23" bestFit="1" customWidth="1"/>
    <col min="15629" max="15879" width="9.140625" style="23"/>
    <col min="15880" max="15881" width="9.85546875" style="23" bestFit="1" customWidth="1"/>
    <col min="15882" max="15882" width="12" style="23" bestFit="1" customWidth="1"/>
    <col min="15883" max="15883" width="10.28515625" style="23" bestFit="1" customWidth="1"/>
    <col min="15884" max="15884" width="12.28515625" style="23" bestFit="1" customWidth="1"/>
    <col min="15885" max="16135" width="9.140625" style="23"/>
    <col min="16136" max="16137" width="9.85546875" style="23" bestFit="1" customWidth="1"/>
    <col min="16138" max="16138" width="12" style="23" bestFit="1" customWidth="1"/>
    <col min="16139" max="16139" width="10.28515625" style="23" bestFit="1" customWidth="1"/>
    <col min="16140" max="16140" width="12.28515625" style="23" bestFit="1" customWidth="1"/>
    <col min="16141" max="16384" width="9.140625" style="23"/>
  </cols>
  <sheetData>
    <row r="1" spans="1:9" ht="12.75" customHeight="1" x14ac:dyDescent="0.2">
      <c r="A1" s="197" t="s">
        <v>10</v>
      </c>
      <c r="B1" s="196"/>
      <c r="C1" s="196"/>
      <c r="D1" s="196"/>
      <c r="E1" s="196"/>
      <c r="F1" s="196"/>
      <c r="G1" s="196"/>
      <c r="H1" s="196"/>
      <c r="I1" s="196"/>
    </row>
    <row r="2" spans="1:9" ht="12.75" customHeight="1" x14ac:dyDescent="0.2">
      <c r="A2" s="208" t="s">
        <v>243</v>
      </c>
      <c r="B2" s="188"/>
      <c r="C2" s="188"/>
      <c r="D2" s="188"/>
      <c r="E2" s="188"/>
      <c r="F2" s="188"/>
      <c r="G2" s="188"/>
      <c r="H2" s="188"/>
      <c r="I2" s="188"/>
    </row>
    <row r="3" spans="1:9" x14ac:dyDescent="0.2">
      <c r="A3" s="210" t="s">
        <v>14</v>
      </c>
      <c r="B3" s="216"/>
      <c r="C3" s="216"/>
      <c r="D3" s="216"/>
      <c r="E3" s="216"/>
      <c r="F3" s="216"/>
      <c r="G3" s="216"/>
      <c r="H3" s="216"/>
      <c r="I3" s="216"/>
    </row>
    <row r="4" spans="1:9" x14ac:dyDescent="0.2">
      <c r="A4" s="209" t="s">
        <v>244</v>
      </c>
      <c r="B4" s="193"/>
      <c r="C4" s="193"/>
      <c r="D4" s="193"/>
      <c r="E4" s="193"/>
      <c r="F4" s="193"/>
      <c r="G4" s="193"/>
      <c r="H4" s="193"/>
      <c r="I4" s="194"/>
    </row>
    <row r="5" spans="1:9" ht="45" x14ac:dyDescent="0.2">
      <c r="A5" s="205" t="s">
        <v>2</v>
      </c>
      <c r="B5" s="212"/>
      <c r="C5" s="212"/>
      <c r="D5" s="212"/>
      <c r="E5" s="212"/>
      <c r="F5" s="212"/>
      <c r="G5" s="24" t="s">
        <v>6</v>
      </c>
      <c r="H5" s="31" t="s">
        <v>205</v>
      </c>
      <c r="I5" s="31" t="s">
        <v>206</v>
      </c>
    </row>
    <row r="6" spans="1:9" x14ac:dyDescent="0.2">
      <c r="A6" s="207">
        <v>1</v>
      </c>
      <c r="B6" s="212"/>
      <c r="C6" s="212"/>
      <c r="D6" s="212"/>
      <c r="E6" s="212"/>
      <c r="F6" s="212"/>
      <c r="G6" s="25">
        <v>2</v>
      </c>
      <c r="H6" s="31" t="s">
        <v>8</v>
      </c>
      <c r="I6" s="31" t="s">
        <v>9</v>
      </c>
    </row>
    <row r="7" spans="1:9" x14ac:dyDescent="0.2">
      <c r="A7" s="171" t="s">
        <v>122</v>
      </c>
      <c r="B7" s="171"/>
      <c r="C7" s="171"/>
      <c r="D7" s="171"/>
      <c r="E7" s="171"/>
      <c r="F7" s="171"/>
      <c r="G7" s="214"/>
      <c r="H7" s="214"/>
      <c r="I7" s="214"/>
    </row>
    <row r="8" spans="1:9" x14ac:dyDescent="0.2">
      <c r="A8" s="172" t="s">
        <v>159</v>
      </c>
      <c r="B8" s="213"/>
      <c r="C8" s="213"/>
      <c r="D8" s="213"/>
      <c r="E8" s="213"/>
      <c r="F8" s="213"/>
      <c r="G8" s="26">
        <v>1</v>
      </c>
      <c r="H8" s="59">
        <v>0</v>
      </c>
      <c r="I8" s="59">
        <v>0</v>
      </c>
    </row>
    <row r="9" spans="1:9" x14ac:dyDescent="0.2">
      <c r="A9" s="172" t="s">
        <v>160</v>
      </c>
      <c r="B9" s="213"/>
      <c r="C9" s="213"/>
      <c r="D9" s="213"/>
      <c r="E9" s="213"/>
      <c r="F9" s="213"/>
      <c r="G9" s="26">
        <v>2</v>
      </c>
      <c r="H9" s="59">
        <v>0</v>
      </c>
      <c r="I9" s="59">
        <v>0</v>
      </c>
    </row>
    <row r="10" spans="1:9" x14ac:dyDescent="0.2">
      <c r="A10" s="172" t="s">
        <v>161</v>
      </c>
      <c r="B10" s="213"/>
      <c r="C10" s="213"/>
      <c r="D10" s="213"/>
      <c r="E10" s="213"/>
      <c r="F10" s="213"/>
      <c r="G10" s="26">
        <v>3</v>
      </c>
      <c r="H10" s="59">
        <v>0</v>
      </c>
      <c r="I10" s="59">
        <v>0</v>
      </c>
    </row>
    <row r="11" spans="1:9" x14ac:dyDescent="0.2">
      <c r="A11" s="172" t="s">
        <v>162</v>
      </c>
      <c r="B11" s="213"/>
      <c r="C11" s="213"/>
      <c r="D11" s="213"/>
      <c r="E11" s="213"/>
      <c r="F11" s="213"/>
      <c r="G11" s="26">
        <v>4</v>
      </c>
      <c r="H11" s="59">
        <v>0</v>
      </c>
      <c r="I11" s="59">
        <v>0</v>
      </c>
    </row>
    <row r="12" spans="1:9" x14ac:dyDescent="0.2">
      <c r="A12" s="181" t="s">
        <v>163</v>
      </c>
      <c r="B12" s="215"/>
      <c r="C12" s="215"/>
      <c r="D12" s="215"/>
      <c r="E12" s="215"/>
      <c r="F12" s="215"/>
      <c r="G12" s="27">
        <v>5</v>
      </c>
      <c r="H12" s="56">
        <f>SUM(H8:H11)</f>
        <v>0</v>
      </c>
      <c r="I12" s="56">
        <f>SUM(I8:I11)</f>
        <v>0</v>
      </c>
    </row>
    <row r="13" spans="1:9" x14ac:dyDescent="0.2">
      <c r="A13" s="172" t="s">
        <v>164</v>
      </c>
      <c r="B13" s="213"/>
      <c r="C13" s="213"/>
      <c r="D13" s="213"/>
      <c r="E13" s="213"/>
      <c r="F13" s="213"/>
      <c r="G13" s="26">
        <v>6</v>
      </c>
      <c r="H13" s="59">
        <v>0</v>
      </c>
      <c r="I13" s="59">
        <v>0</v>
      </c>
    </row>
    <row r="14" spans="1:9" x14ac:dyDescent="0.2">
      <c r="A14" s="172" t="s">
        <v>165</v>
      </c>
      <c r="B14" s="213"/>
      <c r="C14" s="213"/>
      <c r="D14" s="213"/>
      <c r="E14" s="213"/>
      <c r="F14" s="213"/>
      <c r="G14" s="26">
        <v>7</v>
      </c>
      <c r="H14" s="59">
        <v>0</v>
      </c>
      <c r="I14" s="59">
        <v>0</v>
      </c>
    </row>
    <row r="15" spans="1:9" x14ac:dyDescent="0.2">
      <c r="A15" s="172" t="s">
        <v>166</v>
      </c>
      <c r="B15" s="213"/>
      <c r="C15" s="213"/>
      <c r="D15" s="213"/>
      <c r="E15" s="213"/>
      <c r="F15" s="213"/>
      <c r="G15" s="26">
        <v>8</v>
      </c>
      <c r="H15" s="59">
        <v>0</v>
      </c>
      <c r="I15" s="59">
        <v>0</v>
      </c>
    </row>
    <row r="16" spans="1:9" x14ac:dyDescent="0.2">
      <c r="A16" s="172" t="s">
        <v>167</v>
      </c>
      <c r="B16" s="213"/>
      <c r="C16" s="213"/>
      <c r="D16" s="213"/>
      <c r="E16" s="213"/>
      <c r="F16" s="213"/>
      <c r="G16" s="26">
        <v>9</v>
      </c>
      <c r="H16" s="59">
        <v>0</v>
      </c>
      <c r="I16" s="59">
        <v>0</v>
      </c>
    </row>
    <row r="17" spans="1:9" x14ac:dyDescent="0.2">
      <c r="A17" s="172" t="s">
        <v>168</v>
      </c>
      <c r="B17" s="213"/>
      <c r="C17" s="213"/>
      <c r="D17" s="213"/>
      <c r="E17" s="213"/>
      <c r="F17" s="213"/>
      <c r="G17" s="26">
        <v>10</v>
      </c>
      <c r="H17" s="59">
        <v>0</v>
      </c>
      <c r="I17" s="59">
        <v>0</v>
      </c>
    </row>
    <row r="18" spans="1:9" x14ac:dyDescent="0.2">
      <c r="A18" s="172" t="s">
        <v>169</v>
      </c>
      <c r="B18" s="213"/>
      <c r="C18" s="213"/>
      <c r="D18" s="213"/>
      <c r="E18" s="213"/>
      <c r="F18" s="213"/>
      <c r="G18" s="26">
        <v>11</v>
      </c>
      <c r="H18" s="59">
        <v>0</v>
      </c>
      <c r="I18" s="59">
        <v>0</v>
      </c>
    </row>
    <row r="19" spans="1:9" x14ac:dyDescent="0.2">
      <c r="A19" s="181" t="s">
        <v>170</v>
      </c>
      <c r="B19" s="215"/>
      <c r="C19" s="215"/>
      <c r="D19" s="215"/>
      <c r="E19" s="215"/>
      <c r="F19" s="215"/>
      <c r="G19" s="27">
        <v>12</v>
      </c>
      <c r="H19" s="56">
        <f>SUM(H13:H18)</f>
        <v>0</v>
      </c>
      <c r="I19" s="56">
        <f>SUM(I13:I18)</f>
        <v>0</v>
      </c>
    </row>
    <row r="20" spans="1:9" x14ac:dyDescent="0.2">
      <c r="A20" s="171" t="s">
        <v>123</v>
      </c>
      <c r="B20" s="171"/>
      <c r="C20" s="171"/>
      <c r="D20" s="171"/>
      <c r="E20" s="171"/>
      <c r="F20" s="171"/>
      <c r="G20" s="214"/>
      <c r="H20" s="214"/>
      <c r="I20" s="214"/>
    </row>
    <row r="21" spans="1:9" x14ac:dyDescent="0.2">
      <c r="A21" s="172" t="s">
        <v>171</v>
      </c>
      <c r="B21" s="213"/>
      <c r="C21" s="213"/>
      <c r="D21" s="213"/>
      <c r="E21" s="213"/>
      <c r="F21" s="213"/>
      <c r="G21" s="26">
        <v>13</v>
      </c>
      <c r="H21" s="59">
        <v>0</v>
      </c>
      <c r="I21" s="59">
        <v>0</v>
      </c>
    </row>
    <row r="22" spans="1:9" x14ac:dyDescent="0.2">
      <c r="A22" s="172" t="s">
        <v>172</v>
      </c>
      <c r="B22" s="213"/>
      <c r="C22" s="213"/>
      <c r="D22" s="213"/>
      <c r="E22" s="213"/>
      <c r="F22" s="213"/>
      <c r="G22" s="26">
        <v>14</v>
      </c>
      <c r="H22" s="59">
        <v>0</v>
      </c>
      <c r="I22" s="59">
        <v>0</v>
      </c>
    </row>
    <row r="23" spans="1:9" x14ac:dyDescent="0.2">
      <c r="A23" s="172" t="s">
        <v>137</v>
      </c>
      <c r="B23" s="213"/>
      <c r="C23" s="213"/>
      <c r="D23" s="213"/>
      <c r="E23" s="213"/>
      <c r="F23" s="213"/>
      <c r="G23" s="26">
        <v>15</v>
      </c>
      <c r="H23" s="59">
        <v>0</v>
      </c>
      <c r="I23" s="59">
        <v>0</v>
      </c>
    </row>
    <row r="24" spans="1:9" x14ac:dyDescent="0.2">
      <c r="A24" s="172" t="s">
        <v>138</v>
      </c>
      <c r="B24" s="213"/>
      <c r="C24" s="213"/>
      <c r="D24" s="213"/>
      <c r="E24" s="213"/>
      <c r="F24" s="213"/>
      <c r="G24" s="26">
        <v>16</v>
      </c>
      <c r="H24" s="59">
        <v>0</v>
      </c>
      <c r="I24" s="59">
        <v>0</v>
      </c>
    </row>
    <row r="25" spans="1:9" x14ac:dyDescent="0.2">
      <c r="A25" s="181" t="s">
        <v>173</v>
      </c>
      <c r="B25" s="181"/>
      <c r="C25" s="181"/>
      <c r="D25" s="181"/>
      <c r="E25" s="181"/>
      <c r="F25" s="181"/>
      <c r="G25" s="28">
        <v>17</v>
      </c>
      <c r="H25" s="63">
        <f>H26+H27</f>
        <v>0</v>
      </c>
      <c r="I25" s="63">
        <f>I26+I27</f>
        <v>0</v>
      </c>
    </row>
    <row r="26" spans="1:9" x14ac:dyDescent="0.2">
      <c r="A26" s="172" t="s">
        <v>174</v>
      </c>
      <c r="B26" s="213"/>
      <c r="C26" s="213"/>
      <c r="D26" s="213"/>
      <c r="E26" s="213"/>
      <c r="F26" s="213"/>
      <c r="G26" s="26">
        <v>18</v>
      </c>
      <c r="H26" s="59">
        <v>0</v>
      </c>
      <c r="I26" s="59">
        <v>0</v>
      </c>
    </row>
    <row r="27" spans="1:9" x14ac:dyDescent="0.2">
      <c r="A27" s="172" t="s">
        <v>175</v>
      </c>
      <c r="B27" s="213"/>
      <c r="C27" s="213"/>
      <c r="D27" s="213"/>
      <c r="E27" s="213"/>
      <c r="F27" s="213"/>
      <c r="G27" s="26">
        <v>19</v>
      </c>
      <c r="H27" s="59">
        <v>0</v>
      </c>
      <c r="I27" s="59">
        <v>0</v>
      </c>
    </row>
    <row r="28" spans="1:9" ht="26.45" customHeight="1" x14ac:dyDescent="0.2">
      <c r="A28" s="181" t="s">
        <v>176</v>
      </c>
      <c r="B28" s="215"/>
      <c r="C28" s="215"/>
      <c r="D28" s="215"/>
      <c r="E28" s="215"/>
      <c r="F28" s="215"/>
      <c r="G28" s="27">
        <v>20</v>
      </c>
      <c r="H28" s="63">
        <f>SUM(H21:H27)</f>
        <v>0</v>
      </c>
      <c r="I28" s="63">
        <f>SUM(I21:I27)</f>
        <v>0</v>
      </c>
    </row>
    <row r="29" spans="1:9" x14ac:dyDescent="0.2">
      <c r="A29" s="172" t="s">
        <v>141</v>
      </c>
      <c r="B29" s="213"/>
      <c r="C29" s="213"/>
      <c r="D29" s="213"/>
      <c r="E29" s="213"/>
      <c r="F29" s="213"/>
      <c r="G29" s="26">
        <v>21</v>
      </c>
      <c r="H29" s="59">
        <v>0</v>
      </c>
      <c r="I29" s="59">
        <v>0</v>
      </c>
    </row>
    <row r="30" spans="1:9" x14ac:dyDescent="0.2">
      <c r="A30" s="172" t="s">
        <v>142</v>
      </c>
      <c r="B30" s="213"/>
      <c r="C30" s="213"/>
      <c r="D30" s="213"/>
      <c r="E30" s="213"/>
      <c r="F30" s="213"/>
      <c r="G30" s="26">
        <v>22</v>
      </c>
      <c r="H30" s="59">
        <v>0</v>
      </c>
      <c r="I30" s="59">
        <v>0</v>
      </c>
    </row>
    <row r="31" spans="1:9" x14ac:dyDescent="0.2">
      <c r="A31" s="182" t="s">
        <v>177</v>
      </c>
      <c r="B31" s="215"/>
      <c r="C31" s="215"/>
      <c r="D31" s="215"/>
      <c r="E31" s="215"/>
      <c r="F31" s="215"/>
      <c r="G31" s="28">
        <v>23</v>
      </c>
      <c r="H31" s="63">
        <f>H32+H33</f>
        <v>0</v>
      </c>
      <c r="I31" s="63">
        <f>I32+I33</f>
        <v>0</v>
      </c>
    </row>
    <row r="32" spans="1:9" x14ac:dyDescent="0.2">
      <c r="A32" s="172" t="s">
        <v>178</v>
      </c>
      <c r="B32" s="213"/>
      <c r="C32" s="213"/>
      <c r="D32" s="213"/>
      <c r="E32" s="213"/>
      <c r="F32" s="213"/>
      <c r="G32" s="26">
        <v>24</v>
      </c>
      <c r="H32" s="59">
        <v>0</v>
      </c>
      <c r="I32" s="59">
        <v>0</v>
      </c>
    </row>
    <row r="33" spans="1:9" x14ac:dyDescent="0.2">
      <c r="A33" s="172" t="s">
        <v>179</v>
      </c>
      <c r="B33" s="213"/>
      <c r="C33" s="213"/>
      <c r="D33" s="213"/>
      <c r="E33" s="213"/>
      <c r="F33" s="213"/>
      <c r="G33" s="26">
        <v>25</v>
      </c>
      <c r="H33" s="59">
        <v>0</v>
      </c>
      <c r="I33" s="59">
        <v>0</v>
      </c>
    </row>
    <row r="34" spans="1:9" ht="26.45" customHeight="1" x14ac:dyDescent="0.2">
      <c r="A34" s="181" t="s">
        <v>144</v>
      </c>
      <c r="B34" s="215"/>
      <c r="C34" s="215"/>
      <c r="D34" s="215"/>
      <c r="E34" s="215"/>
      <c r="F34" s="215"/>
      <c r="G34" s="27">
        <v>26</v>
      </c>
      <c r="H34" s="63">
        <f>H29+H30+H31</f>
        <v>0</v>
      </c>
      <c r="I34" s="63">
        <f>I29+I30+I31</f>
        <v>0</v>
      </c>
    </row>
    <row r="35" spans="1:9" x14ac:dyDescent="0.2">
      <c r="A35" s="171" t="s">
        <v>124</v>
      </c>
      <c r="B35" s="171"/>
      <c r="C35" s="171"/>
      <c r="D35" s="171"/>
      <c r="E35" s="171"/>
      <c r="F35" s="171"/>
      <c r="G35" s="214"/>
      <c r="H35" s="214"/>
      <c r="I35" s="214"/>
    </row>
    <row r="36" spans="1:9" x14ac:dyDescent="0.2">
      <c r="A36" s="172" t="s">
        <v>145</v>
      </c>
      <c r="B36" s="213"/>
      <c r="C36" s="213"/>
      <c r="D36" s="213"/>
      <c r="E36" s="213"/>
      <c r="F36" s="213"/>
      <c r="G36" s="26">
        <v>27</v>
      </c>
      <c r="H36" s="59">
        <v>0</v>
      </c>
      <c r="I36" s="59">
        <v>0</v>
      </c>
    </row>
    <row r="37" spans="1:9" ht="26.45" customHeight="1" x14ac:dyDescent="0.2">
      <c r="A37" s="172" t="s">
        <v>146</v>
      </c>
      <c r="B37" s="213"/>
      <c r="C37" s="213"/>
      <c r="D37" s="213"/>
      <c r="E37" s="213"/>
      <c r="F37" s="213"/>
      <c r="G37" s="26">
        <v>28</v>
      </c>
      <c r="H37" s="59">
        <v>0</v>
      </c>
      <c r="I37" s="59">
        <v>0</v>
      </c>
    </row>
    <row r="38" spans="1:9" x14ac:dyDescent="0.2">
      <c r="A38" s="172" t="s">
        <v>147</v>
      </c>
      <c r="B38" s="213"/>
      <c r="C38" s="213"/>
      <c r="D38" s="213"/>
      <c r="E38" s="213"/>
      <c r="F38" s="213"/>
      <c r="G38" s="26">
        <v>29</v>
      </c>
      <c r="H38" s="59">
        <v>0</v>
      </c>
      <c r="I38" s="59">
        <v>0</v>
      </c>
    </row>
    <row r="39" spans="1:9" ht="26.45" customHeight="1" x14ac:dyDescent="0.2">
      <c r="A39" s="181" t="s">
        <v>180</v>
      </c>
      <c r="B39" s="215"/>
      <c r="C39" s="215"/>
      <c r="D39" s="215"/>
      <c r="E39" s="215"/>
      <c r="F39" s="215"/>
      <c r="G39" s="27">
        <v>30</v>
      </c>
      <c r="H39" s="63">
        <f>H36+H37+H38</f>
        <v>0</v>
      </c>
      <c r="I39" s="63">
        <f>I36+I37+I38</f>
        <v>0</v>
      </c>
    </row>
    <row r="40" spans="1:9" x14ac:dyDescent="0.2">
      <c r="A40" s="172" t="s">
        <v>149</v>
      </c>
      <c r="B40" s="213"/>
      <c r="C40" s="213"/>
      <c r="D40" s="213"/>
      <c r="E40" s="213"/>
      <c r="F40" s="213"/>
      <c r="G40" s="26">
        <v>31</v>
      </c>
      <c r="H40" s="59">
        <v>0</v>
      </c>
      <c r="I40" s="59">
        <v>0</v>
      </c>
    </row>
    <row r="41" spans="1:9" x14ac:dyDescent="0.2">
      <c r="A41" s="172" t="s">
        <v>150</v>
      </c>
      <c r="B41" s="213"/>
      <c r="C41" s="213"/>
      <c r="D41" s="213"/>
      <c r="E41" s="213"/>
      <c r="F41" s="213"/>
      <c r="G41" s="26">
        <v>32</v>
      </c>
      <c r="H41" s="59">
        <v>0</v>
      </c>
      <c r="I41" s="59">
        <v>0</v>
      </c>
    </row>
    <row r="42" spans="1:9" x14ac:dyDescent="0.2">
      <c r="A42" s="172" t="s">
        <v>151</v>
      </c>
      <c r="B42" s="213"/>
      <c r="C42" s="213"/>
      <c r="D42" s="213"/>
      <c r="E42" s="213"/>
      <c r="F42" s="213"/>
      <c r="G42" s="26">
        <v>33</v>
      </c>
      <c r="H42" s="59">
        <v>0</v>
      </c>
      <c r="I42" s="59">
        <v>0</v>
      </c>
    </row>
    <row r="43" spans="1:9" x14ac:dyDescent="0.2">
      <c r="A43" s="172" t="s">
        <v>152</v>
      </c>
      <c r="B43" s="213"/>
      <c r="C43" s="213"/>
      <c r="D43" s="213"/>
      <c r="E43" s="213"/>
      <c r="F43" s="213"/>
      <c r="G43" s="26">
        <v>34</v>
      </c>
      <c r="H43" s="59">
        <v>0</v>
      </c>
      <c r="I43" s="59">
        <v>0</v>
      </c>
    </row>
    <row r="44" spans="1:9" x14ac:dyDescent="0.2">
      <c r="A44" s="172" t="s">
        <v>153</v>
      </c>
      <c r="B44" s="213"/>
      <c r="C44" s="213"/>
      <c r="D44" s="213"/>
      <c r="E44" s="213"/>
      <c r="F44" s="213"/>
      <c r="G44" s="26">
        <v>35</v>
      </c>
      <c r="H44" s="59">
        <v>0</v>
      </c>
      <c r="I44" s="59">
        <v>0</v>
      </c>
    </row>
    <row r="45" spans="1:9" ht="23.45" customHeight="1" x14ac:dyDescent="0.2">
      <c r="A45" s="181" t="s">
        <v>181</v>
      </c>
      <c r="B45" s="215"/>
      <c r="C45" s="215"/>
      <c r="D45" s="215"/>
      <c r="E45" s="215"/>
      <c r="F45" s="215"/>
      <c r="G45" s="27">
        <v>36</v>
      </c>
      <c r="H45" s="63">
        <f>H40+H41+H42+H43+H44</f>
        <v>0</v>
      </c>
      <c r="I45" s="63">
        <f>I40+I41+I42+I43+I44</f>
        <v>0</v>
      </c>
    </row>
    <row r="46" spans="1:9" ht="17.45" customHeight="1" x14ac:dyDescent="0.2">
      <c r="A46" s="171" t="s">
        <v>155</v>
      </c>
      <c r="B46" s="213"/>
      <c r="C46" s="213"/>
      <c r="D46" s="213"/>
      <c r="E46" s="213"/>
      <c r="F46" s="213"/>
      <c r="G46" s="29">
        <v>37</v>
      </c>
      <c r="H46" s="57">
        <v>0</v>
      </c>
      <c r="I46" s="57">
        <v>0</v>
      </c>
    </row>
    <row r="47" spans="1:9" x14ac:dyDescent="0.2">
      <c r="A47" s="171" t="s">
        <v>156</v>
      </c>
      <c r="B47" s="213"/>
      <c r="C47" s="213"/>
      <c r="D47" s="213"/>
      <c r="E47" s="213"/>
      <c r="F47" s="213"/>
      <c r="G47" s="29">
        <v>38</v>
      </c>
      <c r="H47" s="57">
        <v>0</v>
      </c>
      <c r="I47" s="57">
        <v>0</v>
      </c>
    </row>
    <row r="48" spans="1:9" x14ac:dyDescent="0.2">
      <c r="A48" s="171" t="s">
        <v>157</v>
      </c>
      <c r="B48" s="213"/>
      <c r="C48" s="213"/>
      <c r="D48" s="213"/>
      <c r="E48" s="213"/>
      <c r="F48" s="213"/>
      <c r="G48" s="29">
        <v>39</v>
      </c>
      <c r="H48" s="57">
        <v>0</v>
      </c>
      <c r="I48" s="57">
        <v>0</v>
      </c>
    </row>
    <row r="49" spans="1:9" x14ac:dyDescent="0.2">
      <c r="A49" s="181" t="s">
        <v>158</v>
      </c>
      <c r="B49" s="215"/>
      <c r="C49" s="215"/>
      <c r="D49" s="215"/>
      <c r="E49" s="215"/>
      <c r="F49" s="215"/>
      <c r="G49" s="27">
        <v>40</v>
      </c>
      <c r="H49" s="63">
        <f>H46+H47-H48</f>
        <v>0</v>
      </c>
      <c r="I49" s="63">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view="pageBreakPreview" zoomScaleNormal="100" zoomScaleSheetLayoutView="100" workbookViewId="0">
      <selection activeCell="C3" sqref="C3:I3"/>
    </sheetView>
  </sheetViews>
  <sheetFormatPr defaultRowHeight="12.75" x14ac:dyDescent="0.2"/>
  <cols>
    <col min="1" max="1" width="46.140625" style="2" customWidth="1"/>
    <col min="2" max="2" width="12" style="2" customWidth="1"/>
    <col min="3" max="4" width="10.140625" style="75" bestFit="1" customWidth="1"/>
    <col min="5" max="5" width="9.140625" style="75"/>
    <col min="6" max="6" width="10.140625" style="75" bestFit="1" customWidth="1"/>
    <col min="7" max="7" width="10.85546875" style="75" bestFit="1" customWidth="1"/>
    <col min="8" max="8" width="10.140625" style="75" bestFit="1" customWidth="1"/>
    <col min="9" max="9" width="9.140625" style="75"/>
    <col min="10" max="10" width="9.85546875" style="75" bestFit="1" customWidth="1"/>
    <col min="11" max="11" width="14" style="75" customWidth="1"/>
    <col min="12" max="260" width="9.140625" style="2"/>
    <col min="261" max="261" width="10.140625" style="2" bestFit="1" customWidth="1"/>
    <col min="262" max="265" width="9.140625" style="2"/>
    <col min="266" max="267" width="9.85546875" style="2" bestFit="1" customWidth="1"/>
    <col min="268" max="516" width="9.140625" style="2"/>
    <col min="517" max="517" width="10.140625" style="2" bestFit="1" customWidth="1"/>
    <col min="518" max="521" width="9.140625" style="2"/>
    <col min="522" max="523" width="9.85546875" style="2" bestFit="1" customWidth="1"/>
    <col min="524" max="772" width="9.140625" style="2"/>
    <col min="773" max="773" width="10.140625" style="2" bestFit="1" customWidth="1"/>
    <col min="774" max="777" width="9.140625" style="2"/>
    <col min="778" max="779" width="9.85546875" style="2" bestFit="1" customWidth="1"/>
    <col min="780" max="1028" width="9.140625" style="2"/>
    <col min="1029" max="1029" width="10.140625" style="2" bestFit="1" customWidth="1"/>
    <col min="1030" max="1033" width="9.140625" style="2"/>
    <col min="1034" max="1035" width="9.85546875" style="2" bestFit="1" customWidth="1"/>
    <col min="1036" max="1284" width="9.140625" style="2"/>
    <col min="1285" max="1285" width="10.140625" style="2" bestFit="1" customWidth="1"/>
    <col min="1286" max="1289" width="9.140625" style="2"/>
    <col min="1290" max="1291" width="9.85546875" style="2" bestFit="1" customWidth="1"/>
    <col min="1292" max="1540" width="9.140625" style="2"/>
    <col min="1541" max="1541" width="10.140625" style="2" bestFit="1" customWidth="1"/>
    <col min="1542" max="1545" width="9.140625" style="2"/>
    <col min="1546" max="1547" width="9.85546875" style="2" bestFit="1" customWidth="1"/>
    <col min="1548" max="1796" width="9.140625" style="2"/>
    <col min="1797" max="1797" width="10.140625" style="2" bestFit="1" customWidth="1"/>
    <col min="1798" max="1801" width="9.140625" style="2"/>
    <col min="1802" max="1803" width="9.85546875" style="2" bestFit="1" customWidth="1"/>
    <col min="1804" max="2052" width="9.140625" style="2"/>
    <col min="2053" max="2053" width="10.140625" style="2" bestFit="1" customWidth="1"/>
    <col min="2054" max="2057" width="9.140625" style="2"/>
    <col min="2058" max="2059" width="9.85546875" style="2" bestFit="1" customWidth="1"/>
    <col min="2060" max="2308" width="9.140625" style="2"/>
    <col min="2309" max="2309" width="10.140625" style="2" bestFit="1" customWidth="1"/>
    <col min="2310" max="2313" width="9.140625" style="2"/>
    <col min="2314" max="2315" width="9.85546875" style="2" bestFit="1" customWidth="1"/>
    <col min="2316" max="2564" width="9.140625" style="2"/>
    <col min="2565" max="2565" width="10.140625" style="2" bestFit="1" customWidth="1"/>
    <col min="2566" max="2569" width="9.140625" style="2"/>
    <col min="2570" max="2571" width="9.85546875" style="2" bestFit="1" customWidth="1"/>
    <col min="2572" max="2820" width="9.140625" style="2"/>
    <col min="2821" max="2821" width="10.140625" style="2" bestFit="1" customWidth="1"/>
    <col min="2822" max="2825" width="9.140625" style="2"/>
    <col min="2826" max="2827" width="9.85546875" style="2" bestFit="1" customWidth="1"/>
    <col min="2828" max="3076" width="9.140625" style="2"/>
    <col min="3077" max="3077" width="10.140625" style="2" bestFit="1" customWidth="1"/>
    <col min="3078" max="3081" width="9.140625" style="2"/>
    <col min="3082" max="3083" width="9.85546875" style="2" bestFit="1" customWidth="1"/>
    <col min="3084" max="3332" width="9.140625" style="2"/>
    <col min="3333" max="3333" width="10.140625" style="2" bestFit="1" customWidth="1"/>
    <col min="3334" max="3337" width="9.140625" style="2"/>
    <col min="3338" max="3339" width="9.85546875" style="2" bestFit="1" customWidth="1"/>
    <col min="3340" max="3588" width="9.140625" style="2"/>
    <col min="3589" max="3589" width="10.140625" style="2" bestFit="1" customWidth="1"/>
    <col min="3590" max="3593" width="9.140625" style="2"/>
    <col min="3594" max="3595" width="9.85546875" style="2" bestFit="1" customWidth="1"/>
    <col min="3596" max="3844" width="9.140625" style="2"/>
    <col min="3845" max="3845" width="10.140625" style="2" bestFit="1" customWidth="1"/>
    <col min="3846" max="3849" width="9.140625" style="2"/>
    <col min="3850" max="3851" width="9.85546875" style="2" bestFit="1" customWidth="1"/>
    <col min="3852" max="4100" width="9.140625" style="2"/>
    <col min="4101" max="4101" width="10.140625" style="2" bestFit="1" customWidth="1"/>
    <col min="4102" max="4105" width="9.140625" style="2"/>
    <col min="4106" max="4107" width="9.85546875" style="2" bestFit="1" customWidth="1"/>
    <col min="4108" max="4356" width="9.140625" style="2"/>
    <col min="4357" max="4357" width="10.140625" style="2" bestFit="1" customWidth="1"/>
    <col min="4358" max="4361" width="9.140625" style="2"/>
    <col min="4362" max="4363" width="9.85546875" style="2" bestFit="1" customWidth="1"/>
    <col min="4364" max="4612" width="9.140625" style="2"/>
    <col min="4613" max="4613" width="10.140625" style="2" bestFit="1" customWidth="1"/>
    <col min="4614" max="4617" width="9.140625" style="2"/>
    <col min="4618" max="4619" width="9.85546875" style="2" bestFit="1" customWidth="1"/>
    <col min="4620" max="4868" width="9.140625" style="2"/>
    <col min="4869" max="4869" width="10.140625" style="2" bestFit="1" customWidth="1"/>
    <col min="4870" max="4873" width="9.140625" style="2"/>
    <col min="4874" max="4875" width="9.85546875" style="2" bestFit="1" customWidth="1"/>
    <col min="4876" max="5124" width="9.140625" style="2"/>
    <col min="5125" max="5125" width="10.140625" style="2" bestFit="1" customWidth="1"/>
    <col min="5126" max="5129" width="9.140625" style="2"/>
    <col min="5130" max="5131" width="9.85546875" style="2" bestFit="1" customWidth="1"/>
    <col min="5132" max="5380" width="9.140625" style="2"/>
    <col min="5381" max="5381" width="10.140625" style="2" bestFit="1" customWidth="1"/>
    <col min="5382" max="5385" width="9.140625" style="2"/>
    <col min="5386" max="5387" width="9.85546875" style="2" bestFit="1" customWidth="1"/>
    <col min="5388" max="5636" width="9.140625" style="2"/>
    <col min="5637" max="5637" width="10.140625" style="2" bestFit="1" customWidth="1"/>
    <col min="5638" max="5641" width="9.140625" style="2"/>
    <col min="5642" max="5643" width="9.85546875" style="2" bestFit="1" customWidth="1"/>
    <col min="5644" max="5892" width="9.140625" style="2"/>
    <col min="5893" max="5893" width="10.140625" style="2" bestFit="1" customWidth="1"/>
    <col min="5894" max="5897" width="9.140625" style="2"/>
    <col min="5898" max="5899" width="9.85546875" style="2" bestFit="1" customWidth="1"/>
    <col min="5900" max="6148" width="9.140625" style="2"/>
    <col min="6149" max="6149" width="10.140625" style="2" bestFit="1" customWidth="1"/>
    <col min="6150" max="6153" width="9.140625" style="2"/>
    <col min="6154" max="6155" width="9.85546875" style="2" bestFit="1" customWidth="1"/>
    <col min="6156" max="6404" width="9.140625" style="2"/>
    <col min="6405" max="6405" width="10.140625" style="2" bestFit="1" customWidth="1"/>
    <col min="6406" max="6409" width="9.140625" style="2"/>
    <col min="6410" max="6411" width="9.85546875" style="2" bestFit="1" customWidth="1"/>
    <col min="6412" max="6660" width="9.140625" style="2"/>
    <col min="6661" max="6661" width="10.140625" style="2" bestFit="1" customWidth="1"/>
    <col min="6662" max="6665" width="9.140625" style="2"/>
    <col min="6666" max="6667" width="9.85546875" style="2" bestFit="1" customWidth="1"/>
    <col min="6668" max="6916" width="9.140625" style="2"/>
    <col min="6917" max="6917" width="10.140625" style="2" bestFit="1" customWidth="1"/>
    <col min="6918" max="6921" width="9.140625" style="2"/>
    <col min="6922" max="6923" width="9.85546875" style="2" bestFit="1" customWidth="1"/>
    <col min="6924" max="7172" width="9.140625" style="2"/>
    <col min="7173" max="7173" width="10.140625" style="2" bestFit="1" customWidth="1"/>
    <col min="7174" max="7177" width="9.140625" style="2"/>
    <col min="7178" max="7179" width="9.85546875" style="2" bestFit="1" customWidth="1"/>
    <col min="7180" max="7428" width="9.140625" style="2"/>
    <col min="7429" max="7429" width="10.140625" style="2" bestFit="1" customWidth="1"/>
    <col min="7430" max="7433" width="9.140625" style="2"/>
    <col min="7434" max="7435" width="9.85546875" style="2" bestFit="1" customWidth="1"/>
    <col min="7436" max="7684" width="9.140625" style="2"/>
    <col min="7685" max="7685" width="10.140625" style="2" bestFit="1" customWidth="1"/>
    <col min="7686" max="7689" width="9.140625" style="2"/>
    <col min="7690" max="7691" width="9.85546875" style="2" bestFit="1" customWidth="1"/>
    <col min="7692" max="7940" width="9.140625" style="2"/>
    <col min="7941" max="7941" width="10.140625" style="2" bestFit="1" customWidth="1"/>
    <col min="7942" max="7945" width="9.140625" style="2"/>
    <col min="7946" max="7947" width="9.85546875" style="2" bestFit="1" customWidth="1"/>
    <col min="7948" max="8196" width="9.140625" style="2"/>
    <col min="8197" max="8197" width="10.140625" style="2" bestFit="1" customWidth="1"/>
    <col min="8198" max="8201" width="9.140625" style="2"/>
    <col min="8202" max="8203" width="9.85546875" style="2" bestFit="1" customWidth="1"/>
    <col min="8204" max="8452" width="9.140625" style="2"/>
    <col min="8453" max="8453" width="10.140625" style="2" bestFit="1" customWidth="1"/>
    <col min="8454" max="8457" width="9.140625" style="2"/>
    <col min="8458" max="8459" width="9.85546875" style="2" bestFit="1" customWidth="1"/>
    <col min="8460" max="8708" width="9.140625" style="2"/>
    <col min="8709" max="8709" width="10.140625" style="2" bestFit="1" customWidth="1"/>
    <col min="8710" max="8713" width="9.140625" style="2"/>
    <col min="8714" max="8715" width="9.85546875" style="2" bestFit="1" customWidth="1"/>
    <col min="8716" max="8964" width="9.140625" style="2"/>
    <col min="8965" max="8965" width="10.140625" style="2" bestFit="1" customWidth="1"/>
    <col min="8966" max="8969" width="9.140625" style="2"/>
    <col min="8970" max="8971" width="9.85546875" style="2" bestFit="1" customWidth="1"/>
    <col min="8972" max="9220" width="9.140625" style="2"/>
    <col min="9221" max="9221" width="10.140625" style="2" bestFit="1" customWidth="1"/>
    <col min="9222" max="9225" width="9.140625" style="2"/>
    <col min="9226" max="9227" width="9.85546875" style="2" bestFit="1" customWidth="1"/>
    <col min="9228" max="9476" width="9.140625" style="2"/>
    <col min="9477" max="9477" width="10.140625" style="2" bestFit="1" customWidth="1"/>
    <col min="9478" max="9481" width="9.140625" style="2"/>
    <col min="9482" max="9483" width="9.85546875" style="2" bestFit="1" customWidth="1"/>
    <col min="9484" max="9732" width="9.140625" style="2"/>
    <col min="9733" max="9733" width="10.140625" style="2" bestFit="1" customWidth="1"/>
    <col min="9734" max="9737" width="9.140625" style="2"/>
    <col min="9738" max="9739" width="9.85546875" style="2" bestFit="1" customWidth="1"/>
    <col min="9740" max="9988" width="9.140625" style="2"/>
    <col min="9989" max="9989" width="10.140625" style="2" bestFit="1" customWidth="1"/>
    <col min="9990" max="9993" width="9.140625" style="2"/>
    <col min="9994" max="9995" width="9.85546875" style="2" bestFit="1" customWidth="1"/>
    <col min="9996" max="10244" width="9.140625" style="2"/>
    <col min="10245" max="10245" width="10.140625" style="2" bestFit="1" customWidth="1"/>
    <col min="10246" max="10249" width="9.140625" style="2"/>
    <col min="10250" max="10251" width="9.85546875" style="2" bestFit="1" customWidth="1"/>
    <col min="10252" max="10500" width="9.140625" style="2"/>
    <col min="10501" max="10501" width="10.140625" style="2" bestFit="1" customWidth="1"/>
    <col min="10502" max="10505" width="9.140625" style="2"/>
    <col min="10506" max="10507" width="9.85546875" style="2" bestFit="1" customWidth="1"/>
    <col min="10508" max="10756" width="9.140625" style="2"/>
    <col min="10757" max="10757" width="10.140625" style="2" bestFit="1" customWidth="1"/>
    <col min="10758" max="10761" width="9.140625" style="2"/>
    <col min="10762" max="10763" width="9.85546875" style="2" bestFit="1" customWidth="1"/>
    <col min="10764" max="11012" width="9.140625" style="2"/>
    <col min="11013" max="11013" width="10.140625" style="2" bestFit="1" customWidth="1"/>
    <col min="11014" max="11017" width="9.140625" style="2"/>
    <col min="11018" max="11019" width="9.85546875" style="2" bestFit="1" customWidth="1"/>
    <col min="11020" max="11268" width="9.140625" style="2"/>
    <col min="11269" max="11269" width="10.140625" style="2" bestFit="1" customWidth="1"/>
    <col min="11270" max="11273" width="9.140625" style="2"/>
    <col min="11274" max="11275" width="9.85546875" style="2" bestFit="1" customWidth="1"/>
    <col min="11276" max="11524" width="9.140625" style="2"/>
    <col min="11525" max="11525" width="10.140625" style="2" bestFit="1" customWidth="1"/>
    <col min="11526" max="11529" width="9.140625" style="2"/>
    <col min="11530" max="11531" width="9.85546875" style="2" bestFit="1" customWidth="1"/>
    <col min="11532" max="11780" width="9.140625" style="2"/>
    <col min="11781" max="11781" width="10.140625" style="2" bestFit="1" customWidth="1"/>
    <col min="11782" max="11785" width="9.140625" style="2"/>
    <col min="11786" max="11787" width="9.85546875" style="2" bestFit="1" customWidth="1"/>
    <col min="11788" max="12036" width="9.140625" style="2"/>
    <col min="12037" max="12037" width="10.140625" style="2" bestFit="1" customWidth="1"/>
    <col min="12038" max="12041" width="9.140625" style="2"/>
    <col min="12042" max="12043" width="9.85546875" style="2" bestFit="1" customWidth="1"/>
    <col min="12044" max="12292" width="9.140625" style="2"/>
    <col min="12293" max="12293" width="10.140625" style="2" bestFit="1" customWidth="1"/>
    <col min="12294" max="12297" width="9.140625" style="2"/>
    <col min="12298" max="12299" width="9.85546875" style="2" bestFit="1" customWidth="1"/>
    <col min="12300" max="12548" width="9.140625" style="2"/>
    <col min="12549" max="12549" width="10.140625" style="2" bestFit="1" customWidth="1"/>
    <col min="12550" max="12553" width="9.140625" style="2"/>
    <col min="12554" max="12555" width="9.85546875" style="2" bestFit="1" customWidth="1"/>
    <col min="12556" max="12804" width="9.140625" style="2"/>
    <col min="12805" max="12805" width="10.140625" style="2" bestFit="1" customWidth="1"/>
    <col min="12806" max="12809" width="9.140625" style="2"/>
    <col min="12810" max="12811" width="9.85546875" style="2" bestFit="1" customWidth="1"/>
    <col min="12812" max="13060" width="9.140625" style="2"/>
    <col min="13061" max="13061" width="10.140625" style="2" bestFit="1" customWidth="1"/>
    <col min="13062" max="13065" width="9.140625" style="2"/>
    <col min="13066" max="13067" width="9.85546875" style="2" bestFit="1" customWidth="1"/>
    <col min="13068" max="13316" width="9.140625" style="2"/>
    <col min="13317" max="13317" width="10.140625" style="2" bestFit="1" customWidth="1"/>
    <col min="13318" max="13321" width="9.140625" style="2"/>
    <col min="13322" max="13323" width="9.85546875" style="2" bestFit="1" customWidth="1"/>
    <col min="13324" max="13572" width="9.140625" style="2"/>
    <col min="13573" max="13573" width="10.140625" style="2" bestFit="1" customWidth="1"/>
    <col min="13574" max="13577" width="9.140625" style="2"/>
    <col min="13578" max="13579" width="9.85546875" style="2" bestFit="1" customWidth="1"/>
    <col min="13580" max="13828" width="9.140625" style="2"/>
    <col min="13829" max="13829" width="10.140625" style="2" bestFit="1" customWidth="1"/>
    <col min="13830" max="13833" width="9.140625" style="2"/>
    <col min="13834" max="13835" width="9.85546875" style="2" bestFit="1" customWidth="1"/>
    <col min="13836" max="14084" width="9.140625" style="2"/>
    <col min="14085" max="14085" width="10.140625" style="2" bestFit="1" customWidth="1"/>
    <col min="14086" max="14089" width="9.140625" style="2"/>
    <col min="14090" max="14091" width="9.85546875" style="2" bestFit="1" customWidth="1"/>
    <col min="14092" max="14340" width="9.140625" style="2"/>
    <col min="14341" max="14341" width="10.140625" style="2" bestFit="1" customWidth="1"/>
    <col min="14342" max="14345" width="9.140625" style="2"/>
    <col min="14346" max="14347" width="9.85546875" style="2" bestFit="1" customWidth="1"/>
    <col min="14348" max="14596" width="9.140625" style="2"/>
    <col min="14597" max="14597" width="10.140625" style="2" bestFit="1" customWidth="1"/>
    <col min="14598" max="14601" width="9.140625" style="2"/>
    <col min="14602" max="14603" width="9.85546875" style="2" bestFit="1" customWidth="1"/>
    <col min="14604" max="14852" width="9.140625" style="2"/>
    <col min="14853" max="14853" width="10.140625" style="2" bestFit="1" customWidth="1"/>
    <col min="14854" max="14857" width="9.140625" style="2"/>
    <col min="14858" max="14859" width="9.85546875" style="2" bestFit="1" customWidth="1"/>
    <col min="14860" max="15108" width="9.140625" style="2"/>
    <col min="15109" max="15109" width="10.140625" style="2" bestFit="1" customWidth="1"/>
    <col min="15110" max="15113" width="9.140625" style="2"/>
    <col min="15114" max="15115" width="9.85546875" style="2" bestFit="1" customWidth="1"/>
    <col min="15116" max="15364" width="9.140625" style="2"/>
    <col min="15365" max="15365" width="10.140625" style="2" bestFit="1" customWidth="1"/>
    <col min="15366" max="15369" width="9.140625" style="2"/>
    <col min="15370" max="15371" width="9.85546875" style="2" bestFit="1" customWidth="1"/>
    <col min="15372" max="15620" width="9.140625" style="2"/>
    <col min="15621" max="15621" width="10.140625" style="2" bestFit="1" customWidth="1"/>
    <col min="15622" max="15625" width="9.140625" style="2"/>
    <col min="15626" max="15627" width="9.85546875" style="2" bestFit="1" customWidth="1"/>
    <col min="15628" max="15876" width="9.140625" style="2"/>
    <col min="15877" max="15877" width="10.140625" style="2" bestFit="1" customWidth="1"/>
    <col min="15878" max="15881" width="9.140625" style="2"/>
    <col min="15882" max="15883" width="9.85546875" style="2" bestFit="1" customWidth="1"/>
    <col min="15884" max="16132" width="9.140625" style="2"/>
    <col min="16133" max="16133" width="10.140625" style="2" bestFit="1" customWidth="1"/>
    <col min="16134" max="16137" width="9.140625" style="2"/>
    <col min="16138" max="16139" width="9.85546875" style="2" bestFit="1" customWidth="1"/>
    <col min="16140" max="16384" width="9.140625" style="2"/>
  </cols>
  <sheetData>
    <row r="1" spans="1:23" ht="15.75" x14ac:dyDescent="0.2">
      <c r="A1" s="220" t="s">
        <v>11</v>
      </c>
      <c r="B1" s="220"/>
      <c r="C1" s="221"/>
      <c r="D1" s="221"/>
      <c r="E1" s="221"/>
      <c r="F1" s="221"/>
      <c r="G1" s="221"/>
      <c r="H1" s="221"/>
      <c r="I1" s="221"/>
      <c r="J1" s="221"/>
      <c r="K1" s="221"/>
      <c r="L1" s="1"/>
    </row>
    <row r="2" spans="1:23" ht="15.75" x14ac:dyDescent="0.2">
      <c r="A2" s="3"/>
      <c r="B2" s="3"/>
      <c r="C2" s="64"/>
      <c r="D2" s="222" t="s">
        <v>12</v>
      </c>
      <c r="E2" s="222"/>
      <c r="F2" s="78">
        <v>43101</v>
      </c>
      <c r="G2" s="65" t="s">
        <v>0</v>
      </c>
      <c r="H2" s="78">
        <v>43465</v>
      </c>
      <c r="I2" s="66"/>
      <c r="J2" s="64"/>
      <c r="K2" s="67" t="s">
        <v>14</v>
      </c>
      <c r="L2" s="4"/>
      <c r="W2" s="5"/>
    </row>
    <row r="3" spans="1:23" ht="15.75" customHeight="1" x14ac:dyDescent="0.2">
      <c r="A3" s="217" t="s">
        <v>13</v>
      </c>
      <c r="B3" s="217" t="s">
        <v>202</v>
      </c>
      <c r="C3" s="218" t="s">
        <v>182</v>
      </c>
      <c r="D3" s="218"/>
      <c r="E3" s="218"/>
      <c r="F3" s="218"/>
      <c r="G3" s="218"/>
      <c r="H3" s="218"/>
      <c r="I3" s="218"/>
      <c r="J3" s="218" t="s">
        <v>183</v>
      </c>
      <c r="K3" s="223" t="s">
        <v>203</v>
      </c>
    </row>
    <row r="4" spans="1:23" ht="85.5" x14ac:dyDescent="0.2">
      <c r="A4" s="217"/>
      <c r="B4" s="219"/>
      <c r="C4" s="68" t="s">
        <v>184</v>
      </c>
      <c r="D4" s="68" t="s">
        <v>185</v>
      </c>
      <c r="E4" s="69" t="s">
        <v>186</v>
      </c>
      <c r="F4" s="69" t="s">
        <v>187</v>
      </c>
      <c r="G4" s="69" t="s">
        <v>188</v>
      </c>
      <c r="H4" s="69" t="s">
        <v>189</v>
      </c>
      <c r="I4" s="69" t="s">
        <v>190</v>
      </c>
      <c r="J4" s="218"/>
      <c r="K4" s="224"/>
    </row>
    <row r="5" spans="1:23" ht="15" x14ac:dyDescent="0.2">
      <c r="A5" s="6">
        <v>1</v>
      </c>
      <c r="B5" s="7">
        <v>2</v>
      </c>
      <c r="C5" s="8">
        <v>3</v>
      </c>
      <c r="D5" s="8">
        <v>4</v>
      </c>
      <c r="E5" s="8">
        <v>5</v>
      </c>
      <c r="F5" s="8">
        <v>6</v>
      </c>
      <c r="G5" s="8">
        <v>7</v>
      </c>
      <c r="H5" s="9">
        <v>8</v>
      </c>
      <c r="I5" s="8">
        <v>9</v>
      </c>
      <c r="J5" s="8">
        <v>10</v>
      </c>
      <c r="K5" s="10">
        <v>11</v>
      </c>
    </row>
    <row r="6" spans="1:23" ht="30" x14ac:dyDescent="0.2">
      <c r="A6" s="11" t="s">
        <v>207</v>
      </c>
      <c r="B6" s="12">
        <v>1</v>
      </c>
      <c r="C6" s="70">
        <v>46357000</v>
      </c>
      <c r="D6" s="70">
        <v>13860181</v>
      </c>
      <c r="E6" s="70">
        <v>141000</v>
      </c>
      <c r="F6" s="70">
        <v>-4404571</v>
      </c>
      <c r="G6" s="70">
        <v>-13837569</v>
      </c>
      <c r="H6" s="70">
        <v>0</v>
      </c>
      <c r="I6" s="70">
        <v>0</v>
      </c>
      <c r="J6" s="70">
        <v>0</v>
      </c>
      <c r="K6" s="71">
        <f>SUM(C6:J6)</f>
        <v>42116041</v>
      </c>
    </row>
    <row r="7" spans="1:23" ht="15" x14ac:dyDescent="0.2">
      <c r="A7" s="6" t="s">
        <v>191</v>
      </c>
      <c r="B7" s="13">
        <v>2</v>
      </c>
      <c r="C7" s="70">
        <v>0</v>
      </c>
      <c r="D7" s="70">
        <v>0</v>
      </c>
      <c r="E7" s="70">
        <v>0</v>
      </c>
      <c r="F7" s="70">
        <v>0</v>
      </c>
      <c r="G7" s="70">
        <v>0</v>
      </c>
      <c r="H7" s="70">
        <v>0</v>
      </c>
      <c r="I7" s="70">
        <v>0</v>
      </c>
      <c r="J7" s="70">
        <v>0</v>
      </c>
      <c r="K7" s="71">
        <f t="shared" ref="K7:K31" si="0">SUM(C7:J7)</f>
        <v>0</v>
      </c>
    </row>
    <row r="8" spans="1:23" ht="15" x14ac:dyDescent="0.2">
      <c r="A8" s="6" t="s">
        <v>192</v>
      </c>
      <c r="B8" s="13">
        <v>3</v>
      </c>
      <c r="C8" s="70">
        <v>0</v>
      </c>
      <c r="D8" s="70">
        <v>0</v>
      </c>
      <c r="E8" s="70">
        <v>0</v>
      </c>
      <c r="F8" s="70">
        <v>0</v>
      </c>
      <c r="G8" s="70">
        <v>0</v>
      </c>
      <c r="H8" s="70">
        <v>0</v>
      </c>
      <c r="I8" s="70">
        <v>0</v>
      </c>
      <c r="J8" s="70">
        <v>0</v>
      </c>
      <c r="K8" s="71">
        <f t="shared" si="0"/>
        <v>0</v>
      </c>
    </row>
    <row r="9" spans="1:23" ht="30" x14ac:dyDescent="0.2">
      <c r="A9" s="14" t="s">
        <v>208</v>
      </c>
      <c r="B9" s="15">
        <v>4</v>
      </c>
      <c r="C9" s="72">
        <f>C6+C7+C8</f>
        <v>46357000</v>
      </c>
      <c r="D9" s="72">
        <f t="shared" ref="D9:J9" si="1">D6+D7+D8</f>
        <v>13860181</v>
      </c>
      <c r="E9" s="72">
        <f t="shared" si="1"/>
        <v>141000</v>
      </c>
      <c r="F9" s="72">
        <f t="shared" si="1"/>
        <v>-4404571</v>
      </c>
      <c r="G9" s="72">
        <f t="shared" si="1"/>
        <v>-13837569</v>
      </c>
      <c r="H9" s="72">
        <f t="shared" si="1"/>
        <v>0</v>
      </c>
      <c r="I9" s="72">
        <f t="shared" si="1"/>
        <v>0</v>
      </c>
      <c r="J9" s="72">
        <f t="shared" si="1"/>
        <v>0</v>
      </c>
      <c r="K9" s="72">
        <f t="shared" si="0"/>
        <v>42116041</v>
      </c>
    </row>
    <row r="10" spans="1:23" ht="15" x14ac:dyDescent="0.2">
      <c r="A10" s="6" t="s">
        <v>193</v>
      </c>
      <c r="B10" s="13">
        <v>5</v>
      </c>
      <c r="C10" s="70">
        <v>0</v>
      </c>
      <c r="D10" s="70">
        <v>0</v>
      </c>
      <c r="E10" s="70">
        <v>0</v>
      </c>
      <c r="F10" s="70">
        <v>-3753243</v>
      </c>
      <c r="G10" s="70">
        <v>0</v>
      </c>
      <c r="H10" s="70">
        <v>0</v>
      </c>
      <c r="I10" s="70">
        <v>0</v>
      </c>
      <c r="J10" s="70">
        <v>0</v>
      </c>
      <c r="K10" s="71">
        <f t="shared" si="0"/>
        <v>-3753243</v>
      </c>
    </row>
    <row r="11" spans="1:23" ht="42.75" x14ac:dyDescent="0.2">
      <c r="A11" s="6" t="s">
        <v>194</v>
      </c>
      <c r="B11" s="13">
        <v>6</v>
      </c>
      <c r="C11" s="70">
        <v>0</v>
      </c>
      <c r="D11" s="70">
        <v>0</v>
      </c>
      <c r="E11" s="70">
        <v>0</v>
      </c>
      <c r="F11" s="70">
        <v>0</v>
      </c>
      <c r="G11" s="70">
        <v>0</v>
      </c>
      <c r="H11" s="70">
        <v>0</v>
      </c>
      <c r="I11" s="70">
        <v>0</v>
      </c>
      <c r="J11" s="70">
        <v>0</v>
      </c>
      <c r="K11" s="71">
        <f t="shared" si="0"/>
        <v>0</v>
      </c>
    </row>
    <row r="12" spans="1:23" ht="15" x14ac:dyDescent="0.2">
      <c r="A12" s="6" t="s">
        <v>195</v>
      </c>
      <c r="B12" s="13">
        <v>7</v>
      </c>
      <c r="C12" s="70">
        <v>0</v>
      </c>
      <c r="D12" s="70">
        <v>0</v>
      </c>
      <c r="E12" s="70">
        <v>0</v>
      </c>
      <c r="F12" s="70">
        <v>0</v>
      </c>
      <c r="G12" s="70">
        <v>0</v>
      </c>
      <c r="H12" s="70">
        <v>0</v>
      </c>
      <c r="I12" s="70">
        <v>0</v>
      </c>
      <c r="J12" s="70">
        <v>0</v>
      </c>
      <c r="K12" s="71">
        <f t="shared" si="0"/>
        <v>0</v>
      </c>
    </row>
    <row r="13" spans="1:23" ht="45" x14ac:dyDescent="0.2">
      <c r="A13" s="14" t="s">
        <v>196</v>
      </c>
      <c r="B13" s="15">
        <v>8</v>
      </c>
      <c r="C13" s="72">
        <f>C10+C11+C12</f>
        <v>0</v>
      </c>
      <c r="D13" s="72">
        <f t="shared" ref="D13:J13" si="2">D10+D11+D12</f>
        <v>0</v>
      </c>
      <c r="E13" s="72">
        <f t="shared" si="2"/>
        <v>0</v>
      </c>
      <c r="F13" s="72">
        <f t="shared" si="2"/>
        <v>-3753243</v>
      </c>
      <c r="G13" s="72">
        <f t="shared" si="2"/>
        <v>0</v>
      </c>
      <c r="H13" s="72">
        <f t="shared" si="2"/>
        <v>0</v>
      </c>
      <c r="I13" s="72">
        <f t="shared" si="2"/>
        <v>0</v>
      </c>
      <c r="J13" s="72">
        <f t="shared" si="2"/>
        <v>0</v>
      </c>
      <c r="K13" s="72">
        <f t="shared" si="0"/>
        <v>-3753243</v>
      </c>
    </row>
    <row r="14" spans="1:23" ht="15" x14ac:dyDescent="0.2">
      <c r="A14" s="6" t="s">
        <v>197</v>
      </c>
      <c r="B14" s="13">
        <v>9</v>
      </c>
      <c r="C14" s="70">
        <v>0</v>
      </c>
      <c r="D14" s="70">
        <v>0</v>
      </c>
      <c r="E14" s="70">
        <v>0</v>
      </c>
      <c r="F14" s="70">
        <v>0</v>
      </c>
      <c r="G14" s="70">
        <v>0</v>
      </c>
      <c r="H14" s="70">
        <v>0</v>
      </c>
      <c r="I14" s="70">
        <v>0</v>
      </c>
      <c r="J14" s="70">
        <v>0</v>
      </c>
      <c r="K14" s="71">
        <f t="shared" si="0"/>
        <v>0</v>
      </c>
    </row>
    <row r="15" spans="1:23" ht="15" x14ac:dyDescent="0.2">
      <c r="A15" s="6" t="s">
        <v>198</v>
      </c>
      <c r="B15" s="16">
        <v>10</v>
      </c>
      <c r="C15" s="70">
        <v>0</v>
      </c>
      <c r="D15" s="70">
        <v>0</v>
      </c>
      <c r="E15" s="70">
        <v>0</v>
      </c>
      <c r="F15" s="70">
        <v>0</v>
      </c>
      <c r="G15" s="70">
        <v>0</v>
      </c>
      <c r="H15" s="70">
        <v>0</v>
      </c>
      <c r="I15" s="70">
        <v>0</v>
      </c>
      <c r="J15" s="70">
        <v>0</v>
      </c>
      <c r="K15" s="71">
        <f t="shared" si="0"/>
        <v>0</v>
      </c>
    </row>
    <row r="16" spans="1:23" ht="15" x14ac:dyDescent="0.2">
      <c r="A16" s="6" t="s">
        <v>199</v>
      </c>
      <c r="B16" s="16">
        <v>11</v>
      </c>
      <c r="C16" s="70">
        <v>0</v>
      </c>
      <c r="D16" s="70">
        <v>0</v>
      </c>
      <c r="E16" s="70">
        <v>0</v>
      </c>
      <c r="F16" s="70">
        <v>0</v>
      </c>
      <c r="G16" s="70">
        <v>0</v>
      </c>
      <c r="H16" s="70">
        <v>0</v>
      </c>
      <c r="I16" s="70">
        <v>0</v>
      </c>
      <c r="J16" s="70">
        <v>0</v>
      </c>
      <c r="K16" s="71">
        <f t="shared" si="0"/>
        <v>0</v>
      </c>
    </row>
    <row r="17" spans="1:11" ht="15" x14ac:dyDescent="0.2">
      <c r="A17" s="6" t="s">
        <v>200</v>
      </c>
      <c r="B17" s="16">
        <v>12</v>
      </c>
      <c r="C17" s="70">
        <v>0</v>
      </c>
      <c r="D17" s="70">
        <v>0</v>
      </c>
      <c r="E17" s="70">
        <v>0</v>
      </c>
      <c r="F17" s="70">
        <v>3753243</v>
      </c>
      <c r="G17" s="70">
        <v>-3753243</v>
      </c>
      <c r="H17" s="70">
        <v>0</v>
      </c>
      <c r="I17" s="70">
        <v>0</v>
      </c>
      <c r="J17" s="70">
        <v>0</v>
      </c>
      <c r="K17" s="71">
        <f t="shared" si="0"/>
        <v>0</v>
      </c>
    </row>
    <row r="18" spans="1:11" ht="30" x14ac:dyDescent="0.2">
      <c r="A18" s="14" t="s">
        <v>209</v>
      </c>
      <c r="B18" s="17">
        <v>13</v>
      </c>
      <c r="C18" s="72">
        <f>C17+C16+C15+C14+C13+C9</f>
        <v>46357000</v>
      </c>
      <c r="D18" s="72">
        <f t="shared" ref="D18:J18" si="3">D17+D16+D15+D14+D13+D9</f>
        <v>13860181</v>
      </c>
      <c r="E18" s="72">
        <f t="shared" si="3"/>
        <v>141000</v>
      </c>
      <c r="F18" s="72">
        <f t="shared" si="3"/>
        <v>-4404571</v>
      </c>
      <c r="G18" s="72">
        <f t="shared" si="3"/>
        <v>-17590812</v>
      </c>
      <c r="H18" s="72">
        <f t="shared" si="3"/>
        <v>0</v>
      </c>
      <c r="I18" s="72">
        <f t="shared" si="3"/>
        <v>0</v>
      </c>
      <c r="J18" s="72">
        <f t="shared" si="3"/>
        <v>0</v>
      </c>
      <c r="K18" s="72">
        <f t="shared" si="0"/>
        <v>38362798</v>
      </c>
    </row>
    <row r="19" spans="1:11" ht="30" x14ac:dyDescent="0.2">
      <c r="A19" s="18" t="s">
        <v>210</v>
      </c>
      <c r="B19" s="19">
        <v>14</v>
      </c>
      <c r="C19" s="73">
        <v>46357000</v>
      </c>
      <c r="D19" s="73">
        <v>13860181</v>
      </c>
      <c r="E19" s="73">
        <v>141000</v>
      </c>
      <c r="F19" s="73">
        <v>-4404571</v>
      </c>
      <c r="G19" s="73">
        <v>-17590812</v>
      </c>
      <c r="H19" s="73">
        <v>0</v>
      </c>
      <c r="I19" s="73">
        <v>0</v>
      </c>
      <c r="J19" s="73">
        <v>0</v>
      </c>
      <c r="K19" s="74">
        <f t="shared" si="0"/>
        <v>38362798</v>
      </c>
    </row>
    <row r="20" spans="1:11" ht="15" x14ac:dyDescent="0.2">
      <c r="A20" s="20" t="s">
        <v>191</v>
      </c>
      <c r="B20" s="21">
        <v>15</v>
      </c>
      <c r="C20" s="73">
        <v>0</v>
      </c>
      <c r="D20" s="73">
        <v>0</v>
      </c>
      <c r="E20" s="73">
        <v>0</v>
      </c>
      <c r="F20" s="73">
        <v>0</v>
      </c>
      <c r="G20" s="73">
        <v>-287208</v>
      </c>
      <c r="H20" s="73">
        <v>0</v>
      </c>
      <c r="I20" s="73">
        <v>0</v>
      </c>
      <c r="J20" s="73">
        <v>0</v>
      </c>
      <c r="K20" s="74">
        <f t="shared" si="0"/>
        <v>-287208</v>
      </c>
    </row>
    <row r="21" spans="1:11" ht="15" x14ac:dyDescent="0.2">
      <c r="A21" s="6" t="s">
        <v>192</v>
      </c>
      <c r="B21" s="7">
        <v>16</v>
      </c>
      <c r="C21" s="70">
        <v>0</v>
      </c>
      <c r="D21" s="70">
        <v>0</v>
      </c>
      <c r="E21" s="70">
        <v>0</v>
      </c>
      <c r="F21" s="70">
        <v>0</v>
      </c>
      <c r="G21" s="70">
        <v>0</v>
      </c>
      <c r="H21" s="70">
        <v>0</v>
      </c>
      <c r="I21" s="70">
        <v>0</v>
      </c>
      <c r="J21" s="70">
        <v>0</v>
      </c>
      <c r="K21" s="71">
        <f t="shared" si="0"/>
        <v>0</v>
      </c>
    </row>
    <row r="22" spans="1:11" ht="30" x14ac:dyDescent="0.2">
      <c r="A22" s="14" t="s">
        <v>211</v>
      </c>
      <c r="B22" s="22">
        <v>17</v>
      </c>
      <c r="C22" s="72">
        <f>C19+C20+C21</f>
        <v>46357000</v>
      </c>
      <c r="D22" s="72">
        <f t="shared" ref="D22:J22" si="4">D19+D20+D21</f>
        <v>13860181</v>
      </c>
      <c r="E22" s="72">
        <f t="shared" si="4"/>
        <v>141000</v>
      </c>
      <c r="F22" s="72">
        <f t="shared" si="4"/>
        <v>-4404571</v>
      </c>
      <c r="G22" s="72">
        <f t="shared" si="4"/>
        <v>-17878020</v>
      </c>
      <c r="H22" s="72">
        <f t="shared" si="4"/>
        <v>0</v>
      </c>
      <c r="I22" s="72">
        <f t="shared" si="4"/>
        <v>0</v>
      </c>
      <c r="J22" s="72">
        <f t="shared" si="4"/>
        <v>0</v>
      </c>
      <c r="K22" s="72">
        <f t="shared" si="0"/>
        <v>38075590</v>
      </c>
    </row>
    <row r="23" spans="1:11" ht="15" x14ac:dyDescent="0.2">
      <c r="A23" s="6" t="s">
        <v>193</v>
      </c>
      <c r="B23" s="7">
        <v>18</v>
      </c>
      <c r="C23" s="70">
        <v>0</v>
      </c>
      <c r="D23" s="70">
        <v>0</v>
      </c>
      <c r="E23" s="70">
        <v>0</v>
      </c>
      <c r="F23" s="70">
        <v>1310534</v>
      </c>
      <c r="G23" s="70">
        <v>0</v>
      </c>
      <c r="H23" s="70">
        <v>0</v>
      </c>
      <c r="I23" s="70">
        <v>0</v>
      </c>
      <c r="J23" s="70">
        <v>0</v>
      </c>
      <c r="K23" s="71">
        <f t="shared" si="0"/>
        <v>1310534</v>
      </c>
    </row>
    <row r="24" spans="1:11" ht="42.75" x14ac:dyDescent="0.2">
      <c r="A24" s="6" t="s">
        <v>194</v>
      </c>
      <c r="B24" s="7">
        <v>19</v>
      </c>
      <c r="C24" s="70">
        <v>0</v>
      </c>
      <c r="D24" s="70">
        <v>0</v>
      </c>
      <c r="E24" s="70">
        <v>0</v>
      </c>
      <c r="F24" s="70">
        <v>0</v>
      </c>
      <c r="G24" s="70">
        <v>0</v>
      </c>
      <c r="H24" s="70">
        <v>0</v>
      </c>
      <c r="I24" s="70">
        <v>0</v>
      </c>
      <c r="J24" s="70">
        <v>0</v>
      </c>
      <c r="K24" s="71">
        <f t="shared" si="0"/>
        <v>0</v>
      </c>
    </row>
    <row r="25" spans="1:11" ht="15" x14ac:dyDescent="0.2">
      <c r="A25" s="6" t="s">
        <v>195</v>
      </c>
      <c r="B25" s="7">
        <v>20</v>
      </c>
      <c r="C25" s="70">
        <v>0</v>
      </c>
      <c r="D25" s="70">
        <v>0</v>
      </c>
      <c r="E25" s="70">
        <v>0</v>
      </c>
      <c r="F25" s="70">
        <v>0</v>
      </c>
      <c r="G25" s="70">
        <v>0</v>
      </c>
      <c r="H25" s="70">
        <v>0</v>
      </c>
      <c r="I25" s="70">
        <v>0</v>
      </c>
      <c r="J25" s="70">
        <v>0</v>
      </c>
      <c r="K25" s="71">
        <f t="shared" si="0"/>
        <v>0</v>
      </c>
    </row>
    <row r="26" spans="1:11" ht="30" x14ac:dyDescent="0.2">
      <c r="A26" s="14" t="s">
        <v>201</v>
      </c>
      <c r="B26" s="22">
        <v>21</v>
      </c>
      <c r="C26" s="72">
        <f>C23+C24+C25</f>
        <v>0</v>
      </c>
      <c r="D26" s="72">
        <f t="shared" ref="D26:J26" si="5">D23+D24+D25</f>
        <v>0</v>
      </c>
      <c r="E26" s="72">
        <f t="shared" si="5"/>
        <v>0</v>
      </c>
      <c r="F26" s="72">
        <f t="shared" si="5"/>
        <v>1310534</v>
      </c>
      <c r="G26" s="72">
        <f t="shared" si="5"/>
        <v>0</v>
      </c>
      <c r="H26" s="72">
        <f t="shared" si="5"/>
        <v>0</v>
      </c>
      <c r="I26" s="72">
        <f t="shared" si="5"/>
        <v>0</v>
      </c>
      <c r="J26" s="72">
        <f t="shared" si="5"/>
        <v>0</v>
      </c>
      <c r="K26" s="72">
        <f t="shared" si="0"/>
        <v>1310534</v>
      </c>
    </row>
    <row r="27" spans="1:11" ht="15" x14ac:dyDescent="0.2">
      <c r="A27" s="6" t="s">
        <v>197</v>
      </c>
      <c r="B27" s="7">
        <v>22</v>
      </c>
      <c r="C27" s="70">
        <v>0</v>
      </c>
      <c r="D27" s="70">
        <v>0</v>
      </c>
      <c r="E27" s="70">
        <v>0</v>
      </c>
      <c r="F27" s="70">
        <v>0</v>
      </c>
      <c r="G27" s="70">
        <v>0</v>
      </c>
      <c r="H27" s="70">
        <v>0</v>
      </c>
      <c r="I27" s="70">
        <v>0</v>
      </c>
      <c r="J27" s="70">
        <v>0</v>
      </c>
      <c r="K27" s="71">
        <f t="shared" si="0"/>
        <v>0</v>
      </c>
    </row>
    <row r="28" spans="1:11" ht="15" x14ac:dyDescent="0.2">
      <c r="A28" s="6" t="s">
        <v>198</v>
      </c>
      <c r="B28" s="7">
        <v>23</v>
      </c>
      <c r="C28" s="70">
        <v>0</v>
      </c>
      <c r="D28" s="70">
        <v>0</v>
      </c>
      <c r="E28" s="70">
        <v>0</v>
      </c>
      <c r="F28" s="70">
        <v>0</v>
      </c>
      <c r="G28" s="70">
        <v>0</v>
      </c>
      <c r="H28" s="70">
        <v>0</v>
      </c>
      <c r="I28" s="70">
        <v>0</v>
      </c>
      <c r="J28" s="70">
        <v>0</v>
      </c>
      <c r="K28" s="71">
        <f t="shared" si="0"/>
        <v>0</v>
      </c>
    </row>
    <row r="29" spans="1:11" ht="15" x14ac:dyDescent="0.2">
      <c r="A29" s="6" t="s">
        <v>199</v>
      </c>
      <c r="B29" s="7">
        <v>24</v>
      </c>
      <c r="C29" s="70">
        <v>0</v>
      </c>
      <c r="D29" s="70">
        <v>0</v>
      </c>
      <c r="E29" s="70">
        <v>0</v>
      </c>
      <c r="F29" s="70">
        <v>0</v>
      </c>
      <c r="G29" s="70">
        <v>0</v>
      </c>
      <c r="H29" s="70">
        <v>0</v>
      </c>
      <c r="I29" s="70">
        <v>0</v>
      </c>
      <c r="J29" s="70">
        <v>0</v>
      </c>
      <c r="K29" s="71">
        <f t="shared" si="0"/>
        <v>0</v>
      </c>
    </row>
    <row r="30" spans="1:11" ht="15" x14ac:dyDescent="0.2">
      <c r="A30" s="6" t="s">
        <v>200</v>
      </c>
      <c r="B30" s="7">
        <v>25</v>
      </c>
      <c r="C30" s="70">
        <v>0</v>
      </c>
      <c r="D30" s="70">
        <v>0</v>
      </c>
      <c r="E30" s="70">
        <v>0</v>
      </c>
      <c r="F30" s="70">
        <v>4404571</v>
      </c>
      <c r="G30" s="70">
        <v>-4404571</v>
      </c>
      <c r="H30" s="70">
        <v>0</v>
      </c>
      <c r="I30" s="70">
        <v>0</v>
      </c>
      <c r="J30" s="70">
        <v>0</v>
      </c>
      <c r="K30" s="71">
        <f t="shared" si="0"/>
        <v>0</v>
      </c>
    </row>
    <row r="31" spans="1:11" ht="30" x14ac:dyDescent="0.2">
      <c r="A31" s="14" t="s">
        <v>212</v>
      </c>
      <c r="B31" s="22">
        <v>26</v>
      </c>
      <c r="C31" s="72">
        <f>C30+C29+C28+C27+C26+C22</f>
        <v>46357000</v>
      </c>
      <c r="D31" s="72">
        <f t="shared" ref="D31:J31" si="6">D30+D29+D28+D27+D26+D22</f>
        <v>13860181</v>
      </c>
      <c r="E31" s="72">
        <f t="shared" si="6"/>
        <v>141000</v>
      </c>
      <c r="F31" s="72">
        <f t="shared" si="6"/>
        <v>1310534</v>
      </c>
      <c r="G31" s="72">
        <f t="shared" si="6"/>
        <v>-22282591</v>
      </c>
      <c r="H31" s="72">
        <f t="shared" si="6"/>
        <v>0</v>
      </c>
      <c r="I31" s="72">
        <f t="shared" si="6"/>
        <v>0</v>
      </c>
      <c r="J31" s="72">
        <f t="shared" si="6"/>
        <v>0</v>
      </c>
      <c r="K31" s="72">
        <f t="shared" si="0"/>
        <v>39386124</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85" fitToHeight="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N13" sqref="N13"/>
    </sheetView>
  </sheetViews>
  <sheetFormatPr defaultRowHeight="12.75" x14ac:dyDescent="0.2"/>
  <sheetData>
    <row r="1" spans="1:10" x14ac:dyDescent="0.2">
      <c r="A1" s="225" t="s">
        <v>245</v>
      </c>
      <c r="B1" s="226"/>
      <c r="C1" s="226"/>
      <c r="D1" s="226"/>
      <c r="E1" s="226"/>
      <c r="F1" s="226"/>
      <c r="G1" s="226"/>
      <c r="H1" s="226"/>
      <c r="I1" s="226"/>
      <c r="J1" s="226"/>
    </row>
    <row r="2" spans="1:10" x14ac:dyDescent="0.2">
      <c r="A2" s="226"/>
      <c r="B2" s="226"/>
      <c r="C2" s="226"/>
      <c r="D2" s="226"/>
      <c r="E2" s="226"/>
      <c r="F2" s="226"/>
      <c r="G2" s="226"/>
      <c r="H2" s="226"/>
      <c r="I2" s="226"/>
      <c r="J2" s="226"/>
    </row>
    <row r="3" spans="1:10" x14ac:dyDescent="0.2">
      <c r="A3" s="226"/>
      <c r="B3" s="226"/>
      <c r="C3" s="226"/>
      <c r="D3" s="226"/>
      <c r="E3" s="226"/>
      <c r="F3" s="226"/>
      <c r="G3" s="226"/>
      <c r="H3" s="226"/>
      <c r="I3" s="226"/>
      <c r="J3" s="226"/>
    </row>
    <row r="4" spans="1:10" x14ac:dyDescent="0.2">
      <c r="A4" s="226"/>
      <c r="B4" s="226"/>
      <c r="C4" s="226"/>
      <c r="D4" s="226"/>
      <c r="E4" s="226"/>
      <c r="F4" s="226"/>
      <c r="G4" s="226"/>
      <c r="H4" s="226"/>
      <c r="I4" s="226"/>
      <c r="J4" s="226"/>
    </row>
    <row r="5" spans="1:10" x14ac:dyDescent="0.2">
      <c r="A5" s="226"/>
      <c r="B5" s="226"/>
      <c r="C5" s="226"/>
      <c r="D5" s="226"/>
      <c r="E5" s="226"/>
      <c r="F5" s="226"/>
      <c r="G5" s="226"/>
      <c r="H5" s="226"/>
      <c r="I5" s="226"/>
      <c r="J5" s="226"/>
    </row>
    <row r="6" spans="1:10" x14ac:dyDescent="0.2">
      <c r="A6" s="226"/>
      <c r="B6" s="226"/>
      <c r="C6" s="226"/>
      <c r="D6" s="226"/>
      <c r="E6" s="226"/>
      <c r="F6" s="226"/>
      <c r="G6" s="226"/>
      <c r="H6" s="226"/>
      <c r="I6" s="226"/>
      <c r="J6" s="226"/>
    </row>
    <row r="7" spans="1:10" x14ac:dyDescent="0.2">
      <c r="A7" s="226"/>
      <c r="B7" s="226"/>
      <c r="C7" s="226"/>
      <c r="D7" s="226"/>
      <c r="E7" s="226"/>
      <c r="F7" s="226"/>
      <c r="G7" s="226"/>
      <c r="H7" s="226"/>
      <c r="I7" s="226"/>
      <c r="J7" s="226"/>
    </row>
    <row r="8" spans="1:10" x14ac:dyDescent="0.2">
      <c r="A8" s="226"/>
      <c r="B8" s="226"/>
      <c r="C8" s="226"/>
      <c r="D8" s="226"/>
      <c r="E8" s="226"/>
      <c r="F8" s="226"/>
      <c r="G8" s="226"/>
      <c r="H8" s="226"/>
      <c r="I8" s="226"/>
      <c r="J8" s="226"/>
    </row>
    <row r="9" spans="1:10" x14ac:dyDescent="0.2">
      <c r="A9" s="226"/>
      <c r="B9" s="226"/>
      <c r="C9" s="226"/>
      <c r="D9" s="226"/>
      <c r="E9" s="226"/>
      <c r="F9" s="226"/>
      <c r="G9" s="226"/>
      <c r="H9" s="226"/>
      <c r="I9" s="226"/>
      <c r="J9" s="226"/>
    </row>
    <row r="10" spans="1:10" x14ac:dyDescent="0.2">
      <c r="A10" s="226"/>
      <c r="B10" s="226"/>
      <c r="C10" s="226"/>
      <c r="D10" s="226"/>
      <c r="E10" s="226"/>
      <c r="F10" s="226"/>
      <c r="G10" s="226"/>
      <c r="H10" s="226"/>
      <c r="I10" s="226"/>
      <c r="J10" s="226"/>
    </row>
    <row r="11" spans="1:10" x14ac:dyDescent="0.2">
      <c r="A11" s="226"/>
      <c r="B11" s="226"/>
      <c r="C11" s="226"/>
      <c r="D11" s="226"/>
      <c r="E11" s="226"/>
      <c r="F11" s="226"/>
      <c r="G11" s="226"/>
      <c r="H11" s="226"/>
      <c r="I11" s="226"/>
      <c r="J11" s="226"/>
    </row>
    <row r="12" spans="1:10" x14ac:dyDescent="0.2">
      <c r="A12" s="226"/>
      <c r="B12" s="226"/>
      <c r="C12" s="226"/>
      <c r="D12" s="226"/>
      <c r="E12" s="226"/>
      <c r="F12" s="226"/>
      <c r="G12" s="226"/>
      <c r="H12" s="226"/>
      <c r="I12" s="226"/>
      <c r="J12" s="226"/>
    </row>
    <row r="13" spans="1:10" x14ac:dyDescent="0.2">
      <c r="A13" s="226"/>
      <c r="B13" s="226"/>
      <c r="C13" s="226"/>
      <c r="D13" s="226"/>
      <c r="E13" s="226"/>
      <c r="F13" s="226"/>
      <c r="G13" s="226"/>
      <c r="H13" s="226"/>
      <c r="I13" s="226"/>
      <c r="J13" s="226"/>
    </row>
    <row r="14" spans="1:10" x14ac:dyDescent="0.2">
      <c r="A14" s="226"/>
      <c r="B14" s="226"/>
      <c r="C14" s="226"/>
      <c r="D14" s="226"/>
      <c r="E14" s="226"/>
      <c r="F14" s="226"/>
      <c r="G14" s="226"/>
      <c r="H14" s="226"/>
      <c r="I14" s="226"/>
      <c r="J14" s="226"/>
    </row>
    <row r="15" spans="1:10" x14ac:dyDescent="0.2">
      <c r="A15" s="226"/>
      <c r="B15" s="226"/>
      <c r="C15" s="226"/>
      <c r="D15" s="226"/>
      <c r="E15" s="226"/>
      <c r="F15" s="226"/>
      <c r="G15" s="226"/>
      <c r="H15" s="226"/>
      <c r="I15" s="226"/>
      <c r="J15" s="226"/>
    </row>
    <row r="16" spans="1:10" x14ac:dyDescent="0.2">
      <c r="A16" s="226"/>
      <c r="B16" s="226"/>
      <c r="C16" s="226"/>
      <c r="D16" s="226"/>
      <c r="E16" s="226"/>
      <c r="F16" s="226"/>
      <c r="G16" s="226"/>
      <c r="H16" s="226"/>
      <c r="I16" s="226"/>
      <c r="J16" s="226"/>
    </row>
    <row r="17" spans="1:10" x14ac:dyDescent="0.2">
      <c r="A17" s="226"/>
      <c r="B17" s="226"/>
      <c r="C17" s="226"/>
      <c r="D17" s="226"/>
      <c r="E17" s="226"/>
      <c r="F17" s="226"/>
      <c r="G17" s="226"/>
      <c r="H17" s="226"/>
      <c r="I17" s="226"/>
      <c r="J17" s="226"/>
    </row>
    <row r="18" spans="1:10" x14ac:dyDescent="0.2">
      <c r="A18" s="226"/>
      <c r="B18" s="226"/>
      <c r="C18" s="226"/>
      <c r="D18" s="226"/>
      <c r="E18" s="226"/>
      <c r="F18" s="226"/>
      <c r="G18" s="226"/>
      <c r="H18" s="226"/>
      <c r="I18" s="226"/>
      <c r="J18" s="226"/>
    </row>
    <row r="19" spans="1:10" x14ac:dyDescent="0.2">
      <c r="A19" s="226"/>
      <c r="B19" s="226"/>
      <c r="C19" s="226"/>
      <c r="D19" s="226"/>
      <c r="E19" s="226"/>
      <c r="F19" s="226"/>
      <c r="G19" s="226"/>
      <c r="H19" s="226"/>
      <c r="I19" s="226"/>
      <c r="J19" s="226"/>
    </row>
    <row r="20" spans="1:10" x14ac:dyDescent="0.2">
      <c r="A20" s="226"/>
      <c r="B20" s="226"/>
      <c r="C20" s="226"/>
      <c r="D20" s="226"/>
      <c r="E20" s="226"/>
      <c r="F20" s="226"/>
      <c r="G20" s="226"/>
      <c r="H20" s="226"/>
      <c r="I20" s="226"/>
      <c r="J20" s="226"/>
    </row>
    <row r="21" spans="1:10" x14ac:dyDescent="0.2">
      <c r="A21" s="226"/>
      <c r="B21" s="226"/>
      <c r="C21" s="226"/>
      <c r="D21" s="226"/>
      <c r="E21" s="226"/>
      <c r="F21" s="226"/>
      <c r="G21" s="226"/>
      <c r="H21" s="226"/>
      <c r="I21" s="226"/>
      <c r="J21" s="226"/>
    </row>
    <row r="22" spans="1:10" x14ac:dyDescent="0.2">
      <c r="A22" s="226"/>
      <c r="B22" s="226"/>
      <c r="C22" s="226"/>
      <c r="D22" s="226"/>
      <c r="E22" s="226"/>
      <c r="F22" s="226"/>
      <c r="G22" s="226"/>
      <c r="H22" s="226"/>
      <c r="I22" s="226"/>
      <c r="J22" s="226"/>
    </row>
    <row r="23" spans="1:10" x14ac:dyDescent="0.2">
      <c r="A23" s="226"/>
      <c r="B23" s="226"/>
      <c r="C23" s="226"/>
      <c r="D23" s="226"/>
      <c r="E23" s="226"/>
      <c r="F23" s="226"/>
      <c r="G23" s="226"/>
      <c r="H23" s="226"/>
      <c r="I23" s="226"/>
      <c r="J23" s="226"/>
    </row>
    <row r="24" spans="1:10" x14ac:dyDescent="0.2">
      <c r="A24" s="226"/>
      <c r="B24" s="226"/>
      <c r="C24" s="226"/>
      <c r="D24" s="226"/>
      <c r="E24" s="226"/>
      <c r="F24" s="226"/>
      <c r="G24" s="226"/>
      <c r="H24" s="226"/>
      <c r="I24" s="226"/>
      <c r="J24" s="226"/>
    </row>
    <row r="25" spans="1:10" x14ac:dyDescent="0.2">
      <c r="A25" s="226"/>
      <c r="B25" s="226"/>
      <c r="C25" s="226"/>
      <c r="D25" s="226"/>
      <c r="E25" s="226"/>
      <c r="F25" s="226"/>
      <c r="G25" s="226"/>
      <c r="H25" s="226"/>
      <c r="I25" s="226"/>
      <c r="J25" s="226"/>
    </row>
    <row r="26" spans="1:10" x14ac:dyDescent="0.2">
      <c r="A26" s="226"/>
      <c r="B26" s="226"/>
      <c r="C26" s="226"/>
      <c r="D26" s="226"/>
      <c r="E26" s="226"/>
      <c r="F26" s="226"/>
      <c r="G26" s="226"/>
      <c r="H26" s="226"/>
      <c r="I26" s="226"/>
      <c r="J26" s="226"/>
    </row>
    <row r="27" spans="1:10" x14ac:dyDescent="0.2">
      <c r="A27" s="226"/>
      <c r="B27" s="226"/>
      <c r="C27" s="226"/>
      <c r="D27" s="226"/>
      <c r="E27" s="226"/>
      <c r="F27" s="226"/>
      <c r="G27" s="226"/>
      <c r="H27" s="226"/>
      <c r="I27" s="226"/>
      <c r="J27" s="226"/>
    </row>
    <row r="28" spans="1:10" x14ac:dyDescent="0.2">
      <c r="A28" s="226"/>
      <c r="B28" s="226"/>
      <c r="C28" s="226"/>
      <c r="D28" s="226"/>
      <c r="E28" s="226"/>
      <c r="F28" s="226"/>
      <c r="G28" s="226"/>
      <c r="H28" s="226"/>
      <c r="I28" s="226"/>
      <c r="J28" s="226"/>
    </row>
    <row r="29" spans="1:10" x14ac:dyDescent="0.2">
      <c r="A29" s="226"/>
      <c r="B29" s="226"/>
      <c r="C29" s="226"/>
      <c r="D29" s="226"/>
      <c r="E29" s="226"/>
      <c r="F29" s="226"/>
      <c r="G29" s="226"/>
      <c r="H29" s="226"/>
      <c r="I29" s="226"/>
      <c r="J29" s="226"/>
    </row>
    <row r="30" spans="1:10" x14ac:dyDescent="0.2">
      <c r="A30" s="226"/>
      <c r="B30" s="226"/>
      <c r="C30" s="226"/>
      <c r="D30" s="226"/>
      <c r="E30" s="226"/>
      <c r="F30" s="226"/>
      <c r="G30" s="226"/>
      <c r="H30" s="226"/>
      <c r="I30" s="226"/>
      <c r="J30" s="226"/>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Lucija Tropcic</cp:lastModifiedBy>
  <cp:lastPrinted>2019-04-30T10:37:12Z</cp:lastPrinted>
  <dcterms:created xsi:type="dcterms:W3CDTF">2008-10-17T11:51:54Z</dcterms:created>
  <dcterms:modified xsi:type="dcterms:W3CDTF">2019-04-30T15:10:02Z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