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0\2020-02-24 Financijski izvještaji - 4Q 2019\"/>
    </mc:Choice>
  </mc:AlternateContent>
  <xr:revisionPtr revIDLastSave="0" documentId="13_ncr:1_{E1248BD3-58DB-4379-A683-664DE5630CDD}" xr6:coauthVersionLast="45" xr6:coauthVersionMax="45" xr10:uidLastSave="{00000000-0000-0000-0000-000000000000}"/>
  <workbookProtection workbookPassword="CA29" lockStructure="1"/>
  <bookViews>
    <workbookView xWindow="-120" yWindow="-120" windowWidth="29040" windowHeight="176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5" i="22" l="1"/>
  <c r="K23" i="22" l="1"/>
  <c r="H16" i="19" l="1"/>
  <c r="I16" i="19"/>
  <c r="J16" i="19"/>
  <c r="K16" i="19"/>
  <c r="I48" i="18" l="1"/>
  <c r="H48" i="18"/>
  <c r="I21" i="18"/>
  <c r="I16" i="18"/>
  <c r="I10" i="18"/>
  <c r="I60" i="19" l="1"/>
  <c r="J60" i="19"/>
  <c r="K60" i="19"/>
  <c r="H60" i="19"/>
  <c r="K28" i="22" l="1"/>
  <c r="C26" i="22"/>
  <c r="C13" i="22"/>
  <c r="C9" i="22"/>
  <c r="H49" i="21"/>
  <c r="H45" i="21"/>
  <c r="H39" i="21"/>
  <c r="H31" i="21"/>
  <c r="H34" i="21" s="1"/>
  <c r="H25" i="21"/>
  <c r="H28" i="21" s="1"/>
  <c r="I19" i="21"/>
  <c r="H12" i="21"/>
  <c r="H43" i="20"/>
  <c r="H37" i="20"/>
  <c r="H32" i="20"/>
  <c r="H28" i="20"/>
  <c r="H21" i="20"/>
  <c r="H15" i="20"/>
  <c r="H45" i="20" l="1"/>
  <c r="H47" i="20" s="1"/>
  <c r="C18" i="22"/>
  <c r="C22" i="22" s="1"/>
  <c r="C31" i="22" s="1"/>
  <c r="I43" i="20"/>
  <c r="I37" i="20"/>
  <c r="H42" i="19" l="1"/>
  <c r="H35" i="19"/>
  <c r="H30" i="19"/>
  <c r="H24" i="19"/>
  <c r="H21" i="19"/>
  <c r="H9" i="19"/>
  <c r="H39" i="18"/>
  <c r="H36" i="18" s="1"/>
  <c r="H61" i="18" s="1"/>
  <c r="H27" i="18"/>
  <c r="H21" i="18"/>
  <c r="H16" i="18"/>
  <c r="H10" i="18"/>
  <c r="H20" i="18" l="1"/>
  <c r="H58" i="18"/>
  <c r="H8" i="18"/>
  <c r="H20" i="19"/>
  <c r="H49" i="19" s="1"/>
  <c r="H8" i="19"/>
  <c r="H48" i="19" s="1"/>
  <c r="K6" i="22"/>
  <c r="K7" i="22"/>
  <c r="K8" i="22"/>
  <c r="D9" i="22"/>
  <c r="E9" i="22"/>
  <c r="F9" i="22"/>
  <c r="G9" i="22"/>
  <c r="H9" i="22"/>
  <c r="I9" i="22"/>
  <c r="J9" i="22"/>
  <c r="K10" i="22"/>
  <c r="K11" i="22"/>
  <c r="K12" i="22"/>
  <c r="D13" i="22"/>
  <c r="E13" i="22"/>
  <c r="F13" i="22"/>
  <c r="G13" i="22"/>
  <c r="H13" i="22"/>
  <c r="H18" i="22" s="1"/>
  <c r="H22" i="22" s="1"/>
  <c r="I13" i="22"/>
  <c r="J13" i="22"/>
  <c r="K14" i="22"/>
  <c r="K29" i="22"/>
  <c r="K27" i="22"/>
  <c r="J26" i="22"/>
  <c r="I26" i="22"/>
  <c r="H26" i="22"/>
  <c r="G26" i="22"/>
  <c r="E26" i="22"/>
  <c r="D26" i="22"/>
  <c r="J22" i="22"/>
  <c r="K21" i="22"/>
  <c r="K20" i="22"/>
  <c r="K17" i="22"/>
  <c r="K16" i="22"/>
  <c r="K15" i="22"/>
  <c r="D18" i="22"/>
  <c r="D22" i="22" s="1"/>
  <c r="I49" i="21"/>
  <c r="I45" i="21"/>
  <c r="I39" i="21"/>
  <c r="I31" i="21"/>
  <c r="I34" i="21" s="1"/>
  <c r="I25" i="21"/>
  <c r="I28" i="21" s="1"/>
  <c r="H19" i="21"/>
  <c r="I12" i="21"/>
  <c r="I32" i="20"/>
  <c r="I28" i="20"/>
  <c r="I21" i="20"/>
  <c r="I15" i="20"/>
  <c r="K42" i="19"/>
  <c r="K35" i="19"/>
  <c r="K30" i="19"/>
  <c r="K24" i="19"/>
  <c r="K21" i="19"/>
  <c r="K9" i="19"/>
  <c r="J42" i="19"/>
  <c r="J35" i="19"/>
  <c r="J30" i="19"/>
  <c r="J24" i="19"/>
  <c r="J21" i="19"/>
  <c r="J9" i="19"/>
  <c r="I42" i="19"/>
  <c r="I35" i="19"/>
  <c r="I30" i="19"/>
  <c r="I24" i="19"/>
  <c r="I21" i="19"/>
  <c r="I9" i="19"/>
  <c r="I39" i="18"/>
  <c r="I36" i="18" s="1"/>
  <c r="I61" i="18" s="1"/>
  <c r="I27" i="18"/>
  <c r="I20" i="18" s="1"/>
  <c r="J20" i="19" l="1"/>
  <c r="K20" i="19"/>
  <c r="K49" i="19" s="1"/>
  <c r="I47" i="20"/>
  <c r="D31" i="22"/>
  <c r="H31" i="22"/>
  <c r="J31" i="22"/>
  <c r="J18" i="22"/>
  <c r="I18" i="22"/>
  <c r="I22" i="22" s="1"/>
  <c r="I31" i="22" s="1"/>
  <c r="F18" i="22"/>
  <c r="K13" i="22"/>
  <c r="G18" i="22"/>
  <c r="G22" i="22" s="1"/>
  <c r="K9" i="22"/>
  <c r="E18" i="22"/>
  <c r="E22" i="22" s="1"/>
  <c r="E31" i="22" s="1"/>
  <c r="H51" i="19"/>
  <c r="H53" i="19" s="1"/>
  <c r="H61" i="19" s="1"/>
  <c r="K8" i="19"/>
  <c r="K48" i="19" s="1"/>
  <c r="J8" i="19"/>
  <c r="J48" i="19" s="1"/>
  <c r="I58" i="18"/>
  <c r="H33" i="18"/>
  <c r="I8" i="18"/>
  <c r="I20" i="19"/>
  <c r="I49" i="19" s="1"/>
  <c r="J49" i="19"/>
  <c r="I8" i="19"/>
  <c r="I48" i="19" s="1"/>
  <c r="F22" i="22" l="1"/>
  <c r="K19" i="22"/>
  <c r="K18" i="22"/>
  <c r="K51" i="19"/>
  <c r="K53" i="19" s="1"/>
  <c r="K61" i="19" s="1"/>
  <c r="J51" i="19"/>
  <c r="J53" i="19" s="1"/>
  <c r="I51" i="19"/>
  <c r="I53" i="19" s="1"/>
  <c r="I61" i="19" s="1"/>
  <c r="I33" i="18"/>
  <c r="J61" i="19" l="1"/>
  <c r="K22" i="22"/>
  <c r="F26" i="22" l="1"/>
  <c r="K26" i="22" s="1"/>
  <c r="G31" i="22" l="1"/>
  <c r="F31" i="22"/>
  <c r="K30" i="22" l="1"/>
  <c r="K31" i="22"/>
</calcChain>
</file>

<file path=xl/sharedStrings.xml><?xml version="1.0" encoding="utf-8"?>
<sst xmlns="http://schemas.openxmlformats.org/spreadsheetml/2006/main" count="346" uniqueCount="291">
  <si>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</si>
  <si>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</si>
  <si>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</si>
  <si>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</si>
  <si>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</si>
  <si>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</si>
  <si>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</si>
  <si>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</si>
  <si>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</si>
  <si>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</si>
  <si>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</si>
  <si>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</si>
  <si>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</si>
  <si>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</si>
  <si>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</si>
  <si>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</si>
  <si>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</si>
  <si>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</si>
  <si>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</si>
  <si>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</si>
  <si>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</si>
  <si>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</si>
  <si>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</si>
  <si>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</si>
  <si>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</si>
  <si>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</si>
  <si>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</si>
  <si>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</si>
  <si>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</si>
  <si>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</si>
  <si>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</si>
  <si>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</si>
  <si>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</si>
  <si>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</si>
  <si>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</si>
  <si>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</si>
  <si>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</si>
  <si>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</si>
  <si>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</si>
  <si>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</si>
  <si>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</si>
  <si>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</si>
  <si>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</si>
  <si>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</si>
  <si>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</si>
  <si>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</si>
  <si>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</si>
  <si>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</si>
  <si>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</si>
  <si>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</si>
  <si>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</si>
  <si>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</si>
  <si>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</si>
  <si>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</si>
  <si>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</si>
  <si>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</si>
  <si>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</si>
  <si>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</si>
  <si>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</si>
  <si>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</si>
  <si>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</si>
  <si>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</si>
  <si>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</si>
  <si>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</si>
  <si>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</si>
  <si>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</si>
  <si>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</si>
  <si>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</si>
  <si>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</si>
  <si>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</si>
  <si>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</si>
  <si>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</si>
  <si>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</si>
  <si>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</si>
  <si>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</si>
  <si>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</si>
  <si>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</si>
  <si>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</si>
  <si>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</si>
  <si>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</si>
  <si>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</si>
  <si>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</si>
  <si>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</si>
  <si>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</si>
  <si>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</si>
  <si>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</si>
  <si>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</si>
  <si>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</si>
  <si>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</si>
  <si>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</si>
  <si>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</si>
  <si>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</si>
  <si>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</si>
  <si>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</si>
  <si>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</si>
  <si>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</si>
  <si>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</si>
  <si>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</si>
  <si>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</si>
  <si>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</si>
  <si>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</si>
  <si>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</si>
  <si>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</si>
  <si>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</si>
  <si>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</si>
  <si>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</si>
  <si>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</si>
  <si>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</si>
  <si>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</si>
  <si>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</si>
  <si>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</si>
  <si>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</si>
  <si>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</si>
  <si>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</si>
  <si>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</si>
  <si>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</si>
  <si>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</si>
  <si>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</si>
  <si>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</si>
  <si>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</si>
  <si>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</si>
  <si>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</si>
  <si>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</si>
  <si>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</si>
  <si>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</si>
  <si>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</si>
  <si>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</si>
  <si>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</si>
  <si>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</si>
  <si>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</si>
  <si>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</si>
  <si>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</si>
  <si>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</si>
  <si>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</si>
  <si>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</si>
  <si>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</si>
  <si>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</si>
  <si>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</si>
  <si>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</si>
  <si>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</si>
  <si>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</si>
  <si>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</si>
  <si>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</si>
  <si>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</si>
  <si>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</si>
  <si>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</si>
  <si>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</si>
  <si>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</si>
  <si>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</si>
  <si>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</si>
  <si>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</si>
  <si>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</si>
  <si>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</si>
  <si>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</si>
  <si>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</si>
  <si>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</si>
  <si>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</si>
  <si>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</si>
  <si>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</si>
  <si>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</si>
  <si>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</si>
  <si>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</si>
  <si>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</si>
  <si>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</si>
  <si>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</si>
  <si>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</si>
  <si>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</si>
  <si>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</si>
  <si>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</si>
  <si>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</si>
  <si>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</si>
  <si>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</si>
  <si>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</si>
  <si>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</si>
  <si>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</si>
  <si>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</si>
  <si>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</si>
  <si>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</si>
  <si>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</si>
  <si>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</si>
  <si>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</si>
  <si>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</si>
  <si>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</si>
  <si>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</si>
  <si>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</si>
  <si>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</si>
  <si>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</si>
  <si>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</si>
  <si>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</si>
  <si>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</si>
  <si>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</si>
  <si>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</si>
  <si>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</si>
  <si>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</si>
  <si>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</si>
  <si>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</si>
  <si>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</si>
  <si>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</si>
  <si>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</si>
  <si>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</si>
  <si>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</si>
  <si>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</si>
  <si>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</si>
  <si>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</si>
  <si>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</si>
  <si>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</si>
  <si>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</si>
  <si>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</si>
  <si>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</si>
  <si>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</si>
  <si>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</si>
  <si>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</si>
  <si>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</si>
  <si>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</si>
  <si>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</si>
  <si>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</si>
  <si>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</si>
  <si>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</si>
  <si>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</si>
  <si>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</si>
  <si>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</si>
  <si>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</si>
  <si>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</si>
  <si>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</si>
  <si>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</si>
  <si>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</si>
  <si>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</si>
  <si>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</si>
  <si>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</si>
  <si>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</si>
  <si>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</si>
  <si>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</si>
  <si>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</si>
  <si>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</si>
  <si>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</si>
  <si>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</si>
  <si>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</si>
  <si>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</si>
  <si>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</si>
  <si>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</si>
  <si>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</si>
  <si>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</si>
  <si>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</si>
  <si>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</si>
  <si>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</si>
  <si>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</si>
  <si>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</si>
  <si>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</si>
  <si>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</si>
  <si>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</si>
  <si>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</si>
  <si>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</si>
  <si>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</si>
  <si>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</si>
  <si>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</si>
  <si>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</si>
  <si>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</si>
  <si>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</si>
  <si>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</si>
  <si>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</si>
  <si>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</si>
  <si>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</si>
  <si>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</si>
  <si>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</si>
  <si>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</si>
  <si>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</si>
  <si>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</si>
  <si>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</si>
  <si>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</si>
  <si>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</si>
  <si>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</si>
  <si>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</si>
  <si>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</si>
  <si>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</si>
  <si>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</si>
  <si>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</si>
  <si>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</si>
  <si>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</si>
  <si>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</si>
  <si>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</si>
  <si>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</si>
  <si>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</si>
  <si>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</si>
  <si>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</si>
  <si>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u razdoblju 01.01.2019. do 31.12.2019.</t>
  </si>
  <si>
    <t>stanje na dan 31.12.2019</t>
  </si>
  <si>
    <t>u razdoblju 01.01.2019. do 31.12.2019</t>
  </si>
  <si>
    <t>u razdoblju 01.01.2019 do 31.12.2019</t>
  </si>
  <si>
    <t>Lubljanska borza d.d. Ljubljana</t>
  </si>
  <si>
    <t>Slovenska cesta 56, Ljubljana</t>
  </si>
  <si>
    <t>SI5978006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</si>
</sst>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cellStyleXfs>
  <cellXfs count="212">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0" fontId="3" fillId="9" borderId="15" xfId="4" applyFont="1" applyFill="1" applyBorder="1" applyAlignment="1" applyProtection="1">
      <alignment horizontal="center" vertical="center"/>
      <protection locked="0"/>
    </xf>
    <xf numFmtId="3" fontId="2" fillId="0" borderId="1" xfId="7" applyNumberFormat="1" applyBorder="1" applyAlignment="1" applyProtection="1">
      <alignment horizontal="right" vertical="center" wrapText="1"/>
      <protection locked="0"/>
    </xf>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27" fillId="9" borderId="3" xfId="6"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8">
    <cellStyle name="Hyperlink" xfId="6" builtinId="8"/>
    <cellStyle name="Hyperlink 2" xfId="2" xr:uid="{00000000-0005-0000-0000-000000000000}"/>
    <cellStyle name="Normal" xfId="0" builtinId="0"/>
    <cellStyle name="Normal 10 2 3" xfId="5" xr:uid="{330D5818-0661-45A2-8400-BE52B2413283}"/>
    <cellStyle name="Normal 1155" xfId="7" xr:uid="{FAA6B5E9-144E-4E09-BBFF-2DB09474C01F}"/>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zoomScaleNormal="100" workbookViewId="0">
      <selection activeCell="K2" sqref="K2"/>
    </sheetView>
  </sheetViews>
  <sheetFormatPr defaultColWidth="9.140625" defaultRowHeight="15" x14ac:dyDescent="0.25"/>
  <cols>
    <col min="1" max="8" width="9.140625" style="51"/>
    <col min="9" max="9" width="19.7109375" style="51" customWidth="1"/>
    <col min="10" max="16384" width="9.140625" style="51"/>
  </cols>
  <sheetData>
    <row r="1" spans="1:10" ht="15.75" x14ac:dyDescent="0.25">
      <c r="A1" s="145" t="s">
        <v>226</v>
      </c>
      <c r="B1" s="146"/>
      <c r="C1" s="146"/>
      <c r="D1" s="49"/>
      <c r="E1" s="49"/>
      <c r="F1" s="49"/>
      <c r="G1" s="49"/>
      <c r="H1" s="49"/>
      <c r="I1" s="49"/>
      <c r="J1" s="50"/>
    </row>
    <row r="2" spans="1:10" ht="14.45" customHeight="1" x14ac:dyDescent="0.25">
      <c r="A2" s="147" t="s">
        <v>242</v>
      </c>
      <c r="B2" s="148"/>
      <c r="C2" s="148"/>
      <c r="D2" s="148"/>
      <c r="E2" s="148"/>
      <c r="F2" s="148"/>
      <c r="G2" s="148"/>
      <c r="H2" s="148"/>
      <c r="I2" s="148"/>
      <c r="J2" s="149"/>
    </row>
    <row r="3" spans="1:10" x14ac:dyDescent="0.25">
      <c r="A3" s="52"/>
      <c r="B3" s="53"/>
      <c r="C3" s="53"/>
      <c r="D3" s="53"/>
      <c r="E3" s="53"/>
      <c r="F3" s="53"/>
      <c r="G3" s="53"/>
      <c r="H3" s="53"/>
      <c r="I3" s="53"/>
      <c r="J3" s="54"/>
    </row>
    <row r="4" spans="1:10" ht="33.6" customHeight="1" x14ac:dyDescent="0.25">
      <c r="A4" s="150" t="s">
        <v>227</v>
      </c>
      <c r="B4" s="151"/>
      <c r="C4" s="151"/>
      <c r="D4" s="151"/>
      <c r="E4" s="152">
        <v>43466</v>
      </c>
      <c r="F4" s="153"/>
      <c r="G4" s="55" t="s">
        <v>0</v>
      </c>
      <c r="H4" s="152">
        <v>43830</v>
      </c>
      <c r="I4" s="153"/>
      <c r="J4" s="56"/>
    </row>
    <row r="5" spans="1:10" s="57" customFormat="1" ht="10.15" customHeight="1" x14ac:dyDescent="0.25">
      <c r="A5" s="154"/>
      <c r="B5" s="155"/>
      <c r="C5" s="155"/>
      <c r="D5" s="155"/>
      <c r="E5" s="155"/>
      <c r="F5" s="155"/>
      <c r="G5" s="155"/>
      <c r="H5" s="155"/>
      <c r="I5" s="155"/>
      <c r="J5" s="156"/>
    </row>
    <row r="6" spans="1:10" ht="20.45" customHeight="1" x14ac:dyDescent="0.25">
      <c r="A6" s="58"/>
      <c r="B6" s="59" t="s">
        <v>249</v>
      </c>
      <c r="C6" s="60"/>
      <c r="D6" s="60"/>
      <c r="E6" s="66">
        <v>2019</v>
      </c>
      <c r="F6" s="61"/>
      <c r="G6" s="55"/>
      <c r="H6" s="61"/>
      <c r="I6" s="62"/>
      <c r="J6" s="63"/>
    </row>
    <row r="7" spans="1:10" s="65" customFormat="1" ht="10.9" customHeight="1" x14ac:dyDescent="0.25">
      <c r="A7" s="58"/>
      <c r="B7" s="60"/>
      <c r="C7" s="60"/>
      <c r="D7" s="60"/>
      <c r="E7" s="64"/>
      <c r="F7" s="64"/>
      <c r="G7" s="55"/>
      <c r="H7" s="61"/>
      <c r="I7" s="62"/>
      <c r="J7" s="63"/>
    </row>
    <row r="8" spans="1:10" ht="20.45" customHeight="1" x14ac:dyDescent="0.25">
      <c r="A8" s="58"/>
      <c r="B8" s="59" t="s">
        <v>250</v>
      </c>
      <c r="C8" s="60"/>
      <c r="D8" s="60"/>
      <c r="E8" s="66">
        <v>4</v>
      </c>
      <c r="F8" s="61"/>
      <c r="G8" s="55"/>
      <c r="H8" s="61"/>
      <c r="I8" s="62"/>
      <c r="J8" s="63"/>
    </row>
    <row r="9" spans="1:10" s="65" customFormat="1" ht="10.9" customHeight="1" x14ac:dyDescent="0.25">
      <c r="A9" s="58"/>
      <c r="B9" s="60"/>
      <c r="C9" s="60"/>
      <c r="D9" s="60"/>
      <c r="E9" s="64"/>
      <c r="F9" s="64"/>
      <c r="G9" s="55"/>
      <c r="H9" s="64"/>
      <c r="I9" s="67"/>
      <c r="J9" s="63"/>
    </row>
    <row r="10" spans="1:10" ht="37.9" customHeight="1" x14ac:dyDescent="0.25">
      <c r="A10" s="141" t="s">
        <v>251</v>
      </c>
      <c r="B10" s="142"/>
      <c r="C10" s="142"/>
      <c r="D10" s="142"/>
      <c r="E10" s="142"/>
      <c r="F10" s="142"/>
      <c r="G10" s="142"/>
      <c r="H10" s="142"/>
      <c r="I10" s="142"/>
      <c r="J10" s="68"/>
    </row>
    <row r="11" spans="1:10" ht="24.6" customHeight="1" x14ac:dyDescent="0.25">
      <c r="A11" s="129" t="s">
        <v>228</v>
      </c>
      <c r="B11" s="143"/>
      <c r="C11" s="135" t="s">
        <v>269</v>
      </c>
      <c r="D11" s="136"/>
      <c r="E11" s="69"/>
      <c r="F11" s="100" t="s">
        <v>252</v>
      </c>
      <c r="G11" s="139"/>
      <c r="H11" s="117" t="s">
        <v>270</v>
      </c>
      <c r="I11" s="118"/>
      <c r="J11" s="70"/>
    </row>
    <row r="12" spans="1:10" ht="14.45" customHeight="1" x14ac:dyDescent="0.25">
      <c r="A12" s="71"/>
      <c r="B12" s="72"/>
      <c r="C12" s="72"/>
      <c r="D12" s="72"/>
      <c r="E12" s="144"/>
      <c r="F12" s="144"/>
      <c r="G12" s="144"/>
      <c r="H12" s="144"/>
      <c r="I12" s="73"/>
      <c r="J12" s="70"/>
    </row>
    <row r="13" spans="1:10" ht="21" customHeight="1" x14ac:dyDescent="0.25">
      <c r="A13" s="99" t="s">
        <v>243</v>
      </c>
      <c r="B13" s="139"/>
      <c r="C13" s="135" t="s">
        <v>271</v>
      </c>
      <c r="D13" s="136"/>
      <c r="E13" s="157"/>
      <c r="F13" s="144"/>
      <c r="G13" s="144"/>
      <c r="H13" s="144"/>
      <c r="I13" s="73"/>
      <c r="J13" s="70"/>
    </row>
    <row r="14" spans="1:10" ht="10.9" customHeight="1" x14ac:dyDescent="0.25">
      <c r="A14" s="69"/>
      <c r="B14" s="73"/>
      <c r="C14" s="72"/>
      <c r="D14" s="72"/>
      <c r="E14" s="106"/>
      <c r="F14" s="106"/>
      <c r="G14" s="106"/>
      <c r="H14" s="106"/>
      <c r="I14" s="72"/>
      <c r="J14" s="74"/>
    </row>
    <row r="15" spans="1:10" ht="22.9" customHeight="1" x14ac:dyDescent="0.25">
      <c r="A15" s="99" t="s">
        <v>229</v>
      </c>
      <c r="B15" s="139"/>
      <c r="C15" s="135" t="s">
        <v>272</v>
      </c>
      <c r="D15" s="136"/>
      <c r="E15" s="140"/>
      <c r="F15" s="131"/>
      <c r="G15" s="75" t="s">
        <v>253</v>
      </c>
      <c r="H15" s="117" t="s">
        <v>273</v>
      </c>
      <c r="I15" s="118"/>
      <c r="J15" s="76"/>
    </row>
    <row r="16" spans="1:10" ht="10.9" customHeight="1" x14ac:dyDescent="0.25">
      <c r="A16" s="69"/>
      <c r="B16" s="73"/>
      <c r="C16" s="72"/>
      <c r="D16" s="72"/>
      <c r="E16" s="106"/>
      <c r="F16" s="106"/>
      <c r="G16" s="106"/>
      <c r="H16" s="106"/>
      <c r="I16" s="72"/>
      <c r="J16" s="74"/>
    </row>
    <row r="17" spans="1:10" ht="22.9" customHeight="1" x14ac:dyDescent="0.25">
      <c r="A17" s="77"/>
      <c r="B17" s="75" t="s">
        <v>254</v>
      </c>
      <c r="C17" s="135" t="s">
        <v>9</v>
      </c>
      <c r="D17" s="136"/>
      <c r="E17" s="78"/>
      <c r="F17" s="78"/>
      <c r="G17" s="78"/>
      <c r="H17" s="78"/>
      <c r="I17" s="78"/>
      <c r="J17" s="76"/>
    </row>
    <row r="18" spans="1:10" x14ac:dyDescent="0.25">
      <c r="A18" s="137"/>
      <c r="B18" s="138"/>
      <c r="C18" s="106"/>
      <c r="D18" s="106"/>
      <c r="E18" s="106"/>
      <c r="F18" s="106"/>
      <c r="G18" s="106"/>
      <c r="H18" s="106"/>
      <c r="I18" s="72"/>
      <c r="J18" s="74"/>
    </row>
    <row r="19" spans="1:10" x14ac:dyDescent="0.25">
      <c r="A19" s="129" t="s">
        <v>230</v>
      </c>
      <c r="B19" s="130"/>
      <c r="C19" s="108" t="s">
        <v>274</v>
      </c>
      <c r="D19" s="109"/>
      <c r="E19" s="109"/>
      <c r="F19" s="109"/>
      <c r="G19" s="109"/>
      <c r="H19" s="109"/>
      <c r="I19" s="109"/>
      <c r="J19" s="110"/>
    </row>
    <row r="20" spans="1:10" x14ac:dyDescent="0.25">
      <c r="A20" s="71"/>
      <c r="B20" s="72"/>
      <c r="C20" s="79"/>
      <c r="D20" s="72"/>
      <c r="E20" s="106"/>
      <c r="F20" s="106"/>
      <c r="G20" s="106"/>
      <c r="H20" s="106"/>
      <c r="I20" s="72"/>
      <c r="J20" s="74"/>
    </row>
    <row r="21" spans="1:10" x14ac:dyDescent="0.25">
      <c r="A21" s="129" t="s">
        <v>231</v>
      </c>
      <c r="B21" s="130"/>
      <c r="C21" s="117">
        <v>10000</v>
      </c>
      <c r="D21" s="118"/>
      <c r="E21" s="106"/>
      <c r="F21" s="106"/>
      <c r="G21" s="108" t="s">
        <v>275</v>
      </c>
      <c r="H21" s="109"/>
      <c r="I21" s="109"/>
      <c r="J21" s="110"/>
    </row>
    <row r="22" spans="1:10" x14ac:dyDescent="0.25">
      <c r="A22" s="71"/>
      <c r="B22" s="72"/>
      <c r="C22" s="72"/>
      <c r="D22" s="72"/>
      <c r="E22" s="106"/>
      <c r="F22" s="106"/>
      <c r="G22" s="106"/>
      <c r="H22" s="106"/>
      <c r="I22" s="72"/>
      <c r="J22" s="74"/>
    </row>
    <row r="23" spans="1:10" x14ac:dyDescent="0.25">
      <c r="A23" s="129" t="s">
        <v>232</v>
      </c>
      <c r="B23" s="130"/>
      <c r="C23" s="108" t="s">
        <v>276</v>
      </c>
      <c r="D23" s="109"/>
      <c r="E23" s="109"/>
      <c r="F23" s="109"/>
      <c r="G23" s="109"/>
      <c r="H23" s="109"/>
      <c r="I23" s="109"/>
      <c r="J23" s="110"/>
    </row>
    <row r="24" spans="1:10" x14ac:dyDescent="0.25">
      <c r="A24" s="71"/>
      <c r="B24" s="72"/>
      <c r="C24" s="72"/>
      <c r="D24" s="72"/>
      <c r="E24" s="106"/>
      <c r="F24" s="106"/>
      <c r="G24" s="106"/>
      <c r="H24" s="106"/>
      <c r="I24" s="72"/>
      <c r="J24" s="74"/>
    </row>
    <row r="25" spans="1:10" x14ac:dyDescent="0.25">
      <c r="A25" s="129" t="s">
        <v>233</v>
      </c>
      <c r="B25" s="130"/>
      <c r="C25" s="132" t="s">
        <v>277</v>
      </c>
      <c r="D25" s="133"/>
      <c r="E25" s="133"/>
      <c r="F25" s="133"/>
      <c r="G25" s="133"/>
      <c r="H25" s="133"/>
      <c r="I25" s="133"/>
      <c r="J25" s="134"/>
    </row>
    <row r="26" spans="1:10" x14ac:dyDescent="0.25">
      <c r="A26" s="71"/>
      <c r="B26" s="72"/>
      <c r="C26" s="79"/>
      <c r="D26" s="72"/>
      <c r="E26" s="106"/>
      <c r="F26" s="106"/>
      <c r="G26" s="106"/>
      <c r="H26" s="106"/>
      <c r="I26" s="72"/>
      <c r="J26" s="74"/>
    </row>
    <row r="27" spans="1:10" x14ac:dyDescent="0.25">
      <c r="A27" s="129" t="s">
        <v>234</v>
      </c>
      <c r="B27" s="130"/>
      <c r="C27" s="132" t="s">
        <v>278</v>
      </c>
      <c r="D27" s="133"/>
      <c r="E27" s="133"/>
      <c r="F27" s="133"/>
      <c r="G27" s="133"/>
      <c r="H27" s="133"/>
      <c r="I27" s="133"/>
      <c r="J27" s="134"/>
    </row>
    <row r="28" spans="1:10" ht="13.9" customHeight="1" x14ac:dyDescent="0.25">
      <c r="A28" s="71"/>
      <c r="B28" s="72"/>
      <c r="C28" s="79"/>
      <c r="D28" s="72"/>
      <c r="E28" s="106"/>
      <c r="F28" s="106"/>
      <c r="G28" s="106"/>
      <c r="H28" s="106"/>
      <c r="I28" s="72"/>
      <c r="J28" s="74"/>
    </row>
    <row r="29" spans="1:10" ht="22.9" customHeight="1" x14ac:dyDescent="0.25">
      <c r="A29" s="99" t="s">
        <v>244</v>
      </c>
      <c r="B29" s="130"/>
      <c r="C29" s="80">
        <v>37</v>
      </c>
      <c r="D29" s="81"/>
      <c r="E29" s="111"/>
      <c r="F29" s="111"/>
      <c r="G29" s="111"/>
      <c r="H29" s="111"/>
      <c r="I29" s="82"/>
      <c r="J29" s="83"/>
    </row>
    <row r="30" spans="1:10" x14ac:dyDescent="0.25">
      <c r="A30" s="71"/>
      <c r="B30" s="72"/>
      <c r="C30" s="72"/>
      <c r="D30" s="72"/>
      <c r="E30" s="106"/>
      <c r="F30" s="106"/>
      <c r="G30" s="106"/>
      <c r="H30" s="106"/>
      <c r="I30" s="82"/>
      <c r="J30" s="83"/>
    </row>
    <row r="31" spans="1:10" x14ac:dyDescent="0.25">
      <c r="A31" s="129" t="s">
        <v>235</v>
      </c>
      <c r="B31" s="130"/>
      <c r="C31" s="95" t="s">
        <v>257</v>
      </c>
      <c r="D31" s="128" t="s">
        <v>255</v>
      </c>
      <c r="E31" s="115"/>
      <c r="F31" s="115"/>
      <c r="G31" s="115"/>
      <c r="H31" s="84"/>
      <c r="I31" s="85" t="s">
        <v>256</v>
      </c>
      <c r="J31" s="86" t="s">
        <v>257</v>
      </c>
    </row>
    <row r="32" spans="1:10" x14ac:dyDescent="0.25">
      <c r="A32" s="129"/>
      <c r="B32" s="130"/>
      <c r="C32" s="87"/>
      <c r="D32" s="55"/>
      <c r="E32" s="131"/>
      <c r="F32" s="131"/>
      <c r="G32" s="131"/>
      <c r="H32" s="131"/>
      <c r="I32" s="82"/>
      <c r="J32" s="83"/>
    </row>
    <row r="33" spans="1:10" x14ac:dyDescent="0.25">
      <c r="A33" s="129" t="s">
        <v>245</v>
      </c>
      <c r="B33" s="130"/>
      <c r="C33" s="80" t="s">
        <v>259</v>
      </c>
      <c r="D33" s="128" t="s">
        <v>258</v>
      </c>
      <c r="E33" s="115"/>
      <c r="F33" s="115"/>
      <c r="G33" s="115"/>
      <c r="H33" s="78"/>
      <c r="I33" s="85" t="s">
        <v>259</v>
      </c>
      <c r="J33" s="86" t="s">
        <v>260</v>
      </c>
    </row>
    <row r="34" spans="1:10" x14ac:dyDescent="0.25">
      <c r="A34" s="71"/>
      <c r="B34" s="72"/>
      <c r="C34" s="72"/>
      <c r="D34" s="72"/>
      <c r="E34" s="106"/>
      <c r="F34" s="106"/>
      <c r="G34" s="106"/>
      <c r="H34" s="106"/>
      <c r="I34" s="72"/>
      <c r="J34" s="74"/>
    </row>
    <row r="35" spans="1:10" x14ac:dyDescent="0.25">
      <c r="A35" s="128" t="s">
        <v>246</v>
      </c>
      <c r="B35" s="115"/>
      <c r="C35" s="115"/>
      <c r="D35" s="115"/>
      <c r="E35" s="115" t="s">
        <v>236</v>
      </c>
      <c r="F35" s="115"/>
      <c r="G35" s="115"/>
      <c r="H35" s="115"/>
      <c r="I35" s="115"/>
      <c r="J35" s="88" t="s">
        <v>237</v>
      </c>
    </row>
    <row r="36" spans="1:10" x14ac:dyDescent="0.25">
      <c r="A36" s="71"/>
      <c r="B36" s="72"/>
      <c r="C36" s="72"/>
      <c r="D36" s="72"/>
      <c r="E36" s="106"/>
      <c r="F36" s="106"/>
      <c r="G36" s="106"/>
      <c r="H36" s="106"/>
      <c r="I36" s="72"/>
      <c r="J36" s="83"/>
    </row>
    <row r="37" spans="1:10" x14ac:dyDescent="0.25">
      <c r="A37" s="123" t="s">
        <v>288</v>
      </c>
      <c r="B37" s="124"/>
      <c r="C37" s="124"/>
      <c r="D37" s="124"/>
      <c r="E37" s="123" t="s">
        <v>289</v>
      </c>
      <c r="F37" s="124"/>
      <c r="G37" s="124"/>
      <c r="H37" s="124"/>
      <c r="I37" s="125"/>
      <c r="J37" s="97" t="s">
        <v>290</v>
      </c>
    </row>
    <row r="38" spans="1:10" x14ac:dyDescent="0.25">
      <c r="A38" s="71"/>
      <c r="B38" s="72"/>
      <c r="C38" s="79"/>
      <c r="D38" s="127"/>
      <c r="E38" s="127"/>
      <c r="F38" s="127"/>
      <c r="G38" s="127"/>
      <c r="H38" s="127"/>
      <c r="I38" s="127"/>
      <c r="J38" s="74"/>
    </row>
    <row r="39" spans="1:10" x14ac:dyDescent="0.25">
      <c r="A39" s="123"/>
      <c r="B39" s="124"/>
      <c r="C39" s="124"/>
      <c r="D39" s="125"/>
      <c r="E39" s="123"/>
      <c r="F39" s="124"/>
      <c r="G39" s="124"/>
      <c r="H39" s="124"/>
      <c r="I39" s="125"/>
      <c r="J39" s="80"/>
    </row>
    <row r="40" spans="1:10" x14ac:dyDescent="0.25">
      <c r="A40" s="71"/>
      <c r="B40" s="72"/>
      <c r="C40" s="79"/>
      <c r="D40" s="89"/>
      <c r="E40" s="127"/>
      <c r="F40" s="127"/>
      <c r="G40" s="127"/>
      <c r="H40" s="127"/>
      <c r="I40" s="73"/>
      <c r="J40" s="74"/>
    </row>
    <row r="41" spans="1:10" x14ac:dyDescent="0.25">
      <c r="A41" s="123"/>
      <c r="B41" s="124"/>
      <c r="C41" s="124"/>
      <c r="D41" s="125"/>
      <c r="E41" s="123"/>
      <c r="F41" s="124"/>
      <c r="G41" s="124"/>
      <c r="H41" s="124"/>
      <c r="I41" s="125"/>
      <c r="J41" s="80"/>
    </row>
    <row r="42" spans="1:10" x14ac:dyDescent="0.25">
      <c r="A42" s="71"/>
      <c r="B42" s="72"/>
      <c r="C42" s="79"/>
      <c r="D42" s="89"/>
      <c r="E42" s="127"/>
      <c r="F42" s="127"/>
      <c r="G42" s="127"/>
      <c r="H42" s="127"/>
      <c r="I42" s="73"/>
      <c r="J42" s="74"/>
    </row>
    <row r="43" spans="1:10" x14ac:dyDescent="0.25">
      <c r="A43" s="123"/>
      <c r="B43" s="124"/>
      <c r="C43" s="124"/>
      <c r="D43" s="125"/>
      <c r="E43" s="123"/>
      <c r="F43" s="124"/>
      <c r="G43" s="124"/>
      <c r="H43" s="124"/>
      <c r="I43" s="125"/>
      <c r="J43" s="80"/>
    </row>
    <row r="44" spans="1:10" x14ac:dyDescent="0.25">
      <c r="A44" s="90"/>
      <c r="B44" s="79"/>
      <c r="C44" s="121"/>
      <c r="D44" s="121"/>
      <c r="E44" s="106"/>
      <c r="F44" s="106"/>
      <c r="G44" s="121"/>
      <c r="H44" s="121"/>
      <c r="I44" s="121"/>
      <c r="J44" s="74"/>
    </row>
    <row r="45" spans="1:10" x14ac:dyDescent="0.25">
      <c r="A45" s="123"/>
      <c r="B45" s="124"/>
      <c r="C45" s="124"/>
      <c r="D45" s="125"/>
      <c r="E45" s="123"/>
      <c r="F45" s="124"/>
      <c r="G45" s="124"/>
      <c r="H45" s="124"/>
      <c r="I45" s="125"/>
      <c r="J45" s="80"/>
    </row>
    <row r="46" spans="1:10" x14ac:dyDescent="0.25">
      <c r="A46" s="90"/>
      <c r="B46" s="79"/>
      <c r="C46" s="79"/>
      <c r="D46" s="72"/>
      <c r="E46" s="126"/>
      <c r="F46" s="126"/>
      <c r="G46" s="121"/>
      <c r="H46" s="121"/>
      <c r="I46" s="72"/>
      <c r="J46" s="74"/>
    </row>
    <row r="47" spans="1:10" x14ac:dyDescent="0.25">
      <c r="A47" s="123"/>
      <c r="B47" s="124"/>
      <c r="C47" s="124"/>
      <c r="D47" s="125"/>
      <c r="E47" s="123"/>
      <c r="F47" s="124"/>
      <c r="G47" s="124"/>
      <c r="H47" s="124"/>
      <c r="I47" s="125"/>
      <c r="J47" s="80"/>
    </row>
    <row r="48" spans="1:10" x14ac:dyDescent="0.25">
      <c r="A48" s="90"/>
      <c r="B48" s="79"/>
      <c r="C48" s="79"/>
      <c r="D48" s="72"/>
      <c r="E48" s="106"/>
      <c r="F48" s="106"/>
      <c r="G48" s="121"/>
      <c r="H48" s="121"/>
      <c r="I48" s="72"/>
      <c r="J48" s="91" t="s">
        <v>261</v>
      </c>
    </row>
    <row r="49" spans="1:10" x14ac:dyDescent="0.25">
      <c r="A49" s="90"/>
      <c r="B49" s="79"/>
      <c r="C49" s="79"/>
      <c r="D49" s="72"/>
      <c r="E49" s="106"/>
      <c r="F49" s="106"/>
      <c r="G49" s="121"/>
      <c r="H49" s="121"/>
      <c r="I49" s="72"/>
      <c r="J49" s="91" t="s">
        <v>262</v>
      </c>
    </row>
    <row r="50" spans="1:10" ht="20.25" customHeight="1" x14ac:dyDescent="0.25">
      <c r="A50" s="99" t="s">
        <v>238</v>
      </c>
      <c r="B50" s="100"/>
      <c r="C50" s="117" t="s">
        <v>261</v>
      </c>
      <c r="D50" s="118"/>
      <c r="E50" s="119" t="s">
        <v>263</v>
      </c>
      <c r="F50" s="120"/>
      <c r="G50" s="108" t="s">
        <v>279</v>
      </c>
      <c r="H50" s="109"/>
      <c r="I50" s="109"/>
      <c r="J50" s="110"/>
    </row>
    <row r="51" spans="1:10" x14ac:dyDescent="0.25">
      <c r="A51" s="90"/>
      <c r="B51" s="79"/>
      <c r="C51" s="121"/>
      <c r="D51" s="121"/>
      <c r="E51" s="106"/>
      <c r="F51" s="106"/>
      <c r="G51" s="122" t="s">
        <v>264</v>
      </c>
      <c r="H51" s="122"/>
      <c r="I51" s="122"/>
      <c r="J51" s="63"/>
    </row>
    <row r="52" spans="1:10" ht="13.9" customHeight="1" x14ac:dyDescent="0.25">
      <c r="A52" s="99" t="s">
        <v>239</v>
      </c>
      <c r="B52" s="100"/>
      <c r="C52" s="108" t="s">
        <v>282</v>
      </c>
      <c r="D52" s="109"/>
      <c r="E52" s="109"/>
      <c r="F52" s="109"/>
      <c r="G52" s="109"/>
      <c r="H52" s="109"/>
      <c r="I52" s="109"/>
      <c r="J52" s="110"/>
    </row>
    <row r="53" spans="1:10" x14ac:dyDescent="0.25">
      <c r="A53" s="71"/>
      <c r="B53" s="72"/>
      <c r="C53" s="111" t="s">
        <v>240</v>
      </c>
      <c r="D53" s="111"/>
      <c r="E53" s="111"/>
      <c r="F53" s="111"/>
      <c r="G53" s="111"/>
      <c r="H53" s="111"/>
      <c r="I53" s="111"/>
      <c r="J53" s="74"/>
    </row>
    <row r="54" spans="1:10" x14ac:dyDescent="0.25">
      <c r="A54" s="99" t="s">
        <v>241</v>
      </c>
      <c r="B54" s="100"/>
      <c r="C54" s="112" t="s">
        <v>280</v>
      </c>
      <c r="D54" s="113"/>
      <c r="E54" s="114"/>
      <c r="F54" s="106"/>
      <c r="G54" s="106"/>
      <c r="H54" s="115"/>
      <c r="I54" s="115"/>
      <c r="J54" s="116"/>
    </row>
    <row r="55" spans="1:10" x14ac:dyDescent="0.25">
      <c r="A55" s="71"/>
      <c r="B55" s="72"/>
      <c r="C55" s="79"/>
      <c r="D55" s="72"/>
      <c r="E55" s="106"/>
      <c r="F55" s="106"/>
      <c r="G55" s="106"/>
      <c r="H55" s="106"/>
      <c r="I55" s="72"/>
      <c r="J55" s="74"/>
    </row>
    <row r="56" spans="1:10" ht="14.45" customHeight="1" x14ac:dyDescent="0.25">
      <c r="A56" s="99" t="s">
        <v>233</v>
      </c>
      <c r="B56" s="100"/>
      <c r="C56" s="107" t="s">
        <v>283</v>
      </c>
      <c r="D56" s="102"/>
      <c r="E56" s="102"/>
      <c r="F56" s="102"/>
      <c r="G56" s="102"/>
      <c r="H56" s="102"/>
      <c r="I56" s="102"/>
      <c r="J56" s="103"/>
    </row>
    <row r="57" spans="1:10" x14ac:dyDescent="0.25">
      <c r="A57" s="71"/>
      <c r="B57" s="72"/>
      <c r="C57" s="72"/>
      <c r="D57" s="72"/>
      <c r="E57" s="106"/>
      <c r="F57" s="106"/>
      <c r="G57" s="106"/>
      <c r="H57" s="106"/>
      <c r="I57" s="72"/>
      <c r="J57" s="74"/>
    </row>
    <row r="58" spans="1:10" x14ac:dyDescent="0.25">
      <c r="A58" s="99" t="s">
        <v>265</v>
      </c>
      <c r="B58" s="100"/>
      <c r="C58" s="101"/>
      <c r="D58" s="102"/>
      <c r="E58" s="102"/>
      <c r="F58" s="102"/>
      <c r="G58" s="102"/>
      <c r="H58" s="102"/>
      <c r="I58" s="102"/>
      <c r="J58" s="103"/>
    </row>
    <row r="59" spans="1:10" ht="14.45" customHeight="1" x14ac:dyDescent="0.25">
      <c r="A59" s="71"/>
      <c r="B59" s="72"/>
      <c r="C59" s="104" t="s">
        <v>266</v>
      </c>
      <c r="D59" s="104"/>
      <c r="E59" s="104"/>
      <c r="F59" s="104"/>
      <c r="G59" s="72"/>
      <c r="H59" s="72"/>
      <c r="I59" s="72"/>
      <c r="J59" s="74"/>
    </row>
    <row r="60" spans="1:10" x14ac:dyDescent="0.25">
      <c r="A60" s="99" t="s">
        <v>267</v>
      </c>
      <c r="B60" s="100"/>
      <c r="C60" s="101"/>
      <c r="D60" s="102"/>
      <c r="E60" s="102"/>
      <c r="F60" s="102"/>
      <c r="G60" s="102"/>
      <c r="H60" s="102"/>
      <c r="I60" s="102"/>
      <c r="J60" s="103"/>
    </row>
    <row r="61" spans="1:10" ht="14.45" customHeight="1" x14ac:dyDescent="0.25">
      <c r="A61" s="92"/>
      <c r="B61" s="93"/>
      <c r="C61" s="105" t="s">
        <v>268</v>
      </c>
      <c r="D61" s="105"/>
      <c r="E61" s="105"/>
      <c r="F61" s="105"/>
      <c r="G61" s="105"/>
      <c r="H61" s="93"/>
      <c r="I61" s="93"/>
      <c r="J61" s="94"/>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ignoredErrors>
    <ignoredError sqref="C11:D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3"/>
  <sheetViews>
    <sheetView zoomScaleNormal="100" zoomScaleSheetLayoutView="100" workbookViewId="0">
      <selection activeCell="L56" sqref="L56"/>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6384" width="8.85546875" style="1"/>
  </cols>
  <sheetData>
    <row r="1" spans="1:9" x14ac:dyDescent="0.2">
      <c r="A1" s="166" t="s">
        <v>1</v>
      </c>
      <c r="B1" s="167"/>
      <c r="C1" s="167"/>
      <c r="D1" s="167"/>
      <c r="E1" s="167"/>
      <c r="F1" s="167"/>
      <c r="G1" s="167"/>
      <c r="H1" s="167"/>
      <c r="I1" s="167"/>
    </row>
    <row r="2" spans="1:9" x14ac:dyDescent="0.2">
      <c r="A2" s="168" t="s">
        <v>285</v>
      </c>
      <c r="B2" s="169"/>
      <c r="C2" s="169"/>
      <c r="D2" s="169"/>
      <c r="E2" s="169"/>
      <c r="F2" s="169"/>
      <c r="G2" s="169"/>
      <c r="H2" s="169"/>
      <c r="I2" s="169"/>
    </row>
    <row r="3" spans="1:9" x14ac:dyDescent="0.2">
      <c r="A3" s="170" t="s">
        <v>14</v>
      </c>
      <c r="B3" s="171"/>
      <c r="C3" s="171"/>
      <c r="D3" s="171"/>
      <c r="E3" s="171"/>
      <c r="F3" s="171"/>
      <c r="G3" s="171"/>
      <c r="H3" s="171"/>
      <c r="I3" s="171"/>
    </row>
    <row r="4" spans="1:9" x14ac:dyDescent="0.2">
      <c r="A4" s="160" t="s">
        <v>281</v>
      </c>
      <c r="B4" s="161"/>
      <c r="C4" s="161"/>
      <c r="D4" s="161"/>
      <c r="E4" s="161"/>
      <c r="F4" s="161"/>
      <c r="G4" s="161"/>
      <c r="H4" s="161"/>
      <c r="I4" s="162"/>
    </row>
    <row r="5" spans="1:9" ht="56.25" x14ac:dyDescent="0.2">
      <c r="A5" s="175" t="s">
        <v>2</v>
      </c>
      <c r="B5" s="176"/>
      <c r="C5" s="176"/>
      <c r="D5" s="176"/>
      <c r="E5" s="176"/>
      <c r="F5" s="176"/>
      <c r="G5" s="2" t="s">
        <v>4</v>
      </c>
      <c r="H5" s="4" t="s">
        <v>210</v>
      </c>
      <c r="I5" s="4" t="s">
        <v>211</v>
      </c>
    </row>
    <row r="6" spans="1:9" x14ac:dyDescent="0.2">
      <c r="A6" s="173">
        <v>1</v>
      </c>
      <c r="B6" s="174"/>
      <c r="C6" s="174"/>
      <c r="D6" s="174"/>
      <c r="E6" s="174"/>
      <c r="F6" s="174"/>
      <c r="G6" s="3">
        <v>2</v>
      </c>
      <c r="H6" s="4">
        <v>3</v>
      </c>
      <c r="I6" s="4">
        <v>4</v>
      </c>
    </row>
    <row r="7" spans="1:9" x14ac:dyDescent="0.2">
      <c r="A7" s="172" t="s">
        <v>43</v>
      </c>
      <c r="B7" s="177"/>
      <c r="C7" s="177"/>
      <c r="D7" s="177"/>
      <c r="E7" s="177"/>
      <c r="F7" s="177"/>
      <c r="G7" s="177"/>
      <c r="H7" s="177"/>
      <c r="I7" s="177"/>
    </row>
    <row r="8" spans="1:9" x14ac:dyDescent="0.2">
      <c r="A8" s="163" t="s">
        <v>16</v>
      </c>
      <c r="B8" s="164"/>
      <c r="C8" s="164"/>
      <c r="D8" s="164"/>
      <c r="E8" s="164"/>
      <c r="F8" s="164"/>
      <c r="G8" s="5">
        <v>1</v>
      </c>
      <c r="H8" s="29">
        <f>H9+H10+H16+H19</f>
        <v>17259267</v>
      </c>
      <c r="I8" s="29">
        <f>I9+I10+I16+I19</f>
        <v>14982290</v>
      </c>
    </row>
    <row r="9" spans="1:9" x14ac:dyDescent="0.2">
      <c r="A9" s="165" t="s">
        <v>17</v>
      </c>
      <c r="B9" s="159"/>
      <c r="C9" s="159"/>
      <c r="D9" s="159"/>
      <c r="E9" s="159"/>
      <c r="F9" s="159"/>
      <c r="G9" s="6">
        <v>2</v>
      </c>
      <c r="H9" s="30">
        <v>2519987</v>
      </c>
      <c r="I9" s="30">
        <v>2950730</v>
      </c>
    </row>
    <row r="10" spans="1:9" x14ac:dyDescent="0.2">
      <c r="A10" s="163" t="s">
        <v>18</v>
      </c>
      <c r="B10" s="164"/>
      <c r="C10" s="164"/>
      <c r="D10" s="164"/>
      <c r="E10" s="164"/>
      <c r="F10" s="164"/>
      <c r="G10" s="5">
        <v>3</v>
      </c>
      <c r="H10" s="29">
        <f>H11+H12+H13+H14+H15</f>
        <v>12275248</v>
      </c>
      <c r="I10" s="29">
        <f>I11+I12+I13+I14+I15</f>
        <v>9882399</v>
      </c>
    </row>
    <row r="11" spans="1:9" x14ac:dyDescent="0.2">
      <c r="A11" s="159" t="s">
        <v>19</v>
      </c>
      <c r="B11" s="159"/>
      <c r="C11" s="159"/>
      <c r="D11" s="159"/>
      <c r="E11" s="159"/>
      <c r="F11" s="159"/>
      <c r="G11" s="7">
        <v>4</v>
      </c>
      <c r="H11" s="31">
        <v>10529784</v>
      </c>
      <c r="I11" s="31">
        <v>7208909</v>
      </c>
    </row>
    <row r="12" spans="1:9" x14ac:dyDescent="0.2">
      <c r="A12" s="159" t="s">
        <v>20</v>
      </c>
      <c r="B12" s="159"/>
      <c r="C12" s="159"/>
      <c r="D12" s="159"/>
      <c r="E12" s="159"/>
      <c r="F12" s="159"/>
      <c r="G12" s="7">
        <v>5</v>
      </c>
      <c r="H12" s="31">
        <v>398497</v>
      </c>
      <c r="I12" s="31">
        <v>160729</v>
      </c>
    </row>
    <row r="13" spans="1:9" x14ac:dyDescent="0.2">
      <c r="A13" s="159" t="s">
        <v>21</v>
      </c>
      <c r="B13" s="159"/>
      <c r="C13" s="159"/>
      <c r="D13" s="159"/>
      <c r="E13" s="159"/>
      <c r="F13" s="159"/>
      <c r="G13" s="7">
        <v>6</v>
      </c>
      <c r="H13" s="31">
        <v>1291947</v>
      </c>
      <c r="I13" s="31">
        <v>1115814</v>
      </c>
    </row>
    <row r="14" spans="1:9" x14ac:dyDescent="0.2">
      <c r="A14" s="159" t="s">
        <v>22</v>
      </c>
      <c r="B14" s="159"/>
      <c r="C14" s="159"/>
      <c r="D14" s="159"/>
      <c r="E14" s="159"/>
      <c r="F14" s="159"/>
      <c r="G14" s="7">
        <v>7</v>
      </c>
      <c r="H14" s="31">
        <v>0</v>
      </c>
      <c r="I14" s="31">
        <v>1396947</v>
      </c>
    </row>
    <row r="15" spans="1:9" x14ac:dyDescent="0.2">
      <c r="A15" s="159" t="s">
        <v>23</v>
      </c>
      <c r="B15" s="159"/>
      <c r="C15" s="159"/>
      <c r="D15" s="159"/>
      <c r="E15" s="159"/>
      <c r="F15" s="159"/>
      <c r="G15" s="7">
        <v>8</v>
      </c>
      <c r="H15" s="31">
        <v>55020</v>
      </c>
      <c r="I15" s="31">
        <v>0</v>
      </c>
    </row>
    <row r="16" spans="1:9" x14ac:dyDescent="0.2">
      <c r="A16" s="163" t="s">
        <v>24</v>
      </c>
      <c r="B16" s="164"/>
      <c r="C16" s="164"/>
      <c r="D16" s="164"/>
      <c r="E16" s="164"/>
      <c r="F16" s="164"/>
      <c r="G16" s="5">
        <v>9</v>
      </c>
      <c r="H16" s="29">
        <f>H17+H18</f>
        <v>2189810</v>
      </c>
      <c r="I16" s="29">
        <f>I17+I18</f>
        <v>1886546</v>
      </c>
    </row>
    <row r="17" spans="1:9" x14ac:dyDescent="0.2">
      <c r="A17" s="158" t="s">
        <v>25</v>
      </c>
      <c r="B17" s="159"/>
      <c r="C17" s="159"/>
      <c r="D17" s="159"/>
      <c r="E17" s="159"/>
      <c r="F17" s="159"/>
      <c r="G17" s="8">
        <v>10</v>
      </c>
      <c r="H17" s="31">
        <v>42009</v>
      </c>
      <c r="I17" s="31">
        <v>117119</v>
      </c>
    </row>
    <row r="18" spans="1:9" x14ac:dyDescent="0.2">
      <c r="A18" s="158" t="s">
        <v>26</v>
      </c>
      <c r="B18" s="159"/>
      <c r="C18" s="159"/>
      <c r="D18" s="159"/>
      <c r="E18" s="159"/>
      <c r="F18" s="159"/>
      <c r="G18" s="8">
        <v>11</v>
      </c>
      <c r="H18" s="31">
        <v>2147801</v>
      </c>
      <c r="I18" s="31">
        <v>1769427</v>
      </c>
    </row>
    <row r="19" spans="1:9" x14ac:dyDescent="0.2">
      <c r="A19" s="165" t="s">
        <v>15</v>
      </c>
      <c r="B19" s="159"/>
      <c r="C19" s="159"/>
      <c r="D19" s="159"/>
      <c r="E19" s="159"/>
      <c r="F19" s="159"/>
      <c r="G19" s="6">
        <v>12</v>
      </c>
      <c r="H19" s="31">
        <v>274222</v>
      </c>
      <c r="I19" s="31">
        <v>262615</v>
      </c>
    </row>
    <row r="20" spans="1:9" x14ac:dyDescent="0.2">
      <c r="A20" s="163" t="s">
        <v>27</v>
      </c>
      <c r="B20" s="164"/>
      <c r="C20" s="164"/>
      <c r="D20" s="164"/>
      <c r="E20" s="164"/>
      <c r="F20" s="164"/>
      <c r="G20" s="5">
        <v>13</v>
      </c>
      <c r="H20" s="29">
        <f>+H21+H27+H31</f>
        <v>27637863</v>
      </c>
      <c r="I20" s="29">
        <f>+I21+I27+I31</f>
        <v>32425982</v>
      </c>
    </row>
    <row r="21" spans="1:9" x14ac:dyDescent="0.2">
      <c r="A21" s="163" t="s">
        <v>28</v>
      </c>
      <c r="B21" s="164"/>
      <c r="C21" s="164"/>
      <c r="D21" s="164"/>
      <c r="E21" s="164"/>
      <c r="F21" s="164"/>
      <c r="G21" s="5">
        <v>14</v>
      </c>
      <c r="H21" s="29">
        <f>H22+H23+H24+H25+H26</f>
        <v>3421201</v>
      </c>
      <c r="I21" s="29">
        <f>I22+I23+I24+I25+I26</f>
        <v>3758156</v>
      </c>
    </row>
    <row r="22" spans="1:9" x14ac:dyDescent="0.2">
      <c r="A22" s="159" t="s">
        <v>29</v>
      </c>
      <c r="B22" s="159"/>
      <c r="C22" s="159"/>
      <c r="D22" s="159"/>
      <c r="E22" s="159"/>
      <c r="F22" s="159"/>
      <c r="G22" s="7">
        <v>15</v>
      </c>
      <c r="H22" s="31">
        <v>2692589</v>
      </c>
      <c r="I22" s="31">
        <v>3009814</v>
      </c>
    </row>
    <row r="23" spans="1:9" x14ac:dyDescent="0.2">
      <c r="A23" s="159" t="s">
        <v>30</v>
      </c>
      <c r="B23" s="159"/>
      <c r="C23" s="159"/>
      <c r="D23" s="159"/>
      <c r="E23" s="159"/>
      <c r="F23" s="159"/>
      <c r="G23" s="7">
        <v>16</v>
      </c>
      <c r="H23" s="31">
        <v>1470</v>
      </c>
      <c r="I23" s="31">
        <v>390</v>
      </c>
    </row>
    <row r="24" spans="1:9" x14ac:dyDescent="0.2">
      <c r="A24" s="159" t="s">
        <v>31</v>
      </c>
      <c r="B24" s="159"/>
      <c r="C24" s="159"/>
      <c r="D24" s="159"/>
      <c r="E24" s="159"/>
      <c r="F24" s="159"/>
      <c r="G24" s="7">
        <v>17</v>
      </c>
      <c r="H24" s="31">
        <v>152625</v>
      </c>
      <c r="I24" s="31">
        <v>169253</v>
      </c>
    </row>
    <row r="25" spans="1:9" x14ac:dyDescent="0.2">
      <c r="A25" s="159" t="s">
        <v>32</v>
      </c>
      <c r="B25" s="159"/>
      <c r="C25" s="159"/>
      <c r="D25" s="159"/>
      <c r="E25" s="159"/>
      <c r="F25" s="159"/>
      <c r="G25" s="7">
        <v>18</v>
      </c>
      <c r="H25" s="31">
        <v>0</v>
      </c>
      <c r="I25" s="31">
        <v>0</v>
      </c>
    </row>
    <row r="26" spans="1:9" x14ac:dyDescent="0.2">
      <c r="A26" s="159" t="s">
        <v>33</v>
      </c>
      <c r="B26" s="159"/>
      <c r="C26" s="159"/>
      <c r="D26" s="159"/>
      <c r="E26" s="159"/>
      <c r="F26" s="159"/>
      <c r="G26" s="7">
        <v>19</v>
      </c>
      <c r="H26" s="31">
        <v>574517</v>
      </c>
      <c r="I26" s="31">
        <v>578699</v>
      </c>
    </row>
    <row r="27" spans="1:9" x14ac:dyDescent="0.2">
      <c r="A27" s="163" t="s">
        <v>34</v>
      </c>
      <c r="B27" s="163"/>
      <c r="C27" s="163"/>
      <c r="D27" s="163"/>
      <c r="E27" s="163"/>
      <c r="F27" s="163"/>
      <c r="G27" s="9">
        <v>20</v>
      </c>
      <c r="H27" s="29">
        <f>H28+H29+H30</f>
        <v>21775488</v>
      </c>
      <c r="I27" s="29">
        <f>I28+I29+I30</f>
        <v>21074626</v>
      </c>
    </row>
    <row r="28" spans="1:9" x14ac:dyDescent="0.2">
      <c r="A28" s="159" t="s">
        <v>35</v>
      </c>
      <c r="B28" s="159"/>
      <c r="C28" s="159"/>
      <c r="D28" s="159"/>
      <c r="E28" s="159"/>
      <c r="F28" s="159"/>
      <c r="G28" s="7">
        <v>21</v>
      </c>
      <c r="H28" s="31">
        <v>4082508</v>
      </c>
      <c r="I28" s="31">
        <v>1491567</v>
      </c>
    </row>
    <row r="29" spans="1:9" x14ac:dyDescent="0.2">
      <c r="A29" s="159" t="s">
        <v>36</v>
      </c>
      <c r="B29" s="159"/>
      <c r="C29" s="159"/>
      <c r="D29" s="159"/>
      <c r="E29" s="159"/>
      <c r="F29" s="159"/>
      <c r="G29" s="7">
        <v>22</v>
      </c>
      <c r="H29" s="31">
        <v>0</v>
      </c>
      <c r="I29" s="31">
        <v>0</v>
      </c>
    </row>
    <row r="30" spans="1:9" x14ac:dyDescent="0.2">
      <c r="A30" s="159" t="s">
        <v>37</v>
      </c>
      <c r="B30" s="159"/>
      <c r="C30" s="159"/>
      <c r="D30" s="159"/>
      <c r="E30" s="159"/>
      <c r="F30" s="159"/>
      <c r="G30" s="7">
        <v>23</v>
      </c>
      <c r="H30" s="31">
        <v>17692980</v>
      </c>
      <c r="I30" s="31">
        <v>19583059</v>
      </c>
    </row>
    <row r="31" spans="1:9" x14ac:dyDescent="0.2">
      <c r="A31" s="165" t="s">
        <v>38</v>
      </c>
      <c r="B31" s="159"/>
      <c r="C31" s="159"/>
      <c r="D31" s="159"/>
      <c r="E31" s="159"/>
      <c r="F31" s="159"/>
      <c r="G31" s="6">
        <v>24</v>
      </c>
      <c r="H31" s="30">
        <v>2441174</v>
      </c>
      <c r="I31" s="30">
        <v>7593200</v>
      </c>
    </row>
    <row r="32" spans="1:9" ht="25.9" customHeight="1" x14ac:dyDescent="0.2">
      <c r="A32" s="165" t="s">
        <v>39</v>
      </c>
      <c r="B32" s="159"/>
      <c r="C32" s="159"/>
      <c r="D32" s="159"/>
      <c r="E32" s="159"/>
      <c r="F32" s="159"/>
      <c r="G32" s="6">
        <v>25</v>
      </c>
      <c r="H32" s="30">
        <v>1121576</v>
      </c>
      <c r="I32" s="30">
        <v>1295911</v>
      </c>
    </row>
    <row r="33" spans="1:9" x14ac:dyDescent="0.2">
      <c r="A33" s="163" t="s">
        <v>40</v>
      </c>
      <c r="B33" s="164"/>
      <c r="C33" s="164"/>
      <c r="D33" s="164"/>
      <c r="E33" s="164"/>
      <c r="F33" s="164"/>
      <c r="G33" s="5">
        <v>26</v>
      </c>
      <c r="H33" s="29">
        <f>H8+H20+H32</f>
        <v>46018706</v>
      </c>
      <c r="I33" s="29">
        <f>I8+I20+I32</f>
        <v>48704183</v>
      </c>
    </row>
    <row r="34" spans="1:9" x14ac:dyDescent="0.2">
      <c r="A34" s="165" t="s">
        <v>41</v>
      </c>
      <c r="B34" s="159"/>
      <c r="C34" s="159"/>
      <c r="D34" s="159"/>
      <c r="E34" s="159"/>
      <c r="F34" s="159"/>
      <c r="G34" s="6">
        <v>27</v>
      </c>
      <c r="H34" s="30">
        <v>0</v>
      </c>
      <c r="I34" s="30">
        <v>0</v>
      </c>
    </row>
    <row r="35" spans="1:9" x14ac:dyDescent="0.2">
      <c r="A35" s="172" t="s">
        <v>3</v>
      </c>
      <c r="B35" s="172"/>
      <c r="C35" s="172"/>
      <c r="D35" s="172"/>
      <c r="E35" s="172"/>
      <c r="F35" s="172"/>
      <c r="G35" s="172"/>
      <c r="H35" s="172"/>
      <c r="I35" s="172"/>
    </row>
    <row r="36" spans="1:9" x14ac:dyDescent="0.2">
      <c r="A36" s="163" t="s">
        <v>222</v>
      </c>
      <c r="B36" s="164"/>
      <c r="C36" s="164"/>
      <c r="D36" s="164"/>
      <c r="E36" s="164"/>
      <c r="F36" s="164"/>
      <c r="G36" s="5">
        <v>28</v>
      </c>
      <c r="H36" s="29">
        <f>H37+H38+H39+H44+H45+H46</f>
        <v>39503610</v>
      </c>
      <c r="I36" s="29">
        <f>I37+I38+I39+I44+I45+I46</f>
        <v>40538602</v>
      </c>
    </row>
    <row r="37" spans="1:9" x14ac:dyDescent="0.2">
      <c r="A37" s="159" t="s">
        <v>44</v>
      </c>
      <c r="B37" s="159"/>
      <c r="C37" s="159"/>
      <c r="D37" s="159"/>
      <c r="E37" s="159"/>
      <c r="F37" s="159"/>
      <c r="G37" s="7">
        <v>29</v>
      </c>
      <c r="H37" s="31">
        <v>46357000</v>
      </c>
      <c r="I37" s="31">
        <v>46357000</v>
      </c>
    </row>
    <row r="38" spans="1:9" x14ac:dyDescent="0.2">
      <c r="A38" s="159" t="s">
        <v>45</v>
      </c>
      <c r="B38" s="159"/>
      <c r="C38" s="159"/>
      <c r="D38" s="159"/>
      <c r="E38" s="159"/>
      <c r="F38" s="159"/>
      <c r="G38" s="7">
        <v>30</v>
      </c>
      <c r="H38" s="31">
        <v>13860181</v>
      </c>
      <c r="I38" s="31">
        <v>13860181</v>
      </c>
    </row>
    <row r="39" spans="1:9" x14ac:dyDescent="0.2">
      <c r="A39" s="164" t="s">
        <v>46</v>
      </c>
      <c r="B39" s="164"/>
      <c r="C39" s="164"/>
      <c r="D39" s="164"/>
      <c r="E39" s="164"/>
      <c r="F39" s="164"/>
      <c r="G39" s="9">
        <v>31</v>
      </c>
      <c r="H39" s="32">
        <f>H40+H41+H42+H43</f>
        <v>735876</v>
      </c>
      <c r="I39" s="32">
        <f>I40+I41+I42+I43</f>
        <v>644519</v>
      </c>
    </row>
    <row r="40" spans="1:9" x14ac:dyDescent="0.2">
      <c r="A40" s="159" t="s">
        <v>47</v>
      </c>
      <c r="B40" s="159"/>
      <c r="C40" s="159"/>
      <c r="D40" s="159"/>
      <c r="E40" s="159"/>
      <c r="F40" s="159"/>
      <c r="G40" s="7">
        <v>32</v>
      </c>
      <c r="H40" s="31">
        <v>141000</v>
      </c>
      <c r="I40" s="31">
        <v>141000</v>
      </c>
    </row>
    <row r="41" spans="1:9" x14ac:dyDescent="0.2">
      <c r="A41" s="159" t="s">
        <v>48</v>
      </c>
      <c r="B41" s="159"/>
      <c r="C41" s="159"/>
      <c r="D41" s="159"/>
      <c r="E41" s="159"/>
      <c r="F41" s="159"/>
      <c r="G41" s="7">
        <v>33</v>
      </c>
      <c r="H41" s="31">
        <v>0</v>
      </c>
      <c r="I41" s="31">
        <v>0</v>
      </c>
    </row>
    <row r="42" spans="1:9" x14ac:dyDescent="0.2">
      <c r="A42" s="159" t="s">
        <v>49</v>
      </c>
      <c r="B42" s="159"/>
      <c r="C42" s="159"/>
      <c r="D42" s="159"/>
      <c r="E42" s="159"/>
      <c r="F42" s="159"/>
      <c r="G42" s="7">
        <v>34</v>
      </c>
      <c r="H42" s="31">
        <v>0</v>
      </c>
      <c r="I42" s="31">
        <v>0</v>
      </c>
    </row>
    <row r="43" spans="1:9" x14ac:dyDescent="0.2">
      <c r="A43" s="159" t="s">
        <v>50</v>
      </c>
      <c r="B43" s="159"/>
      <c r="C43" s="159"/>
      <c r="D43" s="159"/>
      <c r="E43" s="159"/>
      <c r="F43" s="159"/>
      <c r="G43" s="7">
        <v>35</v>
      </c>
      <c r="H43" s="31">
        <v>594876</v>
      </c>
      <c r="I43" s="31">
        <v>503519</v>
      </c>
    </row>
    <row r="44" spans="1:9" x14ac:dyDescent="0.2">
      <c r="A44" s="159" t="s">
        <v>51</v>
      </c>
      <c r="B44" s="159"/>
      <c r="C44" s="159"/>
      <c r="D44" s="159"/>
      <c r="E44" s="159"/>
      <c r="F44" s="159"/>
      <c r="G44" s="7">
        <v>36</v>
      </c>
      <c r="H44" s="31">
        <v>-21639001</v>
      </c>
      <c r="I44" s="31">
        <v>-21264248</v>
      </c>
    </row>
    <row r="45" spans="1:9" x14ac:dyDescent="0.2">
      <c r="A45" s="159" t="s">
        <v>52</v>
      </c>
      <c r="B45" s="159"/>
      <c r="C45" s="159"/>
      <c r="D45" s="159"/>
      <c r="E45" s="159"/>
      <c r="F45" s="159"/>
      <c r="G45" s="7">
        <v>37</v>
      </c>
      <c r="H45" s="31">
        <v>189554</v>
      </c>
      <c r="I45" s="31">
        <v>941150</v>
      </c>
    </row>
    <row r="46" spans="1:9" x14ac:dyDescent="0.2">
      <c r="A46" s="165" t="s">
        <v>53</v>
      </c>
      <c r="B46" s="159"/>
      <c r="C46" s="159"/>
      <c r="D46" s="159"/>
      <c r="E46" s="159"/>
      <c r="F46" s="159"/>
      <c r="G46" s="6">
        <v>38</v>
      </c>
      <c r="H46" s="31">
        <v>0</v>
      </c>
      <c r="I46" s="31">
        <v>0</v>
      </c>
    </row>
    <row r="47" spans="1:9" x14ac:dyDescent="0.2">
      <c r="A47" s="165" t="s">
        <v>54</v>
      </c>
      <c r="B47" s="159"/>
      <c r="C47" s="159"/>
      <c r="D47" s="159"/>
      <c r="E47" s="159"/>
      <c r="F47" s="159"/>
      <c r="G47" s="6">
        <v>39</v>
      </c>
      <c r="H47" s="31">
        <v>0</v>
      </c>
      <c r="I47" s="31">
        <v>103028</v>
      </c>
    </row>
    <row r="48" spans="1:9" x14ac:dyDescent="0.2">
      <c r="A48" s="163" t="s">
        <v>55</v>
      </c>
      <c r="B48" s="164"/>
      <c r="C48" s="164"/>
      <c r="D48" s="164"/>
      <c r="E48" s="164"/>
      <c r="F48" s="164"/>
      <c r="G48" s="5">
        <v>40</v>
      </c>
      <c r="H48" s="96">
        <f>SUM(H49:H54)</f>
        <v>2084893</v>
      </c>
      <c r="I48" s="96">
        <f>SUM(I49:I54)</f>
        <v>2857793</v>
      </c>
    </row>
    <row r="49" spans="1:9" x14ac:dyDescent="0.2">
      <c r="A49" s="159" t="s">
        <v>56</v>
      </c>
      <c r="B49" s="159"/>
      <c r="C49" s="159"/>
      <c r="D49" s="159"/>
      <c r="E49" s="159"/>
      <c r="F49" s="159"/>
      <c r="G49" s="7">
        <v>41</v>
      </c>
      <c r="H49" s="31">
        <v>8945</v>
      </c>
      <c r="I49" s="31">
        <v>17007</v>
      </c>
    </row>
    <row r="50" spans="1:9" x14ac:dyDescent="0.2">
      <c r="A50" s="159" t="s">
        <v>57</v>
      </c>
      <c r="B50" s="159"/>
      <c r="C50" s="159"/>
      <c r="D50" s="159"/>
      <c r="E50" s="159"/>
      <c r="F50" s="159"/>
      <c r="G50" s="7">
        <v>42</v>
      </c>
      <c r="H50" s="31">
        <v>973562</v>
      </c>
      <c r="I50" s="31">
        <v>950881</v>
      </c>
    </row>
    <row r="51" spans="1:9" x14ac:dyDescent="0.2">
      <c r="A51" s="159" t="s">
        <v>58</v>
      </c>
      <c r="B51" s="159"/>
      <c r="C51" s="159"/>
      <c r="D51" s="159"/>
      <c r="E51" s="159"/>
      <c r="F51" s="159"/>
      <c r="G51" s="7">
        <v>43</v>
      </c>
      <c r="H51" s="31">
        <v>671054</v>
      </c>
      <c r="I51" s="31">
        <v>683834</v>
      </c>
    </row>
    <row r="52" spans="1:9" x14ac:dyDescent="0.2">
      <c r="A52" s="159" t="s">
        <v>59</v>
      </c>
      <c r="B52" s="159"/>
      <c r="C52" s="159"/>
      <c r="D52" s="159"/>
      <c r="E52" s="159"/>
      <c r="F52" s="159"/>
      <c r="G52" s="7">
        <v>44</v>
      </c>
      <c r="H52" s="31">
        <v>370485</v>
      </c>
      <c r="I52" s="31">
        <v>438106</v>
      </c>
    </row>
    <row r="53" spans="1:9" x14ac:dyDescent="0.2">
      <c r="A53" s="159" t="s">
        <v>60</v>
      </c>
      <c r="B53" s="159"/>
      <c r="C53" s="159"/>
      <c r="D53" s="159"/>
      <c r="E53" s="159"/>
      <c r="F53" s="159"/>
      <c r="G53" s="7">
        <v>45</v>
      </c>
      <c r="H53" s="31">
        <v>0</v>
      </c>
      <c r="I53" s="31">
        <v>0</v>
      </c>
    </row>
    <row r="54" spans="1:9" x14ac:dyDescent="0.2">
      <c r="A54" s="159" t="s">
        <v>61</v>
      </c>
      <c r="B54" s="159"/>
      <c r="C54" s="159"/>
      <c r="D54" s="159"/>
      <c r="E54" s="159"/>
      <c r="F54" s="159"/>
      <c r="G54" s="7">
        <v>46</v>
      </c>
      <c r="H54" s="31">
        <v>60847</v>
      </c>
      <c r="I54" s="31">
        <v>767965</v>
      </c>
    </row>
    <row r="55" spans="1:9" x14ac:dyDescent="0.2">
      <c r="A55" s="165" t="s">
        <v>62</v>
      </c>
      <c r="B55" s="159"/>
      <c r="C55" s="159"/>
      <c r="D55" s="159"/>
      <c r="E55" s="159"/>
      <c r="F55" s="159"/>
      <c r="G55" s="6">
        <v>47</v>
      </c>
      <c r="H55" s="30">
        <v>31110</v>
      </c>
      <c r="I55" s="30">
        <v>567952</v>
      </c>
    </row>
    <row r="56" spans="1:9" x14ac:dyDescent="0.2">
      <c r="A56" s="165" t="s">
        <v>63</v>
      </c>
      <c r="B56" s="159"/>
      <c r="C56" s="159"/>
      <c r="D56" s="159"/>
      <c r="E56" s="159"/>
      <c r="F56" s="159"/>
      <c r="G56" s="6">
        <v>48</v>
      </c>
      <c r="H56" s="30">
        <v>223050</v>
      </c>
      <c r="I56" s="30">
        <v>188394</v>
      </c>
    </row>
    <row r="57" spans="1:9" x14ac:dyDescent="0.2">
      <c r="A57" s="165" t="s">
        <v>64</v>
      </c>
      <c r="B57" s="159"/>
      <c r="C57" s="159"/>
      <c r="D57" s="159"/>
      <c r="E57" s="159"/>
      <c r="F57" s="159"/>
      <c r="G57" s="6">
        <v>49</v>
      </c>
      <c r="H57" s="30">
        <v>4176043</v>
      </c>
      <c r="I57" s="30">
        <v>4448414</v>
      </c>
    </row>
    <row r="58" spans="1:9" x14ac:dyDescent="0.2">
      <c r="A58" s="163" t="s">
        <v>220</v>
      </c>
      <c r="B58" s="164"/>
      <c r="C58" s="164"/>
      <c r="D58" s="164"/>
      <c r="E58" s="164"/>
      <c r="F58" s="164"/>
      <c r="G58" s="5">
        <v>50</v>
      </c>
      <c r="H58" s="29">
        <f>H36+H47+H48+H55+H56+H57</f>
        <v>46018706</v>
      </c>
      <c r="I58" s="29">
        <f>I36+I47+I48+I55+I56+I57</f>
        <v>48704183</v>
      </c>
    </row>
    <row r="59" spans="1:9" x14ac:dyDescent="0.2">
      <c r="A59" s="165" t="s">
        <v>65</v>
      </c>
      <c r="B59" s="159"/>
      <c r="C59" s="159"/>
      <c r="D59" s="159"/>
      <c r="E59" s="159"/>
      <c r="F59" s="159"/>
      <c r="G59" s="6">
        <v>51</v>
      </c>
      <c r="H59" s="30">
        <v>0</v>
      </c>
      <c r="I59" s="30">
        <v>0</v>
      </c>
    </row>
    <row r="60" spans="1:9" ht="25.5" customHeight="1" x14ac:dyDescent="0.2">
      <c r="A60" s="165" t="s">
        <v>42</v>
      </c>
      <c r="B60" s="165"/>
      <c r="C60" s="165"/>
      <c r="D60" s="165"/>
      <c r="E60" s="165"/>
      <c r="F60" s="165"/>
      <c r="G60" s="178"/>
      <c r="H60" s="178"/>
      <c r="I60" s="178"/>
    </row>
    <row r="61" spans="1:9" x14ac:dyDescent="0.2">
      <c r="A61" s="163" t="s">
        <v>66</v>
      </c>
      <c r="B61" s="164"/>
      <c r="C61" s="164"/>
      <c r="D61" s="164"/>
      <c r="E61" s="164"/>
      <c r="F61" s="164"/>
      <c r="G61" s="5">
        <v>52</v>
      </c>
      <c r="H61" s="29">
        <f>H62+H63</f>
        <v>39503610</v>
      </c>
      <c r="I61" s="29">
        <f>I62+I63</f>
        <v>40538602</v>
      </c>
    </row>
    <row r="62" spans="1:9" x14ac:dyDescent="0.2">
      <c r="A62" s="165" t="s">
        <v>67</v>
      </c>
      <c r="B62" s="159"/>
      <c r="C62" s="159"/>
      <c r="D62" s="159"/>
      <c r="E62" s="159"/>
      <c r="F62" s="159"/>
      <c r="G62" s="6">
        <v>53</v>
      </c>
      <c r="H62" s="30">
        <v>39503610</v>
      </c>
      <c r="I62" s="30">
        <v>40538602</v>
      </c>
    </row>
    <row r="63" spans="1:9" x14ac:dyDescent="0.2">
      <c r="A63" s="165" t="s">
        <v>68</v>
      </c>
      <c r="B63" s="159"/>
      <c r="C63" s="159"/>
      <c r="D63" s="159"/>
      <c r="E63" s="159"/>
      <c r="F63" s="159"/>
      <c r="G63" s="6">
        <v>54</v>
      </c>
      <c r="H63" s="30">
        <v>0</v>
      </c>
      <c r="I63" s="30">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Pogrešan unos" error="Mogu se unijeti samo cjelobrojne pozitivne vrijednosti."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Pogrešan unos" error="Mogu se unijeti samo cjelobrojne vrijednosti."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ignoredErrors>
    <ignoredError sqref="H48:I4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topLeftCell="A4" zoomScaleNormal="100" zoomScaleSheetLayoutView="100" workbookViewId="0">
      <selection activeCell="M28" sqref="M28"/>
    </sheetView>
  </sheetViews>
  <sheetFormatPr defaultRowHeight="12.75" x14ac:dyDescent="0.2"/>
  <cols>
    <col min="1" max="7" width="9.140625" style="12"/>
    <col min="8" max="11" width="14" style="34" customWidth="1"/>
    <col min="12" max="263" width="9.140625" style="10"/>
    <col min="264" max="264" width="9.85546875" style="10" bestFit="1" customWidth="1"/>
    <col min="265" max="265" width="11.7109375" style="10" bestFit="1" customWidth="1"/>
    <col min="266" max="519" width="9.140625" style="10"/>
    <col min="520" max="520" width="9.85546875" style="10" bestFit="1" customWidth="1"/>
    <col min="521" max="521" width="11.7109375" style="10" bestFit="1" customWidth="1"/>
    <col min="522" max="775" width="9.140625" style="10"/>
    <col min="776" max="776" width="9.85546875" style="10" bestFit="1" customWidth="1"/>
    <col min="777" max="777" width="11.7109375" style="10" bestFit="1" customWidth="1"/>
    <col min="778" max="1031" width="9.140625" style="10"/>
    <col min="1032" max="1032" width="9.85546875" style="10" bestFit="1" customWidth="1"/>
    <col min="1033" max="1033" width="11.7109375" style="10" bestFit="1" customWidth="1"/>
    <col min="1034" max="1287" width="9.140625" style="10"/>
    <col min="1288" max="1288" width="9.85546875" style="10" bestFit="1" customWidth="1"/>
    <col min="1289" max="1289" width="11.7109375" style="10" bestFit="1" customWidth="1"/>
    <col min="1290" max="1543" width="9.140625" style="10"/>
    <col min="1544" max="1544" width="9.85546875" style="10" bestFit="1" customWidth="1"/>
    <col min="1545" max="1545" width="11.7109375" style="10" bestFit="1" customWidth="1"/>
    <col min="1546" max="1799" width="9.140625" style="10"/>
    <col min="1800" max="1800" width="9.85546875" style="10" bestFit="1" customWidth="1"/>
    <col min="1801" max="1801" width="11.7109375" style="10" bestFit="1" customWidth="1"/>
    <col min="1802" max="2055" width="9.140625" style="10"/>
    <col min="2056" max="2056" width="9.85546875" style="10" bestFit="1" customWidth="1"/>
    <col min="2057" max="2057" width="11.7109375" style="10" bestFit="1" customWidth="1"/>
    <col min="2058" max="2311" width="9.140625" style="10"/>
    <col min="2312" max="2312" width="9.85546875" style="10" bestFit="1" customWidth="1"/>
    <col min="2313" max="2313" width="11.7109375" style="10" bestFit="1" customWidth="1"/>
    <col min="2314" max="2567" width="9.140625" style="10"/>
    <col min="2568" max="2568" width="9.85546875" style="10" bestFit="1" customWidth="1"/>
    <col min="2569" max="2569" width="11.7109375" style="10" bestFit="1" customWidth="1"/>
    <col min="2570" max="2823" width="9.140625" style="10"/>
    <col min="2824" max="2824" width="9.85546875" style="10" bestFit="1" customWidth="1"/>
    <col min="2825" max="2825" width="11.7109375" style="10" bestFit="1" customWidth="1"/>
    <col min="2826" max="3079" width="9.140625" style="10"/>
    <col min="3080" max="3080" width="9.85546875" style="10" bestFit="1" customWidth="1"/>
    <col min="3081" max="3081" width="11.7109375" style="10" bestFit="1" customWidth="1"/>
    <col min="3082" max="3335" width="9.140625" style="10"/>
    <col min="3336" max="3336" width="9.85546875" style="10" bestFit="1" customWidth="1"/>
    <col min="3337" max="3337" width="11.7109375" style="10" bestFit="1" customWidth="1"/>
    <col min="3338" max="3591" width="9.140625" style="10"/>
    <col min="3592" max="3592" width="9.85546875" style="10" bestFit="1" customWidth="1"/>
    <col min="3593" max="3593" width="11.7109375" style="10" bestFit="1" customWidth="1"/>
    <col min="3594" max="3847" width="9.140625" style="10"/>
    <col min="3848" max="3848" width="9.85546875" style="10" bestFit="1" customWidth="1"/>
    <col min="3849" max="3849" width="11.7109375" style="10" bestFit="1" customWidth="1"/>
    <col min="3850" max="4103" width="9.140625" style="10"/>
    <col min="4104" max="4104" width="9.85546875" style="10" bestFit="1" customWidth="1"/>
    <col min="4105" max="4105" width="11.7109375" style="10" bestFit="1" customWidth="1"/>
    <col min="4106" max="4359" width="9.140625" style="10"/>
    <col min="4360" max="4360" width="9.85546875" style="10" bestFit="1" customWidth="1"/>
    <col min="4361" max="4361" width="11.7109375" style="10" bestFit="1" customWidth="1"/>
    <col min="4362" max="4615" width="9.140625" style="10"/>
    <col min="4616" max="4616" width="9.85546875" style="10" bestFit="1" customWidth="1"/>
    <col min="4617" max="4617" width="11.7109375" style="10" bestFit="1" customWidth="1"/>
    <col min="4618" max="4871" width="9.140625" style="10"/>
    <col min="4872" max="4872" width="9.85546875" style="10" bestFit="1" customWidth="1"/>
    <col min="4873" max="4873" width="11.7109375" style="10" bestFit="1" customWidth="1"/>
    <col min="4874" max="5127" width="9.140625" style="10"/>
    <col min="5128" max="5128" width="9.85546875" style="10" bestFit="1" customWidth="1"/>
    <col min="5129" max="5129" width="11.7109375" style="10" bestFit="1" customWidth="1"/>
    <col min="5130" max="5383" width="9.140625" style="10"/>
    <col min="5384" max="5384" width="9.85546875" style="10" bestFit="1" customWidth="1"/>
    <col min="5385" max="5385" width="11.7109375" style="10" bestFit="1" customWidth="1"/>
    <col min="5386" max="5639" width="9.140625" style="10"/>
    <col min="5640" max="5640" width="9.85546875" style="10" bestFit="1" customWidth="1"/>
    <col min="5641" max="5641" width="11.7109375" style="10" bestFit="1" customWidth="1"/>
    <col min="5642" max="5895" width="9.140625" style="10"/>
    <col min="5896" max="5896" width="9.85546875" style="10" bestFit="1" customWidth="1"/>
    <col min="5897" max="5897" width="11.7109375" style="10" bestFit="1" customWidth="1"/>
    <col min="5898" max="6151" width="9.140625" style="10"/>
    <col min="6152" max="6152" width="9.85546875" style="10" bestFit="1" customWidth="1"/>
    <col min="6153" max="6153" width="11.7109375" style="10" bestFit="1" customWidth="1"/>
    <col min="6154" max="6407" width="9.140625" style="10"/>
    <col min="6408" max="6408" width="9.85546875" style="10" bestFit="1" customWidth="1"/>
    <col min="6409" max="6409" width="11.7109375" style="10" bestFit="1" customWidth="1"/>
    <col min="6410" max="6663" width="9.140625" style="10"/>
    <col min="6664" max="6664" width="9.85546875" style="10" bestFit="1" customWidth="1"/>
    <col min="6665" max="6665" width="11.7109375" style="10" bestFit="1" customWidth="1"/>
    <col min="6666" max="6919" width="9.140625" style="10"/>
    <col min="6920" max="6920" width="9.85546875" style="10" bestFit="1" customWidth="1"/>
    <col min="6921" max="6921" width="11.7109375" style="10" bestFit="1" customWidth="1"/>
    <col min="6922" max="7175" width="9.140625" style="10"/>
    <col min="7176" max="7176" width="9.85546875" style="10" bestFit="1" customWidth="1"/>
    <col min="7177" max="7177" width="11.7109375" style="10" bestFit="1" customWidth="1"/>
    <col min="7178" max="7431" width="9.140625" style="10"/>
    <col min="7432" max="7432" width="9.85546875" style="10" bestFit="1" customWidth="1"/>
    <col min="7433" max="7433" width="11.7109375" style="10" bestFit="1" customWidth="1"/>
    <col min="7434" max="7687" width="9.140625" style="10"/>
    <col min="7688" max="7688" width="9.85546875" style="10" bestFit="1" customWidth="1"/>
    <col min="7689" max="7689" width="11.7109375" style="10" bestFit="1" customWidth="1"/>
    <col min="7690" max="7943" width="9.140625" style="10"/>
    <col min="7944" max="7944" width="9.85546875" style="10" bestFit="1" customWidth="1"/>
    <col min="7945" max="7945" width="11.7109375" style="10" bestFit="1" customWidth="1"/>
    <col min="7946" max="8199" width="9.140625" style="10"/>
    <col min="8200" max="8200" width="9.85546875" style="10" bestFit="1" customWidth="1"/>
    <col min="8201" max="8201" width="11.7109375" style="10" bestFit="1" customWidth="1"/>
    <col min="8202" max="8455" width="9.140625" style="10"/>
    <col min="8456" max="8456" width="9.85546875" style="10" bestFit="1" customWidth="1"/>
    <col min="8457" max="8457" width="11.7109375" style="10" bestFit="1" customWidth="1"/>
    <col min="8458" max="8711" width="9.140625" style="10"/>
    <col min="8712" max="8712" width="9.85546875" style="10" bestFit="1" customWidth="1"/>
    <col min="8713" max="8713" width="11.7109375" style="10" bestFit="1" customWidth="1"/>
    <col min="8714" max="8967" width="9.140625" style="10"/>
    <col min="8968" max="8968" width="9.85546875" style="10" bestFit="1" customWidth="1"/>
    <col min="8969" max="8969" width="11.7109375" style="10" bestFit="1" customWidth="1"/>
    <col min="8970" max="9223" width="9.140625" style="10"/>
    <col min="9224" max="9224" width="9.85546875" style="10" bestFit="1" customWidth="1"/>
    <col min="9225" max="9225" width="11.7109375" style="10" bestFit="1" customWidth="1"/>
    <col min="9226" max="9479" width="9.140625" style="10"/>
    <col min="9480" max="9480" width="9.85546875" style="10" bestFit="1" customWidth="1"/>
    <col min="9481" max="9481" width="11.7109375" style="10" bestFit="1" customWidth="1"/>
    <col min="9482" max="9735" width="9.140625" style="10"/>
    <col min="9736" max="9736" width="9.85546875" style="10" bestFit="1" customWidth="1"/>
    <col min="9737" max="9737" width="11.7109375" style="10" bestFit="1" customWidth="1"/>
    <col min="9738" max="9991" width="9.140625" style="10"/>
    <col min="9992" max="9992" width="9.85546875" style="10" bestFit="1" customWidth="1"/>
    <col min="9993" max="9993" width="11.7109375" style="10" bestFit="1" customWidth="1"/>
    <col min="9994" max="10247" width="9.140625" style="10"/>
    <col min="10248" max="10248" width="9.85546875" style="10" bestFit="1" customWidth="1"/>
    <col min="10249" max="10249" width="11.7109375" style="10" bestFit="1" customWidth="1"/>
    <col min="10250" max="10503" width="9.140625" style="10"/>
    <col min="10504" max="10504" width="9.85546875" style="10" bestFit="1" customWidth="1"/>
    <col min="10505" max="10505" width="11.7109375" style="10" bestFit="1" customWidth="1"/>
    <col min="10506" max="10759" width="9.140625" style="10"/>
    <col min="10760" max="10760" width="9.85546875" style="10" bestFit="1" customWidth="1"/>
    <col min="10761" max="10761" width="11.7109375" style="10" bestFit="1" customWidth="1"/>
    <col min="10762" max="11015" width="9.140625" style="10"/>
    <col min="11016" max="11016" width="9.85546875" style="10" bestFit="1" customWidth="1"/>
    <col min="11017" max="11017" width="11.7109375" style="10" bestFit="1" customWidth="1"/>
    <col min="11018" max="11271" width="9.140625" style="10"/>
    <col min="11272" max="11272" width="9.85546875" style="10" bestFit="1" customWidth="1"/>
    <col min="11273" max="11273" width="11.7109375" style="10" bestFit="1" customWidth="1"/>
    <col min="11274" max="11527" width="9.140625" style="10"/>
    <col min="11528" max="11528" width="9.85546875" style="10" bestFit="1" customWidth="1"/>
    <col min="11529" max="11529" width="11.7109375" style="10" bestFit="1" customWidth="1"/>
    <col min="11530" max="11783" width="9.140625" style="10"/>
    <col min="11784" max="11784" width="9.85546875" style="10" bestFit="1" customWidth="1"/>
    <col min="11785" max="11785" width="11.7109375" style="10" bestFit="1" customWidth="1"/>
    <col min="11786" max="12039" width="9.140625" style="10"/>
    <col min="12040" max="12040" width="9.85546875" style="10" bestFit="1" customWidth="1"/>
    <col min="12041" max="12041" width="11.7109375" style="10" bestFit="1" customWidth="1"/>
    <col min="12042" max="12295" width="9.140625" style="10"/>
    <col min="12296" max="12296" width="9.85546875" style="10" bestFit="1" customWidth="1"/>
    <col min="12297" max="12297" width="11.7109375" style="10" bestFit="1" customWidth="1"/>
    <col min="12298" max="12551" width="9.140625" style="10"/>
    <col min="12552" max="12552" width="9.85546875" style="10" bestFit="1" customWidth="1"/>
    <col min="12553" max="12553" width="11.7109375" style="10" bestFit="1" customWidth="1"/>
    <col min="12554" max="12807" width="9.140625" style="10"/>
    <col min="12808" max="12808" width="9.85546875" style="10" bestFit="1" customWidth="1"/>
    <col min="12809" max="12809" width="11.7109375" style="10" bestFit="1" customWidth="1"/>
    <col min="12810" max="13063" width="9.140625" style="10"/>
    <col min="13064" max="13064" width="9.85546875" style="10" bestFit="1" customWidth="1"/>
    <col min="13065" max="13065" width="11.7109375" style="10" bestFit="1" customWidth="1"/>
    <col min="13066" max="13319" width="9.140625" style="10"/>
    <col min="13320" max="13320" width="9.85546875" style="10" bestFit="1" customWidth="1"/>
    <col min="13321" max="13321" width="11.7109375" style="10" bestFit="1" customWidth="1"/>
    <col min="13322" max="13575" width="9.140625" style="10"/>
    <col min="13576" max="13576" width="9.85546875" style="10" bestFit="1" customWidth="1"/>
    <col min="13577" max="13577" width="11.7109375" style="10" bestFit="1" customWidth="1"/>
    <col min="13578" max="13831" width="9.140625" style="10"/>
    <col min="13832" max="13832" width="9.85546875" style="10" bestFit="1" customWidth="1"/>
    <col min="13833" max="13833" width="11.7109375" style="10" bestFit="1" customWidth="1"/>
    <col min="13834" max="14087" width="9.140625" style="10"/>
    <col min="14088" max="14088" width="9.85546875" style="10" bestFit="1" customWidth="1"/>
    <col min="14089" max="14089" width="11.7109375" style="10" bestFit="1" customWidth="1"/>
    <col min="14090" max="14343" width="9.140625" style="10"/>
    <col min="14344" max="14344" width="9.85546875" style="10" bestFit="1" customWidth="1"/>
    <col min="14345" max="14345" width="11.7109375" style="10" bestFit="1" customWidth="1"/>
    <col min="14346" max="14599" width="9.140625" style="10"/>
    <col min="14600" max="14600" width="9.85546875" style="10" bestFit="1" customWidth="1"/>
    <col min="14601" max="14601" width="11.7109375" style="10" bestFit="1" customWidth="1"/>
    <col min="14602" max="14855" width="9.140625" style="10"/>
    <col min="14856" max="14856" width="9.85546875" style="10" bestFit="1" customWidth="1"/>
    <col min="14857" max="14857" width="11.7109375" style="10" bestFit="1" customWidth="1"/>
    <col min="14858" max="15111" width="9.140625" style="10"/>
    <col min="15112" max="15112" width="9.85546875" style="10" bestFit="1" customWidth="1"/>
    <col min="15113" max="15113" width="11.7109375" style="10" bestFit="1" customWidth="1"/>
    <col min="15114" max="15367" width="9.140625" style="10"/>
    <col min="15368" max="15368" width="9.85546875" style="10" bestFit="1" customWidth="1"/>
    <col min="15369" max="15369" width="11.7109375" style="10" bestFit="1" customWidth="1"/>
    <col min="15370" max="15623" width="9.140625" style="10"/>
    <col min="15624" max="15624" width="9.85546875" style="10" bestFit="1" customWidth="1"/>
    <col min="15625" max="15625" width="11.7109375" style="10" bestFit="1" customWidth="1"/>
    <col min="15626" max="15879" width="9.140625" style="10"/>
    <col min="15880" max="15880" width="9.85546875" style="10" bestFit="1" customWidth="1"/>
    <col min="15881" max="15881" width="11.7109375" style="10" bestFit="1" customWidth="1"/>
    <col min="15882" max="16135" width="9.140625" style="10"/>
    <col min="16136" max="16136" width="9.85546875" style="10" bestFit="1" customWidth="1"/>
    <col min="16137" max="16137" width="11.7109375" style="10" bestFit="1" customWidth="1"/>
    <col min="16138" max="16384" width="9.140625" style="10"/>
  </cols>
  <sheetData>
    <row r="1" spans="1:11" x14ac:dyDescent="0.2">
      <c r="A1" s="189" t="s">
        <v>5</v>
      </c>
      <c r="B1" s="167"/>
      <c r="C1" s="167"/>
      <c r="D1" s="167"/>
      <c r="E1" s="167"/>
      <c r="F1" s="167"/>
      <c r="G1" s="167"/>
      <c r="H1" s="167"/>
      <c r="I1" s="167"/>
    </row>
    <row r="2" spans="1:11" x14ac:dyDescent="0.2">
      <c r="A2" s="192" t="s">
        <v>284</v>
      </c>
      <c r="B2" s="169"/>
      <c r="C2" s="169"/>
      <c r="D2" s="169"/>
      <c r="E2" s="169"/>
      <c r="F2" s="169"/>
      <c r="G2" s="169"/>
      <c r="H2" s="169"/>
      <c r="I2" s="169"/>
    </row>
    <row r="3" spans="1:11" x14ac:dyDescent="0.2">
      <c r="A3" s="179" t="s">
        <v>14</v>
      </c>
      <c r="B3" s="180"/>
      <c r="C3" s="180"/>
      <c r="D3" s="180"/>
      <c r="E3" s="180"/>
      <c r="F3" s="180"/>
      <c r="G3" s="180"/>
      <c r="H3" s="180"/>
      <c r="I3" s="180"/>
      <c r="J3" s="181"/>
      <c r="K3" s="181"/>
    </row>
    <row r="4" spans="1:11" x14ac:dyDescent="0.2">
      <c r="A4" s="182" t="s">
        <v>281</v>
      </c>
      <c r="B4" s="183"/>
      <c r="C4" s="183"/>
      <c r="D4" s="183"/>
      <c r="E4" s="183"/>
      <c r="F4" s="183"/>
      <c r="G4" s="183"/>
      <c r="H4" s="183"/>
      <c r="I4" s="183"/>
      <c r="J4" s="184"/>
      <c r="K4" s="184"/>
    </row>
    <row r="5" spans="1:11" ht="27.75" customHeight="1" x14ac:dyDescent="0.2">
      <c r="A5" s="185" t="s">
        <v>2</v>
      </c>
      <c r="B5" s="186"/>
      <c r="C5" s="186"/>
      <c r="D5" s="186"/>
      <c r="E5" s="186"/>
      <c r="F5" s="186"/>
      <c r="G5" s="185" t="s">
        <v>6</v>
      </c>
      <c r="H5" s="187" t="s">
        <v>218</v>
      </c>
      <c r="I5" s="188"/>
      <c r="J5" s="187" t="s">
        <v>209</v>
      </c>
      <c r="K5" s="188"/>
    </row>
    <row r="6" spans="1:11" x14ac:dyDescent="0.2">
      <c r="A6" s="186"/>
      <c r="B6" s="186"/>
      <c r="C6" s="186"/>
      <c r="D6" s="186"/>
      <c r="E6" s="186"/>
      <c r="F6" s="186"/>
      <c r="G6" s="186"/>
      <c r="H6" s="35" t="s">
        <v>207</v>
      </c>
      <c r="I6" s="35" t="s">
        <v>208</v>
      </c>
      <c r="J6" s="35" t="s">
        <v>207</v>
      </c>
      <c r="K6" s="35" t="s">
        <v>208</v>
      </c>
    </row>
    <row r="7" spans="1:11" x14ac:dyDescent="0.2">
      <c r="A7" s="190">
        <v>1</v>
      </c>
      <c r="B7" s="191"/>
      <c r="C7" s="191"/>
      <c r="D7" s="191"/>
      <c r="E7" s="191"/>
      <c r="F7" s="191"/>
      <c r="G7" s="11">
        <v>2</v>
      </c>
      <c r="H7" s="35">
        <v>3</v>
      </c>
      <c r="I7" s="35">
        <v>4</v>
      </c>
      <c r="J7" s="35">
        <v>5</v>
      </c>
      <c r="K7" s="35">
        <v>6</v>
      </c>
    </row>
    <row r="8" spans="1:11" x14ac:dyDescent="0.2">
      <c r="A8" s="163" t="s">
        <v>223</v>
      </c>
      <c r="B8" s="164"/>
      <c r="C8" s="164"/>
      <c r="D8" s="164"/>
      <c r="E8" s="164"/>
      <c r="F8" s="164"/>
      <c r="G8" s="5">
        <v>1</v>
      </c>
      <c r="H8" s="29">
        <f>H9+H16</f>
        <v>24110625</v>
      </c>
      <c r="I8" s="29">
        <f>I9+I16</f>
        <v>7167526</v>
      </c>
      <c r="J8" s="29">
        <f>J9+J16</f>
        <v>25003125</v>
      </c>
      <c r="K8" s="29">
        <f>K9+K16</f>
        <v>7504391</v>
      </c>
    </row>
    <row r="9" spans="1:11" x14ac:dyDescent="0.2">
      <c r="A9" s="164" t="s">
        <v>72</v>
      </c>
      <c r="B9" s="164"/>
      <c r="C9" s="164"/>
      <c r="D9" s="164"/>
      <c r="E9" s="164"/>
      <c r="F9" s="164"/>
      <c r="G9" s="9">
        <v>2</v>
      </c>
      <c r="H9" s="32">
        <f>SUM(H10:H15)</f>
        <v>15850450</v>
      </c>
      <c r="I9" s="32">
        <f>SUM(I10:I15)</f>
        <v>4073185</v>
      </c>
      <c r="J9" s="32">
        <f>SUM(J10:J15)</f>
        <v>15475525</v>
      </c>
      <c r="K9" s="32">
        <f>SUM(K10:K15)</f>
        <v>4261231</v>
      </c>
    </row>
    <row r="10" spans="1:11" x14ac:dyDescent="0.2">
      <c r="A10" s="159" t="s">
        <v>73</v>
      </c>
      <c r="B10" s="159"/>
      <c r="C10" s="159"/>
      <c r="D10" s="159"/>
      <c r="E10" s="159"/>
      <c r="F10" s="159"/>
      <c r="G10" s="7">
        <v>3</v>
      </c>
      <c r="H10" s="31">
        <v>7551731</v>
      </c>
      <c r="I10" s="31">
        <v>1847432</v>
      </c>
      <c r="J10" s="31">
        <v>7454638</v>
      </c>
      <c r="K10" s="31">
        <v>2129798</v>
      </c>
    </row>
    <row r="11" spans="1:11" ht="21" customHeight="1" x14ac:dyDescent="0.2">
      <c r="A11" s="159" t="s">
        <v>74</v>
      </c>
      <c r="B11" s="159"/>
      <c r="C11" s="159"/>
      <c r="D11" s="159"/>
      <c r="E11" s="159"/>
      <c r="F11" s="159"/>
      <c r="G11" s="7">
        <v>4</v>
      </c>
      <c r="H11" s="31">
        <v>6812587</v>
      </c>
      <c r="I11" s="31">
        <v>1971445</v>
      </c>
      <c r="J11" s="31">
        <v>6506452</v>
      </c>
      <c r="K11" s="31">
        <v>1927697</v>
      </c>
    </row>
    <row r="12" spans="1:11" x14ac:dyDescent="0.2">
      <c r="A12" s="159" t="s">
        <v>75</v>
      </c>
      <c r="B12" s="159"/>
      <c r="C12" s="159"/>
      <c r="D12" s="159"/>
      <c r="E12" s="159"/>
      <c r="F12" s="159"/>
      <c r="G12" s="7">
        <v>5</v>
      </c>
      <c r="H12" s="31">
        <v>1029167</v>
      </c>
      <c r="I12" s="31">
        <v>131588</v>
      </c>
      <c r="J12" s="31">
        <v>1118504</v>
      </c>
      <c r="K12" s="31">
        <v>109257</v>
      </c>
    </row>
    <row r="13" spans="1:11" x14ac:dyDescent="0.2">
      <c r="A13" s="159" t="s">
        <v>76</v>
      </c>
      <c r="B13" s="159"/>
      <c r="C13" s="159"/>
      <c r="D13" s="159"/>
      <c r="E13" s="159"/>
      <c r="F13" s="159"/>
      <c r="G13" s="7">
        <v>6</v>
      </c>
      <c r="H13" s="31">
        <v>0</v>
      </c>
      <c r="I13" s="31">
        <v>0</v>
      </c>
      <c r="J13" s="31">
        <v>0</v>
      </c>
      <c r="K13" s="31">
        <v>0</v>
      </c>
    </row>
    <row r="14" spans="1:11" x14ac:dyDescent="0.2">
      <c r="A14" s="159" t="s">
        <v>77</v>
      </c>
      <c r="B14" s="159"/>
      <c r="C14" s="159"/>
      <c r="D14" s="159"/>
      <c r="E14" s="159"/>
      <c r="F14" s="159"/>
      <c r="G14" s="7">
        <v>7</v>
      </c>
      <c r="H14" s="31">
        <v>0</v>
      </c>
      <c r="I14" s="31">
        <v>0</v>
      </c>
      <c r="J14" s="31">
        <v>0</v>
      </c>
      <c r="K14" s="31">
        <v>0</v>
      </c>
    </row>
    <row r="15" spans="1:11" x14ac:dyDescent="0.2">
      <c r="A15" s="159" t="s">
        <v>78</v>
      </c>
      <c r="B15" s="159"/>
      <c r="C15" s="159"/>
      <c r="D15" s="159"/>
      <c r="E15" s="159"/>
      <c r="F15" s="159"/>
      <c r="G15" s="7">
        <v>8</v>
      </c>
      <c r="H15" s="31">
        <v>456965</v>
      </c>
      <c r="I15" s="31">
        <v>122720</v>
      </c>
      <c r="J15" s="31">
        <v>395931</v>
      </c>
      <c r="K15" s="31">
        <v>94479</v>
      </c>
    </row>
    <row r="16" spans="1:11" x14ac:dyDescent="0.2">
      <c r="A16" s="164" t="s">
        <v>79</v>
      </c>
      <c r="B16" s="164"/>
      <c r="C16" s="164"/>
      <c r="D16" s="164"/>
      <c r="E16" s="164"/>
      <c r="F16" s="164"/>
      <c r="G16" s="9">
        <v>9</v>
      </c>
      <c r="H16" s="32">
        <f>H17+H18+H19</f>
        <v>8260175</v>
      </c>
      <c r="I16" s="32">
        <f>I17+I18+I19</f>
        <v>3094341</v>
      </c>
      <c r="J16" s="32">
        <f>J17+J18+J19</f>
        <v>9527600</v>
      </c>
      <c r="K16" s="32">
        <f>K17+K18+K19</f>
        <v>3243160</v>
      </c>
    </row>
    <row r="17" spans="1:11" x14ac:dyDescent="0.2">
      <c r="A17" s="159" t="s">
        <v>80</v>
      </c>
      <c r="B17" s="159"/>
      <c r="C17" s="159"/>
      <c r="D17" s="159"/>
      <c r="E17" s="159"/>
      <c r="F17" s="159"/>
      <c r="G17" s="7">
        <v>10</v>
      </c>
      <c r="H17" s="31">
        <v>0</v>
      </c>
      <c r="I17" s="31">
        <v>0</v>
      </c>
      <c r="J17" s="31">
        <v>0</v>
      </c>
      <c r="K17" s="31">
        <v>0</v>
      </c>
    </row>
    <row r="18" spans="1:11" x14ac:dyDescent="0.2">
      <c r="A18" s="159" t="s">
        <v>81</v>
      </c>
      <c r="B18" s="159"/>
      <c r="C18" s="159"/>
      <c r="D18" s="159"/>
      <c r="E18" s="159"/>
      <c r="F18" s="159"/>
      <c r="G18" s="7">
        <v>11</v>
      </c>
      <c r="H18" s="31">
        <v>5703762</v>
      </c>
      <c r="I18" s="31">
        <v>1708242</v>
      </c>
      <c r="J18" s="31">
        <v>6002141</v>
      </c>
      <c r="K18" s="31">
        <v>1745331</v>
      </c>
    </row>
    <row r="19" spans="1:11" x14ac:dyDescent="0.2">
      <c r="A19" s="159" t="s">
        <v>82</v>
      </c>
      <c r="B19" s="159"/>
      <c r="C19" s="159"/>
      <c r="D19" s="159"/>
      <c r="E19" s="159"/>
      <c r="F19" s="159"/>
      <c r="G19" s="7">
        <v>12</v>
      </c>
      <c r="H19" s="31">
        <v>2556413</v>
      </c>
      <c r="I19" s="31">
        <v>1386099</v>
      </c>
      <c r="J19" s="31">
        <v>3525459</v>
      </c>
      <c r="K19" s="31">
        <v>1497829</v>
      </c>
    </row>
    <row r="20" spans="1:11" x14ac:dyDescent="0.2">
      <c r="A20" s="163" t="s">
        <v>83</v>
      </c>
      <c r="B20" s="164"/>
      <c r="C20" s="164"/>
      <c r="D20" s="164"/>
      <c r="E20" s="164"/>
      <c r="F20" s="164"/>
      <c r="G20" s="5">
        <v>13</v>
      </c>
      <c r="H20" s="29">
        <f>H21+H24+H28+H29+H30+H33+H34</f>
        <v>23730264</v>
      </c>
      <c r="I20" s="29">
        <f>I21+I24+I28+I29+I30+I33+I34</f>
        <v>6774994</v>
      </c>
      <c r="J20" s="29">
        <f>J21+J24+J28+J29+J30+J33+J34</f>
        <v>24933878</v>
      </c>
      <c r="K20" s="29">
        <f>K21+K24+K28+K29+K30+K33+K34</f>
        <v>7258328</v>
      </c>
    </row>
    <row r="21" spans="1:11" x14ac:dyDescent="0.2">
      <c r="A21" s="164" t="s">
        <v>84</v>
      </c>
      <c r="B21" s="164"/>
      <c r="C21" s="164"/>
      <c r="D21" s="164"/>
      <c r="E21" s="164"/>
      <c r="F21" s="164"/>
      <c r="G21" s="9">
        <v>14</v>
      </c>
      <c r="H21" s="32">
        <f>H22+H23</f>
        <v>7953789</v>
      </c>
      <c r="I21" s="32">
        <f>I22+I23</f>
        <v>2286241</v>
      </c>
      <c r="J21" s="32">
        <f>J22+J23</f>
        <v>7868381</v>
      </c>
      <c r="K21" s="32">
        <f>K22+K23</f>
        <v>2165058</v>
      </c>
    </row>
    <row r="22" spans="1:11" x14ac:dyDescent="0.2">
      <c r="A22" s="159" t="s">
        <v>85</v>
      </c>
      <c r="B22" s="159"/>
      <c r="C22" s="159"/>
      <c r="D22" s="159"/>
      <c r="E22" s="159"/>
      <c r="F22" s="159"/>
      <c r="G22" s="7">
        <v>15</v>
      </c>
      <c r="H22" s="31">
        <v>623991</v>
      </c>
      <c r="I22" s="31">
        <v>141922</v>
      </c>
      <c r="J22" s="31">
        <v>598186</v>
      </c>
      <c r="K22" s="31">
        <v>170151</v>
      </c>
    </row>
    <row r="23" spans="1:11" x14ac:dyDescent="0.2">
      <c r="A23" s="159" t="s">
        <v>86</v>
      </c>
      <c r="B23" s="159"/>
      <c r="C23" s="159"/>
      <c r="D23" s="159"/>
      <c r="E23" s="159"/>
      <c r="F23" s="159"/>
      <c r="G23" s="7">
        <v>16</v>
      </c>
      <c r="H23" s="31">
        <v>7329798</v>
      </c>
      <c r="I23" s="31">
        <v>2144319</v>
      </c>
      <c r="J23" s="31">
        <v>7270195</v>
      </c>
      <c r="K23" s="31">
        <v>1994907</v>
      </c>
    </row>
    <row r="24" spans="1:11" x14ac:dyDescent="0.2">
      <c r="A24" s="164" t="s">
        <v>221</v>
      </c>
      <c r="B24" s="164"/>
      <c r="C24" s="164"/>
      <c r="D24" s="164"/>
      <c r="E24" s="164"/>
      <c r="F24" s="164"/>
      <c r="G24" s="9">
        <v>17</v>
      </c>
      <c r="H24" s="32">
        <f>H25+H26+H27</f>
        <v>10372336</v>
      </c>
      <c r="I24" s="32">
        <f>I25+I26+I27</f>
        <v>2732345</v>
      </c>
      <c r="J24" s="32">
        <f>J25+J26+J27</f>
        <v>10619044</v>
      </c>
      <c r="K24" s="32">
        <f>K25+K26+K27</f>
        <v>2879071</v>
      </c>
    </row>
    <row r="25" spans="1:11" x14ac:dyDescent="0.2">
      <c r="A25" s="159" t="s">
        <v>87</v>
      </c>
      <c r="B25" s="159"/>
      <c r="C25" s="159"/>
      <c r="D25" s="159"/>
      <c r="E25" s="159"/>
      <c r="F25" s="159"/>
      <c r="G25" s="7">
        <v>18</v>
      </c>
      <c r="H25" s="98">
        <v>6892976</v>
      </c>
      <c r="I25" s="98">
        <v>1801450</v>
      </c>
      <c r="J25" s="98">
        <v>7028161</v>
      </c>
      <c r="K25" s="98">
        <v>1955418</v>
      </c>
    </row>
    <row r="26" spans="1:11" x14ac:dyDescent="0.2">
      <c r="A26" s="159" t="s">
        <v>88</v>
      </c>
      <c r="B26" s="159"/>
      <c r="C26" s="159"/>
      <c r="D26" s="159"/>
      <c r="E26" s="159"/>
      <c r="F26" s="159"/>
      <c r="G26" s="7">
        <v>19</v>
      </c>
      <c r="H26" s="98">
        <v>2590312</v>
      </c>
      <c r="I26" s="98">
        <v>695090</v>
      </c>
      <c r="J26" s="98">
        <v>2684287</v>
      </c>
      <c r="K26" s="98">
        <v>695296</v>
      </c>
    </row>
    <row r="27" spans="1:11" x14ac:dyDescent="0.2">
      <c r="A27" s="159" t="s">
        <v>89</v>
      </c>
      <c r="B27" s="159"/>
      <c r="C27" s="159"/>
      <c r="D27" s="159"/>
      <c r="E27" s="159"/>
      <c r="F27" s="159"/>
      <c r="G27" s="7">
        <v>20</v>
      </c>
      <c r="H27" s="98">
        <v>889048</v>
      </c>
      <c r="I27" s="98">
        <v>235805</v>
      </c>
      <c r="J27" s="98">
        <v>906596</v>
      </c>
      <c r="K27" s="98">
        <v>228357</v>
      </c>
    </row>
    <row r="28" spans="1:11" x14ac:dyDescent="0.2">
      <c r="A28" s="159" t="s">
        <v>90</v>
      </c>
      <c r="B28" s="159"/>
      <c r="C28" s="159"/>
      <c r="D28" s="159"/>
      <c r="E28" s="159"/>
      <c r="F28" s="159"/>
      <c r="G28" s="7">
        <v>21</v>
      </c>
      <c r="H28" s="98">
        <v>1134266</v>
      </c>
      <c r="I28" s="98">
        <v>218121</v>
      </c>
      <c r="J28" s="98">
        <v>1872961</v>
      </c>
      <c r="K28" s="98">
        <v>477356</v>
      </c>
    </row>
    <row r="29" spans="1:11" x14ac:dyDescent="0.2">
      <c r="A29" s="159" t="s">
        <v>91</v>
      </c>
      <c r="B29" s="159"/>
      <c r="C29" s="159"/>
      <c r="D29" s="159"/>
      <c r="E29" s="159"/>
      <c r="F29" s="159"/>
      <c r="G29" s="7">
        <v>22</v>
      </c>
      <c r="H29" s="98">
        <v>3503145</v>
      </c>
      <c r="I29" s="98">
        <v>1247307</v>
      </c>
      <c r="J29" s="98">
        <v>4053085</v>
      </c>
      <c r="K29" s="98">
        <v>1416647</v>
      </c>
    </row>
    <row r="30" spans="1:11" x14ac:dyDescent="0.2">
      <c r="A30" s="164" t="s">
        <v>92</v>
      </c>
      <c r="B30" s="164"/>
      <c r="C30" s="164"/>
      <c r="D30" s="164"/>
      <c r="E30" s="164"/>
      <c r="F30" s="164"/>
      <c r="G30" s="9">
        <v>23</v>
      </c>
      <c r="H30" s="32">
        <f>H31+H32</f>
        <v>468854</v>
      </c>
      <c r="I30" s="32">
        <f>I31+I32</f>
        <v>261053</v>
      </c>
      <c r="J30" s="32">
        <f>J31+J32</f>
        <v>433862</v>
      </c>
      <c r="K30" s="32">
        <f>K31+K32</f>
        <v>264512</v>
      </c>
    </row>
    <row r="31" spans="1:11" x14ac:dyDescent="0.2">
      <c r="A31" s="159" t="s">
        <v>93</v>
      </c>
      <c r="B31" s="159"/>
      <c r="C31" s="159"/>
      <c r="D31" s="159"/>
      <c r="E31" s="159"/>
      <c r="F31" s="159"/>
      <c r="G31" s="7">
        <v>24</v>
      </c>
      <c r="H31" s="31">
        <v>0</v>
      </c>
      <c r="I31" s="31">
        <v>0</v>
      </c>
      <c r="J31" s="31">
        <v>0</v>
      </c>
      <c r="K31" s="31">
        <v>0</v>
      </c>
    </row>
    <row r="32" spans="1:11" x14ac:dyDescent="0.2">
      <c r="A32" s="159" t="s">
        <v>94</v>
      </c>
      <c r="B32" s="159"/>
      <c r="C32" s="159"/>
      <c r="D32" s="159"/>
      <c r="E32" s="159"/>
      <c r="F32" s="159"/>
      <c r="G32" s="7">
        <v>25</v>
      </c>
      <c r="H32" s="31">
        <v>468854</v>
      </c>
      <c r="I32" s="31">
        <v>261053</v>
      </c>
      <c r="J32" s="31">
        <v>433862</v>
      </c>
      <c r="K32" s="31">
        <v>264512</v>
      </c>
    </row>
    <row r="33" spans="1:11" x14ac:dyDescent="0.2">
      <c r="A33" s="159" t="s">
        <v>95</v>
      </c>
      <c r="B33" s="159"/>
      <c r="C33" s="159"/>
      <c r="D33" s="159"/>
      <c r="E33" s="159"/>
      <c r="F33" s="159"/>
      <c r="G33" s="7">
        <v>26</v>
      </c>
      <c r="H33" s="31">
        <v>0</v>
      </c>
      <c r="I33" s="31">
        <v>0</v>
      </c>
      <c r="J33" s="31">
        <v>0</v>
      </c>
      <c r="K33" s="31">
        <v>0</v>
      </c>
    </row>
    <row r="34" spans="1:11" x14ac:dyDescent="0.2">
      <c r="A34" s="159" t="s">
        <v>96</v>
      </c>
      <c r="B34" s="159"/>
      <c r="C34" s="159"/>
      <c r="D34" s="159"/>
      <c r="E34" s="159"/>
      <c r="F34" s="159"/>
      <c r="G34" s="7">
        <v>27</v>
      </c>
      <c r="H34" s="31">
        <v>297874</v>
      </c>
      <c r="I34" s="31">
        <v>29927</v>
      </c>
      <c r="J34" s="31">
        <v>86545</v>
      </c>
      <c r="K34" s="31">
        <v>55684</v>
      </c>
    </row>
    <row r="35" spans="1:11" x14ac:dyDescent="0.2">
      <c r="A35" s="163" t="s">
        <v>97</v>
      </c>
      <c r="B35" s="164"/>
      <c r="C35" s="164"/>
      <c r="D35" s="164"/>
      <c r="E35" s="164"/>
      <c r="F35" s="164"/>
      <c r="G35" s="5">
        <v>28</v>
      </c>
      <c r="H35" s="29">
        <f>H36+H37+H38+H39+H40+H41</f>
        <v>97897.37</v>
      </c>
      <c r="I35" s="29">
        <f>I36+I37+I38+I39+I40+I41</f>
        <v>-11282.629999999997</v>
      </c>
      <c r="J35" s="29">
        <f>J36+J37+J38+J39+J40+J41</f>
        <v>1463580</v>
      </c>
      <c r="K35" s="29">
        <f>K36+K37+K38+K39+K40+K41</f>
        <v>52016</v>
      </c>
    </row>
    <row r="36" spans="1:11" x14ac:dyDescent="0.2">
      <c r="A36" s="159" t="s">
        <v>98</v>
      </c>
      <c r="B36" s="159"/>
      <c r="C36" s="159"/>
      <c r="D36" s="159"/>
      <c r="E36" s="159"/>
      <c r="F36" s="159"/>
      <c r="G36" s="7">
        <v>29</v>
      </c>
      <c r="H36" s="31">
        <v>95.37</v>
      </c>
      <c r="I36" s="31">
        <v>-13076.63</v>
      </c>
      <c r="J36" s="31">
        <v>19601</v>
      </c>
      <c r="K36" s="31">
        <v>1931</v>
      </c>
    </row>
    <row r="37" spans="1:11" x14ac:dyDescent="0.2">
      <c r="A37" s="159" t="s">
        <v>99</v>
      </c>
      <c r="B37" s="159"/>
      <c r="C37" s="159"/>
      <c r="D37" s="159"/>
      <c r="E37" s="159"/>
      <c r="F37" s="159"/>
      <c r="G37" s="7">
        <v>30</v>
      </c>
      <c r="H37" s="31">
        <v>74414</v>
      </c>
      <c r="I37" s="31">
        <v>7122</v>
      </c>
      <c r="J37" s="31">
        <v>229365</v>
      </c>
      <c r="K37" s="31">
        <v>83909</v>
      </c>
    </row>
    <row r="38" spans="1:11" x14ac:dyDescent="0.2">
      <c r="A38" s="159" t="s">
        <v>100</v>
      </c>
      <c r="B38" s="159"/>
      <c r="C38" s="159"/>
      <c r="D38" s="159"/>
      <c r="E38" s="159"/>
      <c r="F38" s="159"/>
      <c r="G38" s="7">
        <v>31</v>
      </c>
      <c r="H38" s="31">
        <v>0</v>
      </c>
      <c r="I38" s="31">
        <v>0</v>
      </c>
      <c r="J38" s="31">
        <v>0</v>
      </c>
      <c r="K38" s="31">
        <v>0</v>
      </c>
    </row>
    <row r="39" spans="1:11" x14ac:dyDescent="0.2">
      <c r="A39" s="159" t="s">
        <v>101</v>
      </c>
      <c r="B39" s="159"/>
      <c r="C39" s="159"/>
      <c r="D39" s="159"/>
      <c r="E39" s="159"/>
      <c r="F39" s="159"/>
      <c r="G39" s="7">
        <v>32</v>
      </c>
      <c r="H39" s="31">
        <v>0</v>
      </c>
      <c r="I39" s="31">
        <v>-28716</v>
      </c>
      <c r="J39" s="31">
        <v>1204354</v>
      </c>
      <c r="K39" s="31">
        <v>-44084</v>
      </c>
    </row>
    <row r="40" spans="1:11" x14ac:dyDescent="0.2">
      <c r="A40" s="159" t="s">
        <v>102</v>
      </c>
      <c r="B40" s="159"/>
      <c r="C40" s="159"/>
      <c r="D40" s="159"/>
      <c r="E40" s="159"/>
      <c r="F40" s="159"/>
      <c r="G40" s="7">
        <v>33</v>
      </c>
      <c r="H40" s="31">
        <v>0</v>
      </c>
      <c r="I40" s="31">
        <v>0</v>
      </c>
      <c r="J40" s="31">
        <v>0</v>
      </c>
      <c r="K40" s="31">
        <v>0</v>
      </c>
    </row>
    <row r="41" spans="1:11" x14ac:dyDescent="0.2">
      <c r="A41" s="159" t="s">
        <v>103</v>
      </c>
      <c r="B41" s="159"/>
      <c r="C41" s="159"/>
      <c r="D41" s="159"/>
      <c r="E41" s="159"/>
      <c r="F41" s="159"/>
      <c r="G41" s="7">
        <v>34</v>
      </c>
      <c r="H41" s="31">
        <v>23388</v>
      </c>
      <c r="I41" s="31">
        <v>23388</v>
      </c>
      <c r="J41" s="31">
        <v>10260</v>
      </c>
      <c r="K41" s="31">
        <v>10260</v>
      </c>
    </row>
    <row r="42" spans="1:11" x14ac:dyDescent="0.2">
      <c r="A42" s="163" t="s">
        <v>104</v>
      </c>
      <c r="B42" s="164"/>
      <c r="C42" s="164"/>
      <c r="D42" s="164"/>
      <c r="E42" s="164"/>
      <c r="F42" s="164"/>
      <c r="G42" s="5">
        <v>35</v>
      </c>
      <c r="H42" s="29">
        <f>H43+H44+H45+H46+H47</f>
        <v>64496</v>
      </c>
      <c r="I42" s="29">
        <f>I43+I44+I45+I46+I47</f>
        <v>45763</v>
      </c>
      <c r="J42" s="29">
        <f>J43+J44+J45+J46+J47</f>
        <v>572242</v>
      </c>
      <c r="K42" s="29">
        <f>K43+K44+K45+K46+K47</f>
        <v>136059</v>
      </c>
    </row>
    <row r="43" spans="1:11" x14ac:dyDescent="0.2">
      <c r="A43" s="159" t="s">
        <v>105</v>
      </c>
      <c r="B43" s="159"/>
      <c r="C43" s="159"/>
      <c r="D43" s="159"/>
      <c r="E43" s="159"/>
      <c r="F43" s="159"/>
      <c r="G43" s="7">
        <v>36</v>
      </c>
      <c r="H43" s="31">
        <v>0</v>
      </c>
      <c r="I43" s="31">
        <v>-4678</v>
      </c>
      <c r="J43" s="31">
        <v>11115</v>
      </c>
      <c r="K43" s="31">
        <v>9935</v>
      </c>
    </row>
    <row r="44" spans="1:11" ht="12.75" customHeight="1" x14ac:dyDescent="0.2">
      <c r="A44" s="159" t="s">
        <v>106</v>
      </c>
      <c r="B44" s="159"/>
      <c r="C44" s="159"/>
      <c r="D44" s="159"/>
      <c r="E44" s="159"/>
      <c r="F44" s="159"/>
      <c r="G44" s="7">
        <v>37</v>
      </c>
      <c r="H44" s="31">
        <v>40180</v>
      </c>
      <c r="I44" s="31">
        <v>26210</v>
      </c>
      <c r="J44" s="31">
        <v>93571</v>
      </c>
      <c r="K44" s="31">
        <v>21920</v>
      </c>
    </row>
    <row r="45" spans="1:11" ht="13.15" customHeight="1" x14ac:dyDescent="0.2">
      <c r="A45" s="159" t="s">
        <v>107</v>
      </c>
      <c r="B45" s="159"/>
      <c r="C45" s="159"/>
      <c r="D45" s="159"/>
      <c r="E45" s="159"/>
      <c r="F45" s="159"/>
      <c r="G45" s="7">
        <v>38</v>
      </c>
      <c r="H45" s="31">
        <v>24236</v>
      </c>
      <c r="I45" s="31">
        <v>24231</v>
      </c>
      <c r="J45" s="31">
        <v>467556</v>
      </c>
      <c r="K45" s="31">
        <v>104819</v>
      </c>
    </row>
    <row r="46" spans="1:11" x14ac:dyDescent="0.2">
      <c r="A46" s="159" t="s">
        <v>108</v>
      </c>
      <c r="B46" s="159"/>
      <c r="C46" s="159"/>
      <c r="D46" s="159"/>
      <c r="E46" s="159"/>
      <c r="F46" s="159"/>
      <c r="G46" s="7">
        <v>39</v>
      </c>
      <c r="H46" s="31">
        <v>0</v>
      </c>
      <c r="I46" s="31">
        <v>-80</v>
      </c>
      <c r="J46" s="31">
        <v>0</v>
      </c>
      <c r="K46" s="31">
        <v>0</v>
      </c>
    </row>
    <row r="47" spans="1:11" x14ac:dyDescent="0.2">
      <c r="A47" s="159" t="s">
        <v>109</v>
      </c>
      <c r="B47" s="159"/>
      <c r="C47" s="159"/>
      <c r="D47" s="159"/>
      <c r="E47" s="159"/>
      <c r="F47" s="159"/>
      <c r="G47" s="7">
        <v>40</v>
      </c>
      <c r="H47" s="31">
        <v>80</v>
      </c>
      <c r="I47" s="31">
        <v>80</v>
      </c>
      <c r="J47" s="31">
        <v>0</v>
      </c>
      <c r="K47" s="31">
        <v>-615</v>
      </c>
    </row>
    <row r="48" spans="1:11" x14ac:dyDescent="0.2">
      <c r="A48" s="163" t="s">
        <v>110</v>
      </c>
      <c r="B48" s="164"/>
      <c r="C48" s="164"/>
      <c r="D48" s="164"/>
      <c r="E48" s="164"/>
      <c r="F48" s="164"/>
      <c r="G48" s="5">
        <v>41</v>
      </c>
      <c r="H48" s="29">
        <f>H8+H35</f>
        <v>24208522.370000001</v>
      </c>
      <c r="I48" s="29">
        <f>I8+I35</f>
        <v>7156243.3700000001</v>
      </c>
      <c r="J48" s="29">
        <f>J8+J35</f>
        <v>26466705</v>
      </c>
      <c r="K48" s="29">
        <f>K8+K35</f>
        <v>7556407</v>
      </c>
    </row>
    <row r="49" spans="1:11" x14ac:dyDescent="0.2">
      <c r="A49" s="163" t="s">
        <v>111</v>
      </c>
      <c r="B49" s="164"/>
      <c r="C49" s="164"/>
      <c r="D49" s="164"/>
      <c r="E49" s="164"/>
      <c r="F49" s="164"/>
      <c r="G49" s="5">
        <v>42</v>
      </c>
      <c r="H49" s="29">
        <f>H42+H20</f>
        <v>23794760</v>
      </c>
      <c r="I49" s="29">
        <f>I42+I20</f>
        <v>6820757</v>
      </c>
      <c r="J49" s="29">
        <f>J42+J20</f>
        <v>25506120</v>
      </c>
      <c r="K49" s="29">
        <f>K42+K20</f>
        <v>7394387</v>
      </c>
    </row>
    <row r="50" spans="1:11" x14ac:dyDescent="0.2">
      <c r="A50" s="165" t="s">
        <v>112</v>
      </c>
      <c r="B50" s="159"/>
      <c r="C50" s="159"/>
      <c r="D50" s="159"/>
      <c r="E50" s="159"/>
      <c r="F50" s="159"/>
      <c r="G50" s="6">
        <v>43</v>
      </c>
      <c r="H50" s="31">
        <v>-124780</v>
      </c>
      <c r="I50" s="31">
        <v>-105839</v>
      </c>
      <c r="J50" s="31">
        <v>75352</v>
      </c>
      <c r="K50" s="31">
        <v>44990</v>
      </c>
    </row>
    <row r="51" spans="1:11" x14ac:dyDescent="0.2">
      <c r="A51" s="163" t="s">
        <v>113</v>
      </c>
      <c r="B51" s="164"/>
      <c r="C51" s="164"/>
      <c r="D51" s="164"/>
      <c r="E51" s="164"/>
      <c r="F51" s="164"/>
      <c r="G51" s="5">
        <v>44</v>
      </c>
      <c r="H51" s="29">
        <f>H48-H49+H50</f>
        <v>288982.37000000104</v>
      </c>
      <c r="I51" s="29">
        <f>I48-I49+I50</f>
        <v>229647.37000000011</v>
      </c>
      <c r="J51" s="29">
        <f>J48-J49+J50</f>
        <v>1035937</v>
      </c>
      <c r="K51" s="29">
        <f>K48-K49+K50</f>
        <v>207010</v>
      </c>
    </row>
    <row r="52" spans="1:11" x14ac:dyDescent="0.2">
      <c r="A52" s="165" t="s">
        <v>114</v>
      </c>
      <c r="B52" s="159"/>
      <c r="C52" s="159"/>
      <c r="D52" s="159"/>
      <c r="E52" s="159"/>
      <c r="F52" s="159"/>
      <c r="G52" s="6">
        <v>45</v>
      </c>
      <c r="H52" s="30">
        <v>99428</v>
      </c>
      <c r="I52" s="30">
        <v>18409</v>
      </c>
      <c r="J52" s="30">
        <v>94787</v>
      </c>
      <c r="K52" s="30">
        <v>69009</v>
      </c>
    </row>
    <row r="53" spans="1:11" x14ac:dyDescent="0.2">
      <c r="A53" s="163" t="s">
        <v>115</v>
      </c>
      <c r="B53" s="164"/>
      <c r="C53" s="164"/>
      <c r="D53" s="164"/>
      <c r="E53" s="164"/>
      <c r="F53" s="164"/>
      <c r="G53" s="5">
        <v>46</v>
      </c>
      <c r="H53" s="29">
        <f>H51-H52</f>
        <v>189554.37000000104</v>
      </c>
      <c r="I53" s="29">
        <f>I51-I52</f>
        <v>211238.37000000011</v>
      </c>
      <c r="J53" s="29">
        <f>J51-J52</f>
        <v>941150</v>
      </c>
      <c r="K53" s="29">
        <f>K51-K52</f>
        <v>138001</v>
      </c>
    </row>
    <row r="54" spans="1:11" ht="12.75" customHeight="1" x14ac:dyDescent="0.2">
      <c r="A54" s="165" t="s">
        <v>116</v>
      </c>
      <c r="B54" s="159"/>
      <c r="C54" s="159"/>
      <c r="D54" s="159"/>
      <c r="E54" s="159"/>
      <c r="F54" s="159"/>
      <c r="G54" s="6">
        <v>47</v>
      </c>
      <c r="H54" s="30">
        <v>0</v>
      </c>
      <c r="I54" s="30">
        <v>0</v>
      </c>
      <c r="J54" s="30">
        <v>0</v>
      </c>
      <c r="K54" s="30">
        <v>0</v>
      </c>
    </row>
    <row r="55" spans="1:11" ht="12.75" customHeight="1" x14ac:dyDescent="0.2">
      <c r="A55" s="165" t="s">
        <v>117</v>
      </c>
      <c r="B55" s="159"/>
      <c r="C55" s="159"/>
      <c r="D55" s="159"/>
      <c r="E55" s="159"/>
      <c r="F55" s="159"/>
      <c r="G55" s="6">
        <v>48</v>
      </c>
      <c r="H55" s="30">
        <v>0</v>
      </c>
      <c r="I55" s="30">
        <v>0</v>
      </c>
      <c r="J55" s="30">
        <v>0</v>
      </c>
      <c r="K55" s="31">
        <v>0</v>
      </c>
    </row>
    <row r="56" spans="1:11" ht="27" customHeight="1" x14ac:dyDescent="0.2">
      <c r="A56" s="165" t="s">
        <v>118</v>
      </c>
      <c r="B56" s="159"/>
      <c r="C56" s="159"/>
      <c r="D56" s="159"/>
      <c r="E56" s="159"/>
      <c r="F56" s="159"/>
      <c r="G56" s="6">
        <v>49</v>
      </c>
      <c r="H56" s="30">
        <v>0</v>
      </c>
      <c r="I56" s="30">
        <v>0</v>
      </c>
      <c r="J56" s="30">
        <v>0</v>
      </c>
      <c r="K56" s="31">
        <v>0</v>
      </c>
    </row>
    <row r="57" spans="1:11" ht="18.600000000000001" customHeight="1" x14ac:dyDescent="0.2">
      <c r="A57" s="165" t="s">
        <v>119</v>
      </c>
      <c r="B57" s="159"/>
      <c r="C57" s="159"/>
      <c r="D57" s="159"/>
      <c r="E57" s="159"/>
      <c r="F57" s="159"/>
      <c r="G57" s="6">
        <v>50</v>
      </c>
      <c r="H57" s="30">
        <v>0</v>
      </c>
      <c r="I57" s="30">
        <v>0</v>
      </c>
      <c r="J57" s="30">
        <v>0</v>
      </c>
      <c r="K57" s="31">
        <v>0</v>
      </c>
    </row>
    <row r="58" spans="1:11" ht="13.15" customHeight="1" x14ac:dyDescent="0.2">
      <c r="A58" s="165" t="s">
        <v>120</v>
      </c>
      <c r="B58" s="159"/>
      <c r="C58" s="159"/>
      <c r="D58" s="159"/>
      <c r="E58" s="159"/>
      <c r="F58" s="159"/>
      <c r="G58" s="6">
        <v>51</v>
      </c>
      <c r="H58" s="30">
        <v>-241001</v>
      </c>
      <c r="I58" s="30">
        <v>-45034</v>
      </c>
      <c r="J58" s="30">
        <v>57839</v>
      </c>
      <c r="K58" s="31">
        <v>102783</v>
      </c>
    </row>
    <row r="59" spans="1:11" x14ac:dyDescent="0.2">
      <c r="A59" s="165" t="s">
        <v>121</v>
      </c>
      <c r="B59" s="159"/>
      <c r="C59" s="159"/>
      <c r="D59" s="159"/>
      <c r="E59" s="159"/>
      <c r="F59" s="159"/>
      <c r="G59" s="6">
        <v>52</v>
      </c>
      <c r="H59" s="30">
        <v>0</v>
      </c>
      <c r="I59" s="30">
        <v>0</v>
      </c>
      <c r="J59" s="30">
        <v>0</v>
      </c>
      <c r="K59" s="31">
        <v>0</v>
      </c>
    </row>
    <row r="60" spans="1:11" x14ac:dyDescent="0.2">
      <c r="A60" s="163" t="s">
        <v>122</v>
      </c>
      <c r="B60" s="164"/>
      <c r="C60" s="164"/>
      <c r="D60" s="164"/>
      <c r="E60" s="164"/>
      <c r="F60" s="164"/>
      <c r="G60" s="5">
        <v>53</v>
      </c>
      <c r="H60" s="29">
        <f>H54+H55+H56+H57+H58-H59</f>
        <v>-241001</v>
      </c>
      <c r="I60" s="29">
        <f t="shared" ref="I60:K60" si="0">I54+I55+I56+I57+I58-I59</f>
        <v>-45034</v>
      </c>
      <c r="J60" s="29">
        <f t="shared" si="0"/>
        <v>57839</v>
      </c>
      <c r="K60" s="29">
        <f t="shared" si="0"/>
        <v>102783</v>
      </c>
    </row>
    <row r="61" spans="1:11" x14ac:dyDescent="0.2">
      <c r="A61" s="163" t="s">
        <v>123</v>
      </c>
      <c r="B61" s="164"/>
      <c r="C61" s="164"/>
      <c r="D61" s="164"/>
      <c r="E61" s="164"/>
      <c r="F61" s="164"/>
      <c r="G61" s="5">
        <v>54</v>
      </c>
      <c r="H61" s="29">
        <f>H53+H60</f>
        <v>-51446.629999998957</v>
      </c>
      <c r="I61" s="29">
        <f>I53+I60</f>
        <v>166204.37000000011</v>
      </c>
      <c r="J61" s="29">
        <f t="shared" ref="J61" si="1">J53+J60</f>
        <v>998989</v>
      </c>
      <c r="K61" s="29">
        <f>K53+K60</f>
        <v>240784</v>
      </c>
    </row>
    <row r="62" spans="1:11" x14ac:dyDescent="0.2">
      <c r="A62" s="165" t="s">
        <v>124</v>
      </c>
      <c r="B62" s="159"/>
      <c r="C62" s="159"/>
      <c r="D62" s="159"/>
      <c r="E62" s="159"/>
      <c r="F62" s="159"/>
      <c r="G62" s="6">
        <v>55</v>
      </c>
      <c r="H62" s="30">
        <v>0</v>
      </c>
      <c r="I62" s="30">
        <v>0</v>
      </c>
      <c r="J62" s="30">
        <v>0</v>
      </c>
      <c r="K62" s="30">
        <v>0</v>
      </c>
    </row>
    <row r="63" spans="1:11" x14ac:dyDescent="0.2">
      <c r="A63" s="165" t="s">
        <v>69</v>
      </c>
      <c r="B63" s="159"/>
      <c r="C63" s="159"/>
      <c r="D63" s="159"/>
      <c r="E63" s="159"/>
      <c r="F63" s="159"/>
      <c r="G63" s="159"/>
      <c r="H63" s="159"/>
      <c r="I63" s="159"/>
      <c r="J63" s="36"/>
      <c r="K63" s="36"/>
    </row>
    <row r="64" spans="1:11" x14ac:dyDescent="0.2">
      <c r="A64" s="165" t="s">
        <v>70</v>
      </c>
      <c r="B64" s="159"/>
      <c r="C64" s="159"/>
      <c r="D64" s="159"/>
      <c r="E64" s="159"/>
      <c r="F64" s="159"/>
      <c r="G64" s="6">
        <v>56</v>
      </c>
      <c r="H64" s="30">
        <v>-51446.629999998957</v>
      </c>
      <c r="I64" s="30">
        <v>166204.37000000011</v>
      </c>
      <c r="J64" s="30">
        <v>998989</v>
      </c>
      <c r="K64" s="30">
        <v>240784</v>
      </c>
    </row>
    <row r="65" spans="1:11" x14ac:dyDescent="0.2">
      <c r="A65" s="165" t="s">
        <v>71</v>
      </c>
      <c r="B65" s="159"/>
      <c r="C65" s="159"/>
      <c r="D65" s="159"/>
      <c r="E65" s="159"/>
      <c r="F65" s="159"/>
      <c r="G65" s="6">
        <v>57</v>
      </c>
      <c r="H65" s="30">
        <v>0</v>
      </c>
      <c r="I65" s="30">
        <v>0</v>
      </c>
      <c r="J65" s="30">
        <v>0</v>
      </c>
      <c r="K65" s="30">
        <v>0</v>
      </c>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Pogrešan unos" error="Mogu se unijeti samo cjelobrojne pozitivne vrijednosti." sqref="H65381:I65415 JD65381:JE65415 SZ65381:TA65415 ACV65381:ACW65415 AMR65381:AMS65415 AWN65381:AWO65415 BGJ65381:BGK65415 BQF65381:BQG65415 CAB65381:CAC65415 CJX65381:CJY65415 CTT65381:CTU65415 DDP65381:DDQ65415 DNL65381:DNM65415 DXH65381:DXI65415 EHD65381:EHE65415 EQZ65381:ERA65415 FAV65381:FAW65415 FKR65381:FKS65415 FUN65381:FUO65415 GEJ65381:GEK65415 GOF65381:GOG65415 GYB65381:GYC65415 HHX65381:HHY65415 HRT65381:HRU65415 IBP65381:IBQ65415 ILL65381:ILM65415 IVH65381:IVI65415 JFD65381:JFE65415 JOZ65381:JPA65415 JYV65381:JYW65415 KIR65381:KIS65415 KSN65381:KSO65415 LCJ65381:LCK65415 LMF65381:LMG65415 LWB65381:LWC65415 MFX65381:MFY65415 MPT65381:MPU65415 MZP65381:MZQ65415 NJL65381:NJM65415 NTH65381:NTI65415 ODD65381:ODE65415 OMZ65381:ONA65415 OWV65381:OWW65415 PGR65381:PGS65415 PQN65381:PQO65415 QAJ65381:QAK65415 QKF65381:QKG65415 QUB65381:QUC65415 RDX65381:RDY65415 RNT65381:RNU65415 RXP65381:RXQ65415 SHL65381:SHM65415 SRH65381:SRI65415 TBD65381:TBE65415 TKZ65381:TLA65415 TUV65381:TUW65415 UER65381:UES65415 UON65381:UOO65415 UYJ65381:UYK65415 VIF65381:VIG65415 VSB65381:VSC65415 WBX65381:WBY65415 WLT65381:WLU65415 WVP65381:WVQ65415 H130917:I130951 JD130917:JE130951 SZ130917:TA130951 ACV130917:ACW130951 AMR130917:AMS130951 AWN130917:AWO130951 BGJ130917:BGK130951 BQF130917:BQG130951 CAB130917:CAC130951 CJX130917:CJY130951 CTT130917:CTU130951 DDP130917:DDQ130951 DNL130917:DNM130951 DXH130917:DXI130951 EHD130917:EHE130951 EQZ130917:ERA130951 FAV130917:FAW130951 FKR130917:FKS130951 FUN130917:FUO130951 GEJ130917:GEK130951 GOF130917:GOG130951 GYB130917:GYC130951 HHX130917:HHY130951 HRT130917:HRU130951 IBP130917:IBQ130951 ILL130917:ILM130951 IVH130917:IVI130951 JFD130917:JFE130951 JOZ130917:JPA130951 JYV130917:JYW130951 KIR130917:KIS130951 KSN130917:KSO130951 LCJ130917:LCK130951 LMF130917:LMG130951 LWB130917:LWC130951 MFX130917:MFY130951 MPT130917:MPU130951 MZP130917:MZQ130951 NJL130917:NJM130951 NTH130917:NTI130951 ODD130917:ODE130951 OMZ130917:ONA130951 OWV130917:OWW130951 PGR130917:PGS130951 PQN130917:PQO130951 QAJ130917:QAK130951 QKF130917:QKG130951 QUB130917:QUC130951 RDX130917:RDY130951 RNT130917:RNU130951 RXP130917:RXQ130951 SHL130917:SHM130951 SRH130917:SRI130951 TBD130917:TBE130951 TKZ130917:TLA130951 TUV130917:TUW130951 UER130917:UES130951 UON130917:UOO130951 UYJ130917:UYK130951 VIF130917:VIG130951 VSB130917:VSC130951 WBX130917:WBY130951 WLT130917:WLU130951 WVP130917:WVQ130951 H196453:I196487 JD196453:JE196487 SZ196453:TA196487 ACV196453:ACW196487 AMR196453:AMS196487 AWN196453:AWO196487 BGJ196453:BGK196487 BQF196453:BQG196487 CAB196453:CAC196487 CJX196453:CJY196487 CTT196453:CTU196487 DDP196453:DDQ196487 DNL196453:DNM196487 DXH196453:DXI196487 EHD196453:EHE196487 EQZ196453:ERA196487 FAV196453:FAW196487 FKR196453:FKS196487 FUN196453:FUO196487 GEJ196453:GEK196487 GOF196453:GOG196487 GYB196453:GYC196487 HHX196453:HHY196487 HRT196453:HRU196487 IBP196453:IBQ196487 ILL196453:ILM196487 IVH196453:IVI196487 JFD196453:JFE196487 JOZ196453:JPA196487 JYV196453:JYW196487 KIR196453:KIS196487 KSN196453:KSO196487 LCJ196453:LCK196487 LMF196453:LMG196487 LWB196453:LWC196487 MFX196453:MFY196487 MPT196453:MPU196487 MZP196453:MZQ196487 NJL196453:NJM196487 NTH196453:NTI196487 ODD196453:ODE196487 OMZ196453:ONA196487 OWV196453:OWW196487 PGR196453:PGS196487 PQN196453:PQO196487 QAJ196453:QAK196487 QKF196453:QKG196487 QUB196453:QUC196487 RDX196453:RDY196487 RNT196453:RNU196487 RXP196453:RXQ196487 SHL196453:SHM196487 SRH196453:SRI196487 TBD196453:TBE196487 TKZ196453:TLA196487 TUV196453:TUW196487 UER196453:UES196487 UON196453:UOO196487 UYJ196453:UYK196487 VIF196453:VIG196487 VSB196453:VSC196487 WBX196453:WBY196487 WLT196453:WLU196487 WVP196453:WVQ196487 H261989:I262023 JD261989:JE262023 SZ261989:TA262023 ACV261989:ACW262023 AMR261989:AMS262023 AWN261989:AWO262023 BGJ261989:BGK262023 BQF261989:BQG262023 CAB261989:CAC262023 CJX261989:CJY262023 CTT261989:CTU262023 DDP261989:DDQ262023 DNL261989:DNM262023 DXH261989:DXI262023 EHD261989:EHE262023 EQZ261989:ERA262023 FAV261989:FAW262023 FKR261989:FKS262023 FUN261989:FUO262023 GEJ261989:GEK262023 GOF261989:GOG262023 GYB261989:GYC262023 HHX261989:HHY262023 HRT261989:HRU262023 IBP261989:IBQ262023 ILL261989:ILM262023 IVH261989:IVI262023 JFD261989:JFE262023 JOZ261989:JPA262023 JYV261989:JYW262023 KIR261989:KIS262023 KSN261989:KSO262023 LCJ261989:LCK262023 LMF261989:LMG262023 LWB261989:LWC262023 MFX261989:MFY262023 MPT261989:MPU262023 MZP261989:MZQ262023 NJL261989:NJM262023 NTH261989:NTI262023 ODD261989:ODE262023 OMZ261989:ONA262023 OWV261989:OWW262023 PGR261989:PGS262023 PQN261989:PQO262023 QAJ261989:QAK262023 QKF261989:QKG262023 QUB261989:QUC262023 RDX261989:RDY262023 RNT261989:RNU262023 RXP261989:RXQ262023 SHL261989:SHM262023 SRH261989:SRI262023 TBD261989:TBE262023 TKZ261989:TLA262023 TUV261989:TUW262023 UER261989:UES262023 UON261989:UOO262023 UYJ261989:UYK262023 VIF261989:VIG262023 VSB261989:VSC262023 WBX261989:WBY262023 WLT261989:WLU262023 WVP261989:WVQ262023 H327525:I327559 JD327525:JE327559 SZ327525:TA327559 ACV327525:ACW327559 AMR327525:AMS327559 AWN327525:AWO327559 BGJ327525:BGK327559 BQF327525:BQG327559 CAB327525:CAC327559 CJX327525:CJY327559 CTT327525:CTU327559 DDP327525:DDQ327559 DNL327525:DNM327559 DXH327525:DXI327559 EHD327525:EHE327559 EQZ327525:ERA327559 FAV327525:FAW327559 FKR327525:FKS327559 FUN327525:FUO327559 GEJ327525:GEK327559 GOF327525:GOG327559 GYB327525:GYC327559 HHX327525:HHY327559 HRT327525:HRU327559 IBP327525:IBQ327559 ILL327525:ILM327559 IVH327525:IVI327559 JFD327525:JFE327559 JOZ327525:JPA327559 JYV327525:JYW327559 KIR327525:KIS327559 KSN327525:KSO327559 LCJ327525:LCK327559 LMF327525:LMG327559 LWB327525:LWC327559 MFX327525:MFY327559 MPT327525:MPU327559 MZP327525:MZQ327559 NJL327525:NJM327559 NTH327525:NTI327559 ODD327525:ODE327559 OMZ327525:ONA327559 OWV327525:OWW327559 PGR327525:PGS327559 PQN327525:PQO327559 QAJ327525:QAK327559 QKF327525:QKG327559 QUB327525:QUC327559 RDX327525:RDY327559 RNT327525:RNU327559 RXP327525:RXQ327559 SHL327525:SHM327559 SRH327525:SRI327559 TBD327525:TBE327559 TKZ327525:TLA327559 TUV327525:TUW327559 UER327525:UES327559 UON327525:UOO327559 UYJ327525:UYK327559 VIF327525:VIG327559 VSB327525:VSC327559 WBX327525:WBY327559 WLT327525:WLU327559 WVP327525:WVQ327559 H393061:I393095 JD393061:JE393095 SZ393061:TA393095 ACV393061:ACW393095 AMR393061:AMS393095 AWN393061:AWO393095 BGJ393061:BGK393095 BQF393061:BQG393095 CAB393061:CAC393095 CJX393061:CJY393095 CTT393061:CTU393095 DDP393061:DDQ393095 DNL393061:DNM393095 DXH393061:DXI393095 EHD393061:EHE393095 EQZ393061:ERA393095 FAV393061:FAW393095 FKR393061:FKS393095 FUN393061:FUO393095 GEJ393061:GEK393095 GOF393061:GOG393095 GYB393061:GYC393095 HHX393061:HHY393095 HRT393061:HRU393095 IBP393061:IBQ393095 ILL393061:ILM393095 IVH393061:IVI393095 JFD393061:JFE393095 JOZ393061:JPA393095 JYV393061:JYW393095 KIR393061:KIS393095 KSN393061:KSO393095 LCJ393061:LCK393095 LMF393061:LMG393095 LWB393061:LWC393095 MFX393061:MFY393095 MPT393061:MPU393095 MZP393061:MZQ393095 NJL393061:NJM393095 NTH393061:NTI393095 ODD393061:ODE393095 OMZ393061:ONA393095 OWV393061:OWW393095 PGR393061:PGS393095 PQN393061:PQO393095 QAJ393061:QAK393095 QKF393061:QKG393095 QUB393061:QUC393095 RDX393061:RDY393095 RNT393061:RNU393095 RXP393061:RXQ393095 SHL393061:SHM393095 SRH393061:SRI393095 TBD393061:TBE393095 TKZ393061:TLA393095 TUV393061:TUW393095 UER393061:UES393095 UON393061:UOO393095 UYJ393061:UYK393095 VIF393061:VIG393095 VSB393061:VSC393095 WBX393061:WBY393095 WLT393061:WLU393095 WVP393061:WVQ393095 H458597:I458631 JD458597:JE458631 SZ458597:TA458631 ACV458597:ACW458631 AMR458597:AMS458631 AWN458597:AWO458631 BGJ458597:BGK458631 BQF458597:BQG458631 CAB458597:CAC458631 CJX458597:CJY458631 CTT458597:CTU458631 DDP458597:DDQ458631 DNL458597:DNM458631 DXH458597:DXI458631 EHD458597:EHE458631 EQZ458597:ERA458631 FAV458597:FAW458631 FKR458597:FKS458631 FUN458597:FUO458631 GEJ458597:GEK458631 GOF458597:GOG458631 GYB458597:GYC458631 HHX458597:HHY458631 HRT458597:HRU458631 IBP458597:IBQ458631 ILL458597:ILM458631 IVH458597:IVI458631 JFD458597:JFE458631 JOZ458597:JPA458631 JYV458597:JYW458631 KIR458597:KIS458631 KSN458597:KSO458631 LCJ458597:LCK458631 LMF458597:LMG458631 LWB458597:LWC458631 MFX458597:MFY458631 MPT458597:MPU458631 MZP458597:MZQ458631 NJL458597:NJM458631 NTH458597:NTI458631 ODD458597:ODE458631 OMZ458597:ONA458631 OWV458597:OWW458631 PGR458597:PGS458631 PQN458597:PQO458631 QAJ458597:QAK458631 QKF458597:QKG458631 QUB458597:QUC458631 RDX458597:RDY458631 RNT458597:RNU458631 RXP458597:RXQ458631 SHL458597:SHM458631 SRH458597:SRI458631 TBD458597:TBE458631 TKZ458597:TLA458631 TUV458597:TUW458631 UER458597:UES458631 UON458597:UOO458631 UYJ458597:UYK458631 VIF458597:VIG458631 VSB458597:VSC458631 WBX458597:WBY458631 WLT458597:WLU458631 WVP458597:WVQ458631 H524133:I524167 JD524133:JE524167 SZ524133:TA524167 ACV524133:ACW524167 AMR524133:AMS524167 AWN524133:AWO524167 BGJ524133:BGK524167 BQF524133:BQG524167 CAB524133:CAC524167 CJX524133:CJY524167 CTT524133:CTU524167 DDP524133:DDQ524167 DNL524133:DNM524167 DXH524133:DXI524167 EHD524133:EHE524167 EQZ524133:ERA524167 FAV524133:FAW524167 FKR524133:FKS524167 FUN524133:FUO524167 GEJ524133:GEK524167 GOF524133:GOG524167 GYB524133:GYC524167 HHX524133:HHY524167 HRT524133:HRU524167 IBP524133:IBQ524167 ILL524133:ILM524167 IVH524133:IVI524167 JFD524133:JFE524167 JOZ524133:JPA524167 JYV524133:JYW524167 KIR524133:KIS524167 KSN524133:KSO524167 LCJ524133:LCK524167 LMF524133:LMG524167 LWB524133:LWC524167 MFX524133:MFY524167 MPT524133:MPU524167 MZP524133:MZQ524167 NJL524133:NJM524167 NTH524133:NTI524167 ODD524133:ODE524167 OMZ524133:ONA524167 OWV524133:OWW524167 PGR524133:PGS524167 PQN524133:PQO524167 QAJ524133:QAK524167 QKF524133:QKG524167 QUB524133:QUC524167 RDX524133:RDY524167 RNT524133:RNU524167 RXP524133:RXQ524167 SHL524133:SHM524167 SRH524133:SRI524167 TBD524133:TBE524167 TKZ524133:TLA524167 TUV524133:TUW524167 UER524133:UES524167 UON524133:UOO524167 UYJ524133:UYK524167 VIF524133:VIG524167 VSB524133:VSC524167 WBX524133:WBY524167 WLT524133:WLU524167 WVP524133:WVQ524167 H589669:I589703 JD589669:JE589703 SZ589669:TA589703 ACV589669:ACW589703 AMR589669:AMS589703 AWN589669:AWO589703 BGJ589669:BGK589703 BQF589669:BQG589703 CAB589669:CAC589703 CJX589669:CJY589703 CTT589669:CTU589703 DDP589669:DDQ589703 DNL589669:DNM589703 DXH589669:DXI589703 EHD589669:EHE589703 EQZ589669:ERA589703 FAV589669:FAW589703 FKR589669:FKS589703 FUN589669:FUO589703 GEJ589669:GEK589703 GOF589669:GOG589703 GYB589669:GYC589703 HHX589669:HHY589703 HRT589669:HRU589703 IBP589669:IBQ589703 ILL589669:ILM589703 IVH589669:IVI589703 JFD589669:JFE589703 JOZ589669:JPA589703 JYV589669:JYW589703 KIR589669:KIS589703 KSN589669:KSO589703 LCJ589669:LCK589703 LMF589669:LMG589703 LWB589669:LWC589703 MFX589669:MFY589703 MPT589669:MPU589703 MZP589669:MZQ589703 NJL589669:NJM589703 NTH589669:NTI589703 ODD589669:ODE589703 OMZ589669:ONA589703 OWV589669:OWW589703 PGR589669:PGS589703 PQN589669:PQO589703 QAJ589669:QAK589703 QKF589669:QKG589703 QUB589669:QUC589703 RDX589669:RDY589703 RNT589669:RNU589703 RXP589669:RXQ589703 SHL589669:SHM589703 SRH589669:SRI589703 TBD589669:TBE589703 TKZ589669:TLA589703 TUV589669:TUW589703 UER589669:UES589703 UON589669:UOO589703 UYJ589669:UYK589703 VIF589669:VIG589703 VSB589669:VSC589703 WBX589669:WBY589703 WLT589669:WLU589703 WVP589669:WVQ589703 H655205:I655239 JD655205:JE655239 SZ655205:TA655239 ACV655205:ACW655239 AMR655205:AMS655239 AWN655205:AWO655239 BGJ655205:BGK655239 BQF655205:BQG655239 CAB655205:CAC655239 CJX655205:CJY655239 CTT655205:CTU655239 DDP655205:DDQ655239 DNL655205:DNM655239 DXH655205:DXI655239 EHD655205:EHE655239 EQZ655205:ERA655239 FAV655205:FAW655239 FKR655205:FKS655239 FUN655205:FUO655239 GEJ655205:GEK655239 GOF655205:GOG655239 GYB655205:GYC655239 HHX655205:HHY655239 HRT655205:HRU655239 IBP655205:IBQ655239 ILL655205:ILM655239 IVH655205:IVI655239 JFD655205:JFE655239 JOZ655205:JPA655239 JYV655205:JYW655239 KIR655205:KIS655239 KSN655205:KSO655239 LCJ655205:LCK655239 LMF655205:LMG655239 LWB655205:LWC655239 MFX655205:MFY655239 MPT655205:MPU655239 MZP655205:MZQ655239 NJL655205:NJM655239 NTH655205:NTI655239 ODD655205:ODE655239 OMZ655205:ONA655239 OWV655205:OWW655239 PGR655205:PGS655239 PQN655205:PQO655239 QAJ655205:QAK655239 QKF655205:QKG655239 QUB655205:QUC655239 RDX655205:RDY655239 RNT655205:RNU655239 RXP655205:RXQ655239 SHL655205:SHM655239 SRH655205:SRI655239 TBD655205:TBE655239 TKZ655205:TLA655239 TUV655205:TUW655239 UER655205:UES655239 UON655205:UOO655239 UYJ655205:UYK655239 VIF655205:VIG655239 VSB655205:VSC655239 WBX655205:WBY655239 WLT655205:WLU655239 WVP655205:WVQ655239 H720741:I720775 JD720741:JE720775 SZ720741:TA720775 ACV720741:ACW720775 AMR720741:AMS720775 AWN720741:AWO720775 BGJ720741:BGK720775 BQF720741:BQG720775 CAB720741:CAC720775 CJX720741:CJY720775 CTT720741:CTU720775 DDP720741:DDQ720775 DNL720741:DNM720775 DXH720741:DXI720775 EHD720741:EHE720775 EQZ720741:ERA720775 FAV720741:FAW720775 FKR720741:FKS720775 FUN720741:FUO720775 GEJ720741:GEK720775 GOF720741:GOG720775 GYB720741:GYC720775 HHX720741:HHY720775 HRT720741:HRU720775 IBP720741:IBQ720775 ILL720741:ILM720775 IVH720741:IVI720775 JFD720741:JFE720775 JOZ720741:JPA720775 JYV720741:JYW720775 KIR720741:KIS720775 KSN720741:KSO720775 LCJ720741:LCK720775 LMF720741:LMG720775 LWB720741:LWC720775 MFX720741:MFY720775 MPT720741:MPU720775 MZP720741:MZQ720775 NJL720741:NJM720775 NTH720741:NTI720775 ODD720741:ODE720775 OMZ720741:ONA720775 OWV720741:OWW720775 PGR720741:PGS720775 PQN720741:PQO720775 QAJ720741:QAK720775 QKF720741:QKG720775 QUB720741:QUC720775 RDX720741:RDY720775 RNT720741:RNU720775 RXP720741:RXQ720775 SHL720741:SHM720775 SRH720741:SRI720775 TBD720741:TBE720775 TKZ720741:TLA720775 TUV720741:TUW720775 UER720741:UES720775 UON720741:UOO720775 UYJ720741:UYK720775 VIF720741:VIG720775 VSB720741:VSC720775 WBX720741:WBY720775 WLT720741:WLU720775 WVP720741:WVQ720775 H786277:I786311 JD786277:JE786311 SZ786277:TA786311 ACV786277:ACW786311 AMR786277:AMS786311 AWN786277:AWO786311 BGJ786277:BGK786311 BQF786277:BQG786311 CAB786277:CAC786311 CJX786277:CJY786311 CTT786277:CTU786311 DDP786277:DDQ786311 DNL786277:DNM786311 DXH786277:DXI786311 EHD786277:EHE786311 EQZ786277:ERA786311 FAV786277:FAW786311 FKR786277:FKS786311 FUN786277:FUO786311 GEJ786277:GEK786311 GOF786277:GOG786311 GYB786277:GYC786311 HHX786277:HHY786311 HRT786277:HRU786311 IBP786277:IBQ786311 ILL786277:ILM786311 IVH786277:IVI786311 JFD786277:JFE786311 JOZ786277:JPA786311 JYV786277:JYW786311 KIR786277:KIS786311 KSN786277:KSO786311 LCJ786277:LCK786311 LMF786277:LMG786311 LWB786277:LWC786311 MFX786277:MFY786311 MPT786277:MPU786311 MZP786277:MZQ786311 NJL786277:NJM786311 NTH786277:NTI786311 ODD786277:ODE786311 OMZ786277:ONA786311 OWV786277:OWW786311 PGR786277:PGS786311 PQN786277:PQO786311 QAJ786277:QAK786311 QKF786277:QKG786311 QUB786277:QUC786311 RDX786277:RDY786311 RNT786277:RNU786311 RXP786277:RXQ786311 SHL786277:SHM786311 SRH786277:SRI786311 TBD786277:TBE786311 TKZ786277:TLA786311 TUV786277:TUW786311 UER786277:UES786311 UON786277:UOO786311 UYJ786277:UYK786311 VIF786277:VIG786311 VSB786277:VSC786311 WBX786277:WBY786311 WLT786277:WLU786311 WVP786277:WVQ786311 H851813:I851847 JD851813:JE851847 SZ851813:TA851847 ACV851813:ACW851847 AMR851813:AMS851847 AWN851813:AWO851847 BGJ851813:BGK851847 BQF851813:BQG851847 CAB851813:CAC851847 CJX851813:CJY851847 CTT851813:CTU851847 DDP851813:DDQ851847 DNL851813:DNM851847 DXH851813:DXI851847 EHD851813:EHE851847 EQZ851813:ERA851847 FAV851813:FAW851847 FKR851813:FKS851847 FUN851813:FUO851847 GEJ851813:GEK851847 GOF851813:GOG851847 GYB851813:GYC851847 HHX851813:HHY851847 HRT851813:HRU851847 IBP851813:IBQ851847 ILL851813:ILM851847 IVH851813:IVI851847 JFD851813:JFE851847 JOZ851813:JPA851847 JYV851813:JYW851847 KIR851813:KIS851847 KSN851813:KSO851847 LCJ851813:LCK851847 LMF851813:LMG851847 LWB851813:LWC851847 MFX851813:MFY851847 MPT851813:MPU851847 MZP851813:MZQ851847 NJL851813:NJM851847 NTH851813:NTI851847 ODD851813:ODE851847 OMZ851813:ONA851847 OWV851813:OWW851847 PGR851813:PGS851847 PQN851813:PQO851847 QAJ851813:QAK851847 QKF851813:QKG851847 QUB851813:QUC851847 RDX851813:RDY851847 RNT851813:RNU851847 RXP851813:RXQ851847 SHL851813:SHM851847 SRH851813:SRI851847 TBD851813:TBE851847 TKZ851813:TLA851847 TUV851813:TUW851847 UER851813:UES851847 UON851813:UOO851847 UYJ851813:UYK851847 VIF851813:VIG851847 VSB851813:VSC851847 WBX851813:WBY851847 WLT851813:WLU851847 WVP851813:WVQ851847 H917349:I917383 JD917349:JE917383 SZ917349:TA917383 ACV917349:ACW917383 AMR917349:AMS917383 AWN917349:AWO917383 BGJ917349:BGK917383 BQF917349:BQG917383 CAB917349:CAC917383 CJX917349:CJY917383 CTT917349:CTU917383 DDP917349:DDQ917383 DNL917349:DNM917383 DXH917349:DXI917383 EHD917349:EHE917383 EQZ917349:ERA917383 FAV917349:FAW917383 FKR917349:FKS917383 FUN917349:FUO917383 GEJ917349:GEK917383 GOF917349:GOG917383 GYB917349:GYC917383 HHX917349:HHY917383 HRT917349:HRU917383 IBP917349:IBQ917383 ILL917349:ILM917383 IVH917349:IVI917383 JFD917349:JFE917383 JOZ917349:JPA917383 JYV917349:JYW917383 KIR917349:KIS917383 KSN917349:KSO917383 LCJ917349:LCK917383 LMF917349:LMG917383 LWB917349:LWC917383 MFX917349:MFY917383 MPT917349:MPU917383 MZP917349:MZQ917383 NJL917349:NJM917383 NTH917349:NTI917383 ODD917349:ODE917383 OMZ917349:ONA917383 OWV917349:OWW917383 PGR917349:PGS917383 PQN917349:PQO917383 QAJ917349:QAK917383 QKF917349:QKG917383 QUB917349:QUC917383 RDX917349:RDY917383 RNT917349:RNU917383 RXP917349:RXQ917383 SHL917349:SHM917383 SRH917349:SRI917383 TBD917349:TBE917383 TKZ917349:TLA917383 TUV917349:TUW917383 UER917349:UES917383 UON917349:UOO917383 UYJ917349:UYK917383 VIF917349:VIG917383 VSB917349:VSC917383 WBX917349:WBY917383 WLT917349:WLU917383 WVP917349:WVQ917383 H982885:I982919 JD982885:JE982919 SZ982885:TA982919 ACV982885:ACW982919 AMR982885:AMS982919 AWN982885:AWO982919 BGJ982885:BGK982919 BQF982885:BQG982919 CAB982885:CAC982919 CJX982885:CJY982919 CTT982885:CTU982919 DDP982885:DDQ982919 DNL982885:DNM982919 DXH982885:DXI982919 EHD982885:EHE982919 EQZ982885:ERA982919 FAV982885:FAW982919 FKR982885:FKS982919 FUN982885:FUO982919 GEJ982885:GEK982919 GOF982885:GOG982919 GYB982885:GYC982919 HHX982885:HHY982919 HRT982885:HRU982919 IBP982885:IBQ982919 ILL982885:ILM982919 IVH982885:IVI982919 JFD982885:JFE982919 JOZ982885:JPA982919 JYV982885:JYW982919 KIR982885:KIS982919 KSN982885:KSO982919 LCJ982885:LCK982919 LMF982885:LMG982919 LWB982885:LWC982919 MFX982885:MFY982919 MPT982885:MPU982919 MZP982885:MZQ982919 NJL982885:NJM982919 NTH982885:NTI982919 ODD982885:ODE982919 OMZ982885:ONA982919 OWV982885:OWW982919 PGR982885:PGS982919 PQN982885:PQO982919 QAJ982885:QAK982919 QKF982885:QKG982919 QUB982885:QUC982919 RDX982885:RDY982919 RNT982885:RNU982919 RXP982885:RXQ982919 SHL982885:SHM982919 SRH982885:SRI982919 TBD982885:TBE982919 TKZ982885:TLA982919 TUV982885:TUW982919 UER982885:UES982919 UON982885:UOO982919 UYJ982885:UYK982919 VIF982885:VIG982919 VSB982885:VSC982919 WBX982885:WBY982919 WLT982885:WLU982919 WVP982885:WVQ982919 H65417:I65419 JD65417:JE65419 SZ65417:TA65419 ACV65417:ACW65419 AMR65417:AMS65419 AWN65417:AWO65419 BGJ65417:BGK65419 BQF65417:BQG65419 CAB65417:CAC65419 CJX65417:CJY65419 CTT65417:CTU65419 DDP65417:DDQ65419 DNL65417:DNM65419 DXH65417:DXI65419 EHD65417:EHE65419 EQZ65417:ERA65419 FAV65417:FAW65419 FKR65417:FKS65419 FUN65417:FUO65419 GEJ65417:GEK65419 GOF65417:GOG65419 GYB65417:GYC65419 HHX65417:HHY65419 HRT65417:HRU65419 IBP65417:IBQ65419 ILL65417:ILM65419 IVH65417:IVI65419 JFD65417:JFE65419 JOZ65417:JPA65419 JYV65417:JYW65419 KIR65417:KIS65419 KSN65417:KSO65419 LCJ65417:LCK65419 LMF65417:LMG65419 LWB65417:LWC65419 MFX65417:MFY65419 MPT65417:MPU65419 MZP65417:MZQ65419 NJL65417:NJM65419 NTH65417:NTI65419 ODD65417:ODE65419 OMZ65417:ONA65419 OWV65417:OWW65419 PGR65417:PGS65419 PQN65417:PQO65419 QAJ65417:QAK65419 QKF65417:QKG65419 QUB65417:QUC65419 RDX65417:RDY65419 RNT65417:RNU65419 RXP65417:RXQ65419 SHL65417:SHM65419 SRH65417:SRI65419 TBD65417:TBE65419 TKZ65417:TLA65419 TUV65417:TUW65419 UER65417:UES65419 UON65417:UOO65419 UYJ65417:UYK65419 VIF65417:VIG65419 VSB65417:VSC65419 WBX65417:WBY65419 WLT65417:WLU65419 WVP65417:WVQ65419 H130953:I130955 JD130953:JE130955 SZ130953:TA130955 ACV130953:ACW130955 AMR130953:AMS130955 AWN130953:AWO130955 BGJ130953:BGK130955 BQF130953:BQG130955 CAB130953:CAC130955 CJX130953:CJY130955 CTT130953:CTU130955 DDP130953:DDQ130955 DNL130953:DNM130955 DXH130953:DXI130955 EHD130953:EHE130955 EQZ130953:ERA130955 FAV130953:FAW130955 FKR130953:FKS130955 FUN130953:FUO130955 GEJ130953:GEK130955 GOF130953:GOG130955 GYB130953:GYC130955 HHX130953:HHY130955 HRT130953:HRU130955 IBP130953:IBQ130955 ILL130953:ILM130955 IVH130953:IVI130955 JFD130953:JFE130955 JOZ130953:JPA130955 JYV130953:JYW130955 KIR130953:KIS130955 KSN130953:KSO130955 LCJ130953:LCK130955 LMF130953:LMG130955 LWB130953:LWC130955 MFX130953:MFY130955 MPT130953:MPU130955 MZP130953:MZQ130955 NJL130953:NJM130955 NTH130953:NTI130955 ODD130953:ODE130955 OMZ130953:ONA130955 OWV130953:OWW130955 PGR130953:PGS130955 PQN130953:PQO130955 QAJ130953:QAK130955 QKF130953:QKG130955 QUB130953:QUC130955 RDX130953:RDY130955 RNT130953:RNU130955 RXP130953:RXQ130955 SHL130953:SHM130955 SRH130953:SRI130955 TBD130953:TBE130955 TKZ130953:TLA130955 TUV130953:TUW130955 UER130953:UES130955 UON130953:UOO130955 UYJ130953:UYK130955 VIF130953:VIG130955 VSB130953:VSC130955 WBX130953:WBY130955 WLT130953:WLU130955 WVP130953:WVQ130955 H196489:I196491 JD196489:JE196491 SZ196489:TA196491 ACV196489:ACW196491 AMR196489:AMS196491 AWN196489:AWO196491 BGJ196489:BGK196491 BQF196489:BQG196491 CAB196489:CAC196491 CJX196489:CJY196491 CTT196489:CTU196491 DDP196489:DDQ196491 DNL196489:DNM196491 DXH196489:DXI196491 EHD196489:EHE196491 EQZ196489:ERA196491 FAV196489:FAW196491 FKR196489:FKS196491 FUN196489:FUO196491 GEJ196489:GEK196491 GOF196489:GOG196491 GYB196489:GYC196491 HHX196489:HHY196491 HRT196489:HRU196491 IBP196489:IBQ196491 ILL196489:ILM196491 IVH196489:IVI196491 JFD196489:JFE196491 JOZ196489:JPA196491 JYV196489:JYW196491 KIR196489:KIS196491 KSN196489:KSO196491 LCJ196489:LCK196491 LMF196489:LMG196491 LWB196489:LWC196491 MFX196489:MFY196491 MPT196489:MPU196491 MZP196489:MZQ196491 NJL196489:NJM196491 NTH196489:NTI196491 ODD196489:ODE196491 OMZ196489:ONA196491 OWV196489:OWW196491 PGR196489:PGS196491 PQN196489:PQO196491 QAJ196489:QAK196491 QKF196489:QKG196491 QUB196489:QUC196491 RDX196489:RDY196491 RNT196489:RNU196491 RXP196489:RXQ196491 SHL196489:SHM196491 SRH196489:SRI196491 TBD196489:TBE196491 TKZ196489:TLA196491 TUV196489:TUW196491 UER196489:UES196491 UON196489:UOO196491 UYJ196489:UYK196491 VIF196489:VIG196491 VSB196489:VSC196491 WBX196489:WBY196491 WLT196489:WLU196491 WVP196489:WVQ196491 H262025:I262027 JD262025:JE262027 SZ262025:TA262027 ACV262025:ACW262027 AMR262025:AMS262027 AWN262025:AWO262027 BGJ262025:BGK262027 BQF262025:BQG262027 CAB262025:CAC262027 CJX262025:CJY262027 CTT262025:CTU262027 DDP262025:DDQ262027 DNL262025:DNM262027 DXH262025:DXI262027 EHD262025:EHE262027 EQZ262025:ERA262027 FAV262025:FAW262027 FKR262025:FKS262027 FUN262025:FUO262027 GEJ262025:GEK262027 GOF262025:GOG262027 GYB262025:GYC262027 HHX262025:HHY262027 HRT262025:HRU262027 IBP262025:IBQ262027 ILL262025:ILM262027 IVH262025:IVI262027 JFD262025:JFE262027 JOZ262025:JPA262027 JYV262025:JYW262027 KIR262025:KIS262027 KSN262025:KSO262027 LCJ262025:LCK262027 LMF262025:LMG262027 LWB262025:LWC262027 MFX262025:MFY262027 MPT262025:MPU262027 MZP262025:MZQ262027 NJL262025:NJM262027 NTH262025:NTI262027 ODD262025:ODE262027 OMZ262025:ONA262027 OWV262025:OWW262027 PGR262025:PGS262027 PQN262025:PQO262027 QAJ262025:QAK262027 QKF262025:QKG262027 QUB262025:QUC262027 RDX262025:RDY262027 RNT262025:RNU262027 RXP262025:RXQ262027 SHL262025:SHM262027 SRH262025:SRI262027 TBD262025:TBE262027 TKZ262025:TLA262027 TUV262025:TUW262027 UER262025:UES262027 UON262025:UOO262027 UYJ262025:UYK262027 VIF262025:VIG262027 VSB262025:VSC262027 WBX262025:WBY262027 WLT262025:WLU262027 WVP262025:WVQ262027 H327561:I327563 JD327561:JE327563 SZ327561:TA327563 ACV327561:ACW327563 AMR327561:AMS327563 AWN327561:AWO327563 BGJ327561:BGK327563 BQF327561:BQG327563 CAB327561:CAC327563 CJX327561:CJY327563 CTT327561:CTU327563 DDP327561:DDQ327563 DNL327561:DNM327563 DXH327561:DXI327563 EHD327561:EHE327563 EQZ327561:ERA327563 FAV327561:FAW327563 FKR327561:FKS327563 FUN327561:FUO327563 GEJ327561:GEK327563 GOF327561:GOG327563 GYB327561:GYC327563 HHX327561:HHY327563 HRT327561:HRU327563 IBP327561:IBQ327563 ILL327561:ILM327563 IVH327561:IVI327563 JFD327561:JFE327563 JOZ327561:JPA327563 JYV327561:JYW327563 KIR327561:KIS327563 KSN327561:KSO327563 LCJ327561:LCK327563 LMF327561:LMG327563 LWB327561:LWC327563 MFX327561:MFY327563 MPT327561:MPU327563 MZP327561:MZQ327563 NJL327561:NJM327563 NTH327561:NTI327563 ODD327561:ODE327563 OMZ327561:ONA327563 OWV327561:OWW327563 PGR327561:PGS327563 PQN327561:PQO327563 QAJ327561:QAK327563 QKF327561:QKG327563 QUB327561:QUC327563 RDX327561:RDY327563 RNT327561:RNU327563 RXP327561:RXQ327563 SHL327561:SHM327563 SRH327561:SRI327563 TBD327561:TBE327563 TKZ327561:TLA327563 TUV327561:TUW327563 UER327561:UES327563 UON327561:UOO327563 UYJ327561:UYK327563 VIF327561:VIG327563 VSB327561:VSC327563 WBX327561:WBY327563 WLT327561:WLU327563 WVP327561:WVQ327563 H393097:I393099 JD393097:JE393099 SZ393097:TA393099 ACV393097:ACW393099 AMR393097:AMS393099 AWN393097:AWO393099 BGJ393097:BGK393099 BQF393097:BQG393099 CAB393097:CAC393099 CJX393097:CJY393099 CTT393097:CTU393099 DDP393097:DDQ393099 DNL393097:DNM393099 DXH393097:DXI393099 EHD393097:EHE393099 EQZ393097:ERA393099 FAV393097:FAW393099 FKR393097:FKS393099 FUN393097:FUO393099 GEJ393097:GEK393099 GOF393097:GOG393099 GYB393097:GYC393099 HHX393097:HHY393099 HRT393097:HRU393099 IBP393097:IBQ393099 ILL393097:ILM393099 IVH393097:IVI393099 JFD393097:JFE393099 JOZ393097:JPA393099 JYV393097:JYW393099 KIR393097:KIS393099 KSN393097:KSO393099 LCJ393097:LCK393099 LMF393097:LMG393099 LWB393097:LWC393099 MFX393097:MFY393099 MPT393097:MPU393099 MZP393097:MZQ393099 NJL393097:NJM393099 NTH393097:NTI393099 ODD393097:ODE393099 OMZ393097:ONA393099 OWV393097:OWW393099 PGR393097:PGS393099 PQN393097:PQO393099 QAJ393097:QAK393099 QKF393097:QKG393099 QUB393097:QUC393099 RDX393097:RDY393099 RNT393097:RNU393099 RXP393097:RXQ393099 SHL393097:SHM393099 SRH393097:SRI393099 TBD393097:TBE393099 TKZ393097:TLA393099 TUV393097:TUW393099 UER393097:UES393099 UON393097:UOO393099 UYJ393097:UYK393099 VIF393097:VIG393099 VSB393097:VSC393099 WBX393097:WBY393099 WLT393097:WLU393099 WVP393097:WVQ393099 H458633:I458635 JD458633:JE458635 SZ458633:TA458635 ACV458633:ACW458635 AMR458633:AMS458635 AWN458633:AWO458635 BGJ458633:BGK458635 BQF458633:BQG458635 CAB458633:CAC458635 CJX458633:CJY458635 CTT458633:CTU458635 DDP458633:DDQ458635 DNL458633:DNM458635 DXH458633:DXI458635 EHD458633:EHE458635 EQZ458633:ERA458635 FAV458633:FAW458635 FKR458633:FKS458635 FUN458633:FUO458635 GEJ458633:GEK458635 GOF458633:GOG458635 GYB458633:GYC458635 HHX458633:HHY458635 HRT458633:HRU458635 IBP458633:IBQ458635 ILL458633:ILM458635 IVH458633:IVI458635 JFD458633:JFE458635 JOZ458633:JPA458635 JYV458633:JYW458635 KIR458633:KIS458635 KSN458633:KSO458635 LCJ458633:LCK458635 LMF458633:LMG458635 LWB458633:LWC458635 MFX458633:MFY458635 MPT458633:MPU458635 MZP458633:MZQ458635 NJL458633:NJM458635 NTH458633:NTI458635 ODD458633:ODE458635 OMZ458633:ONA458635 OWV458633:OWW458635 PGR458633:PGS458635 PQN458633:PQO458635 QAJ458633:QAK458635 QKF458633:QKG458635 QUB458633:QUC458635 RDX458633:RDY458635 RNT458633:RNU458635 RXP458633:RXQ458635 SHL458633:SHM458635 SRH458633:SRI458635 TBD458633:TBE458635 TKZ458633:TLA458635 TUV458633:TUW458635 UER458633:UES458635 UON458633:UOO458635 UYJ458633:UYK458635 VIF458633:VIG458635 VSB458633:VSC458635 WBX458633:WBY458635 WLT458633:WLU458635 WVP458633:WVQ458635 H524169:I524171 JD524169:JE524171 SZ524169:TA524171 ACV524169:ACW524171 AMR524169:AMS524171 AWN524169:AWO524171 BGJ524169:BGK524171 BQF524169:BQG524171 CAB524169:CAC524171 CJX524169:CJY524171 CTT524169:CTU524171 DDP524169:DDQ524171 DNL524169:DNM524171 DXH524169:DXI524171 EHD524169:EHE524171 EQZ524169:ERA524171 FAV524169:FAW524171 FKR524169:FKS524171 FUN524169:FUO524171 GEJ524169:GEK524171 GOF524169:GOG524171 GYB524169:GYC524171 HHX524169:HHY524171 HRT524169:HRU524171 IBP524169:IBQ524171 ILL524169:ILM524171 IVH524169:IVI524171 JFD524169:JFE524171 JOZ524169:JPA524171 JYV524169:JYW524171 KIR524169:KIS524171 KSN524169:KSO524171 LCJ524169:LCK524171 LMF524169:LMG524171 LWB524169:LWC524171 MFX524169:MFY524171 MPT524169:MPU524171 MZP524169:MZQ524171 NJL524169:NJM524171 NTH524169:NTI524171 ODD524169:ODE524171 OMZ524169:ONA524171 OWV524169:OWW524171 PGR524169:PGS524171 PQN524169:PQO524171 QAJ524169:QAK524171 QKF524169:QKG524171 QUB524169:QUC524171 RDX524169:RDY524171 RNT524169:RNU524171 RXP524169:RXQ524171 SHL524169:SHM524171 SRH524169:SRI524171 TBD524169:TBE524171 TKZ524169:TLA524171 TUV524169:TUW524171 UER524169:UES524171 UON524169:UOO524171 UYJ524169:UYK524171 VIF524169:VIG524171 VSB524169:VSC524171 WBX524169:WBY524171 WLT524169:WLU524171 WVP524169:WVQ524171 H589705:I589707 JD589705:JE589707 SZ589705:TA589707 ACV589705:ACW589707 AMR589705:AMS589707 AWN589705:AWO589707 BGJ589705:BGK589707 BQF589705:BQG589707 CAB589705:CAC589707 CJX589705:CJY589707 CTT589705:CTU589707 DDP589705:DDQ589707 DNL589705:DNM589707 DXH589705:DXI589707 EHD589705:EHE589707 EQZ589705:ERA589707 FAV589705:FAW589707 FKR589705:FKS589707 FUN589705:FUO589707 GEJ589705:GEK589707 GOF589705:GOG589707 GYB589705:GYC589707 HHX589705:HHY589707 HRT589705:HRU589707 IBP589705:IBQ589707 ILL589705:ILM589707 IVH589705:IVI589707 JFD589705:JFE589707 JOZ589705:JPA589707 JYV589705:JYW589707 KIR589705:KIS589707 KSN589705:KSO589707 LCJ589705:LCK589707 LMF589705:LMG589707 LWB589705:LWC589707 MFX589705:MFY589707 MPT589705:MPU589707 MZP589705:MZQ589707 NJL589705:NJM589707 NTH589705:NTI589707 ODD589705:ODE589707 OMZ589705:ONA589707 OWV589705:OWW589707 PGR589705:PGS589707 PQN589705:PQO589707 QAJ589705:QAK589707 QKF589705:QKG589707 QUB589705:QUC589707 RDX589705:RDY589707 RNT589705:RNU589707 RXP589705:RXQ589707 SHL589705:SHM589707 SRH589705:SRI589707 TBD589705:TBE589707 TKZ589705:TLA589707 TUV589705:TUW589707 UER589705:UES589707 UON589705:UOO589707 UYJ589705:UYK589707 VIF589705:VIG589707 VSB589705:VSC589707 WBX589705:WBY589707 WLT589705:WLU589707 WVP589705:WVQ589707 H655241:I655243 JD655241:JE655243 SZ655241:TA655243 ACV655241:ACW655243 AMR655241:AMS655243 AWN655241:AWO655243 BGJ655241:BGK655243 BQF655241:BQG655243 CAB655241:CAC655243 CJX655241:CJY655243 CTT655241:CTU655243 DDP655241:DDQ655243 DNL655241:DNM655243 DXH655241:DXI655243 EHD655241:EHE655243 EQZ655241:ERA655243 FAV655241:FAW655243 FKR655241:FKS655243 FUN655241:FUO655243 GEJ655241:GEK655243 GOF655241:GOG655243 GYB655241:GYC655243 HHX655241:HHY655243 HRT655241:HRU655243 IBP655241:IBQ655243 ILL655241:ILM655243 IVH655241:IVI655243 JFD655241:JFE655243 JOZ655241:JPA655243 JYV655241:JYW655243 KIR655241:KIS655243 KSN655241:KSO655243 LCJ655241:LCK655243 LMF655241:LMG655243 LWB655241:LWC655243 MFX655241:MFY655243 MPT655241:MPU655243 MZP655241:MZQ655243 NJL655241:NJM655243 NTH655241:NTI655243 ODD655241:ODE655243 OMZ655241:ONA655243 OWV655241:OWW655243 PGR655241:PGS655243 PQN655241:PQO655243 QAJ655241:QAK655243 QKF655241:QKG655243 QUB655241:QUC655243 RDX655241:RDY655243 RNT655241:RNU655243 RXP655241:RXQ655243 SHL655241:SHM655243 SRH655241:SRI655243 TBD655241:TBE655243 TKZ655241:TLA655243 TUV655241:TUW655243 UER655241:UES655243 UON655241:UOO655243 UYJ655241:UYK655243 VIF655241:VIG655243 VSB655241:VSC655243 WBX655241:WBY655243 WLT655241:WLU655243 WVP655241:WVQ655243 H720777:I720779 JD720777:JE720779 SZ720777:TA720779 ACV720777:ACW720779 AMR720777:AMS720779 AWN720777:AWO720779 BGJ720777:BGK720779 BQF720777:BQG720779 CAB720777:CAC720779 CJX720777:CJY720779 CTT720777:CTU720779 DDP720777:DDQ720779 DNL720777:DNM720779 DXH720777:DXI720779 EHD720777:EHE720779 EQZ720777:ERA720779 FAV720777:FAW720779 FKR720777:FKS720779 FUN720777:FUO720779 GEJ720777:GEK720779 GOF720777:GOG720779 GYB720777:GYC720779 HHX720777:HHY720779 HRT720777:HRU720779 IBP720777:IBQ720779 ILL720777:ILM720779 IVH720777:IVI720779 JFD720777:JFE720779 JOZ720777:JPA720779 JYV720777:JYW720779 KIR720777:KIS720779 KSN720777:KSO720779 LCJ720777:LCK720779 LMF720777:LMG720779 LWB720777:LWC720779 MFX720777:MFY720779 MPT720777:MPU720779 MZP720777:MZQ720779 NJL720777:NJM720779 NTH720777:NTI720779 ODD720777:ODE720779 OMZ720777:ONA720779 OWV720777:OWW720779 PGR720777:PGS720779 PQN720777:PQO720779 QAJ720777:QAK720779 QKF720777:QKG720779 QUB720777:QUC720779 RDX720777:RDY720779 RNT720777:RNU720779 RXP720777:RXQ720779 SHL720777:SHM720779 SRH720777:SRI720779 TBD720777:TBE720779 TKZ720777:TLA720779 TUV720777:TUW720779 UER720777:UES720779 UON720777:UOO720779 UYJ720777:UYK720779 VIF720777:VIG720779 VSB720777:VSC720779 WBX720777:WBY720779 WLT720777:WLU720779 WVP720777:WVQ720779 H786313:I786315 JD786313:JE786315 SZ786313:TA786315 ACV786313:ACW786315 AMR786313:AMS786315 AWN786313:AWO786315 BGJ786313:BGK786315 BQF786313:BQG786315 CAB786313:CAC786315 CJX786313:CJY786315 CTT786313:CTU786315 DDP786313:DDQ786315 DNL786313:DNM786315 DXH786313:DXI786315 EHD786313:EHE786315 EQZ786313:ERA786315 FAV786313:FAW786315 FKR786313:FKS786315 FUN786313:FUO786315 GEJ786313:GEK786315 GOF786313:GOG786315 GYB786313:GYC786315 HHX786313:HHY786315 HRT786313:HRU786315 IBP786313:IBQ786315 ILL786313:ILM786315 IVH786313:IVI786315 JFD786313:JFE786315 JOZ786313:JPA786315 JYV786313:JYW786315 KIR786313:KIS786315 KSN786313:KSO786315 LCJ786313:LCK786315 LMF786313:LMG786315 LWB786313:LWC786315 MFX786313:MFY786315 MPT786313:MPU786315 MZP786313:MZQ786315 NJL786313:NJM786315 NTH786313:NTI786315 ODD786313:ODE786315 OMZ786313:ONA786315 OWV786313:OWW786315 PGR786313:PGS786315 PQN786313:PQO786315 QAJ786313:QAK786315 QKF786313:QKG786315 QUB786313:QUC786315 RDX786313:RDY786315 RNT786313:RNU786315 RXP786313:RXQ786315 SHL786313:SHM786315 SRH786313:SRI786315 TBD786313:TBE786315 TKZ786313:TLA786315 TUV786313:TUW786315 UER786313:UES786315 UON786313:UOO786315 UYJ786313:UYK786315 VIF786313:VIG786315 VSB786313:VSC786315 WBX786313:WBY786315 WLT786313:WLU786315 WVP786313:WVQ786315 H851849:I851851 JD851849:JE851851 SZ851849:TA851851 ACV851849:ACW851851 AMR851849:AMS851851 AWN851849:AWO851851 BGJ851849:BGK851851 BQF851849:BQG851851 CAB851849:CAC851851 CJX851849:CJY851851 CTT851849:CTU851851 DDP851849:DDQ851851 DNL851849:DNM851851 DXH851849:DXI851851 EHD851849:EHE851851 EQZ851849:ERA851851 FAV851849:FAW851851 FKR851849:FKS851851 FUN851849:FUO851851 GEJ851849:GEK851851 GOF851849:GOG851851 GYB851849:GYC851851 HHX851849:HHY851851 HRT851849:HRU851851 IBP851849:IBQ851851 ILL851849:ILM851851 IVH851849:IVI851851 JFD851849:JFE851851 JOZ851849:JPA851851 JYV851849:JYW851851 KIR851849:KIS851851 KSN851849:KSO851851 LCJ851849:LCK851851 LMF851849:LMG851851 LWB851849:LWC851851 MFX851849:MFY851851 MPT851849:MPU851851 MZP851849:MZQ851851 NJL851849:NJM851851 NTH851849:NTI851851 ODD851849:ODE851851 OMZ851849:ONA851851 OWV851849:OWW851851 PGR851849:PGS851851 PQN851849:PQO851851 QAJ851849:QAK851851 QKF851849:QKG851851 QUB851849:QUC851851 RDX851849:RDY851851 RNT851849:RNU851851 RXP851849:RXQ851851 SHL851849:SHM851851 SRH851849:SRI851851 TBD851849:TBE851851 TKZ851849:TLA851851 TUV851849:TUW851851 UER851849:UES851851 UON851849:UOO851851 UYJ851849:UYK851851 VIF851849:VIG851851 VSB851849:VSC851851 WBX851849:WBY851851 WLT851849:WLU851851 WVP851849:WVQ851851 H917385:I917387 JD917385:JE917387 SZ917385:TA917387 ACV917385:ACW917387 AMR917385:AMS917387 AWN917385:AWO917387 BGJ917385:BGK917387 BQF917385:BQG917387 CAB917385:CAC917387 CJX917385:CJY917387 CTT917385:CTU917387 DDP917385:DDQ917387 DNL917385:DNM917387 DXH917385:DXI917387 EHD917385:EHE917387 EQZ917385:ERA917387 FAV917385:FAW917387 FKR917385:FKS917387 FUN917385:FUO917387 GEJ917385:GEK917387 GOF917385:GOG917387 GYB917385:GYC917387 HHX917385:HHY917387 HRT917385:HRU917387 IBP917385:IBQ917387 ILL917385:ILM917387 IVH917385:IVI917387 JFD917385:JFE917387 JOZ917385:JPA917387 JYV917385:JYW917387 KIR917385:KIS917387 KSN917385:KSO917387 LCJ917385:LCK917387 LMF917385:LMG917387 LWB917385:LWC917387 MFX917385:MFY917387 MPT917385:MPU917387 MZP917385:MZQ917387 NJL917385:NJM917387 NTH917385:NTI917387 ODD917385:ODE917387 OMZ917385:ONA917387 OWV917385:OWW917387 PGR917385:PGS917387 PQN917385:PQO917387 QAJ917385:QAK917387 QKF917385:QKG917387 QUB917385:QUC917387 RDX917385:RDY917387 RNT917385:RNU917387 RXP917385:RXQ917387 SHL917385:SHM917387 SRH917385:SRI917387 TBD917385:TBE917387 TKZ917385:TLA917387 TUV917385:TUW917387 UER917385:UES917387 UON917385:UOO917387 UYJ917385:UYK917387 VIF917385:VIG917387 VSB917385:VSC917387 WBX917385:WBY917387 WLT917385:WLU917387 WVP917385:WVQ917387 H982921:I982923 JD982921:JE982923 SZ982921:TA982923 ACV982921:ACW982923 AMR982921:AMS982923 AWN982921:AWO982923 BGJ982921:BGK982923 BQF982921:BQG982923 CAB982921:CAC982923 CJX982921:CJY982923 CTT982921:CTU982923 DDP982921:DDQ982923 DNL982921:DNM982923 DXH982921:DXI982923 EHD982921:EHE982923 EQZ982921:ERA982923 FAV982921:FAW982923 FKR982921:FKS982923 FUN982921:FUO982923 GEJ982921:GEK982923 GOF982921:GOG982923 GYB982921:GYC982923 HHX982921:HHY982923 HRT982921:HRU982923 IBP982921:IBQ982923 ILL982921:ILM982923 IVH982921:IVI982923 JFD982921:JFE982923 JOZ982921:JPA982923 JYV982921:JYW982923 KIR982921:KIS982923 KSN982921:KSO982923 LCJ982921:LCK982923 LMF982921:LMG982923 LWB982921:LWC982923 MFX982921:MFY982923 MPT982921:MPU982923 MZP982921:MZQ982923 NJL982921:NJM982923 NTH982921:NTI982923 ODD982921:ODE982923 OMZ982921:ONA982923 OWV982921:OWW982923 PGR982921:PGS982923 PQN982921:PQO982923 QAJ982921:QAK982923 QKF982921:QKG982923 QUB982921:QUC982923 RDX982921:RDY982923 RNT982921:RNU982923 RXP982921:RXQ982923 SHL982921:SHM982923 SRH982921:SRI982923 TBD982921:TBE982923 TKZ982921:TLA982923 TUV982921:TUW982923 UER982921:UES982923 UON982921:UOO982923 UYJ982921:UYK982923 VIF982921:VIG982923 VSB982921:VSC982923 WBX982921:WBY982923 WLT982921:WLU982923 WVP982921:WVQ982923 H65376:I65379 JD65376:JE65379 SZ65376:TA65379 ACV65376:ACW65379 AMR65376:AMS65379 AWN65376:AWO65379 BGJ65376:BGK65379 BQF65376:BQG65379 CAB65376:CAC65379 CJX65376:CJY65379 CTT65376:CTU65379 DDP65376:DDQ65379 DNL65376:DNM65379 DXH65376:DXI65379 EHD65376:EHE65379 EQZ65376:ERA65379 FAV65376:FAW65379 FKR65376:FKS65379 FUN65376:FUO65379 GEJ65376:GEK65379 GOF65376:GOG65379 GYB65376:GYC65379 HHX65376:HHY65379 HRT65376:HRU65379 IBP65376:IBQ65379 ILL65376:ILM65379 IVH65376:IVI65379 JFD65376:JFE65379 JOZ65376:JPA65379 JYV65376:JYW65379 KIR65376:KIS65379 KSN65376:KSO65379 LCJ65376:LCK65379 LMF65376:LMG65379 LWB65376:LWC65379 MFX65376:MFY65379 MPT65376:MPU65379 MZP65376:MZQ65379 NJL65376:NJM65379 NTH65376:NTI65379 ODD65376:ODE65379 OMZ65376:ONA65379 OWV65376:OWW65379 PGR65376:PGS65379 PQN65376:PQO65379 QAJ65376:QAK65379 QKF65376:QKG65379 QUB65376:QUC65379 RDX65376:RDY65379 RNT65376:RNU65379 RXP65376:RXQ65379 SHL65376:SHM65379 SRH65376:SRI65379 TBD65376:TBE65379 TKZ65376:TLA65379 TUV65376:TUW65379 UER65376:UES65379 UON65376:UOO65379 UYJ65376:UYK65379 VIF65376:VIG65379 VSB65376:VSC65379 WBX65376:WBY65379 WLT65376:WLU65379 WVP65376:WVQ65379 H130912:I130915 JD130912:JE130915 SZ130912:TA130915 ACV130912:ACW130915 AMR130912:AMS130915 AWN130912:AWO130915 BGJ130912:BGK130915 BQF130912:BQG130915 CAB130912:CAC130915 CJX130912:CJY130915 CTT130912:CTU130915 DDP130912:DDQ130915 DNL130912:DNM130915 DXH130912:DXI130915 EHD130912:EHE130915 EQZ130912:ERA130915 FAV130912:FAW130915 FKR130912:FKS130915 FUN130912:FUO130915 GEJ130912:GEK130915 GOF130912:GOG130915 GYB130912:GYC130915 HHX130912:HHY130915 HRT130912:HRU130915 IBP130912:IBQ130915 ILL130912:ILM130915 IVH130912:IVI130915 JFD130912:JFE130915 JOZ130912:JPA130915 JYV130912:JYW130915 KIR130912:KIS130915 KSN130912:KSO130915 LCJ130912:LCK130915 LMF130912:LMG130915 LWB130912:LWC130915 MFX130912:MFY130915 MPT130912:MPU130915 MZP130912:MZQ130915 NJL130912:NJM130915 NTH130912:NTI130915 ODD130912:ODE130915 OMZ130912:ONA130915 OWV130912:OWW130915 PGR130912:PGS130915 PQN130912:PQO130915 QAJ130912:QAK130915 QKF130912:QKG130915 QUB130912:QUC130915 RDX130912:RDY130915 RNT130912:RNU130915 RXP130912:RXQ130915 SHL130912:SHM130915 SRH130912:SRI130915 TBD130912:TBE130915 TKZ130912:TLA130915 TUV130912:TUW130915 UER130912:UES130915 UON130912:UOO130915 UYJ130912:UYK130915 VIF130912:VIG130915 VSB130912:VSC130915 WBX130912:WBY130915 WLT130912:WLU130915 WVP130912:WVQ130915 H196448:I196451 JD196448:JE196451 SZ196448:TA196451 ACV196448:ACW196451 AMR196448:AMS196451 AWN196448:AWO196451 BGJ196448:BGK196451 BQF196448:BQG196451 CAB196448:CAC196451 CJX196448:CJY196451 CTT196448:CTU196451 DDP196448:DDQ196451 DNL196448:DNM196451 DXH196448:DXI196451 EHD196448:EHE196451 EQZ196448:ERA196451 FAV196448:FAW196451 FKR196448:FKS196451 FUN196448:FUO196451 GEJ196448:GEK196451 GOF196448:GOG196451 GYB196448:GYC196451 HHX196448:HHY196451 HRT196448:HRU196451 IBP196448:IBQ196451 ILL196448:ILM196451 IVH196448:IVI196451 JFD196448:JFE196451 JOZ196448:JPA196451 JYV196448:JYW196451 KIR196448:KIS196451 KSN196448:KSO196451 LCJ196448:LCK196451 LMF196448:LMG196451 LWB196448:LWC196451 MFX196448:MFY196451 MPT196448:MPU196451 MZP196448:MZQ196451 NJL196448:NJM196451 NTH196448:NTI196451 ODD196448:ODE196451 OMZ196448:ONA196451 OWV196448:OWW196451 PGR196448:PGS196451 PQN196448:PQO196451 QAJ196448:QAK196451 QKF196448:QKG196451 QUB196448:QUC196451 RDX196448:RDY196451 RNT196448:RNU196451 RXP196448:RXQ196451 SHL196448:SHM196451 SRH196448:SRI196451 TBD196448:TBE196451 TKZ196448:TLA196451 TUV196448:TUW196451 UER196448:UES196451 UON196448:UOO196451 UYJ196448:UYK196451 VIF196448:VIG196451 VSB196448:VSC196451 WBX196448:WBY196451 WLT196448:WLU196451 WVP196448:WVQ196451 H261984:I261987 JD261984:JE261987 SZ261984:TA261987 ACV261984:ACW261987 AMR261984:AMS261987 AWN261984:AWO261987 BGJ261984:BGK261987 BQF261984:BQG261987 CAB261984:CAC261987 CJX261984:CJY261987 CTT261984:CTU261987 DDP261984:DDQ261987 DNL261984:DNM261987 DXH261984:DXI261987 EHD261984:EHE261987 EQZ261984:ERA261987 FAV261984:FAW261987 FKR261984:FKS261987 FUN261984:FUO261987 GEJ261984:GEK261987 GOF261984:GOG261987 GYB261984:GYC261987 HHX261984:HHY261987 HRT261984:HRU261987 IBP261984:IBQ261987 ILL261984:ILM261987 IVH261984:IVI261987 JFD261984:JFE261987 JOZ261984:JPA261987 JYV261984:JYW261987 KIR261984:KIS261987 KSN261984:KSO261987 LCJ261984:LCK261987 LMF261984:LMG261987 LWB261984:LWC261987 MFX261984:MFY261987 MPT261984:MPU261987 MZP261984:MZQ261987 NJL261984:NJM261987 NTH261984:NTI261987 ODD261984:ODE261987 OMZ261984:ONA261987 OWV261984:OWW261987 PGR261984:PGS261987 PQN261984:PQO261987 QAJ261984:QAK261987 QKF261984:QKG261987 QUB261984:QUC261987 RDX261984:RDY261987 RNT261984:RNU261987 RXP261984:RXQ261987 SHL261984:SHM261987 SRH261984:SRI261987 TBD261984:TBE261987 TKZ261984:TLA261987 TUV261984:TUW261987 UER261984:UES261987 UON261984:UOO261987 UYJ261984:UYK261987 VIF261984:VIG261987 VSB261984:VSC261987 WBX261984:WBY261987 WLT261984:WLU261987 WVP261984:WVQ261987 H327520:I327523 JD327520:JE327523 SZ327520:TA327523 ACV327520:ACW327523 AMR327520:AMS327523 AWN327520:AWO327523 BGJ327520:BGK327523 BQF327520:BQG327523 CAB327520:CAC327523 CJX327520:CJY327523 CTT327520:CTU327523 DDP327520:DDQ327523 DNL327520:DNM327523 DXH327520:DXI327523 EHD327520:EHE327523 EQZ327520:ERA327523 FAV327520:FAW327523 FKR327520:FKS327523 FUN327520:FUO327523 GEJ327520:GEK327523 GOF327520:GOG327523 GYB327520:GYC327523 HHX327520:HHY327523 HRT327520:HRU327523 IBP327520:IBQ327523 ILL327520:ILM327523 IVH327520:IVI327523 JFD327520:JFE327523 JOZ327520:JPA327523 JYV327520:JYW327523 KIR327520:KIS327523 KSN327520:KSO327523 LCJ327520:LCK327523 LMF327520:LMG327523 LWB327520:LWC327523 MFX327520:MFY327523 MPT327520:MPU327523 MZP327520:MZQ327523 NJL327520:NJM327523 NTH327520:NTI327523 ODD327520:ODE327523 OMZ327520:ONA327523 OWV327520:OWW327523 PGR327520:PGS327523 PQN327520:PQO327523 QAJ327520:QAK327523 QKF327520:QKG327523 QUB327520:QUC327523 RDX327520:RDY327523 RNT327520:RNU327523 RXP327520:RXQ327523 SHL327520:SHM327523 SRH327520:SRI327523 TBD327520:TBE327523 TKZ327520:TLA327523 TUV327520:TUW327523 UER327520:UES327523 UON327520:UOO327523 UYJ327520:UYK327523 VIF327520:VIG327523 VSB327520:VSC327523 WBX327520:WBY327523 WLT327520:WLU327523 WVP327520:WVQ327523 H393056:I393059 JD393056:JE393059 SZ393056:TA393059 ACV393056:ACW393059 AMR393056:AMS393059 AWN393056:AWO393059 BGJ393056:BGK393059 BQF393056:BQG393059 CAB393056:CAC393059 CJX393056:CJY393059 CTT393056:CTU393059 DDP393056:DDQ393059 DNL393056:DNM393059 DXH393056:DXI393059 EHD393056:EHE393059 EQZ393056:ERA393059 FAV393056:FAW393059 FKR393056:FKS393059 FUN393056:FUO393059 GEJ393056:GEK393059 GOF393056:GOG393059 GYB393056:GYC393059 HHX393056:HHY393059 HRT393056:HRU393059 IBP393056:IBQ393059 ILL393056:ILM393059 IVH393056:IVI393059 JFD393056:JFE393059 JOZ393056:JPA393059 JYV393056:JYW393059 KIR393056:KIS393059 KSN393056:KSO393059 LCJ393056:LCK393059 LMF393056:LMG393059 LWB393056:LWC393059 MFX393056:MFY393059 MPT393056:MPU393059 MZP393056:MZQ393059 NJL393056:NJM393059 NTH393056:NTI393059 ODD393056:ODE393059 OMZ393056:ONA393059 OWV393056:OWW393059 PGR393056:PGS393059 PQN393056:PQO393059 QAJ393056:QAK393059 QKF393056:QKG393059 QUB393056:QUC393059 RDX393056:RDY393059 RNT393056:RNU393059 RXP393056:RXQ393059 SHL393056:SHM393059 SRH393056:SRI393059 TBD393056:TBE393059 TKZ393056:TLA393059 TUV393056:TUW393059 UER393056:UES393059 UON393056:UOO393059 UYJ393056:UYK393059 VIF393056:VIG393059 VSB393056:VSC393059 WBX393056:WBY393059 WLT393056:WLU393059 WVP393056:WVQ393059 H458592:I458595 JD458592:JE458595 SZ458592:TA458595 ACV458592:ACW458595 AMR458592:AMS458595 AWN458592:AWO458595 BGJ458592:BGK458595 BQF458592:BQG458595 CAB458592:CAC458595 CJX458592:CJY458595 CTT458592:CTU458595 DDP458592:DDQ458595 DNL458592:DNM458595 DXH458592:DXI458595 EHD458592:EHE458595 EQZ458592:ERA458595 FAV458592:FAW458595 FKR458592:FKS458595 FUN458592:FUO458595 GEJ458592:GEK458595 GOF458592:GOG458595 GYB458592:GYC458595 HHX458592:HHY458595 HRT458592:HRU458595 IBP458592:IBQ458595 ILL458592:ILM458595 IVH458592:IVI458595 JFD458592:JFE458595 JOZ458592:JPA458595 JYV458592:JYW458595 KIR458592:KIS458595 KSN458592:KSO458595 LCJ458592:LCK458595 LMF458592:LMG458595 LWB458592:LWC458595 MFX458592:MFY458595 MPT458592:MPU458595 MZP458592:MZQ458595 NJL458592:NJM458595 NTH458592:NTI458595 ODD458592:ODE458595 OMZ458592:ONA458595 OWV458592:OWW458595 PGR458592:PGS458595 PQN458592:PQO458595 QAJ458592:QAK458595 QKF458592:QKG458595 QUB458592:QUC458595 RDX458592:RDY458595 RNT458592:RNU458595 RXP458592:RXQ458595 SHL458592:SHM458595 SRH458592:SRI458595 TBD458592:TBE458595 TKZ458592:TLA458595 TUV458592:TUW458595 UER458592:UES458595 UON458592:UOO458595 UYJ458592:UYK458595 VIF458592:VIG458595 VSB458592:VSC458595 WBX458592:WBY458595 WLT458592:WLU458595 WVP458592:WVQ458595 H524128:I524131 JD524128:JE524131 SZ524128:TA524131 ACV524128:ACW524131 AMR524128:AMS524131 AWN524128:AWO524131 BGJ524128:BGK524131 BQF524128:BQG524131 CAB524128:CAC524131 CJX524128:CJY524131 CTT524128:CTU524131 DDP524128:DDQ524131 DNL524128:DNM524131 DXH524128:DXI524131 EHD524128:EHE524131 EQZ524128:ERA524131 FAV524128:FAW524131 FKR524128:FKS524131 FUN524128:FUO524131 GEJ524128:GEK524131 GOF524128:GOG524131 GYB524128:GYC524131 HHX524128:HHY524131 HRT524128:HRU524131 IBP524128:IBQ524131 ILL524128:ILM524131 IVH524128:IVI524131 JFD524128:JFE524131 JOZ524128:JPA524131 JYV524128:JYW524131 KIR524128:KIS524131 KSN524128:KSO524131 LCJ524128:LCK524131 LMF524128:LMG524131 LWB524128:LWC524131 MFX524128:MFY524131 MPT524128:MPU524131 MZP524128:MZQ524131 NJL524128:NJM524131 NTH524128:NTI524131 ODD524128:ODE524131 OMZ524128:ONA524131 OWV524128:OWW524131 PGR524128:PGS524131 PQN524128:PQO524131 QAJ524128:QAK524131 QKF524128:QKG524131 QUB524128:QUC524131 RDX524128:RDY524131 RNT524128:RNU524131 RXP524128:RXQ524131 SHL524128:SHM524131 SRH524128:SRI524131 TBD524128:TBE524131 TKZ524128:TLA524131 TUV524128:TUW524131 UER524128:UES524131 UON524128:UOO524131 UYJ524128:UYK524131 VIF524128:VIG524131 VSB524128:VSC524131 WBX524128:WBY524131 WLT524128:WLU524131 WVP524128:WVQ524131 H589664:I589667 JD589664:JE589667 SZ589664:TA589667 ACV589664:ACW589667 AMR589664:AMS589667 AWN589664:AWO589667 BGJ589664:BGK589667 BQF589664:BQG589667 CAB589664:CAC589667 CJX589664:CJY589667 CTT589664:CTU589667 DDP589664:DDQ589667 DNL589664:DNM589667 DXH589664:DXI589667 EHD589664:EHE589667 EQZ589664:ERA589667 FAV589664:FAW589667 FKR589664:FKS589667 FUN589664:FUO589667 GEJ589664:GEK589667 GOF589664:GOG589667 GYB589664:GYC589667 HHX589664:HHY589667 HRT589664:HRU589667 IBP589664:IBQ589667 ILL589664:ILM589667 IVH589664:IVI589667 JFD589664:JFE589667 JOZ589664:JPA589667 JYV589664:JYW589667 KIR589664:KIS589667 KSN589664:KSO589667 LCJ589664:LCK589667 LMF589664:LMG589667 LWB589664:LWC589667 MFX589664:MFY589667 MPT589664:MPU589667 MZP589664:MZQ589667 NJL589664:NJM589667 NTH589664:NTI589667 ODD589664:ODE589667 OMZ589664:ONA589667 OWV589664:OWW589667 PGR589664:PGS589667 PQN589664:PQO589667 QAJ589664:QAK589667 QKF589664:QKG589667 QUB589664:QUC589667 RDX589664:RDY589667 RNT589664:RNU589667 RXP589664:RXQ589667 SHL589664:SHM589667 SRH589664:SRI589667 TBD589664:TBE589667 TKZ589664:TLA589667 TUV589664:TUW589667 UER589664:UES589667 UON589664:UOO589667 UYJ589664:UYK589667 VIF589664:VIG589667 VSB589664:VSC589667 WBX589664:WBY589667 WLT589664:WLU589667 WVP589664:WVQ589667 H655200:I655203 JD655200:JE655203 SZ655200:TA655203 ACV655200:ACW655203 AMR655200:AMS655203 AWN655200:AWO655203 BGJ655200:BGK655203 BQF655200:BQG655203 CAB655200:CAC655203 CJX655200:CJY655203 CTT655200:CTU655203 DDP655200:DDQ655203 DNL655200:DNM655203 DXH655200:DXI655203 EHD655200:EHE655203 EQZ655200:ERA655203 FAV655200:FAW655203 FKR655200:FKS655203 FUN655200:FUO655203 GEJ655200:GEK655203 GOF655200:GOG655203 GYB655200:GYC655203 HHX655200:HHY655203 HRT655200:HRU655203 IBP655200:IBQ655203 ILL655200:ILM655203 IVH655200:IVI655203 JFD655200:JFE655203 JOZ655200:JPA655203 JYV655200:JYW655203 KIR655200:KIS655203 KSN655200:KSO655203 LCJ655200:LCK655203 LMF655200:LMG655203 LWB655200:LWC655203 MFX655200:MFY655203 MPT655200:MPU655203 MZP655200:MZQ655203 NJL655200:NJM655203 NTH655200:NTI655203 ODD655200:ODE655203 OMZ655200:ONA655203 OWV655200:OWW655203 PGR655200:PGS655203 PQN655200:PQO655203 QAJ655200:QAK655203 QKF655200:QKG655203 QUB655200:QUC655203 RDX655200:RDY655203 RNT655200:RNU655203 RXP655200:RXQ655203 SHL655200:SHM655203 SRH655200:SRI655203 TBD655200:TBE655203 TKZ655200:TLA655203 TUV655200:TUW655203 UER655200:UES655203 UON655200:UOO655203 UYJ655200:UYK655203 VIF655200:VIG655203 VSB655200:VSC655203 WBX655200:WBY655203 WLT655200:WLU655203 WVP655200:WVQ655203 H720736:I720739 JD720736:JE720739 SZ720736:TA720739 ACV720736:ACW720739 AMR720736:AMS720739 AWN720736:AWO720739 BGJ720736:BGK720739 BQF720736:BQG720739 CAB720736:CAC720739 CJX720736:CJY720739 CTT720736:CTU720739 DDP720736:DDQ720739 DNL720736:DNM720739 DXH720736:DXI720739 EHD720736:EHE720739 EQZ720736:ERA720739 FAV720736:FAW720739 FKR720736:FKS720739 FUN720736:FUO720739 GEJ720736:GEK720739 GOF720736:GOG720739 GYB720736:GYC720739 HHX720736:HHY720739 HRT720736:HRU720739 IBP720736:IBQ720739 ILL720736:ILM720739 IVH720736:IVI720739 JFD720736:JFE720739 JOZ720736:JPA720739 JYV720736:JYW720739 KIR720736:KIS720739 KSN720736:KSO720739 LCJ720736:LCK720739 LMF720736:LMG720739 LWB720736:LWC720739 MFX720736:MFY720739 MPT720736:MPU720739 MZP720736:MZQ720739 NJL720736:NJM720739 NTH720736:NTI720739 ODD720736:ODE720739 OMZ720736:ONA720739 OWV720736:OWW720739 PGR720736:PGS720739 PQN720736:PQO720739 QAJ720736:QAK720739 QKF720736:QKG720739 QUB720736:QUC720739 RDX720736:RDY720739 RNT720736:RNU720739 RXP720736:RXQ720739 SHL720736:SHM720739 SRH720736:SRI720739 TBD720736:TBE720739 TKZ720736:TLA720739 TUV720736:TUW720739 UER720736:UES720739 UON720736:UOO720739 UYJ720736:UYK720739 VIF720736:VIG720739 VSB720736:VSC720739 WBX720736:WBY720739 WLT720736:WLU720739 WVP720736:WVQ720739 H786272:I786275 JD786272:JE786275 SZ786272:TA786275 ACV786272:ACW786275 AMR786272:AMS786275 AWN786272:AWO786275 BGJ786272:BGK786275 BQF786272:BQG786275 CAB786272:CAC786275 CJX786272:CJY786275 CTT786272:CTU786275 DDP786272:DDQ786275 DNL786272:DNM786275 DXH786272:DXI786275 EHD786272:EHE786275 EQZ786272:ERA786275 FAV786272:FAW786275 FKR786272:FKS786275 FUN786272:FUO786275 GEJ786272:GEK786275 GOF786272:GOG786275 GYB786272:GYC786275 HHX786272:HHY786275 HRT786272:HRU786275 IBP786272:IBQ786275 ILL786272:ILM786275 IVH786272:IVI786275 JFD786272:JFE786275 JOZ786272:JPA786275 JYV786272:JYW786275 KIR786272:KIS786275 KSN786272:KSO786275 LCJ786272:LCK786275 LMF786272:LMG786275 LWB786272:LWC786275 MFX786272:MFY786275 MPT786272:MPU786275 MZP786272:MZQ786275 NJL786272:NJM786275 NTH786272:NTI786275 ODD786272:ODE786275 OMZ786272:ONA786275 OWV786272:OWW786275 PGR786272:PGS786275 PQN786272:PQO786275 QAJ786272:QAK786275 QKF786272:QKG786275 QUB786272:QUC786275 RDX786272:RDY786275 RNT786272:RNU786275 RXP786272:RXQ786275 SHL786272:SHM786275 SRH786272:SRI786275 TBD786272:TBE786275 TKZ786272:TLA786275 TUV786272:TUW786275 UER786272:UES786275 UON786272:UOO786275 UYJ786272:UYK786275 VIF786272:VIG786275 VSB786272:VSC786275 WBX786272:WBY786275 WLT786272:WLU786275 WVP786272:WVQ786275 H851808:I851811 JD851808:JE851811 SZ851808:TA851811 ACV851808:ACW851811 AMR851808:AMS851811 AWN851808:AWO851811 BGJ851808:BGK851811 BQF851808:BQG851811 CAB851808:CAC851811 CJX851808:CJY851811 CTT851808:CTU851811 DDP851808:DDQ851811 DNL851808:DNM851811 DXH851808:DXI851811 EHD851808:EHE851811 EQZ851808:ERA851811 FAV851808:FAW851811 FKR851808:FKS851811 FUN851808:FUO851811 GEJ851808:GEK851811 GOF851808:GOG851811 GYB851808:GYC851811 HHX851808:HHY851811 HRT851808:HRU851811 IBP851808:IBQ851811 ILL851808:ILM851811 IVH851808:IVI851811 JFD851808:JFE851811 JOZ851808:JPA851811 JYV851808:JYW851811 KIR851808:KIS851811 KSN851808:KSO851811 LCJ851808:LCK851811 LMF851808:LMG851811 LWB851808:LWC851811 MFX851808:MFY851811 MPT851808:MPU851811 MZP851808:MZQ851811 NJL851808:NJM851811 NTH851808:NTI851811 ODD851808:ODE851811 OMZ851808:ONA851811 OWV851808:OWW851811 PGR851808:PGS851811 PQN851808:PQO851811 QAJ851808:QAK851811 QKF851808:QKG851811 QUB851808:QUC851811 RDX851808:RDY851811 RNT851808:RNU851811 RXP851808:RXQ851811 SHL851808:SHM851811 SRH851808:SRI851811 TBD851808:TBE851811 TKZ851808:TLA851811 TUV851808:TUW851811 UER851808:UES851811 UON851808:UOO851811 UYJ851808:UYK851811 VIF851808:VIG851811 VSB851808:VSC851811 WBX851808:WBY851811 WLT851808:WLU851811 WVP851808:WVQ851811 H917344:I917347 JD917344:JE917347 SZ917344:TA917347 ACV917344:ACW917347 AMR917344:AMS917347 AWN917344:AWO917347 BGJ917344:BGK917347 BQF917344:BQG917347 CAB917344:CAC917347 CJX917344:CJY917347 CTT917344:CTU917347 DDP917344:DDQ917347 DNL917344:DNM917347 DXH917344:DXI917347 EHD917344:EHE917347 EQZ917344:ERA917347 FAV917344:FAW917347 FKR917344:FKS917347 FUN917344:FUO917347 GEJ917344:GEK917347 GOF917344:GOG917347 GYB917344:GYC917347 HHX917344:HHY917347 HRT917344:HRU917347 IBP917344:IBQ917347 ILL917344:ILM917347 IVH917344:IVI917347 JFD917344:JFE917347 JOZ917344:JPA917347 JYV917344:JYW917347 KIR917344:KIS917347 KSN917344:KSO917347 LCJ917344:LCK917347 LMF917344:LMG917347 LWB917344:LWC917347 MFX917344:MFY917347 MPT917344:MPU917347 MZP917344:MZQ917347 NJL917344:NJM917347 NTH917344:NTI917347 ODD917344:ODE917347 OMZ917344:ONA917347 OWV917344:OWW917347 PGR917344:PGS917347 PQN917344:PQO917347 QAJ917344:QAK917347 QKF917344:QKG917347 QUB917344:QUC917347 RDX917344:RDY917347 RNT917344:RNU917347 RXP917344:RXQ917347 SHL917344:SHM917347 SRH917344:SRI917347 TBD917344:TBE917347 TKZ917344:TLA917347 TUV917344:TUW917347 UER917344:UES917347 UON917344:UOO917347 UYJ917344:UYK917347 VIF917344:VIG917347 VSB917344:VSC917347 WBX917344:WBY917347 WLT917344:WLU917347 WVP917344:WVQ917347 H982880:I982883 JD982880:JE982883 SZ982880:TA982883 ACV982880:ACW982883 AMR982880:AMS982883 AWN982880:AWO982883 BGJ982880:BGK982883 BQF982880:BQG982883 CAB982880:CAC982883 CJX982880:CJY982883 CTT982880:CTU982883 DDP982880:DDQ982883 DNL982880:DNM982883 DXH982880:DXI982883 EHD982880:EHE982883 EQZ982880:ERA982883 FAV982880:FAW982883 FKR982880:FKS982883 FUN982880:FUO982883 GEJ982880:GEK982883 GOF982880:GOG982883 GYB982880:GYC982883 HHX982880:HHY982883 HRT982880:HRU982883 IBP982880:IBQ982883 ILL982880:ILM982883 IVH982880:IVI982883 JFD982880:JFE982883 JOZ982880:JPA982883 JYV982880:JYW982883 KIR982880:KIS982883 KSN982880:KSO982883 LCJ982880:LCK982883 LMF982880:LMG982883 LWB982880:LWC982883 MFX982880:MFY982883 MPT982880:MPU982883 MZP982880:MZQ982883 NJL982880:NJM982883 NTH982880:NTI982883 ODD982880:ODE982883 OMZ982880:ONA982883 OWV982880:OWW982883 PGR982880:PGS982883 PQN982880:PQO982883 QAJ982880:QAK982883 QKF982880:QKG982883 QUB982880:QUC982883 RDX982880:RDY982883 RNT982880:RNU982883 RXP982880:RXQ982883 SHL982880:SHM982883 SRH982880:SRI982883 TBD982880:TBE982883 TKZ982880:TLA982883 TUV982880:TUW982883 UER982880:UES982883 UON982880:UOO982883 UYJ982880:UYK982883 VIF982880:VIG982883 VSB982880:VSC982883 WBX982880:WBY982883 WLT982880:WLU982883 WVP982880:WVQ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JD65380:JE65380 SZ65380:TA65380 ACV65380:ACW65380 AMR65380:AMS65380 AWN65380:AWO65380 BGJ65380:BGK65380 BQF65380:BQG65380 CAB65380:CAC65380 CJX65380:CJY65380 CTT65380:CTU65380 DDP65380:DDQ65380 DNL65380:DNM65380 DXH65380:DXI65380 EHD65380:EHE65380 EQZ65380:ERA65380 FAV65380:FAW65380 FKR65380:FKS65380 FUN65380:FUO65380 GEJ65380:GEK65380 GOF65380:GOG65380 GYB65380:GYC65380 HHX65380:HHY65380 HRT65380:HRU65380 IBP65380:IBQ65380 ILL65380:ILM65380 IVH65380:IVI65380 JFD65380:JFE65380 JOZ65380:JPA65380 JYV65380:JYW65380 KIR65380:KIS65380 KSN65380:KSO65380 LCJ65380:LCK65380 LMF65380:LMG65380 LWB65380:LWC65380 MFX65380:MFY65380 MPT65380:MPU65380 MZP65380:MZQ65380 NJL65380:NJM65380 NTH65380:NTI65380 ODD65380:ODE65380 OMZ65380:ONA65380 OWV65380:OWW65380 PGR65380:PGS65380 PQN65380:PQO65380 QAJ65380:QAK65380 QKF65380:QKG65380 QUB65380:QUC65380 RDX65380:RDY65380 RNT65380:RNU65380 RXP65380:RXQ65380 SHL65380:SHM65380 SRH65380:SRI65380 TBD65380:TBE65380 TKZ65380:TLA65380 TUV65380:TUW65380 UER65380:UES65380 UON65380:UOO65380 UYJ65380:UYK65380 VIF65380:VIG65380 VSB65380:VSC65380 WBX65380:WBY65380 WLT65380:WLU65380 WVP65380:WVQ65380 H130916:I130916 JD130916:JE130916 SZ130916:TA130916 ACV130916:ACW130916 AMR130916:AMS130916 AWN130916:AWO130916 BGJ130916:BGK130916 BQF130916:BQG130916 CAB130916:CAC130916 CJX130916:CJY130916 CTT130916:CTU130916 DDP130916:DDQ130916 DNL130916:DNM130916 DXH130916:DXI130916 EHD130916:EHE130916 EQZ130916:ERA130916 FAV130916:FAW130916 FKR130916:FKS130916 FUN130916:FUO130916 GEJ130916:GEK130916 GOF130916:GOG130916 GYB130916:GYC130916 HHX130916:HHY130916 HRT130916:HRU130916 IBP130916:IBQ130916 ILL130916:ILM130916 IVH130916:IVI130916 JFD130916:JFE130916 JOZ130916:JPA130916 JYV130916:JYW130916 KIR130916:KIS130916 KSN130916:KSO130916 LCJ130916:LCK130916 LMF130916:LMG130916 LWB130916:LWC130916 MFX130916:MFY130916 MPT130916:MPU130916 MZP130916:MZQ130916 NJL130916:NJM130916 NTH130916:NTI130916 ODD130916:ODE130916 OMZ130916:ONA130916 OWV130916:OWW130916 PGR130916:PGS130916 PQN130916:PQO130916 QAJ130916:QAK130916 QKF130916:QKG130916 QUB130916:QUC130916 RDX130916:RDY130916 RNT130916:RNU130916 RXP130916:RXQ130916 SHL130916:SHM130916 SRH130916:SRI130916 TBD130916:TBE130916 TKZ130916:TLA130916 TUV130916:TUW130916 UER130916:UES130916 UON130916:UOO130916 UYJ130916:UYK130916 VIF130916:VIG130916 VSB130916:VSC130916 WBX130916:WBY130916 WLT130916:WLU130916 WVP130916:WVQ130916 H196452:I196452 JD196452:JE196452 SZ196452:TA196452 ACV196452:ACW196452 AMR196452:AMS196452 AWN196452:AWO196452 BGJ196452:BGK196452 BQF196452:BQG196452 CAB196452:CAC196452 CJX196452:CJY196452 CTT196452:CTU196452 DDP196452:DDQ196452 DNL196452:DNM196452 DXH196452:DXI196452 EHD196452:EHE196452 EQZ196452:ERA196452 FAV196452:FAW196452 FKR196452:FKS196452 FUN196452:FUO196452 GEJ196452:GEK196452 GOF196452:GOG196452 GYB196452:GYC196452 HHX196452:HHY196452 HRT196452:HRU196452 IBP196452:IBQ196452 ILL196452:ILM196452 IVH196452:IVI196452 JFD196452:JFE196452 JOZ196452:JPA196452 JYV196452:JYW196452 KIR196452:KIS196452 KSN196452:KSO196452 LCJ196452:LCK196452 LMF196452:LMG196452 LWB196452:LWC196452 MFX196452:MFY196452 MPT196452:MPU196452 MZP196452:MZQ196452 NJL196452:NJM196452 NTH196452:NTI196452 ODD196452:ODE196452 OMZ196452:ONA196452 OWV196452:OWW196452 PGR196452:PGS196452 PQN196452:PQO196452 QAJ196452:QAK196452 QKF196452:QKG196452 QUB196452:QUC196452 RDX196452:RDY196452 RNT196452:RNU196452 RXP196452:RXQ196452 SHL196452:SHM196452 SRH196452:SRI196452 TBD196452:TBE196452 TKZ196452:TLA196452 TUV196452:TUW196452 UER196452:UES196452 UON196452:UOO196452 UYJ196452:UYK196452 VIF196452:VIG196452 VSB196452:VSC196452 WBX196452:WBY196452 WLT196452:WLU196452 WVP196452:WVQ196452 H261988:I261988 JD261988:JE261988 SZ261988:TA261988 ACV261988:ACW261988 AMR261988:AMS261988 AWN261988:AWO261988 BGJ261988:BGK261988 BQF261988:BQG261988 CAB261988:CAC261988 CJX261988:CJY261988 CTT261988:CTU261988 DDP261988:DDQ261988 DNL261988:DNM261988 DXH261988:DXI261988 EHD261988:EHE261988 EQZ261988:ERA261988 FAV261988:FAW261988 FKR261988:FKS261988 FUN261988:FUO261988 GEJ261988:GEK261988 GOF261988:GOG261988 GYB261988:GYC261988 HHX261988:HHY261988 HRT261988:HRU261988 IBP261988:IBQ261988 ILL261988:ILM261988 IVH261988:IVI261988 JFD261988:JFE261988 JOZ261988:JPA261988 JYV261988:JYW261988 KIR261988:KIS261988 KSN261988:KSO261988 LCJ261988:LCK261988 LMF261988:LMG261988 LWB261988:LWC261988 MFX261988:MFY261988 MPT261988:MPU261988 MZP261988:MZQ261988 NJL261988:NJM261988 NTH261988:NTI261988 ODD261988:ODE261988 OMZ261988:ONA261988 OWV261988:OWW261988 PGR261988:PGS261988 PQN261988:PQO261988 QAJ261988:QAK261988 QKF261988:QKG261988 QUB261988:QUC261988 RDX261988:RDY261988 RNT261988:RNU261988 RXP261988:RXQ261988 SHL261988:SHM261988 SRH261988:SRI261988 TBD261988:TBE261988 TKZ261988:TLA261988 TUV261988:TUW261988 UER261988:UES261988 UON261988:UOO261988 UYJ261988:UYK261988 VIF261988:VIG261988 VSB261988:VSC261988 WBX261988:WBY261988 WLT261988:WLU261988 WVP261988:WVQ261988 H327524:I327524 JD327524:JE327524 SZ327524:TA327524 ACV327524:ACW327524 AMR327524:AMS327524 AWN327524:AWO327524 BGJ327524:BGK327524 BQF327524:BQG327524 CAB327524:CAC327524 CJX327524:CJY327524 CTT327524:CTU327524 DDP327524:DDQ327524 DNL327524:DNM327524 DXH327524:DXI327524 EHD327524:EHE327524 EQZ327524:ERA327524 FAV327524:FAW327524 FKR327524:FKS327524 FUN327524:FUO327524 GEJ327524:GEK327524 GOF327524:GOG327524 GYB327524:GYC327524 HHX327524:HHY327524 HRT327524:HRU327524 IBP327524:IBQ327524 ILL327524:ILM327524 IVH327524:IVI327524 JFD327524:JFE327524 JOZ327524:JPA327524 JYV327524:JYW327524 KIR327524:KIS327524 KSN327524:KSO327524 LCJ327524:LCK327524 LMF327524:LMG327524 LWB327524:LWC327524 MFX327524:MFY327524 MPT327524:MPU327524 MZP327524:MZQ327524 NJL327524:NJM327524 NTH327524:NTI327524 ODD327524:ODE327524 OMZ327524:ONA327524 OWV327524:OWW327524 PGR327524:PGS327524 PQN327524:PQO327524 QAJ327524:QAK327524 QKF327524:QKG327524 QUB327524:QUC327524 RDX327524:RDY327524 RNT327524:RNU327524 RXP327524:RXQ327524 SHL327524:SHM327524 SRH327524:SRI327524 TBD327524:TBE327524 TKZ327524:TLA327524 TUV327524:TUW327524 UER327524:UES327524 UON327524:UOO327524 UYJ327524:UYK327524 VIF327524:VIG327524 VSB327524:VSC327524 WBX327524:WBY327524 WLT327524:WLU327524 WVP327524:WVQ327524 H393060:I393060 JD393060:JE393060 SZ393060:TA393060 ACV393060:ACW393060 AMR393060:AMS393060 AWN393060:AWO393060 BGJ393060:BGK393060 BQF393060:BQG393060 CAB393060:CAC393060 CJX393060:CJY393060 CTT393060:CTU393060 DDP393060:DDQ393060 DNL393060:DNM393060 DXH393060:DXI393060 EHD393060:EHE393060 EQZ393060:ERA393060 FAV393060:FAW393060 FKR393060:FKS393060 FUN393060:FUO393060 GEJ393060:GEK393060 GOF393060:GOG393060 GYB393060:GYC393060 HHX393060:HHY393060 HRT393060:HRU393060 IBP393060:IBQ393060 ILL393060:ILM393060 IVH393060:IVI393060 JFD393060:JFE393060 JOZ393060:JPA393060 JYV393060:JYW393060 KIR393060:KIS393060 KSN393060:KSO393060 LCJ393060:LCK393060 LMF393060:LMG393060 LWB393060:LWC393060 MFX393060:MFY393060 MPT393060:MPU393060 MZP393060:MZQ393060 NJL393060:NJM393060 NTH393060:NTI393060 ODD393060:ODE393060 OMZ393060:ONA393060 OWV393060:OWW393060 PGR393060:PGS393060 PQN393060:PQO393060 QAJ393060:QAK393060 QKF393060:QKG393060 QUB393060:QUC393060 RDX393060:RDY393060 RNT393060:RNU393060 RXP393060:RXQ393060 SHL393060:SHM393060 SRH393060:SRI393060 TBD393060:TBE393060 TKZ393060:TLA393060 TUV393060:TUW393060 UER393060:UES393060 UON393060:UOO393060 UYJ393060:UYK393060 VIF393060:VIG393060 VSB393060:VSC393060 WBX393060:WBY393060 WLT393060:WLU393060 WVP393060:WVQ393060 H458596:I458596 JD458596:JE458596 SZ458596:TA458596 ACV458596:ACW458596 AMR458596:AMS458596 AWN458596:AWO458596 BGJ458596:BGK458596 BQF458596:BQG458596 CAB458596:CAC458596 CJX458596:CJY458596 CTT458596:CTU458596 DDP458596:DDQ458596 DNL458596:DNM458596 DXH458596:DXI458596 EHD458596:EHE458596 EQZ458596:ERA458596 FAV458596:FAW458596 FKR458596:FKS458596 FUN458596:FUO458596 GEJ458596:GEK458596 GOF458596:GOG458596 GYB458596:GYC458596 HHX458596:HHY458596 HRT458596:HRU458596 IBP458596:IBQ458596 ILL458596:ILM458596 IVH458596:IVI458596 JFD458596:JFE458596 JOZ458596:JPA458596 JYV458596:JYW458596 KIR458596:KIS458596 KSN458596:KSO458596 LCJ458596:LCK458596 LMF458596:LMG458596 LWB458596:LWC458596 MFX458596:MFY458596 MPT458596:MPU458596 MZP458596:MZQ458596 NJL458596:NJM458596 NTH458596:NTI458596 ODD458596:ODE458596 OMZ458596:ONA458596 OWV458596:OWW458596 PGR458596:PGS458596 PQN458596:PQO458596 QAJ458596:QAK458596 QKF458596:QKG458596 QUB458596:QUC458596 RDX458596:RDY458596 RNT458596:RNU458596 RXP458596:RXQ458596 SHL458596:SHM458596 SRH458596:SRI458596 TBD458596:TBE458596 TKZ458596:TLA458596 TUV458596:TUW458596 UER458596:UES458596 UON458596:UOO458596 UYJ458596:UYK458596 VIF458596:VIG458596 VSB458596:VSC458596 WBX458596:WBY458596 WLT458596:WLU458596 WVP458596:WVQ458596 H524132:I524132 JD524132:JE524132 SZ524132:TA524132 ACV524132:ACW524132 AMR524132:AMS524132 AWN524132:AWO524132 BGJ524132:BGK524132 BQF524132:BQG524132 CAB524132:CAC524132 CJX524132:CJY524132 CTT524132:CTU524132 DDP524132:DDQ524132 DNL524132:DNM524132 DXH524132:DXI524132 EHD524132:EHE524132 EQZ524132:ERA524132 FAV524132:FAW524132 FKR524132:FKS524132 FUN524132:FUO524132 GEJ524132:GEK524132 GOF524132:GOG524132 GYB524132:GYC524132 HHX524132:HHY524132 HRT524132:HRU524132 IBP524132:IBQ524132 ILL524132:ILM524132 IVH524132:IVI524132 JFD524132:JFE524132 JOZ524132:JPA524132 JYV524132:JYW524132 KIR524132:KIS524132 KSN524132:KSO524132 LCJ524132:LCK524132 LMF524132:LMG524132 LWB524132:LWC524132 MFX524132:MFY524132 MPT524132:MPU524132 MZP524132:MZQ524132 NJL524132:NJM524132 NTH524132:NTI524132 ODD524132:ODE524132 OMZ524132:ONA524132 OWV524132:OWW524132 PGR524132:PGS524132 PQN524132:PQO524132 QAJ524132:QAK524132 QKF524132:QKG524132 QUB524132:QUC524132 RDX524132:RDY524132 RNT524132:RNU524132 RXP524132:RXQ524132 SHL524132:SHM524132 SRH524132:SRI524132 TBD524132:TBE524132 TKZ524132:TLA524132 TUV524132:TUW524132 UER524132:UES524132 UON524132:UOO524132 UYJ524132:UYK524132 VIF524132:VIG524132 VSB524132:VSC524132 WBX524132:WBY524132 WLT524132:WLU524132 WVP524132:WVQ524132 H589668:I589668 JD589668:JE589668 SZ589668:TA589668 ACV589668:ACW589668 AMR589668:AMS589668 AWN589668:AWO589668 BGJ589668:BGK589668 BQF589668:BQG589668 CAB589668:CAC589668 CJX589668:CJY589668 CTT589668:CTU589668 DDP589668:DDQ589668 DNL589668:DNM589668 DXH589668:DXI589668 EHD589668:EHE589668 EQZ589668:ERA589668 FAV589668:FAW589668 FKR589668:FKS589668 FUN589668:FUO589668 GEJ589668:GEK589668 GOF589668:GOG589668 GYB589668:GYC589668 HHX589668:HHY589668 HRT589668:HRU589668 IBP589668:IBQ589668 ILL589668:ILM589668 IVH589668:IVI589668 JFD589668:JFE589668 JOZ589668:JPA589668 JYV589668:JYW589668 KIR589668:KIS589668 KSN589668:KSO589668 LCJ589668:LCK589668 LMF589668:LMG589668 LWB589668:LWC589668 MFX589668:MFY589668 MPT589668:MPU589668 MZP589668:MZQ589668 NJL589668:NJM589668 NTH589668:NTI589668 ODD589668:ODE589668 OMZ589668:ONA589668 OWV589668:OWW589668 PGR589668:PGS589668 PQN589668:PQO589668 QAJ589668:QAK589668 QKF589668:QKG589668 QUB589668:QUC589668 RDX589668:RDY589668 RNT589668:RNU589668 RXP589668:RXQ589668 SHL589668:SHM589668 SRH589668:SRI589668 TBD589668:TBE589668 TKZ589668:TLA589668 TUV589668:TUW589668 UER589668:UES589668 UON589668:UOO589668 UYJ589668:UYK589668 VIF589668:VIG589668 VSB589668:VSC589668 WBX589668:WBY589668 WLT589668:WLU589668 WVP589668:WVQ589668 H655204:I655204 JD655204:JE655204 SZ655204:TA655204 ACV655204:ACW655204 AMR655204:AMS655204 AWN655204:AWO655204 BGJ655204:BGK655204 BQF655204:BQG655204 CAB655204:CAC655204 CJX655204:CJY655204 CTT655204:CTU655204 DDP655204:DDQ655204 DNL655204:DNM655204 DXH655204:DXI655204 EHD655204:EHE655204 EQZ655204:ERA655204 FAV655204:FAW655204 FKR655204:FKS655204 FUN655204:FUO655204 GEJ655204:GEK655204 GOF655204:GOG655204 GYB655204:GYC655204 HHX655204:HHY655204 HRT655204:HRU655204 IBP655204:IBQ655204 ILL655204:ILM655204 IVH655204:IVI655204 JFD655204:JFE655204 JOZ655204:JPA655204 JYV655204:JYW655204 KIR655204:KIS655204 KSN655204:KSO655204 LCJ655204:LCK655204 LMF655204:LMG655204 LWB655204:LWC655204 MFX655204:MFY655204 MPT655204:MPU655204 MZP655204:MZQ655204 NJL655204:NJM655204 NTH655204:NTI655204 ODD655204:ODE655204 OMZ655204:ONA655204 OWV655204:OWW655204 PGR655204:PGS655204 PQN655204:PQO655204 QAJ655204:QAK655204 QKF655204:QKG655204 QUB655204:QUC655204 RDX655204:RDY655204 RNT655204:RNU655204 RXP655204:RXQ655204 SHL655204:SHM655204 SRH655204:SRI655204 TBD655204:TBE655204 TKZ655204:TLA655204 TUV655204:TUW655204 UER655204:UES655204 UON655204:UOO655204 UYJ655204:UYK655204 VIF655204:VIG655204 VSB655204:VSC655204 WBX655204:WBY655204 WLT655204:WLU655204 WVP655204:WVQ655204 H720740:I720740 JD720740:JE720740 SZ720740:TA720740 ACV720740:ACW720740 AMR720740:AMS720740 AWN720740:AWO720740 BGJ720740:BGK720740 BQF720740:BQG720740 CAB720740:CAC720740 CJX720740:CJY720740 CTT720740:CTU720740 DDP720740:DDQ720740 DNL720740:DNM720740 DXH720740:DXI720740 EHD720740:EHE720740 EQZ720740:ERA720740 FAV720740:FAW720740 FKR720740:FKS720740 FUN720740:FUO720740 GEJ720740:GEK720740 GOF720740:GOG720740 GYB720740:GYC720740 HHX720740:HHY720740 HRT720740:HRU720740 IBP720740:IBQ720740 ILL720740:ILM720740 IVH720740:IVI720740 JFD720740:JFE720740 JOZ720740:JPA720740 JYV720740:JYW720740 KIR720740:KIS720740 KSN720740:KSO720740 LCJ720740:LCK720740 LMF720740:LMG720740 LWB720740:LWC720740 MFX720740:MFY720740 MPT720740:MPU720740 MZP720740:MZQ720740 NJL720740:NJM720740 NTH720740:NTI720740 ODD720740:ODE720740 OMZ720740:ONA720740 OWV720740:OWW720740 PGR720740:PGS720740 PQN720740:PQO720740 QAJ720740:QAK720740 QKF720740:QKG720740 QUB720740:QUC720740 RDX720740:RDY720740 RNT720740:RNU720740 RXP720740:RXQ720740 SHL720740:SHM720740 SRH720740:SRI720740 TBD720740:TBE720740 TKZ720740:TLA720740 TUV720740:TUW720740 UER720740:UES720740 UON720740:UOO720740 UYJ720740:UYK720740 VIF720740:VIG720740 VSB720740:VSC720740 WBX720740:WBY720740 WLT720740:WLU720740 WVP720740:WVQ720740 H786276:I786276 JD786276:JE786276 SZ786276:TA786276 ACV786276:ACW786276 AMR786276:AMS786276 AWN786276:AWO786276 BGJ786276:BGK786276 BQF786276:BQG786276 CAB786276:CAC786276 CJX786276:CJY786276 CTT786276:CTU786276 DDP786276:DDQ786276 DNL786276:DNM786276 DXH786276:DXI786276 EHD786276:EHE786276 EQZ786276:ERA786276 FAV786276:FAW786276 FKR786276:FKS786276 FUN786276:FUO786276 GEJ786276:GEK786276 GOF786276:GOG786276 GYB786276:GYC786276 HHX786276:HHY786276 HRT786276:HRU786276 IBP786276:IBQ786276 ILL786276:ILM786276 IVH786276:IVI786276 JFD786276:JFE786276 JOZ786276:JPA786276 JYV786276:JYW786276 KIR786276:KIS786276 KSN786276:KSO786276 LCJ786276:LCK786276 LMF786276:LMG786276 LWB786276:LWC786276 MFX786276:MFY786276 MPT786276:MPU786276 MZP786276:MZQ786276 NJL786276:NJM786276 NTH786276:NTI786276 ODD786276:ODE786276 OMZ786276:ONA786276 OWV786276:OWW786276 PGR786276:PGS786276 PQN786276:PQO786276 QAJ786276:QAK786276 QKF786276:QKG786276 QUB786276:QUC786276 RDX786276:RDY786276 RNT786276:RNU786276 RXP786276:RXQ786276 SHL786276:SHM786276 SRH786276:SRI786276 TBD786276:TBE786276 TKZ786276:TLA786276 TUV786276:TUW786276 UER786276:UES786276 UON786276:UOO786276 UYJ786276:UYK786276 VIF786276:VIG786276 VSB786276:VSC786276 WBX786276:WBY786276 WLT786276:WLU786276 WVP786276:WVQ786276 H851812:I851812 JD851812:JE851812 SZ851812:TA851812 ACV851812:ACW851812 AMR851812:AMS851812 AWN851812:AWO851812 BGJ851812:BGK851812 BQF851812:BQG851812 CAB851812:CAC851812 CJX851812:CJY851812 CTT851812:CTU851812 DDP851812:DDQ851812 DNL851812:DNM851812 DXH851812:DXI851812 EHD851812:EHE851812 EQZ851812:ERA851812 FAV851812:FAW851812 FKR851812:FKS851812 FUN851812:FUO851812 GEJ851812:GEK851812 GOF851812:GOG851812 GYB851812:GYC851812 HHX851812:HHY851812 HRT851812:HRU851812 IBP851812:IBQ851812 ILL851812:ILM851812 IVH851812:IVI851812 JFD851812:JFE851812 JOZ851812:JPA851812 JYV851812:JYW851812 KIR851812:KIS851812 KSN851812:KSO851812 LCJ851812:LCK851812 LMF851812:LMG851812 LWB851812:LWC851812 MFX851812:MFY851812 MPT851812:MPU851812 MZP851812:MZQ851812 NJL851812:NJM851812 NTH851812:NTI851812 ODD851812:ODE851812 OMZ851812:ONA851812 OWV851812:OWW851812 PGR851812:PGS851812 PQN851812:PQO851812 QAJ851812:QAK851812 QKF851812:QKG851812 QUB851812:QUC851812 RDX851812:RDY851812 RNT851812:RNU851812 RXP851812:RXQ851812 SHL851812:SHM851812 SRH851812:SRI851812 TBD851812:TBE851812 TKZ851812:TLA851812 TUV851812:TUW851812 UER851812:UES851812 UON851812:UOO851812 UYJ851812:UYK851812 VIF851812:VIG851812 VSB851812:VSC851812 WBX851812:WBY851812 WLT851812:WLU851812 WVP851812:WVQ851812 H917348:I917348 JD917348:JE917348 SZ917348:TA917348 ACV917348:ACW917348 AMR917348:AMS917348 AWN917348:AWO917348 BGJ917348:BGK917348 BQF917348:BQG917348 CAB917348:CAC917348 CJX917348:CJY917348 CTT917348:CTU917348 DDP917348:DDQ917348 DNL917348:DNM917348 DXH917348:DXI917348 EHD917348:EHE917348 EQZ917348:ERA917348 FAV917348:FAW917348 FKR917348:FKS917348 FUN917348:FUO917348 GEJ917348:GEK917348 GOF917348:GOG917348 GYB917348:GYC917348 HHX917348:HHY917348 HRT917348:HRU917348 IBP917348:IBQ917348 ILL917348:ILM917348 IVH917348:IVI917348 JFD917348:JFE917348 JOZ917348:JPA917348 JYV917348:JYW917348 KIR917348:KIS917348 KSN917348:KSO917348 LCJ917348:LCK917348 LMF917348:LMG917348 LWB917348:LWC917348 MFX917348:MFY917348 MPT917348:MPU917348 MZP917348:MZQ917348 NJL917348:NJM917348 NTH917348:NTI917348 ODD917348:ODE917348 OMZ917348:ONA917348 OWV917348:OWW917348 PGR917348:PGS917348 PQN917348:PQO917348 QAJ917348:QAK917348 QKF917348:QKG917348 QUB917348:QUC917348 RDX917348:RDY917348 RNT917348:RNU917348 RXP917348:RXQ917348 SHL917348:SHM917348 SRH917348:SRI917348 TBD917348:TBE917348 TKZ917348:TLA917348 TUV917348:TUW917348 UER917348:UES917348 UON917348:UOO917348 UYJ917348:UYK917348 VIF917348:VIG917348 VSB917348:VSC917348 WBX917348:WBY917348 WLT917348:WLU917348 WVP917348:WVQ917348 H982884:I982884 JD982884:JE982884 SZ982884:TA982884 ACV982884:ACW982884 AMR982884:AMS982884 AWN982884:AWO982884 BGJ982884:BGK982884 BQF982884:BQG982884 CAB982884:CAC982884 CJX982884:CJY982884 CTT982884:CTU982884 DDP982884:DDQ982884 DNL982884:DNM982884 DXH982884:DXI982884 EHD982884:EHE982884 EQZ982884:ERA982884 FAV982884:FAW982884 FKR982884:FKS982884 FUN982884:FUO982884 GEJ982884:GEK982884 GOF982884:GOG982884 GYB982884:GYC982884 HHX982884:HHY982884 HRT982884:HRU982884 IBP982884:IBQ982884 ILL982884:ILM982884 IVH982884:IVI982884 JFD982884:JFE982884 JOZ982884:JPA982884 JYV982884:JYW982884 KIR982884:KIS982884 KSN982884:KSO982884 LCJ982884:LCK982884 LMF982884:LMG982884 LWB982884:LWC982884 MFX982884:MFY982884 MPT982884:MPU982884 MZP982884:MZQ982884 NJL982884:NJM982884 NTH982884:NTI982884 ODD982884:ODE982884 OMZ982884:ONA982884 OWV982884:OWW982884 PGR982884:PGS982884 PQN982884:PQO982884 QAJ982884:QAK982884 QKF982884:QKG982884 QUB982884:QUC982884 RDX982884:RDY982884 RNT982884:RNU982884 RXP982884:RXQ982884 SHL982884:SHM982884 SRH982884:SRI982884 TBD982884:TBE982884 TKZ982884:TLA982884 TUV982884:TUW982884 UER982884:UES982884 UON982884:UOO982884 UYJ982884:UYK982884 VIF982884:VIG982884 VSB982884:VSC982884 WBX982884:WBY982884 WLT982884:WLU982884 WVP982884:WVQ982884" xr:uid="{00000000-0002-0000-0200-000001000000}">
      <formula1>999999999999</formula1>
    </dataValidation>
    <dataValidation type="whole" operator="notEqual" allowBlank="1" showInputMessage="1" showErrorMessage="1" errorTitle="Pogrešan unos" error="Mogu se unijeti samo cjelobrojne vrijednosti." sqref="H65425:I65436 JD65425:JE65436 SZ65425:TA65436 ACV65425:ACW65436 AMR65425:AMS65436 AWN65425:AWO65436 BGJ65425:BGK65436 BQF65425:BQG65436 CAB65425:CAC65436 CJX65425:CJY65436 CTT65425:CTU65436 DDP65425:DDQ65436 DNL65425:DNM65436 DXH65425:DXI65436 EHD65425:EHE65436 EQZ65425:ERA65436 FAV65425:FAW65436 FKR65425:FKS65436 FUN65425:FUO65436 GEJ65425:GEK65436 GOF65425:GOG65436 GYB65425:GYC65436 HHX65425:HHY65436 HRT65425:HRU65436 IBP65425:IBQ65436 ILL65425:ILM65436 IVH65425:IVI65436 JFD65425:JFE65436 JOZ65425:JPA65436 JYV65425:JYW65436 KIR65425:KIS65436 KSN65425:KSO65436 LCJ65425:LCK65436 LMF65425:LMG65436 LWB65425:LWC65436 MFX65425:MFY65436 MPT65425:MPU65436 MZP65425:MZQ65436 NJL65425:NJM65436 NTH65425:NTI65436 ODD65425:ODE65436 OMZ65425:ONA65436 OWV65425:OWW65436 PGR65425:PGS65436 PQN65425:PQO65436 QAJ65425:QAK65436 QKF65425:QKG65436 QUB65425:QUC65436 RDX65425:RDY65436 RNT65425:RNU65436 RXP65425:RXQ65436 SHL65425:SHM65436 SRH65425:SRI65436 TBD65425:TBE65436 TKZ65425:TLA65436 TUV65425:TUW65436 UER65425:UES65436 UON65425:UOO65436 UYJ65425:UYK65436 VIF65425:VIG65436 VSB65425:VSC65436 WBX65425:WBY65436 WLT65425:WLU65436 WVP65425:WVQ65436 H130961:I130972 JD130961:JE130972 SZ130961:TA130972 ACV130961:ACW130972 AMR130961:AMS130972 AWN130961:AWO130972 BGJ130961:BGK130972 BQF130961:BQG130972 CAB130961:CAC130972 CJX130961:CJY130972 CTT130961:CTU130972 DDP130961:DDQ130972 DNL130961:DNM130972 DXH130961:DXI130972 EHD130961:EHE130972 EQZ130961:ERA130972 FAV130961:FAW130972 FKR130961:FKS130972 FUN130961:FUO130972 GEJ130961:GEK130972 GOF130961:GOG130972 GYB130961:GYC130972 HHX130961:HHY130972 HRT130961:HRU130972 IBP130961:IBQ130972 ILL130961:ILM130972 IVH130961:IVI130972 JFD130961:JFE130972 JOZ130961:JPA130972 JYV130961:JYW130972 KIR130961:KIS130972 KSN130961:KSO130972 LCJ130961:LCK130972 LMF130961:LMG130972 LWB130961:LWC130972 MFX130961:MFY130972 MPT130961:MPU130972 MZP130961:MZQ130972 NJL130961:NJM130972 NTH130961:NTI130972 ODD130961:ODE130972 OMZ130961:ONA130972 OWV130961:OWW130972 PGR130961:PGS130972 PQN130961:PQO130972 QAJ130961:QAK130972 QKF130961:QKG130972 QUB130961:QUC130972 RDX130961:RDY130972 RNT130961:RNU130972 RXP130961:RXQ130972 SHL130961:SHM130972 SRH130961:SRI130972 TBD130961:TBE130972 TKZ130961:TLA130972 TUV130961:TUW130972 UER130961:UES130972 UON130961:UOO130972 UYJ130961:UYK130972 VIF130961:VIG130972 VSB130961:VSC130972 WBX130961:WBY130972 WLT130961:WLU130972 WVP130961:WVQ130972 H196497:I196508 JD196497:JE196508 SZ196497:TA196508 ACV196497:ACW196508 AMR196497:AMS196508 AWN196497:AWO196508 BGJ196497:BGK196508 BQF196497:BQG196508 CAB196497:CAC196508 CJX196497:CJY196508 CTT196497:CTU196508 DDP196497:DDQ196508 DNL196497:DNM196508 DXH196497:DXI196508 EHD196497:EHE196508 EQZ196497:ERA196508 FAV196497:FAW196508 FKR196497:FKS196508 FUN196497:FUO196508 GEJ196497:GEK196508 GOF196497:GOG196508 GYB196497:GYC196508 HHX196497:HHY196508 HRT196497:HRU196508 IBP196497:IBQ196508 ILL196497:ILM196508 IVH196497:IVI196508 JFD196497:JFE196508 JOZ196497:JPA196508 JYV196497:JYW196508 KIR196497:KIS196508 KSN196497:KSO196508 LCJ196497:LCK196508 LMF196497:LMG196508 LWB196497:LWC196508 MFX196497:MFY196508 MPT196497:MPU196508 MZP196497:MZQ196508 NJL196497:NJM196508 NTH196497:NTI196508 ODD196497:ODE196508 OMZ196497:ONA196508 OWV196497:OWW196508 PGR196497:PGS196508 PQN196497:PQO196508 QAJ196497:QAK196508 QKF196497:QKG196508 QUB196497:QUC196508 RDX196497:RDY196508 RNT196497:RNU196508 RXP196497:RXQ196508 SHL196497:SHM196508 SRH196497:SRI196508 TBD196497:TBE196508 TKZ196497:TLA196508 TUV196497:TUW196508 UER196497:UES196508 UON196497:UOO196508 UYJ196497:UYK196508 VIF196497:VIG196508 VSB196497:VSC196508 WBX196497:WBY196508 WLT196497:WLU196508 WVP196497:WVQ196508 H262033:I262044 JD262033:JE262044 SZ262033:TA262044 ACV262033:ACW262044 AMR262033:AMS262044 AWN262033:AWO262044 BGJ262033:BGK262044 BQF262033:BQG262044 CAB262033:CAC262044 CJX262033:CJY262044 CTT262033:CTU262044 DDP262033:DDQ262044 DNL262033:DNM262044 DXH262033:DXI262044 EHD262033:EHE262044 EQZ262033:ERA262044 FAV262033:FAW262044 FKR262033:FKS262044 FUN262033:FUO262044 GEJ262033:GEK262044 GOF262033:GOG262044 GYB262033:GYC262044 HHX262033:HHY262044 HRT262033:HRU262044 IBP262033:IBQ262044 ILL262033:ILM262044 IVH262033:IVI262044 JFD262033:JFE262044 JOZ262033:JPA262044 JYV262033:JYW262044 KIR262033:KIS262044 KSN262033:KSO262044 LCJ262033:LCK262044 LMF262033:LMG262044 LWB262033:LWC262044 MFX262033:MFY262044 MPT262033:MPU262044 MZP262033:MZQ262044 NJL262033:NJM262044 NTH262033:NTI262044 ODD262033:ODE262044 OMZ262033:ONA262044 OWV262033:OWW262044 PGR262033:PGS262044 PQN262033:PQO262044 QAJ262033:QAK262044 QKF262033:QKG262044 QUB262033:QUC262044 RDX262033:RDY262044 RNT262033:RNU262044 RXP262033:RXQ262044 SHL262033:SHM262044 SRH262033:SRI262044 TBD262033:TBE262044 TKZ262033:TLA262044 TUV262033:TUW262044 UER262033:UES262044 UON262033:UOO262044 UYJ262033:UYK262044 VIF262033:VIG262044 VSB262033:VSC262044 WBX262033:WBY262044 WLT262033:WLU262044 WVP262033:WVQ262044 H327569:I327580 JD327569:JE327580 SZ327569:TA327580 ACV327569:ACW327580 AMR327569:AMS327580 AWN327569:AWO327580 BGJ327569:BGK327580 BQF327569:BQG327580 CAB327569:CAC327580 CJX327569:CJY327580 CTT327569:CTU327580 DDP327569:DDQ327580 DNL327569:DNM327580 DXH327569:DXI327580 EHD327569:EHE327580 EQZ327569:ERA327580 FAV327569:FAW327580 FKR327569:FKS327580 FUN327569:FUO327580 GEJ327569:GEK327580 GOF327569:GOG327580 GYB327569:GYC327580 HHX327569:HHY327580 HRT327569:HRU327580 IBP327569:IBQ327580 ILL327569:ILM327580 IVH327569:IVI327580 JFD327569:JFE327580 JOZ327569:JPA327580 JYV327569:JYW327580 KIR327569:KIS327580 KSN327569:KSO327580 LCJ327569:LCK327580 LMF327569:LMG327580 LWB327569:LWC327580 MFX327569:MFY327580 MPT327569:MPU327580 MZP327569:MZQ327580 NJL327569:NJM327580 NTH327569:NTI327580 ODD327569:ODE327580 OMZ327569:ONA327580 OWV327569:OWW327580 PGR327569:PGS327580 PQN327569:PQO327580 QAJ327569:QAK327580 QKF327569:QKG327580 QUB327569:QUC327580 RDX327569:RDY327580 RNT327569:RNU327580 RXP327569:RXQ327580 SHL327569:SHM327580 SRH327569:SRI327580 TBD327569:TBE327580 TKZ327569:TLA327580 TUV327569:TUW327580 UER327569:UES327580 UON327569:UOO327580 UYJ327569:UYK327580 VIF327569:VIG327580 VSB327569:VSC327580 WBX327569:WBY327580 WLT327569:WLU327580 WVP327569:WVQ327580 H393105:I393116 JD393105:JE393116 SZ393105:TA393116 ACV393105:ACW393116 AMR393105:AMS393116 AWN393105:AWO393116 BGJ393105:BGK393116 BQF393105:BQG393116 CAB393105:CAC393116 CJX393105:CJY393116 CTT393105:CTU393116 DDP393105:DDQ393116 DNL393105:DNM393116 DXH393105:DXI393116 EHD393105:EHE393116 EQZ393105:ERA393116 FAV393105:FAW393116 FKR393105:FKS393116 FUN393105:FUO393116 GEJ393105:GEK393116 GOF393105:GOG393116 GYB393105:GYC393116 HHX393105:HHY393116 HRT393105:HRU393116 IBP393105:IBQ393116 ILL393105:ILM393116 IVH393105:IVI393116 JFD393105:JFE393116 JOZ393105:JPA393116 JYV393105:JYW393116 KIR393105:KIS393116 KSN393105:KSO393116 LCJ393105:LCK393116 LMF393105:LMG393116 LWB393105:LWC393116 MFX393105:MFY393116 MPT393105:MPU393116 MZP393105:MZQ393116 NJL393105:NJM393116 NTH393105:NTI393116 ODD393105:ODE393116 OMZ393105:ONA393116 OWV393105:OWW393116 PGR393105:PGS393116 PQN393105:PQO393116 QAJ393105:QAK393116 QKF393105:QKG393116 QUB393105:QUC393116 RDX393105:RDY393116 RNT393105:RNU393116 RXP393105:RXQ393116 SHL393105:SHM393116 SRH393105:SRI393116 TBD393105:TBE393116 TKZ393105:TLA393116 TUV393105:TUW393116 UER393105:UES393116 UON393105:UOO393116 UYJ393105:UYK393116 VIF393105:VIG393116 VSB393105:VSC393116 WBX393105:WBY393116 WLT393105:WLU393116 WVP393105:WVQ393116 H458641:I458652 JD458641:JE458652 SZ458641:TA458652 ACV458641:ACW458652 AMR458641:AMS458652 AWN458641:AWO458652 BGJ458641:BGK458652 BQF458641:BQG458652 CAB458641:CAC458652 CJX458641:CJY458652 CTT458641:CTU458652 DDP458641:DDQ458652 DNL458641:DNM458652 DXH458641:DXI458652 EHD458641:EHE458652 EQZ458641:ERA458652 FAV458641:FAW458652 FKR458641:FKS458652 FUN458641:FUO458652 GEJ458641:GEK458652 GOF458641:GOG458652 GYB458641:GYC458652 HHX458641:HHY458652 HRT458641:HRU458652 IBP458641:IBQ458652 ILL458641:ILM458652 IVH458641:IVI458652 JFD458641:JFE458652 JOZ458641:JPA458652 JYV458641:JYW458652 KIR458641:KIS458652 KSN458641:KSO458652 LCJ458641:LCK458652 LMF458641:LMG458652 LWB458641:LWC458652 MFX458641:MFY458652 MPT458641:MPU458652 MZP458641:MZQ458652 NJL458641:NJM458652 NTH458641:NTI458652 ODD458641:ODE458652 OMZ458641:ONA458652 OWV458641:OWW458652 PGR458641:PGS458652 PQN458641:PQO458652 QAJ458641:QAK458652 QKF458641:QKG458652 QUB458641:QUC458652 RDX458641:RDY458652 RNT458641:RNU458652 RXP458641:RXQ458652 SHL458641:SHM458652 SRH458641:SRI458652 TBD458641:TBE458652 TKZ458641:TLA458652 TUV458641:TUW458652 UER458641:UES458652 UON458641:UOO458652 UYJ458641:UYK458652 VIF458641:VIG458652 VSB458641:VSC458652 WBX458641:WBY458652 WLT458641:WLU458652 WVP458641:WVQ458652 H524177:I524188 JD524177:JE524188 SZ524177:TA524188 ACV524177:ACW524188 AMR524177:AMS524188 AWN524177:AWO524188 BGJ524177:BGK524188 BQF524177:BQG524188 CAB524177:CAC524188 CJX524177:CJY524188 CTT524177:CTU524188 DDP524177:DDQ524188 DNL524177:DNM524188 DXH524177:DXI524188 EHD524177:EHE524188 EQZ524177:ERA524188 FAV524177:FAW524188 FKR524177:FKS524188 FUN524177:FUO524188 GEJ524177:GEK524188 GOF524177:GOG524188 GYB524177:GYC524188 HHX524177:HHY524188 HRT524177:HRU524188 IBP524177:IBQ524188 ILL524177:ILM524188 IVH524177:IVI524188 JFD524177:JFE524188 JOZ524177:JPA524188 JYV524177:JYW524188 KIR524177:KIS524188 KSN524177:KSO524188 LCJ524177:LCK524188 LMF524177:LMG524188 LWB524177:LWC524188 MFX524177:MFY524188 MPT524177:MPU524188 MZP524177:MZQ524188 NJL524177:NJM524188 NTH524177:NTI524188 ODD524177:ODE524188 OMZ524177:ONA524188 OWV524177:OWW524188 PGR524177:PGS524188 PQN524177:PQO524188 QAJ524177:QAK524188 QKF524177:QKG524188 QUB524177:QUC524188 RDX524177:RDY524188 RNT524177:RNU524188 RXP524177:RXQ524188 SHL524177:SHM524188 SRH524177:SRI524188 TBD524177:TBE524188 TKZ524177:TLA524188 TUV524177:TUW524188 UER524177:UES524188 UON524177:UOO524188 UYJ524177:UYK524188 VIF524177:VIG524188 VSB524177:VSC524188 WBX524177:WBY524188 WLT524177:WLU524188 WVP524177:WVQ524188 H589713:I589724 JD589713:JE589724 SZ589713:TA589724 ACV589713:ACW589724 AMR589713:AMS589724 AWN589713:AWO589724 BGJ589713:BGK589724 BQF589713:BQG589724 CAB589713:CAC589724 CJX589713:CJY589724 CTT589713:CTU589724 DDP589713:DDQ589724 DNL589713:DNM589724 DXH589713:DXI589724 EHD589713:EHE589724 EQZ589713:ERA589724 FAV589713:FAW589724 FKR589713:FKS589724 FUN589713:FUO589724 GEJ589713:GEK589724 GOF589713:GOG589724 GYB589713:GYC589724 HHX589713:HHY589724 HRT589713:HRU589724 IBP589713:IBQ589724 ILL589713:ILM589724 IVH589713:IVI589724 JFD589713:JFE589724 JOZ589713:JPA589724 JYV589713:JYW589724 KIR589713:KIS589724 KSN589713:KSO589724 LCJ589713:LCK589724 LMF589713:LMG589724 LWB589713:LWC589724 MFX589713:MFY589724 MPT589713:MPU589724 MZP589713:MZQ589724 NJL589713:NJM589724 NTH589713:NTI589724 ODD589713:ODE589724 OMZ589713:ONA589724 OWV589713:OWW589724 PGR589713:PGS589724 PQN589713:PQO589724 QAJ589713:QAK589724 QKF589713:QKG589724 QUB589713:QUC589724 RDX589713:RDY589724 RNT589713:RNU589724 RXP589713:RXQ589724 SHL589713:SHM589724 SRH589713:SRI589724 TBD589713:TBE589724 TKZ589713:TLA589724 TUV589713:TUW589724 UER589713:UES589724 UON589713:UOO589724 UYJ589713:UYK589724 VIF589713:VIG589724 VSB589713:VSC589724 WBX589713:WBY589724 WLT589713:WLU589724 WVP589713:WVQ589724 H655249:I655260 JD655249:JE655260 SZ655249:TA655260 ACV655249:ACW655260 AMR655249:AMS655260 AWN655249:AWO655260 BGJ655249:BGK655260 BQF655249:BQG655260 CAB655249:CAC655260 CJX655249:CJY655260 CTT655249:CTU655260 DDP655249:DDQ655260 DNL655249:DNM655260 DXH655249:DXI655260 EHD655249:EHE655260 EQZ655249:ERA655260 FAV655249:FAW655260 FKR655249:FKS655260 FUN655249:FUO655260 GEJ655249:GEK655260 GOF655249:GOG655260 GYB655249:GYC655260 HHX655249:HHY655260 HRT655249:HRU655260 IBP655249:IBQ655260 ILL655249:ILM655260 IVH655249:IVI655260 JFD655249:JFE655260 JOZ655249:JPA655260 JYV655249:JYW655260 KIR655249:KIS655260 KSN655249:KSO655260 LCJ655249:LCK655260 LMF655249:LMG655260 LWB655249:LWC655260 MFX655249:MFY655260 MPT655249:MPU655260 MZP655249:MZQ655260 NJL655249:NJM655260 NTH655249:NTI655260 ODD655249:ODE655260 OMZ655249:ONA655260 OWV655249:OWW655260 PGR655249:PGS655260 PQN655249:PQO655260 QAJ655249:QAK655260 QKF655249:QKG655260 QUB655249:QUC655260 RDX655249:RDY655260 RNT655249:RNU655260 RXP655249:RXQ655260 SHL655249:SHM655260 SRH655249:SRI655260 TBD655249:TBE655260 TKZ655249:TLA655260 TUV655249:TUW655260 UER655249:UES655260 UON655249:UOO655260 UYJ655249:UYK655260 VIF655249:VIG655260 VSB655249:VSC655260 WBX655249:WBY655260 WLT655249:WLU655260 WVP655249:WVQ655260 H720785:I720796 JD720785:JE720796 SZ720785:TA720796 ACV720785:ACW720796 AMR720785:AMS720796 AWN720785:AWO720796 BGJ720785:BGK720796 BQF720785:BQG720796 CAB720785:CAC720796 CJX720785:CJY720796 CTT720785:CTU720796 DDP720785:DDQ720796 DNL720785:DNM720796 DXH720785:DXI720796 EHD720785:EHE720796 EQZ720785:ERA720796 FAV720785:FAW720796 FKR720785:FKS720796 FUN720785:FUO720796 GEJ720785:GEK720796 GOF720785:GOG720796 GYB720785:GYC720796 HHX720785:HHY720796 HRT720785:HRU720796 IBP720785:IBQ720796 ILL720785:ILM720796 IVH720785:IVI720796 JFD720785:JFE720796 JOZ720785:JPA720796 JYV720785:JYW720796 KIR720785:KIS720796 KSN720785:KSO720796 LCJ720785:LCK720796 LMF720785:LMG720796 LWB720785:LWC720796 MFX720785:MFY720796 MPT720785:MPU720796 MZP720785:MZQ720796 NJL720785:NJM720796 NTH720785:NTI720796 ODD720785:ODE720796 OMZ720785:ONA720796 OWV720785:OWW720796 PGR720785:PGS720796 PQN720785:PQO720796 QAJ720785:QAK720796 QKF720785:QKG720796 QUB720785:QUC720796 RDX720785:RDY720796 RNT720785:RNU720796 RXP720785:RXQ720796 SHL720785:SHM720796 SRH720785:SRI720796 TBD720785:TBE720796 TKZ720785:TLA720796 TUV720785:TUW720796 UER720785:UES720796 UON720785:UOO720796 UYJ720785:UYK720796 VIF720785:VIG720796 VSB720785:VSC720796 WBX720785:WBY720796 WLT720785:WLU720796 WVP720785:WVQ720796 H786321:I786332 JD786321:JE786332 SZ786321:TA786332 ACV786321:ACW786332 AMR786321:AMS786332 AWN786321:AWO786332 BGJ786321:BGK786332 BQF786321:BQG786332 CAB786321:CAC786332 CJX786321:CJY786332 CTT786321:CTU786332 DDP786321:DDQ786332 DNL786321:DNM786332 DXH786321:DXI786332 EHD786321:EHE786332 EQZ786321:ERA786332 FAV786321:FAW786332 FKR786321:FKS786332 FUN786321:FUO786332 GEJ786321:GEK786332 GOF786321:GOG786332 GYB786321:GYC786332 HHX786321:HHY786332 HRT786321:HRU786332 IBP786321:IBQ786332 ILL786321:ILM786332 IVH786321:IVI786332 JFD786321:JFE786332 JOZ786321:JPA786332 JYV786321:JYW786332 KIR786321:KIS786332 KSN786321:KSO786332 LCJ786321:LCK786332 LMF786321:LMG786332 LWB786321:LWC786332 MFX786321:MFY786332 MPT786321:MPU786332 MZP786321:MZQ786332 NJL786321:NJM786332 NTH786321:NTI786332 ODD786321:ODE786332 OMZ786321:ONA786332 OWV786321:OWW786332 PGR786321:PGS786332 PQN786321:PQO786332 QAJ786321:QAK786332 QKF786321:QKG786332 QUB786321:QUC786332 RDX786321:RDY786332 RNT786321:RNU786332 RXP786321:RXQ786332 SHL786321:SHM786332 SRH786321:SRI786332 TBD786321:TBE786332 TKZ786321:TLA786332 TUV786321:TUW786332 UER786321:UES786332 UON786321:UOO786332 UYJ786321:UYK786332 VIF786321:VIG786332 VSB786321:VSC786332 WBX786321:WBY786332 WLT786321:WLU786332 WVP786321:WVQ786332 H851857:I851868 JD851857:JE851868 SZ851857:TA851868 ACV851857:ACW851868 AMR851857:AMS851868 AWN851857:AWO851868 BGJ851857:BGK851868 BQF851857:BQG851868 CAB851857:CAC851868 CJX851857:CJY851868 CTT851857:CTU851868 DDP851857:DDQ851868 DNL851857:DNM851868 DXH851857:DXI851868 EHD851857:EHE851868 EQZ851857:ERA851868 FAV851857:FAW851868 FKR851857:FKS851868 FUN851857:FUO851868 GEJ851857:GEK851868 GOF851857:GOG851868 GYB851857:GYC851868 HHX851857:HHY851868 HRT851857:HRU851868 IBP851857:IBQ851868 ILL851857:ILM851868 IVH851857:IVI851868 JFD851857:JFE851868 JOZ851857:JPA851868 JYV851857:JYW851868 KIR851857:KIS851868 KSN851857:KSO851868 LCJ851857:LCK851868 LMF851857:LMG851868 LWB851857:LWC851868 MFX851857:MFY851868 MPT851857:MPU851868 MZP851857:MZQ851868 NJL851857:NJM851868 NTH851857:NTI851868 ODD851857:ODE851868 OMZ851857:ONA851868 OWV851857:OWW851868 PGR851857:PGS851868 PQN851857:PQO851868 QAJ851857:QAK851868 QKF851857:QKG851868 QUB851857:QUC851868 RDX851857:RDY851868 RNT851857:RNU851868 RXP851857:RXQ851868 SHL851857:SHM851868 SRH851857:SRI851868 TBD851857:TBE851868 TKZ851857:TLA851868 TUV851857:TUW851868 UER851857:UES851868 UON851857:UOO851868 UYJ851857:UYK851868 VIF851857:VIG851868 VSB851857:VSC851868 WBX851857:WBY851868 WLT851857:WLU851868 WVP851857:WVQ851868 H917393:I917404 JD917393:JE917404 SZ917393:TA917404 ACV917393:ACW917404 AMR917393:AMS917404 AWN917393:AWO917404 BGJ917393:BGK917404 BQF917393:BQG917404 CAB917393:CAC917404 CJX917393:CJY917404 CTT917393:CTU917404 DDP917393:DDQ917404 DNL917393:DNM917404 DXH917393:DXI917404 EHD917393:EHE917404 EQZ917393:ERA917404 FAV917393:FAW917404 FKR917393:FKS917404 FUN917393:FUO917404 GEJ917393:GEK917404 GOF917393:GOG917404 GYB917393:GYC917404 HHX917393:HHY917404 HRT917393:HRU917404 IBP917393:IBQ917404 ILL917393:ILM917404 IVH917393:IVI917404 JFD917393:JFE917404 JOZ917393:JPA917404 JYV917393:JYW917404 KIR917393:KIS917404 KSN917393:KSO917404 LCJ917393:LCK917404 LMF917393:LMG917404 LWB917393:LWC917404 MFX917393:MFY917404 MPT917393:MPU917404 MZP917393:MZQ917404 NJL917393:NJM917404 NTH917393:NTI917404 ODD917393:ODE917404 OMZ917393:ONA917404 OWV917393:OWW917404 PGR917393:PGS917404 PQN917393:PQO917404 QAJ917393:QAK917404 QKF917393:QKG917404 QUB917393:QUC917404 RDX917393:RDY917404 RNT917393:RNU917404 RXP917393:RXQ917404 SHL917393:SHM917404 SRH917393:SRI917404 TBD917393:TBE917404 TKZ917393:TLA917404 TUV917393:TUW917404 UER917393:UES917404 UON917393:UOO917404 UYJ917393:UYK917404 VIF917393:VIG917404 VSB917393:VSC917404 WBX917393:WBY917404 WLT917393:WLU917404 WVP917393:WVQ917404 H982929:I982940 JD982929:JE982940 SZ982929:TA982940 ACV982929:ACW982940 AMR982929:AMS982940 AWN982929:AWO982940 BGJ982929:BGK982940 BQF982929:BQG982940 CAB982929:CAC982940 CJX982929:CJY982940 CTT982929:CTU982940 DDP982929:DDQ982940 DNL982929:DNM982940 DXH982929:DXI982940 EHD982929:EHE982940 EQZ982929:ERA982940 FAV982929:FAW982940 FKR982929:FKS982940 FUN982929:FUO982940 GEJ982929:GEK982940 GOF982929:GOG982940 GYB982929:GYC982940 HHX982929:HHY982940 HRT982929:HRU982940 IBP982929:IBQ982940 ILL982929:ILM982940 IVH982929:IVI982940 JFD982929:JFE982940 JOZ982929:JPA982940 JYV982929:JYW982940 KIR982929:KIS982940 KSN982929:KSO982940 LCJ982929:LCK982940 LMF982929:LMG982940 LWB982929:LWC982940 MFX982929:MFY982940 MPT982929:MPU982940 MZP982929:MZQ982940 NJL982929:NJM982940 NTH982929:NTI982940 ODD982929:ODE982940 OMZ982929:ONA982940 OWV982929:OWW982940 PGR982929:PGS982940 PQN982929:PQO982940 QAJ982929:QAK982940 QKF982929:QKG982940 QUB982929:QUC982940 RDX982929:RDY982940 RNT982929:RNU982940 RXP982929:RXQ982940 SHL982929:SHM982940 SRH982929:SRI982940 TBD982929:TBE982940 TKZ982929:TLA982940 TUV982929:TUW982940 UER982929:UES982940 UON982929:UOO982940 UYJ982929:UYK982940 VIF982929:VIG982940 VSB982929:VSC982940 WBX982929:WBY982940 WLT982929:WLU982940 WVP982929:WVQ982940 H65439:I65440 JD65439:JE65440 SZ65439:TA65440 ACV65439:ACW65440 AMR65439:AMS65440 AWN65439:AWO65440 BGJ65439:BGK65440 BQF65439:BQG65440 CAB65439:CAC65440 CJX65439:CJY65440 CTT65439:CTU65440 DDP65439:DDQ65440 DNL65439:DNM65440 DXH65439:DXI65440 EHD65439:EHE65440 EQZ65439:ERA65440 FAV65439:FAW65440 FKR65439:FKS65440 FUN65439:FUO65440 GEJ65439:GEK65440 GOF65439:GOG65440 GYB65439:GYC65440 HHX65439:HHY65440 HRT65439:HRU65440 IBP65439:IBQ65440 ILL65439:ILM65440 IVH65439:IVI65440 JFD65439:JFE65440 JOZ65439:JPA65440 JYV65439:JYW65440 KIR65439:KIS65440 KSN65439:KSO65440 LCJ65439:LCK65440 LMF65439:LMG65440 LWB65439:LWC65440 MFX65439:MFY65440 MPT65439:MPU65440 MZP65439:MZQ65440 NJL65439:NJM65440 NTH65439:NTI65440 ODD65439:ODE65440 OMZ65439:ONA65440 OWV65439:OWW65440 PGR65439:PGS65440 PQN65439:PQO65440 QAJ65439:QAK65440 QKF65439:QKG65440 QUB65439:QUC65440 RDX65439:RDY65440 RNT65439:RNU65440 RXP65439:RXQ65440 SHL65439:SHM65440 SRH65439:SRI65440 TBD65439:TBE65440 TKZ65439:TLA65440 TUV65439:TUW65440 UER65439:UES65440 UON65439:UOO65440 UYJ65439:UYK65440 VIF65439:VIG65440 VSB65439:VSC65440 WBX65439:WBY65440 WLT65439:WLU65440 WVP65439:WVQ65440 H130975:I130976 JD130975:JE130976 SZ130975:TA130976 ACV130975:ACW130976 AMR130975:AMS130976 AWN130975:AWO130976 BGJ130975:BGK130976 BQF130975:BQG130976 CAB130975:CAC130976 CJX130975:CJY130976 CTT130975:CTU130976 DDP130975:DDQ130976 DNL130975:DNM130976 DXH130975:DXI130976 EHD130975:EHE130976 EQZ130975:ERA130976 FAV130975:FAW130976 FKR130975:FKS130976 FUN130975:FUO130976 GEJ130975:GEK130976 GOF130975:GOG130976 GYB130975:GYC130976 HHX130975:HHY130976 HRT130975:HRU130976 IBP130975:IBQ130976 ILL130975:ILM130976 IVH130975:IVI130976 JFD130975:JFE130976 JOZ130975:JPA130976 JYV130975:JYW130976 KIR130975:KIS130976 KSN130975:KSO130976 LCJ130975:LCK130976 LMF130975:LMG130976 LWB130975:LWC130976 MFX130975:MFY130976 MPT130975:MPU130976 MZP130975:MZQ130976 NJL130975:NJM130976 NTH130975:NTI130976 ODD130975:ODE130976 OMZ130975:ONA130976 OWV130975:OWW130976 PGR130975:PGS130976 PQN130975:PQO130976 QAJ130975:QAK130976 QKF130975:QKG130976 QUB130975:QUC130976 RDX130975:RDY130976 RNT130975:RNU130976 RXP130975:RXQ130976 SHL130975:SHM130976 SRH130975:SRI130976 TBD130975:TBE130976 TKZ130975:TLA130976 TUV130975:TUW130976 UER130975:UES130976 UON130975:UOO130976 UYJ130975:UYK130976 VIF130975:VIG130976 VSB130975:VSC130976 WBX130975:WBY130976 WLT130975:WLU130976 WVP130975:WVQ130976 H196511:I196512 JD196511:JE196512 SZ196511:TA196512 ACV196511:ACW196512 AMR196511:AMS196512 AWN196511:AWO196512 BGJ196511:BGK196512 BQF196511:BQG196512 CAB196511:CAC196512 CJX196511:CJY196512 CTT196511:CTU196512 DDP196511:DDQ196512 DNL196511:DNM196512 DXH196511:DXI196512 EHD196511:EHE196512 EQZ196511:ERA196512 FAV196511:FAW196512 FKR196511:FKS196512 FUN196511:FUO196512 GEJ196511:GEK196512 GOF196511:GOG196512 GYB196511:GYC196512 HHX196511:HHY196512 HRT196511:HRU196512 IBP196511:IBQ196512 ILL196511:ILM196512 IVH196511:IVI196512 JFD196511:JFE196512 JOZ196511:JPA196512 JYV196511:JYW196512 KIR196511:KIS196512 KSN196511:KSO196512 LCJ196511:LCK196512 LMF196511:LMG196512 LWB196511:LWC196512 MFX196511:MFY196512 MPT196511:MPU196512 MZP196511:MZQ196512 NJL196511:NJM196512 NTH196511:NTI196512 ODD196511:ODE196512 OMZ196511:ONA196512 OWV196511:OWW196512 PGR196511:PGS196512 PQN196511:PQO196512 QAJ196511:QAK196512 QKF196511:QKG196512 QUB196511:QUC196512 RDX196511:RDY196512 RNT196511:RNU196512 RXP196511:RXQ196512 SHL196511:SHM196512 SRH196511:SRI196512 TBD196511:TBE196512 TKZ196511:TLA196512 TUV196511:TUW196512 UER196511:UES196512 UON196511:UOO196512 UYJ196511:UYK196512 VIF196511:VIG196512 VSB196511:VSC196512 WBX196511:WBY196512 WLT196511:WLU196512 WVP196511:WVQ196512 H262047:I262048 JD262047:JE262048 SZ262047:TA262048 ACV262047:ACW262048 AMR262047:AMS262048 AWN262047:AWO262048 BGJ262047:BGK262048 BQF262047:BQG262048 CAB262047:CAC262048 CJX262047:CJY262048 CTT262047:CTU262048 DDP262047:DDQ262048 DNL262047:DNM262048 DXH262047:DXI262048 EHD262047:EHE262048 EQZ262047:ERA262048 FAV262047:FAW262048 FKR262047:FKS262048 FUN262047:FUO262048 GEJ262047:GEK262048 GOF262047:GOG262048 GYB262047:GYC262048 HHX262047:HHY262048 HRT262047:HRU262048 IBP262047:IBQ262048 ILL262047:ILM262048 IVH262047:IVI262048 JFD262047:JFE262048 JOZ262047:JPA262048 JYV262047:JYW262048 KIR262047:KIS262048 KSN262047:KSO262048 LCJ262047:LCK262048 LMF262047:LMG262048 LWB262047:LWC262048 MFX262047:MFY262048 MPT262047:MPU262048 MZP262047:MZQ262048 NJL262047:NJM262048 NTH262047:NTI262048 ODD262047:ODE262048 OMZ262047:ONA262048 OWV262047:OWW262048 PGR262047:PGS262048 PQN262047:PQO262048 QAJ262047:QAK262048 QKF262047:QKG262048 QUB262047:QUC262048 RDX262047:RDY262048 RNT262047:RNU262048 RXP262047:RXQ262048 SHL262047:SHM262048 SRH262047:SRI262048 TBD262047:TBE262048 TKZ262047:TLA262048 TUV262047:TUW262048 UER262047:UES262048 UON262047:UOO262048 UYJ262047:UYK262048 VIF262047:VIG262048 VSB262047:VSC262048 WBX262047:WBY262048 WLT262047:WLU262048 WVP262047:WVQ262048 H327583:I327584 JD327583:JE327584 SZ327583:TA327584 ACV327583:ACW327584 AMR327583:AMS327584 AWN327583:AWO327584 BGJ327583:BGK327584 BQF327583:BQG327584 CAB327583:CAC327584 CJX327583:CJY327584 CTT327583:CTU327584 DDP327583:DDQ327584 DNL327583:DNM327584 DXH327583:DXI327584 EHD327583:EHE327584 EQZ327583:ERA327584 FAV327583:FAW327584 FKR327583:FKS327584 FUN327583:FUO327584 GEJ327583:GEK327584 GOF327583:GOG327584 GYB327583:GYC327584 HHX327583:HHY327584 HRT327583:HRU327584 IBP327583:IBQ327584 ILL327583:ILM327584 IVH327583:IVI327584 JFD327583:JFE327584 JOZ327583:JPA327584 JYV327583:JYW327584 KIR327583:KIS327584 KSN327583:KSO327584 LCJ327583:LCK327584 LMF327583:LMG327584 LWB327583:LWC327584 MFX327583:MFY327584 MPT327583:MPU327584 MZP327583:MZQ327584 NJL327583:NJM327584 NTH327583:NTI327584 ODD327583:ODE327584 OMZ327583:ONA327584 OWV327583:OWW327584 PGR327583:PGS327584 PQN327583:PQO327584 QAJ327583:QAK327584 QKF327583:QKG327584 QUB327583:QUC327584 RDX327583:RDY327584 RNT327583:RNU327584 RXP327583:RXQ327584 SHL327583:SHM327584 SRH327583:SRI327584 TBD327583:TBE327584 TKZ327583:TLA327584 TUV327583:TUW327584 UER327583:UES327584 UON327583:UOO327584 UYJ327583:UYK327584 VIF327583:VIG327584 VSB327583:VSC327584 WBX327583:WBY327584 WLT327583:WLU327584 WVP327583:WVQ327584 H393119:I393120 JD393119:JE393120 SZ393119:TA393120 ACV393119:ACW393120 AMR393119:AMS393120 AWN393119:AWO393120 BGJ393119:BGK393120 BQF393119:BQG393120 CAB393119:CAC393120 CJX393119:CJY393120 CTT393119:CTU393120 DDP393119:DDQ393120 DNL393119:DNM393120 DXH393119:DXI393120 EHD393119:EHE393120 EQZ393119:ERA393120 FAV393119:FAW393120 FKR393119:FKS393120 FUN393119:FUO393120 GEJ393119:GEK393120 GOF393119:GOG393120 GYB393119:GYC393120 HHX393119:HHY393120 HRT393119:HRU393120 IBP393119:IBQ393120 ILL393119:ILM393120 IVH393119:IVI393120 JFD393119:JFE393120 JOZ393119:JPA393120 JYV393119:JYW393120 KIR393119:KIS393120 KSN393119:KSO393120 LCJ393119:LCK393120 LMF393119:LMG393120 LWB393119:LWC393120 MFX393119:MFY393120 MPT393119:MPU393120 MZP393119:MZQ393120 NJL393119:NJM393120 NTH393119:NTI393120 ODD393119:ODE393120 OMZ393119:ONA393120 OWV393119:OWW393120 PGR393119:PGS393120 PQN393119:PQO393120 QAJ393119:QAK393120 QKF393119:QKG393120 QUB393119:QUC393120 RDX393119:RDY393120 RNT393119:RNU393120 RXP393119:RXQ393120 SHL393119:SHM393120 SRH393119:SRI393120 TBD393119:TBE393120 TKZ393119:TLA393120 TUV393119:TUW393120 UER393119:UES393120 UON393119:UOO393120 UYJ393119:UYK393120 VIF393119:VIG393120 VSB393119:VSC393120 WBX393119:WBY393120 WLT393119:WLU393120 WVP393119:WVQ393120 H458655:I458656 JD458655:JE458656 SZ458655:TA458656 ACV458655:ACW458656 AMR458655:AMS458656 AWN458655:AWO458656 BGJ458655:BGK458656 BQF458655:BQG458656 CAB458655:CAC458656 CJX458655:CJY458656 CTT458655:CTU458656 DDP458655:DDQ458656 DNL458655:DNM458656 DXH458655:DXI458656 EHD458655:EHE458656 EQZ458655:ERA458656 FAV458655:FAW458656 FKR458655:FKS458656 FUN458655:FUO458656 GEJ458655:GEK458656 GOF458655:GOG458656 GYB458655:GYC458656 HHX458655:HHY458656 HRT458655:HRU458656 IBP458655:IBQ458656 ILL458655:ILM458656 IVH458655:IVI458656 JFD458655:JFE458656 JOZ458655:JPA458656 JYV458655:JYW458656 KIR458655:KIS458656 KSN458655:KSO458656 LCJ458655:LCK458656 LMF458655:LMG458656 LWB458655:LWC458656 MFX458655:MFY458656 MPT458655:MPU458656 MZP458655:MZQ458656 NJL458655:NJM458656 NTH458655:NTI458656 ODD458655:ODE458656 OMZ458655:ONA458656 OWV458655:OWW458656 PGR458655:PGS458656 PQN458655:PQO458656 QAJ458655:QAK458656 QKF458655:QKG458656 QUB458655:QUC458656 RDX458655:RDY458656 RNT458655:RNU458656 RXP458655:RXQ458656 SHL458655:SHM458656 SRH458655:SRI458656 TBD458655:TBE458656 TKZ458655:TLA458656 TUV458655:TUW458656 UER458655:UES458656 UON458655:UOO458656 UYJ458655:UYK458656 VIF458655:VIG458656 VSB458655:VSC458656 WBX458655:WBY458656 WLT458655:WLU458656 WVP458655:WVQ458656 H524191:I524192 JD524191:JE524192 SZ524191:TA524192 ACV524191:ACW524192 AMR524191:AMS524192 AWN524191:AWO524192 BGJ524191:BGK524192 BQF524191:BQG524192 CAB524191:CAC524192 CJX524191:CJY524192 CTT524191:CTU524192 DDP524191:DDQ524192 DNL524191:DNM524192 DXH524191:DXI524192 EHD524191:EHE524192 EQZ524191:ERA524192 FAV524191:FAW524192 FKR524191:FKS524192 FUN524191:FUO524192 GEJ524191:GEK524192 GOF524191:GOG524192 GYB524191:GYC524192 HHX524191:HHY524192 HRT524191:HRU524192 IBP524191:IBQ524192 ILL524191:ILM524192 IVH524191:IVI524192 JFD524191:JFE524192 JOZ524191:JPA524192 JYV524191:JYW524192 KIR524191:KIS524192 KSN524191:KSO524192 LCJ524191:LCK524192 LMF524191:LMG524192 LWB524191:LWC524192 MFX524191:MFY524192 MPT524191:MPU524192 MZP524191:MZQ524192 NJL524191:NJM524192 NTH524191:NTI524192 ODD524191:ODE524192 OMZ524191:ONA524192 OWV524191:OWW524192 PGR524191:PGS524192 PQN524191:PQO524192 QAJ524191:QAK524192 QKF524191:QKG524192 QUB524191:QUC524192 RDX524191:RDY524192 RNT524191:RNU524192 RXP524191:RXQ524192 SHL524191:SHM524192 SRH524191:SRI524192 TBD524191:TBE524192 TKZ524191:TLA524192 TUV524191:TUW524192 UER524191:UES524192 UON524191:UOO524192 UYJ524191:UYK524192 VIF524191:VIG524192 VSB524191:VSC524192 WBX524191:WBY524192 WLT524191:WLU524192 WVP524191:WVQ524192 H589727:I589728 JD589727:JE589728 SZ589727:TA589728 ACV589727:ACW589728 AMR589727:AMS589728 AWN589727:AWO589728 BGJ589727:BGK589728 BQF589727:BQG589728 CAB589727:CAC589728 CJX589727:CJY589728 CTT589727:CTU589728 DDP589727:DDQ589728 DNL589727:DNM589728 DXH589727:DXI589728 EHD589727:EHE589728 EQZ589727:ERA589728 FAV589727:FAW589728 FKR589727:FKS589728 FUN589727:FUO589728 GEJ589727:GEK589728 GOF589727:GOG589728 GYB589727:GYC589728 HHX589727:HHY589728 HRT589727:HRU589728 IBP589727:IBQ589728 ILL589727:ILM589728 IVH589727:IVI589728 JFD589727:JFE589728 JOZ589727:JPA589728 JYV589727:JYW589728 KIR589727:KIS589728 KSN589727:KSO589728 LCJ589727:LCK589728 LMF589727:LMG589728 LWB589727:LWC589728 MFX589727:MFY589728 MPT589727:MPU589728 MZP589727:MZQ589728 NJL589727:NJM589728 NTH589727:NTI589728 ODD589727:ODE589728 OMZ589727:ONA589728 OWV589727:OWW589728 PGR589727:PGS589728 PQN589727:PQO589728 QAJ589727:QAK589728 QKF589727:QKG589728 QUB589727:QUC589728 RDX589727:RDY589728 RNT589727:RNU589728 RXP589727:RXQ589728 SHL589727:SHM589728 SRH589727:SRI589728 TBD589727:TBE589728 TKZ589727:TLA589728 TUV589727:TUW589728 UER589727:UES589728 UON589727:UOO589728 UYJ589727:UYK589728 VIF589727:VIG589728 VSB589727:VSC589728 WBX589727:WBY589728 WLT589727:WLU589728 WVP589727:WVQ589728 H655263:I655264 JD655263:JE655264 SZ655263:TA655264 ACV655263:ACW655264 AMR655263:AMS655264 AWN655263:AWO655264 BGJ655263:BGK655264 BQF655263:BQG655264 CAB655263:CAC655264 CJX655263:CJY655264 CTT655263:CTU655264 DDP655263:DDQ655264 DNL655263:DNM655264 DXH655263:DXI655264 EHD655263:EHE655264 EQZ655263:ERA655264 FAV655263:FAW655264 FKR655263:FKS655264 FUN655263:FUO655264 GEJ655263:GEK655264 GOF655263:GOG655264 GYB655263:GYC655264 HHX655263:HHY655264 HRT655263:HRU655264 IBP655263:IBQ655264 ILL655263:ILM655264 IVH655263:IVI655264 JFD655263:JFE655264 JOZ655263:JPA655264 JYV655263:JYW655264 KIR655263:KIS655264 KSN655263:KSO655264 LCJ655263:LCK655264 LMF655263:LMG655264 LWB655263:LWC655264 MFX655263:MFY655264 MPT655263:MPU655264 MZP655263:MZQ655264 NJL655263:NJM655264 NTH655263:NTI655264 ODD655263:ODE655264 OMZ655263:ONA655264 OWV655263:OWW655264 PGR655263:PGS655264 PQN655263:PQO655264 QAJ655263:QAK655264 QKF655263:QKG655264 QUB655263:QUC655264 RDX655263:RDY655264 RNT655263:RNU655264 RXP655263:RXQ655264 SHL655263:SHM655264 SRH655263:SRI655264 TBD655263:TBE655264 TKZ655263:TLA655264 TUV655263:TUW655264 UER655263:UES655264 UON655263:UOO655264 UYJ655263:UYK655264 VIF655263:VIG655264 VSB655263:VSC655264 WBX655263:WBY655264 WLT655263:WLU655264 WVP655263:WVQ655264 H720799:I720800 JD720799:JE720800 SZ720799:TA720800 ACV720799:ACW720800 AMR720799:AMS720800 AWN720799:AWO720800 BGJ720799:BGK720800 BQF720799:BQG720800 CAB720799:CAC720800 CJX720799:CJY720800 CTT720799:CTU720800 DDP720799:DDQ720800 DNL720799:DNM720800 DXH720799:DXI720800 EHD720799:EHE720800 EQZ720799:ERA720800 FAV720799:FAW720800 FKR720799:FKS720800 FUN720799:FUO720800 GEJ720799:GEK720800 GOF720799:GOG720800 GYB720799:GYC720800 HHX720799:HHY720800 HRT720799:HRU720800 IBP720799:IBQ720800 ILL720799:ILM720800 IVH720799:IVI720800 JFD720799:JFE720800 JOZ720799:JPA720800 JYV720799:JYW720800 KIR720799:KIS720800 KSN720799:KSO720800 LCJ720799:LCK720800 LMF720799:LMG720800 LWB720799:LWC720800 MFX720799:MFY720800 MPT720799:MPU720800 MZP720799:MZQ720800 NJL720799:NJM720800 NTH720799:NTI720800 ODD720799:ODE720800 OMZ720799:ONA720800 OWV720799:OWW720800 PGR720799:PGS720800 PQN720799:PQO720800 QAJ720799:QAK720800 QKF720799:QKG720800 QUB720799:QUC720800 RDX720799:RDY720800 RNT720799:RNU720800 RXP720799:RXQ720800 SHL720799:SHM720800 SRH720799:SRI720800 TBD720799:TBE720800 TKZ720799:TLA720800 TUV720799:TUW720800 UER720799:UES720800 UON720799:UOO720800 UYJ720799:UYK720800 VIF720799:VIG720800 VSB720799:VSC720800 WBX720799:WBY720800 WLT720799:WLU720800 WVP720799:WVQ720800 H786335:I786336 JD786335:JE786336 SZ786335:TA786336 ACV786335:ACW786336 AMR786335:AMS786336 AWN786335:AWO786336 BGJ786335:BGK786336 BQF786335:BQG786336 CAB786335:CAC786336 CJX786335:CJY786336 CTT786335:CTU786336 DDP786335:DDQ786336 DNL786335:DNM786336 DXH786335:DXI786336 EHD786335:EHE786336 EQZ786335:ERA786336 FAV786335:FAW786336 FKR786335:FKS786336 FUN786335:FUO786336 GEJ786335:GEK786336 GOF786335:GOG786336 GYB786335:GYC786336 HHX786335:HHY786336 HRT786335:HRU786336 IBP786335:IBQ786336 ILL786335:ILM786336 IVH786335:IVI786336 JFD786335:JFE786336 JOZ786335:JPA786336 JYV786335:JYW786336 KIR786335:KIS786336 KSN786335:KSO786336 LCJ786335:LCK786336 LMF786335:LMG786336 LWB786335:LWC786336 MFX786335:MFY786336 MPT786335:MPU786336 MZP786335:MZQ786336 NJL786335:NJM786336 NTH786335:NTI786336 ODD786335:ODE786336 OMZ786335:ONA786336 OWV786335:OWW786336 PGR786335:PGS786336 PQN786335:PQO786336 QAJ786335:QAK786336 QKF786335:QKG786336 QUB786335:QUC786336 RDX786335:RDY786336 RNT786335:RNU786336 RXP786335:RXQ786336 SHL786335:SHM786336 SRH786335:SRI786336 TBD786335:TBE786336 TKZ786335:TLA786336 TUV786335:TUW786336 UER786335:UES786336 UON786335:UOO786336 UYJ786335:UYK786336 VIF786335:VIG786336 VSB786335:VSC786336 WBX786335:WBY786336 WLT786335:WLU786336 WVP786335:WVQ786336 H851871:I851872 JD851871:JE851872 SZ851871:TA851872 ACV851871:ACW851872 AMR851871:AMS851872 AWN851871:AWO851872 BGJ851871:BGK851872 BQF851871:BQG851872 CAB851871:CAC851872 CJX851871:CJY851872 CTT851871:CTU851872 DDP851871:DDQ851872 DNL851871:DNM851872 DXH851871:DXI851872 EHD851871:EHE851872 EQZ851871:ERA851872 FAV851871:FAW851872 FKR851871:FKS851872 FUN851871:FUO851872 GEJ851871:GEK851872 GOF851871:GOG851872 GYB851871:GYC851872 HHX851871:HHY851872 HRT851871:HRU851872 IBP851871:IBQ851872 ILL851871:ILM851872 IVH851871:IVI851872 JFD851871:JFE851872 JOZ851871:JPA851872 JYV851871:JYW851872 KIR851871:KIS851872 KSN851871:KSO851872 LCJ851871:LCK851872 LMF851871:LMG851872 LWB851871:LWC851872 MFX851871:MFY851872 MPT851871:MPU851872 MZP851871:MZQ851872 NJL851871:NJM851872 NTH851871:NTI851872 ODD851871:ODE851872 OMZ851871:ONA851872 OWV851871:OWW851872 PGR851871:PGS851872 PQN851871:PQO851872 QAJ851871:QAK851872 QKF851871:QKG851872 QUB851871:QUC851872 RDX851871:RDY851872 RNT851871:RNU851872 RXP851871:RXQ851872 SHL851871:SHM851872 SRH851871:SRI851872 TBD851871:TBE851872 TKZ851871:TLA851872 TUV851871:TUW851872 UER851871:UES851872 UON851871:UOO851872 UYJ851871:UYK851872 VIF851871:VIG851872 VSB851871:VSC851872 WBX851871:WBY851872 WLT851871:WLU851872 WVP851871:WVQ851872 H917407:I917408 JD917407:JE917408 SZ917407:TA917408 ACV917407:ACW917408 AMR917407:AMS917408 AWN917407:AWO917408 BGJ917407:BGK917408 BQF917407:BQG917408 CAB917407:CAC917408 CJX917407:CJY917408 CTT917407:CTU917408 DDP917407:DDQ917408 DNL917407:DNM917408 DXH917407:DXI917408 EHD917407:EHE917408 EQZ917407:ERA917408 FAV917407:FAW917408 FKR917407:FKS917408 FUN917407:FUO917408 GEJ917407:GEK917408 GOF917407:GOG917408 GYB917407:GYC917408 HHX917407:HHY917408 HRT917407:HRU917408 IBP917407:IBQ917408 ILL917407:ILM917408 IVH917407:IVI917408 JFD917407:JFE917408 JOZ917407:JPA917408 JYV917407:JYW917408 KIR917407:KIS917408 KSN917407:KSO917408 LCJ917407:LCK917408 LMF917407:LMG917408 LWB917407:LWC917408 MFX917407:MFY917408 MPT917407:MPU917408 MZP917407:MZQ917408 NJL917407:NJM917408 NTH917407:NTI917408 ODD917407:ODE917408 OMZ917407:ONA917408 OWV917407:OWW917408 PGR917407:PGS917408 PQN917407:PQO917408 QAJ917407:QAK917408 QKF917407:QKG917408 QUB917407:QUC917408 RDX917407:RDY917408 RNT917407:RNU917408 RXP917407:RXQ917408 SHL917407:SHM917408 SRH917407:SRI917408 TBD917407:TBE917408 TKZ917407:TLA917408 TUV917407:TUW917408 UER917407:UES917408 UON917407:UOO917408 UYJ917407:UYK917408 VIF917407:VIG917408 VSB917407:VSC917408 WBX917407:WBY917408 WLT917407:WLU917408 WVP917407:WVQ917408 H982943:I982944 JD982943:JE982944 SZ982943:TA982944 ACV982943:ACW982944 AMR982943:AMS982944 AWN982943:AWO982944 BGJ982943:BGK982944 BQF982943:BQG982944 CAB982943:CAC982944 CJX982943:CJY982944 CTT982943:CTU982944 DDP982943:DDQ982944 DNL982943:DNM982944 DXH982943:DXI982944 EHD982943:EHE982944 EQZ982943:ERA982944 FAV982943:FAW982944 FKR982943:FKS982944 FUN982943:FUO982944 GEJ982943:GEK982944 GOF982943:GOG982944 GYB982943:GYC982944 HHX982943:HHY982944 HRT982943:HRU982944 IBP982943:IBQ982944 ILL982943:ILM982944 IVH982943:IVI982944 JFD982943:JFE982944 JOZ982943:JPA982944 JYV982943:JYW982944 KIR982943:KIS982944 KSN982943:KSO982944 LCJ982943:LCK982944 LMF982943:LMG982944 LWB982943:LWC982944 MFX982943:MFY982944 MPT982943:MPU982944 MZP982943:MZQ982944 NJL982943:NJM982944 NTH982943:NTI982944 ODD982943:ODE982944 OMZ982943:ONA982944 OWV982943:OWW982944 PGR982943:PGS982944 PQN982943:PQO982944 QAJ982943:QAK982944 QKF982943:QKG982944 QUB982943:QUC982944 RDX982943:RDY982944 RNT982943:RNU982944 RXP982943:RXQ982944 SHL982943:SHM982944 SRH982943:SRI982944 TBD982943:TBE982944 TKZ982943:TLA982944 TUV982943:TUW982944 UER982943:UES982944 UON982943:UOO982944 UYJ982943:UYK982944 VIF982943:VIG982944 VSB982943:VSC982944 WBX982943:WBY982944 WLT982943:WLU982944 WVP982943:WVQ982944 H65422:I65423 JD65422:JE65423 SZ65422:TA65423 ACV65422:ACW65423 AMR65422:AMS65423 AWN65422:AWO65423 BGJ65422:BGK65423 BQF65422:BQG65423 CAB65422:CAC65423 CJX65422:CJY65423 CTT65422:CTU65423 DDP65422:DDQ65423 DNL65422:DNM65423 DXH65422:DXI65423 EHD65422:EHE65423 EQZ65422:ERA65423 FAV65422:FAW65423 FKR65422:FKS65423 FUN65422:FUO65423 GEJ65422:GEK65423 GOF65422:GOG65423 GYB65422:GYC65423 HHX65422:HHY65423 HRT65422:HRU65423 IBP65422:IBQ65423 ILL65422:ILM65423 IVH65422:IVI65423 JFD65422:JFE65423 JOZ65422:JPA65423 JYV65422:JYW65423 KIR65422:KIS65423 KSN65422:KSO65423 LCJ65422:LCK65423 LMF65422:LMG65423 LWB65422:LWC65423 MFX65422:MFY65423 MPT65422:MPU65423 MZP65422:MZQ65423 NJL65422:NJM65423 NTH65422:NTI65423 ODD65422:ODE65423 OMZ65422:ONA65423 OWV65422:OWW65423 PGR65422:PGS65423 PQN65422:PQO65423 QAJ65422:QAK65423 QKF65422:QKG65423 QUB65422:QUC65423 RDX65422:RDY65423 RNT65422:RNU65423 RXP65422:RXQ65423 SHL65422:SHM65423 SRH65422:SRI65423 TBD65422:TBE65423 TKZ65422:TLA65423 TUV65422:TUW65423 UER65422:UES65423 UON65422:UOO65423 UYJ65422:UYK65423 VIF65422:VIG65423 VSB65422:VSC65423 WBX65422:WBY65423 WLT65422:WLU65423 WVP65422:WVQ65423 H130958:I130959 JD130958:JE130959 SZ130958:TA130959 ACV130958:ACW130959 AMR130958:AMS130959 AWN130958:AWO130959 BGJ130958:BGK130959 BQF130958:BQG130959 CAB130958:CAC130959 CJX130958:CJY130959 CTT130958:CTU130959 DDP130958:DDQ130959 DNL130958:DNM130959 DXH130958:DXI130959 EHD130958:EHE130959 EQZ130958:ERA130959 FAV130958:FAW130959 FKR130958:FKS130959 FUN130958:FUO130959 GEJ130958:GEK130959 GOF130958:GOG130959 GYB130958:GYC130959 HHX130958:HHY130959 HRT130958:HRU130959 IBP130958:IBQ130959 ILL130958:ILM130959 IVH130958:IVI130959 JFD130958:JFE130959 JOZ130958:JPA130959 JYV130958:JYW130959 KIR130958:KIS130959 KSN130958:KSO130959 LCJ130958:LCK130959 LMF130958:LMG130959 LWB130958:LWC130959 MFX130958:MFY130959 MPT130958:MPU130959 MZP130958:MZQ130959 NJL130958:NJM130959 NTH130958:NTI130959 ODD130958:ODE130959 OMZ130958:ONA130959 OWV130958:OWW130959 PGR130958:PGS130959 PQN130958:PQO130959 QAJ130958:QAK130959 QKF130958:QKG130959 QUB130958:QUC130959 RDX130958:RDY130959 RNT130958:RNU130959 RXP130958:RXQ130959 SHL130958:SHM130959 SRH130958:SRI130959 TBD130958:TBE130959 TKZ130958:TLA130959 TUV130958:TUW130959 UER130958:UES130959 UON130958:UOO130959 UYJ130958:UYK130959 VIF130958:VIG130959 VSB130958:VSC130959 WBX130958:WBY130959 WLT130958:WLU130959 WVP130958:WVQ130959 H196494:I196495 JD196494:JE196495 SZ196494:TA196495 ACV196494:ACW196495 AMR196494:AMS196495 AWN196494:AWO196495 BGJ196494:BGK196495 BQF196494:BQG196495 CAB196494:CAC196495 CJX196494:CJY196495 CTT196494:CTU196495 DDP196494:DDQ196495 DNL196494:DNM196495 DXH196494:DXI196495 EHD196494:EHE196495 EQZ196494:ERA196495 FAV196494:FAW196495 FKR196494:FKS196495 FUN196494:FUO196495 GEJ196494:GEK196495 GOF196494:GOG196495 GYB196494:GYC196495 HHX196494:HHY196495 HRT196494:HRU196495 IBP196494:IBQ196495 ILL196494:ILM196495 IVH196494:IVI196495 JFD196494:JFE196495 JOZ196494:JPA196495 JYV196494:JYW196495 KIR196494:KIS196495 KSN196494:KSO196495 LCJ196494:LCK196495 LMF196494:LMG196495 LWB196494:LWC196495 MFX196494:MFY196495 MPT196494:MPU196495 MZP196494:MZQ196495 NJL196494:NJM196495 NTH196494:NTI196495 ODD196494:ODE196495 OMZ196494:ONA196495 OWV196494:OWW196495 PGR196494:PGS196495 PQN196494:PQO196495 QAJ196494:QAK196495 QKF196494:QKG196495 QUB196494:QUC196495 RDX196494:RDY196495 RNT196494:RNU196495 RXP196494:RXQ196495 SHL196494:SHM196495 SRH196494:SRI196495 TBD196494:TBE196495 TKZ196494:TLA196495 TUV196494:TUW196495 UER196494:UES196495 UON196494:UOO196495 UYJ196494:UYK196495 VIF196494:VIG196495 VSB196494:VSC196495 WBX196494:WBY196495 WLT196494:WLU196495 WVP196494:WVQ196495 H262030:I262031 JD262030:JE262031 SZ262030:TA262031 ACV262030:ACW262031 AMR262030:AMS262031 AWN262030:AWO262031 BGJ262030:BGK262031 BQF262030:BQG262031 CAB262030:CAC262031 CJX262030:CJY262031 CTT262030:CTU262031 DDP262030:DDQ262031 DNL262030:DNM262031 DXH262030:DXI262031 EHD262030:EHE262031 EQZ262030:ERA262031 FAV262030:FAW262031 FKR262030:FKS262031 FUN262030:FUO262031 GEJ262030:GEK262031 GOF262030:GOG262031 GYB262030:GYC262031 HHX262030:HHY262031 HRT262030:HRU262031 IBP262030:IBQ262031 ILL262030:ILM262031 IVH262030:IVI262031 JFD262030:JFE262031 JOZ262030:JPA262031 JYV262030:JYW262031 KIR262030:KIS262031 KSN262030:KSO262031 LCJ262030:LCK262031 LMF262030:LMG262031 LWB262030:LWC262031 MFX262030:MFY262031 MPT262030:MPU262031 MZP262030:MZQ262031 NJL262030:NJM262031 NTH262030:NTI262031 ODD262030:ODE262031 OMZ262030:ONA262031 OWV262030:OWW262031 PGR262030:PGS262031 PQN262030:PQO262031 QAJ262030:QAK262031 QKF262030:QKG262031 QUB262030:QUC262031 RDX262030:RDY262031 RNT262030:RNU262031 RXP262030:RXQ262031 SHL262030:SHM262031 SRH262030:SRI262031 TBD262030:TBE262031 TKZ262030:TLA262031 TUV262030:TUW262031 UER262030:UES262031 UON262030:UOO262031 UYJ262030:UYK262031 VIF262030:VIG262031 VSB262030:VSC262031 WBX262030:WBY262031 WLT262030:WLU262031 WVP262030:WVQ262031 H327566:I327567 JD327566:JE327567 SZ327566:TA327567 ACV327566:ACW327567 AMR327566:AMS327567 AWN327566:AWO327567 BGJ327566:BGK327567 BQF327566:BQG327567 CAB327566:CAC327567 CJX327566:CJY327567 CTT327566:CTU327567 DDP327566:DDQ327567 DNL327566:DNM327567 DXH327566:DXI327567 EHD327566:EHE327567 EQZ327566:ERA327567 FAV327566:FAW327567 FKR327566:FKS327567 FUN327566:FUO327567 GEJ327566:GEK327567 GOF327566:GOG327567 GYB327566:GYC327567 HHX327566:HHY327567 HRT327566:HRU327567 IBP327566:IBQ327567 ILL327566:ILM327567 IVH327566:IVI327567 JFD327566:JFE327567 JOZ327566:JPA327567 JYV327566:JYW327567 KIR327566:KIS327567 KSN327566:KSO327567 LCJ327566:LCK327567 LMF327566:LMG327567 LWB327566:LWC327567 MFX327566:MFY327567 MPT327566:MPU327567 MZP327566:MZQ327567 NJL327566:NJM327567 NTH327566:NTI327567 ODD327566:ODE327567 OMZ327566:ONA327567 OWV327566:OWW327567 PGR327566:PGS327567 PQN327566:PQO327567 QAJ327566:QAK327567 QKF327566:QKG327567 QUB327566:QUC327567 RDX327566:RDY327567 RNT327566:RNU327567 RXP327566:RXQ327567 SHL327566:SHM327567 SRH327566:SRI327567 TBD327566:TBE327567 TKZ327566:TLA327567 TUV327566:TUW327567 UER327566:UES327567 UON327566:UOO327567 UYJ327566:UYK327567 VIF327566:VIG327567 VSB327566:VSC327567 WBX327566:WBY327567 WLT327566:WLU327567 WVP327566:WVQ327567 H393102:I393103 JD393102:JE393103 SZ393102:TA393103 ACV393102:ACW393103 AMR393102:AMS393103 AWN393102:AWO393103 BGJ393102:BGK393103 BQF393102:BQG393103 CAB393102:CAC393103 CJX393102:CJY393103 CTT393102:CTU393103 DDP393102:DDQ393103 DNL393102:DNM393103 DXH393102:DXI393103 EHD393102:EHE393103 EQZ393102:ERA393103 FAV393102:FAW393103 FKR393102:FKS393103 FUN393102:FUO393103 GEJ393102:GEK393103 GOF393102:GOG393103 GYB393102:GYC393103 HHX393102:HHY393103 HRT393102:HRU393103 IBP393102:IBQ393103 ILL393102:ILM393103 IVH393102:IVI393103 JFD393102:JFE393103 JOZ393102:JPA393103 JYV393102:JYW393103 KIR393102:KIS393103 KSN393102:KSO393103 LCJ393102:LCK393103 LMF393102:LMG393103 LWB393102:LWC393103 MFX393102:MFY393103 MPT393102:MPU393103 MZP393102:MZQ393103 NJL393102:NJM393103 NTH393102:NTI393103 ODD393102:ODE393103 OMZ393102:ONA393103 OWV393102:OWW393103 PGR393102:PGS393103 PQN393102:PQO393103 QAJ393102:QAK393103 QKF393102:QKG393103 QUB393102:QUC393103 RDX393102:RDY393103 RNT393102:RNU393103 RXP393102:RXQ393103 SHL393102:SHM393103 SRH393102:SRI393103 TBD393102:TBE393103 TKZ393102:TLA393103 TUV393102:TUW393103 UER393102:UES393103 UON393102:UOO393103 UYJ393102:UYK393103 VIF393102:VIG393103 VSB393102:VSC393103 WBX393102:WBY393103 WLT393102:WLU393103 WVP393102:WVQ393103 H458638:I458639 JD458638:JE458639 SZ458638:TA458639 ACV458638:ACW458639 AMR458638:AMS458639 AWN458638:AWO458639 BGJ458638:BGK458639 BQF458638:BQG458639 CAB458638:CAC458639 CJX458638:CJY458639 CTT458638:CTU458639 DDP458638:DDQ458639 DNL458638:DNM458639 DXH458638:DXI458639 EHD458638:EHE458639 EQZ458638:ERA458639 FAV458638:FAW458639 FKR458638:FKS458639 FUN458638:FUO458639 GEJ458638:GEK458639 GOF458638:GOG458639 GYB458638:GYC458639 HHX458638:HHY458639 HRT458638:HRU458639 IBP458638:IBQ458639 ILL458638:ILM458639 IVH458638:IVI458639 JFD458638:JFE458639 JOZ458638:JPA458639 JYV458638:JYW458639 KIR458638:KIS458639 KSN458638:KSO458639 LCJ458638:LCK458639 LMF458638:LMG458639 LWB458638:LWC458639 MFX458638:MFY458639 MPT458638:MPU458639 MZP458638:MZQ458639 NJL458638:NJM458639 NTH458638:NTI458639 ODD458638:ODE458639 OMZ458638:ONA458639 OWV458638:OWW458639 PGR458638:PGS458639 PQN458638:PQO458639 QAJ458638:QAK458639 QKF458638:QKG458639 QUB458638:QUC458639 RDX458638:RDY458639 RNT458638:RNU458639 RXP458638:RXQ458639 SHL458638:SHM458639 SRH458638:SRI458639 TBD458638:TBE458639 TKZ458638:TLA458639 TUV458638:TUW458639 UER458638:UES458639 UON458638:UOO458639 UYJ458638:UYK458639 VIF458638:VIG458639 VSB458638:VSC458639 WBX458638:WBY458639 WLT458638:WLU458639 WVP458638:WVQ458639 H524174:I524175 JD524174:JE524175 SZ524174:TA524175 ACV524174:ACW524175 AMR524174:AMS524175 AWN524174:AWO524175 BGJ524174:BGK524175 BQF524174:BQG524175 CAB524174:CAC524175 CJX524174:CJY524175 CTT524174:CTU524175 DDP524174:DDQ524175 DNL524174:DNM524175 DXH524174:DXI524175 EHD524174:EHE524175 EQZ524174:ERA524175 FAV524174:FAW524175 FKR524174:FKS524175 FUN524174:FUO524175 GEJ524174:GEK524175 GOF524174:GOG524175 GYB524174:GYC524175 HHX524174:HHY524175 HRT524174:HRU524175 IBP524174:IBQ524175 ILL524174:ILM524175 IVH524174:IVI524175 JFD524174:JFE524175 JOZ524174:JPA524175 JYV524174:JYW524175 KIR524174:KIS524175 KSN524174:KSO524175 LCJ524174:LCK524175 LMF524174:LMG524175 LWB524174:LWC524175 MFX524174:MFY524175 MPT524174:MPU524175 MZP524174:MZQ524175 NJL524174:NJM524175 NTH524174:NTI524175 ODD524174:ODE524175 OMZ524174:ONA524175 OWV524174:OWW524175 PGR524174:PGS524175 PQN524174:PQO524175 QAJ524174:QAK524175 QKF524174:QKG524175 QUB524174:QUC524175 RDX524174:RDY524175 RNT524174:RNU524175 RXP524174:RXQ524175 SHL524174:SHM524175 SRH524174:SRI524175 TBD524174:TBE524175 TKZ524174:TLA524175 TUV524174:TUW524175 UER524174:UES524175 UON524174:UOO524175 UYJ524174:UYK524175 VIF524174:VIG524175 VSB524174:VSC524175 WBX524174:WBY524175 WLT524174:WLU524175 WVP524174:WVQ524175 H589710:I589711 JD589710:JE589711 SZ589710:TA589711 ACV589710:ACW589711 AMR589710:AMS589711 AWN589710:AWO589711 BGJ589710:BGK589711 BQF589710:BQG589711 CAB589710:CAC589711 CJX589710:CJY589711 CTT589710:CTU589711 DDP589710:DDQ589711 DNL589710:DNM589711 DXH589710:DXI589711 EHD589710:EHE589711 EQZ589710:ERA589711 FAV589710:FAW589711 FKR589710:FKS589711 FUN589710:FUO589711 GEJ589710:GEK589711 GOF589710:GOG589711 GYB589710:GYC589711 HHX589710:HHY589711 HRT589710:HRU589711 IBP589710:IBQ589711 ILL589710:ILM589711 IVH589710:IVI589711 JFD589710:JFE589711 JOZ589710:JPA589711 JYV589710:JYW589711 KIR589710:KIS589711 KSN589710:KSO589711 LCJ589710:LCK589711 LMF589710:LMG589711 LWB589710:LWC589711 MFX589710:MFY589711 MPT589710:MPU589711 MZP589710:MZQ589711 NJL589710:NJM589711 NTH589710:NTI589711 ODD589710:ODE589711 OMZ589710:ONA589711 OWV589710:OWW589711 PGR589710:PGS589711 PQN589710:PQO589711 QAJ589710:QAK589711 QKF589710:QKG589711 QUB589710:QUC589711 RDX589710:RDY589711 RNT589710:RNU589711 RXP589710:RXQ589711 SHL589710:SHM589711 SRH589710:SRI589711 TBD589710:TBE589711 TKZ589710:TLA589711 TUV589710:TUW589711 UER589710:UES589711 UON589710:UOO589711 UYJ589710:UYK589711 VIF589710:VIG589711 VSB589710:VSC589711 WBX589710:WBY589711 WLT589710:WLU589711 WVP589710:WVQ589711 H655246:I655247 JD655246:JE655247 SZ655246:TA655247 ACV655246:ACW655247 AMR655246:AMS655247 AWN655246:AWO655247 BGJ655246:BGK655247 BQF655246:BQG655247 CAB655246:CAC655247 CJX655246:CJY655247 CTT655246:CTU655247 DDP655246:DDQ655247 DNL655246:DNM655247 DXH655246:DXI655247 EHD655246:EHE655247 EQZ655246:ERA655247 FAV655246:FAW655247 FKR655246:FKS655247 FUN655246:FUO655247 GEJ655246:GEK655247 GOF655246:GOG655247 GYB655246:GYC655247 HHX655246:HHY655247 HRT655246:HRU655247 IBP655246:IBQ655247 ILL655246:ILM655247 IVH655246:IVI655247 JFD655246:JFE655247 JOZ655246:JPA655247 JYV655246:JYW655247 KIR655246:KIS655247 KSN655246:KSO655247 LCJ655246:LCK655247 LMF655246:LMG655247 LWB655246:LWC655247 MFX655246:MFY655247 MPT655246:MPU655247 MZP655246:MZQ655247 NJL655246:NJM655247 NTH655246:NTI655247 ODD655246:ODE655247 OMZ655246:ONA655247 OWV655246:OWW655247 PGR655246:PGS655247 PQN655246:PQO655247 QAJ655246:QAK655247 QKF655246:QKG655247 QUB655246:QUC655247 RDX655246:RDY655247 RNT655246:RNU655247 RXP655246:RXQ655247 SHL655246:SHM655247 SRH655246:SRI655247 TBD655246:TBE655247 TKZ655246:TLA655247 TUV655246:TUW655247 UER655246:UES655247 UON655246:UOO655247 UYJ655246:UYK655247 VIF655246:VIG655247 VSB655246:VSC655247 WBX655246:WBY655247 WLT655246:WLU655247 WVP655246:WVQ655247 H720782:I720783 JD720782:JE720783 SZ720782:TA720783 ACV720782:ACW720783 AMR720782:AMS720783 AWN720782:AWO720783 BGJ720782:BGK720783 BQF720782:BQG720783 CAB720782:CAC720783 CJX720782:CJY720783 CTT720782:CTU720783 DDP720782:DDQ720783 DNL720782:DNM720783 DXH720782:DXI720783 EHD720782:EHE720783 EQZ720782:ERA720783 FAV720782:FAW720783 FKR720782:FKS720783 FUN720782:FUO720783 GEJ720782:GEK720783 GOF720782:GOG720783 GYB720782:GYC720783 HHX720782:HHY720783 HRT720782:HRU720783 IBP720782:IBQ720783 ILL720782:ILM720783 IVH720782:IVI720783 JFD720782:JFE720783 JOZ720782:JPA720783 JYV720782:JYW720783 KIR720782:KIS720783 KSN720782:KSO720783 LCJ720782:LCK720783 LMF720782:LMG720783 LWB720782:LWC720783 MFX720782:MFY720783 MPT720782:MPU720783 MZP720782:MZQ720783 NJL720782:NJM720783 NTH720782:NTI720783 ODD720782:ODE720783 OMZ720782:ONA720783 OWV720782:OWW720783 PGR720782:PGS720783 PQN720782:PQO720783 QAJ720782:QAK720783 QKF720782:QKG720783 QUB720782:QUC720783 RDX720782:RDY720783 RNT720782:RNU720783 RXP720782:RXQ720783 SHL720782:SHM720783 SRH720782:SRI720783 TBD720782:TBE720783 TKZ720782:TLA720783 TUV720782:TUW720783 UER720782:UES720783 UON720782:UOO720783 UYJ720782:UYK720783 VIF720782:VIG720783 VSB720782:VSC720783 WBX720782:WBY720783 WLT720782:WLU720783 WVP720782:WVQ720783 H786318:I786319 JD786318:JE786319 SZ786318:TA786319 ACV786318:ACW786319 AMR786318:AMS786319 AWN786318:AWO786319 BGJ786318:BGK786319 BQF786318:BQG786319 CAB786318:CAC786319 CJX786318:CJY786319 CTT786318:CTU786319 DDP786318:DDQ786319 DNL786318:DNM786319 DXH786318:DXI786319 EHD786318:EHE786319 EQZ786318:ERA786319 FAV786318:FAW786319 FKR786318:FKS786319 FUN786318:FUO786319 GEJ786318:GEK786319 GOF786318:GOG786319 GYB786318:GYC786319 HHX786318:HHY786319 HRT786318:HRU786319 IBP786318:IBQ786319 ILL786318:ILM786319 IVH786318:IVI786319 JFD786318:JFE786319 JOZ786318:JPA786319 JYV786318:JYW786319 KIR786318:KIS786319 KSN786318:KSO786319 LCJ786318:LCK786319 LMF786318:LMG786319 LWB786318:LWC786319 MFX786318:MFY786319 MPT786318:MPU786319 MZP786318:MZQ786319 NJL786318:NJM786319 NTH786318:NTI786319 ODD786318:ODE786319 OMZ786318:ONA786319 OWV786318:OWW786319 PGR786318:PGS786319 PQN786318:PQO786319 QAJ786318:QAK786319 QKF786318:QKG786319 QUB786318:QUC786319 RDX786318:RDY786319 RNT786318:RNU786319 RXP786318:RXQ786319 SHL786318:SHM786319 SRH786318:SRI786319 TBD786318:TBE786319 TKZ786318:TLA786319 TUV786318:TUW786319 UER786318:UES786319 UON786318:UOO786319 UYJ786318:UYK786319 VIF786318:VIG786319 VSB786318:VSC786319 WBX786318:WBY786319 WLT786318:WLU786319 WVP786318:WVQ786319 H851854:I851855 JD851854:JE851855 SZ851854:TA851855 ACV851854:ACW851855 AMR851854:AMS851855 AWN851854:AWO851855 BGJ851854:BGK851855 BQF851854:BQG851855 CAB851854:CAC851855 CJX851854:CJY851855 CTT851854:CTU851855 DDP851854:DDQ851855 DNL851854:DNM851855 DXH851854:DXI851855 EHD851854:EHE851855 EQZ851854:ERA851855 FAV851854:FAW851855 FKR851854:FKS851855 FUN851854:FUO851855 GEJ851854:GEK851855 GOF851854:GOG851855 GYB851854:GYC851855 HHX851854:HHY851855 HRT851854:HRU851855 IBP851854:IBQ851855 ILL851854:ILM851855 IVH851854:IVI851855 JFD851854:JFE851855 JOZ851854:JPA851855 JYV851854:JYW851855 KIR851854:KIS851855 KSN851854:KSO851855 LCJ851854:LCK851855 LMF851854:LMG851855 LWB851854:LWC851855 MFX851854:MFY851855 MPT851854:MPU851855 MZP851854:MZQ851855 NJL851854:NJM851855 NTH851854:NTI851855 ODD851854:ODE851855 OMZ851854:ONA851855 OWV851854:OWW851855 PGR851854:PGS851855 PQN851854:PQO851855 QAJ851854:QAK851855 QKF851854:QKG851855 QUB851854:QUC851855 RDX851854:RDY851855 RNT851854:RNU851855 RXP851854:RXQ851855 SHL851854:SHM851855 SRH851854:SRI851855 TBD851854:TBE851855 TKZ851854:TLA851855 TUV851854:TUW851855 UER851854:UES851855 UON851854:UOO851855 UYJ851854:UYK851855 VIF851854:VIG851855 VSB851854:VSC851855 WBX851854:WBY851855 WLT851854:WLU851855 WVP851854:WVQ851855 H917390:I917391 JD917390:JE917391 SZ917390:TA917391 ACV917390:ACW917391 AMR917390:AMS917391 AWN917390:AWO917391 BGJ917390:BGK917391 BQF917390:BQG917391 CAB917390:CAC917391 CJX917390:CJY917391 CTT917390:CTU917391 DDP917390:DDQ917391 DNL917390:DNM917391 DXH917390:DXI917391 EHD917390:EHE917391 EQZ917390:ERA917391 FAV917390:FAW917391 FKR917390:FKS917391 FUN917390:FUO917391 GEJ917390:GEK917391 GOF917390:GOG917391 GYB917390:GYC917391 HHX917390:HHY917391 HRT917390:HRU917391 IBP917390:IBQ917391 ILL917390:ILM917391 IVH917390:IVI917391 JFD917390:JFE917391 JOZ917390:JPA917391 JYV917390:JYW917391 KIR917390:KIS917391 KSN917390:KSO917391 LCJ917390:LCK917391 LMF917390:LMG917391 LWB917390:LWC917391 MFX917390:MFY917391 MPT917390:MPU917391 MZP917390:MZQ917391 NJL917390:NJM917391 NTH917390:NTI917391 ODD917390:ODE917391 OMZ917390:ONA917391 OWV917390:OWW917391 PGR917390:PGS917391 PQN917390:PQO917391 QAJ917390:QAK917391 QKF917390:QKG917391 QUB917390:QUC917391 RDX917390:RDY917391 RNT917390:RNU917391 RXP917390:RXQ917391 SHL917390:SHM917391 SRH917390:SRI917391 TBD917390:TBE917391 TKZ917390:TLA917391 TUV917390:TUW917391 UER917390:UES917391 UON917390:UOO917391 UYJ917390:UYK917391 VIF917390:VIG917391 VSB917390:VSC917391 WBX917390:WBY917391 WLT917390:WLU917391 WVP917390:WVQ917391 H982926:I982927 JD982926:JE982927 SZ982926:TA982927 ACV982926:ACW982927 AMR982926:AMS982927 AWN982926:AWO982927 BGJ982926:BGK982927 BQF982926:BQG982927 CAB982926:CAC982927 CJX982926:CJY982927 CTT982926:CTU982927 DDP982926:DDQ982927 DNL982926:DNM982927 DXH982926:DXI982927 EHD982926:EHE982927 EQZ982926:ERA982927 FAV982926:FAW982927 FKR982926:FKS982927 FUN982926:FUO982927 GEJ982926:GEK982927 GOF982926:GOG982927 GYB982926:GYC982927 HHX982926:HHY982927 HRT982926:HRU982927 IBP982926:IBQ982927 ILL982926:ILM982927 IVH982926:IVI982927 JFD982926:JFE982927 JOZ982926:JPA982927 JYV982926:JYW982927 KIR982926:KIS982927 KSN982926:KSO982927 LCJ982926:LCK982927 LMF982926:LMG982927 LWB982926:LWC982927 MFX982926:MFY982927 MPT982926:MPU982927 MZP982926:MZQ982927 NJL982926:NJM982927 NTH982926:NTI982927 ODD982926:ODE982927 OMZ982926:ONA982927 OWV982926:OWW982927 PGR982926:PGS982927 PQN982926:PQO982927 QAJ982926:QAK982927 QKF982926:QKG982927 QUB982926:QUC982927 RDX982926:RDY982927 RNT982926:RNU982927 RXP982926:RXQ982927 SHL982926:SHM982927 SRH982926:SRI982927 TBD982926:TBE982927 TKZ982926:TLA982927 TUV982926:TUW982927 UER982926:UES982927 UON982926:UOO982927 UYJ982926:UYK982927 VIF982926:VIG982927 VSB982926:VSC982927 WBX982926:WBY982927 WLT982926:WLU982927 WVP982926:WVQ982927 H65416:I65416 JD65416:JE65416 SZ65416:TA65416 ACV65416:ACW65416 AMR65416:AMS65416 AWN65416:AWO65416 BGJ65416:BGK65416 BQF65416:BQG65416 CAB65416:CAC65416 CJX65416:CJY65416 CTT65416:CTU65416 DDP65416:DDQ65416 DNL65416:DNM65416 DXH65416:DXI65416 EHD65416:EHE65416 EQZ65416:ERA65416 FAV65416:FAW65416 FKR65416:FKS65416 FUN65416:FUO65416 GEJ65416:GEK65416 GOF65416:GOG65416 GYB65416:GYC65416 HHX65416:HHY65416 HRT65416:HRU65416 IBP65416:IBQ65416 ILL65416:ILM65416 IVH65416:IVI65416 JFD65416:JFE65416 JOZ65416:JPA65416 JYV65416:JYW65416 KIR65416:KIS65416 KSN65416:KSO65416 LCJ65416:LCK65416 LMF65416:LMG65416 LWB65416:LWC65416 MFX65416:MFY65416 MPT65416:MPU65416 MZP65416:MZQ65416 NJL65416:NJM65416 NTH65416:NTI65416 ODD65416:ODE65416 OMZ65416:ONA65416 OWV65416:OWW65416 PGR65416:PGS65416 PQN65416:PQO65416 QAJ65416:QAK65416 QKF65416:QKG65416 QUB65416:QUC65416 RDX65416:RDY65416 RNT65416:RNU65416 RXP65416:RXQ65416 SHL65416:SHM65416 SRH65416:SRI65416 TBD65416:TBE65416 TKZ65416:TLA65416 TUV65416:TUW65416 UER65416:UES65416 UON65416:UOO65416 UYJ65416:UYK65416 VIF65416:VIG65416 VSB65416:VSC65416 WBX65416:WBY65416 WLT65416:WLU65416 WVP65416:WVQ65416 H130952:I130952 JD130952:JE130952 SZ130952:TA130952 ACV130952:ACW130952 AMR130952:AMS130952 AWN130952:AWO130952 BGJ130952:BGK130952 BQF130952:BQG130952 CAB130952:CAC130952 CJX130952:CJY130952 CTT130952:CTU130952 DDP130952:DDQ130952 DNL130952:DNM130952 DXH130952:DXI130952 EHD130952:EHE130952 EQZ130952:ERA130952 FAV130952:FAW130952 FKR130952:FKS130952 FUN130952:FUO130952 GEJ130952:GEK130952 GOF130952:GOG130952 GYB130952:GYC130952 HHX130952:HHY130952 HRT130952:HRU130952 IBP130952:IBQ130952 ILL130952:ILM130952 IVH130952:IVI130952 JFD130952:JFE130952 JOZ130952:JPA130952 JYV130952:JYW130952 KIR130952:KIS130952 KSN130952:KSO130952 LCJ130952:LCK130952 LMF130952:LMG130952 LWB130952:LWC130952 MFX130952:MFY130952 MPT130952:MPU130952 MZP130952:MZQ130952 NJL130952:NJM130952 NTH130952:NTI130952 ODD130952:ODE130952 OMZ130952:ONA130952 OWV130952:OWW130952 PGR130952:PGS130952 PQN130952:PQO130952 QAJ130952:QAK130952 QKF130952:QKG130952 QUB130952:QUC130952 RDX130952:RDY130952 RNT130952:RNU130952 RXP130952:RXQ130952 SHL130952:SHM130952 SRH130952:SRI130952 TBD130952:TBE130952 TKZ130952:TLA130952 TUV130952:TUW130952 UER130952:UES130952 UON130952:UOO130952 UYJ130952:UYK130952 VIF130952:VIG130952 VSB130952:VSC130952 WBX130952:WBY130952 WLT130952:WLU130952 WVP130952:WVQ130952 H196488:I196488 JD196488:JE196488 SZ196488:TA196488 ACV196488:ACW196488 AMR196488:AMS196488 AWN196488:AWO196488 BGJ196488:BGK196488 BQF196488:BQG196488 CAB196488:CAC196488 CJX196488:CJY196488 CTT196488:CTU196488 DDP196488:DDQ196488 DNL196488:DNM196488 DXH196488:DXI196488 EHD196488:EHE196488 EQZ196488:ERA196488 FAV196488:FAW196488 FKR196488:FKS196488 FUN196488:FUO196488 GEJ196488:GEK196488 GOF196488:GOG196488 GYB196488:GYC196488 HHX196488:HHY196488 HRT196488:HRU196488 IBP196488:IBQ196488 ILL196488:ILM196488 IVH196488:IVI196488 JFD196488:JFE196488 JOZ196488:JPA196488 JYV196488:JYW196488 KIR196488:KIS196488 KSN196488:KSO196488 LCJ196488:LCK196488 LMF196488:LMG196488 LWB196488:LWC196488 MFX196488:MFY196488 MPT196488:MPU196488 MZP196488:MZQ196488 NJL196488:NJM196488 NTH196488:NTI196488 ODD196488:ODE196488 OMZ196488:ONA196488 OWV196488:OWW196488 PGR196488:PGS196488 PQN196488:PQO196488 QAJ196488:QAK196488 QKF196488:QKG196488 QUB196488:QUC196488 RDX196488:RDY196488 RNT196488:RNU196488 RXP196488:RXQ196488 SHL196488:SHM196488 SRH196488:SRI196488 TBD196488:TBE196488 TKZ196488:TLA196488 TUV196488:TUW196488 UER196488:UES196488 UON196488:UOO196488 UYJ196488:UYK196488 VIF196488:VIG196488 VSB196488:VSC196488 WBX196488:WBY196488 WLT196488:WLU196488 WVP196488:WVQ196488 H262024:I262024 JD262024:JE262024 SZ262024:TA262024 ACV262024:ACW262024 AMR262024:AMS262024 AWN262024:AWO262024 BGJ262024:BGK262024 BQF262024:BQG262024 CAB262024:CAC262024 CJX262024:CJY262024 CTT262024:CTU262024 DDP262024:DDQ262024 DNL262024:DNM262024 DXH262024:DXI262024 EHD262024:EHE262024 EQZ262024:ERA262024 FAV262024:FAW262024 FKR262024:FKS262024 FUN262024:FUO262024 GEJ262024:GEK262024 GOF262024:GOG262024 GYB262024:GYC262024 HHX262024:HHY262024 HRT262024:HRU262024 IBP262024:IBQ262024 ILL262024:ILM262024 IVH262024:IVI262024 JFD262024:JFE262024 JOZ262024:JPA262024 JYV262024:JYW262024 KIR262024:KIS262024 KSN262024:KSO262024 LCJ262024:LCK262024 LMF262024:LMG262024 LWB262024:LWC262024 MFX262024:MFY262024 MPT262024:MPU262024 MZP262024:MZQ262024 NJL262024:NJM262024 NTH262024:NTI262024 ODD262024:ODE262024 OMZ262024:ONA262024 OWV262024:OWW262024 PGR262024:PGS262024 PQN262024:PQO262024 QAJ262024:QAK262024 QKF262024:QKG262024 QUB262024:QUC262024 RDX262024:RDY262024 RNT262024:RNU262024 RXP262024:RXQ262024 SHL262024:SHM262024 SRH262024:SRI262024 TBD262024:TBE262024 TKZ262024:TLA262024 TUV262024:TUW262024 UER262024:UES262024 UON262024:UOO262024 UYJ262024:UYK262024 VIF262024:VIG262024 VSB262024:VSC262024 WBX262024:WBY262024 WLT262024:WLU262024 WVP262024:WVQ262024 H327560:I327560 JD327560:JE327560 SZ327560:TA327560 ACV327560:ACW327560 AMR327560:AMS327560 AWN327560:AWO327560 BGJ327560:BGK327560 BQF327560:BQG327560 CAB327560:CAC327560 CJX327560:CJY327560 CTT327560:CTU327560 DDP327560:DDQ327560 DNL327560:DNM327560 DXH327560:DXI327560 EHD327560:EHE327560 EQZ327560:ERA327560 FAV327560:FAW327560 FKR327560:FKS327560 FUN327560:FUO327560 GEJ327560:GEK327560 GOF327560:GOG327560 GYB327560:GYC327560 HHX327560:HHY327560 HRT327560:HRU327560 IBP327560:IBQ327560 ILL327560:ILM327560 IVH327560:IVI327560 JFD327560:JFE327560 JOZ327560:JPA327560 JYV327560:JYW327560 KIR327560:KIS327560 KSN327560:KSO327560 LCJ327560:LCK327560 LMF327560:LMG327560 LWB327560:LWC327560 MFX327560:MFY327560 MPT327560:MPU327560 MZP327560:MZQ327560 NJL327560:NJM327560 NTH327560:NTI327560 ODD327560:ODE327560 OMZ327560:ONA327560 OWV327560:OWW327560 PGR327560:PGS327560 PQN327560:PQO327560 QAJ327560:QAK327560 QKF327560:QKG327560 QUB327560:QUC327560 RDX327560:RDY327560 RNT327560:RNU327560 RXP327560:RXQ327560 SHL327560:SHM327560 SRH327560:SRI327560 TBD327560:TBE327560 TKZ327560:TLA327560 TUV327560:TUW327560 UER327560:UES327560 UON327560:UOO327560 UYJ327560:UYK327560 VIF327560:VIG327560 VSB327560:VSC327560 WBX327560:WBY327560 WLT327560:WLU327560 WVP327560:WVQ327560 H393096:I393096 JD393096:JE393096 SZ393096:TA393096 ACV393096:ACW393096 AMR393096:AMS393096 AWN393096:AWO393096 BGJ393096:BGK393096 BQF393096:BQG393096 CAB393096:CAC393096 CJX393096:CJY393096 CTT393096:CTU393096 DDP393096:DDQ393096 DNL393096:DNM393096 DXH393096:DXI393096 EHD393096:EHE393096 EQZ393096:ERA393096 FAV393096:FAW393096 FKR393096:FKS393096 FUN393096:FUO393096 GEJ393096:GEK393096 GOF393096:GOG393096 GYB393096:GYC393096 HHX393096:HHY393096 HRT393096:HRU393096 IBP393096:IBQ393096 ILL393096:ILM393096 IVH393096:IVI393096 JFD393096:JFE393096 JOZ393096:JPA393096 JYV393096:JYW393096 KIR393096:KIS393096 KSN393096:KSO393096 LCJ393096:LCK393096 LMF393096:LMG393096 LWB393096:LWC393096 MFX393096:MFY393096 MPT393096:MPU393096 MZP393096:MZQ393096 NJL393096:NJM393096 NTH393096:NTI393096 ODD393096:ODE393096 OMZ393096:ONA393096 OWV393096:OWW393096 PGR393096:PGS393096 PQN393096:PQO393096 QAJ393096:QAK393096 QKF393096:QKG393096 QUB393096:QUC393096 RDX393096:RDY393096 RNT393096:RNU393096 RXP393096:RXQ393096 SHL393096:SHM393096 SRH393096:SRI393096 TBD393096:TBE393096 TKZ393096:TLA393096 TUV393096:TUW393096 UER393096:UES393096 UON393096:UOO393096 UYJ393096:UYK393096 VIF393096:VIG393096 VSB393096:VSC393096 WBX393096:WBY393096 WLT393096:WLU393096 WVP393096:WVQ393096 H458632:I458632 JD458632:JE458632 SZ458632:TA458632 ACV458632:ACW458632 AMR458632:AMS458632 AWN458632:AWO458632 BGJ458632:BGK458632 BQF458632:BQG458632 CAB458632:CAC458632 CJX458632:CJY458632 CTT458632:CTU458632 DDP458632:DDQ458632 DNL458632:DNM458632 DXH458632:DXI458632 EHD458632:EHE458632 EQZ458632:ERA458632 FAV458632:FAW458632 FKR458632:FKS458632 FUN458632:FUO458632 GEJ458632:GEK458632 GOF458632:GOG458632 GYB458632:GYC458632 HHX458632:HHY458632 HRT458632:HRU458632 IBP458632:IBQ458632 ILL458632:ILM458632 IVH458632:IVI458632 JFD458632:JFE458632 JOZ458632:JPA458632 JYV458632:JYW458632 KIR458632:KIS458632 KSN458632:KSO458632 LCJ458632:LCK458632 LMF458632:LMG458632 LWB458632:LWC458632 MFX458632:MFY458632 MPT458632:MPU458632 MZP458632:MZQ458632 NJL458632:NJM458632 NTH458632:NTI458632 ODD458632:ODE458632 OMZ458632:ONA458632 OWV458632:OWW458632 PGR458632:PGS458632 PQN458632:PQO458632 QAJ458632:QAK458632 QKF458632:QKG458632 QUB458632:QUC458632 RDX458632:RDY458632 RNT458632:RNU458632 RXP458632:RXQ458632 SHL458632:SHM458632 SRH458632:SRI458632 TBD458632:TBE458632 TKZ458632:TLA458632 TUV458632:TUW458632 UER458632:UES458632 UON458632:UOO458632 UYJ458632:UYK458632 VIF458632:VIG458632 VSB458632:VSC458632 WBX458632:WBY458632 WLT458632:WLU458632 WVP458632:WVQ458632 H524168:I524168 JD524168:JE524168 SZ524168:TA524168 ACV524168:ACW524168 AMR524168:AMS524168 AWN524168:AWO524168 BGJ524168:BGK524168 BQF524168:BQG524168 CAB524168:CAC524168 CJX524168:CJY524168 CTT524168:CTU524168 DDP524168:DDQ524168 DNL524168:DNM524168 DXH524168:DXI524168 EHD524168:EHE524168 EQZ524168:ERA524168 FAV524168:FAW524168 FKR524168:FKS524168 FUN524168:FUO524168 GEJ524168:GEK524168 GOF524168:GOG524168 GYB524168:GYC524168 HHX524168:HHY524168 HRT524168:HRU524168 IBP524168:IBQ524168 ILL524168:ILM524168 IVH524168:IVI524168 JFD524168:JFE524168 JOZ524168:JPA524168 JYV524168:JYW524168 KIR524168:KIS524168 KSN524168:KSO524168 LCJ524168:LCK524168 LMF524168:LMG524168 LWB524168:LWC524168 MFX524168:MFY524168 MPT524168:MPU524168 MZP524168:MZQ524168 NJL524168:NJM524168 NTH524168:NTI524168 ODD524168:ODE524168 OMZ524168:ONA524168 OWV524168:OWW524168 PGR524168:PGS524168 PQN524168:PQO524168 QAJ524168:QAK524168 QKF524168:QKG524168 QUB524168:QUC524168 RDX524168:RDY524168 RNT524168:RNU524168 RXP524168:RXQ524168 SHL524168:SHM524168 SRH524168:SRI524168 TBD524168:TBE524168 TKZ524168:TLA524168 TUV524168:TUW524168 UER524168:UES524168 UON524168:UOO524168 UYJ524168:UYK524168 VIF524168:VIG524168 VSB524168:VSC524168 WBX524168:WBY524168 WLT524168:WLU524168 WVP524168:WVQ524168 H589704:I589704 JD589704:JE589704 SZ589704:TA589704 ACV589704:ACW589704 AMR589704:AMS589704 AWN589704:AWO589704 BGJ589704:BGK589704 BQF589704:BQG589704 CAB589704:CAC589704 CJX589704:CJY589704 CTT589704:CTU589704 DDP589704:DDQ589704 DNL589704:DNM589704 DXH589704:DXI589704 EHD589704:EHE589704 EQZ589704:ERA589704 FAV589704:FAW589704 FKR589704:FKS589704 FUN589704:FUO589704 GEJ589704:GEK589704 GOF589704:GOG589704 GYB589704:GYC589704 HHX589704:HHY589704 HRT589704:HRU589704 IBP589704:IBQ589704 ILL589704:ILM589704 IVH589704:IVI589704 JFD589704:JFE589704 JOZ589704:JPA589704 JYV589704:JYW589704 KIR589704:KIS589704 KSN589704:KSO589704 LCJ589704:LCK589704 LMF589704:LMG589704 LWB589704:LWC589704 MFX589704:MFY589704 MPT589704:MPU589704 MZP589704:MZQ589704 NJL589704:NJM589704 NTH589704:NTI589704 ODD589704:ODE589704 OMZ589704:ONA589704 OWV589704:OWW589704 PGR589704:PGS589704 PQN589704:PQO589704 QAJ589704:QAK589704 QKF589704:QKG589704 QUB589704:QUC589704 RDX589704:RDY589704 RNT589704:RNU589704 RXP589704:RXQ589704 SHL589704:SHM589704 SRH589704:SRI589704 TBD589704:TBE589704 TKZ589704:TLA589704 TUV589704:TUW589704 UER589704:UES589704 UON589704:UOO589704 UYJ589704:UYK589704 VIF589704:VIG589704 VSB589704:VSC589704 WBX589704:WBY589704 WLT589704:WLU589704 WVP589704:WVQ589704 H655240:I655240 JD655240:JE655240 SZ655240:TA655240 ACV655240:ACW655240 AMR655240:AMS655240 AWN655240:AWO655240 BGJ655240:BGK655240 BQF655240:BQG655240 CAB655240:CAC655240 CJX655240:CJY655240 CTT655240:CTU655240 DDP655240:DDQ655240 DNL655240:DNM655240 DXH655240:DXI655240 EHD655240:EHE655240 EQZ655240:ERA655240 FAV655240:FAW655240 FKR655240:FKS655240 FUN655240:FUO655240 GEJ655240:GEK655240 GOF655240:GOG655240 GYB655240:GYC655240 HHX655240:HHY655240 HRT655240:HRU655240 IBP655240:IBQ655240 ILL655240:ILM655240 IVH655240:IVI655240 JFD655240:JFE655240 JOZ655240:JPA655240 JYV655240:JYW655240 KIR655240:KIS655240 KSN655240:KSO655240 LCJ655240:LCK655240 LMF655240:LMG655240 LWB655240:LWC655240 MFX655240:MFY655240 MPT655240:MPU655240 MZP655240:MZQ655240 NJL655240:NJM655240 NTH655240:NTI655240 ODD655240:ODE655240 OMZ655240:ONA655240 OWV655240:OWW655240 PGR655240:PGS655240 PQN655240:PQO655240 QAJ655240:QAK655240 QKF655240:QKG655240 QUB655240:QUC655240 RDX655240:RDY655240 RNT655240:RNU655240 RXP655240:RXQ655240 SHL655240:SHM655240 SRH655240:SRI655240 TBD655240:TBE655240 TKZ655240:TLA655240 TUV655240:TUW655240 UER655240:UES655240 UON655240:UOO655240 UYJ655240:UYK655240 VIF655240:VIG655240 VSB655240:VSC655240 WBX655240:WBY655240 WLT655240:WLU655240 WVP655240:WVQ655240 H720776:I720776 JD720776:JE720776 SZ720776:TA720776 ACV720776:ACW720776 AMR720776:AMS720776 AWN720776:AWO720776 BGJ720776:BGK720776 BQF720776:BQG720776 CAB720776:CAC720776 CJX720776:CJY720776 CTT720776:CTU720776 DDP720776:DDQ720776 DNL720776:DNM720776 DXH720776:DXI720776 EHD720776:EHE720776 EQZ720776:ERA720776 FAV720776:FAW720776 FKR720776:FKS720776 FUN720776:FUO720776 GEJ720776:GEK720776 GOF720776:GOG720776 GYB720776:GYC720776 HHX720776:HHY720776 HRT720776:HRU720776 IBP720776:IBQ720776 ILL720776:ILM720776 IVH720776:IVI720776 JFD720776:JFE720776 JOZ720776:JPA720776 JYV720776:JYW720776 KIR720776:KIS720776 KSN720776:KSO720776 LCJ720776:LCK720776 LMF720776:LMG720776 LWB720776:LWC720776 MFX720776:MFY720776 MPT720776:MPU720776 MZP720776:MZQ720776 NJL720776:NJM720776 NTH720776:NTI720776 ODD720776:ODE720776 OMZ720776:ONA720776 OWV720776:OWW720776 PGR720776:PGS720776 PQN720776:PQO720776 QAJ720776:QAK720776 QKF720776:QKG720776 QUB720776:QUC720776 RDX720776:RDY720776 RNT720776:RNU720776 RXP720776:RXQ720776 SHL720776:SHM720776 SRH720776:SRI720776 TBD720776:TBE720776 TKZ720776:TLA720776 TUV720776:TUW720776 UER720776:UES720776 UON720776:UOO720776 UYJ720776:UYK720776 VIF720776:VIG720776 VSB720776:VSC720776 WBX720776:WBY720776 WLT720776:WLU720776 WVP720776:WVQ720776 H786312:I786312 JD786312:JE786312 SZ786312:TA786312 ACV786312:ACW786312 AMR786312:AMS786312 AWN786312:AWO786312 BGJ786312:BGK786312 BQF786312:BQG786312 CAB786312:CAC786312 CJX786312:CJY786312 CTT786312:CTU786312 DDP786312:DDQ786312 DNL786312:DNM786312 DXH786312:DXI786312 EHD786312:EHE786312 EQZ786312:ERA786312 FAV786312:FAW786312 FKR786312:FKS786312 FUN786312:FUO786312 GEJ786312:GEK786312 GOF786312:GOG786312 GYB786312:GYC786312 HHX786312:HHY786312 HRT786312:HRU786312 IBP786312:IBQ786312 ILL786312:ILM786312 IVH786312:IVI786312 JFD786312:JFE786312 JOZ786312:JPA786312 JYV786312:JYW786312 KIR786312:KIS786312 KSN786312:KSO786312 LCJ786312:LCK786312 LMF786312:LMG786312 LWB786312:LWC786312 MFX786312:MFY786312 MPT786312:MPU786312 MZP786312:MZQ786312 NJL786312:NJM786312 NTH786312:NTI786312 ODD786312:ODE786312 OMZ786312:ONA786312 OWV786312:OWW786312 PGR786312:PGS786312 PQN786312:PQO786312 QAJ786312:QAK786312 QKF786312:QKG786312 QUB786312:QUC786312 RDX786312:RDY786312 RNT786312:RNU786312 RXP786312:RXQ786312 SHL786312:SHM786312 SRH786312:SRI786312 TBD786312:TBE786312 TKZ786312:TLA786312 TUV786312:TUW786312 UER786312:UES786312 UON786312:UOO786312 UYJ786312:UYK786312 VIF786312:VIG786312 VSB786312:VSC786312 WBX786312:WBY786312 WLT786312:WLU786312 WVP786312:WVQ786312 H851848:I851848 JD851848:JE851848 SZ851848:TA851848 ACV851848:ACW851848 AMR851848:AMS851848 AWN851848:AWO851848 BGJ851848:BGK851848 BQF851848:BQG851848 CAB851848:CAC851848 CJX851848:CJY851848 CTT851848:CTU851848 DDP851848:DDQ851848 DNL851848:DNM851848 DXH851848:DXI851848 EHD851848:EHE851848 EQZ851848:ERA851848 FAV851848:FAW851848 FKR851848:FKS851848 FUN851848:FUO851848 GEJ851848:GEK851848 GOF851848:GOG851848 GYB851848:GYC851848 HHX851848:HHY851848 HRT851848:HRU851848 IBP851848:IBQ851848 ILL851848:ILM851848 IVH851848:IVI851848 JFD851848:JFE851848 JOZ851848:JPA851848 JYV851848:JYW851848 KIR851848:KIS851848 KSN851848:KSO851848 LCJ851848:LCK851848 LMF851848:LMG851848 LWB851848:LWC851848 MFX851848:MFY851848 MPT851848:MPU851848 MZP851848:MZQ851848 NJL851848:NJM851848 NTH851848:NTI851848 ODD851848:ODE851848 OMZ851848:ONA851848 OWV851848:OWW851848 PGR851848:PGS851848 PQN851848:PQO851848 QAJ851848:QAK851848 QKF851848:QKG851848 QUB851848:QUC851848 RDX851848:RDY851848 RNT851848:RNU851848 RXP851848:RXQ851848 SHL851848:SHM851848 SRH851848:SRI851848 TBD851848:TBE851848 TKZ851848:TLA851848 TUV851848:TUW851848 UER851848:UES851848 UON851848:UOO851848 UYJ851848:UYK851848 VIF851848:VIG851848 VSB851848:VSC851848 WBX851848:WBY851848 WLT851848:WLU851848 WVP851848:WVQ851848 H917384:I917384 JD917384:JE917384 SZ917384:TA917384 ACV917384:ACW917384 AMR917384:AMS917384 AWN917384:AWO917384 BGJ917384:BGK917384 BQF917384:BQG917384 CAB917384:CAC917384 CJX917384:CJY917384 CTT917384:CTU917384 DDP917384:DDQ917384 DNL917384:DNM917384 DXH917384:DXI917384 EHD917384:EHE917384 EQZ917384:ERA917384 FAV917384:FAW917384 FKR917384:FKS917384 FUN917384:FUO917384 GEJ917384:GEK917384 GOF917384:GOG917384 GYB917384:GYC917384 HHX917384:HHY917384 HRT917384:HRU917384 IBP917384:IBQ917384 ILL917384:ILM917384 IVH917384:IVI917384 JFD917384:JFE917384 JOZ917384:JPA917384 JYV917384:JYW917384 KIR917384:KIS917384 KSN917384:KSO917384 LCJ917384:LCK917384 LMF917384:LMG917384 LWB917384:LWC917384 MFX917384:MFY917384 MPT917384:MPU917384 MZP917384:MZQ917384 NJL917384:NJM917384 NTH917384:NTI917384 ODD917384:ODE917384 OMZ917384:ONA917384 OWV917384:OWW917384 PGR917384:PGS917384 PQN917384:PQO917384 QAJ917384:QAK917384 QKF917384:QKG917384 QUB917384:QUC917384 RDX917384:RDY917384 RNT917384:RNU917384 RXP917384:RXQ917384 SHL917384:SHM917384 SRH917384:SRI917384 TBD917384:TBE917384 TKZ917384:TLA917384 TUV917384:TUW917384 UER917384:UES917384 UON917384:UOO917384 UYJ917384:UYK917384 VIF917384:VIG917384 VSB917384:VSC917384 WBX917384:WBY917384 WLT917384:WLU917384 WVP917384:WVQ917384 H982920:I982920 JD982920:JE982920 SZ982920:TA982920 ACV982920:ACW982920 AMR982920:AMS982920 AWN982920:AWO982920 BGJ982920:BGK982920 BQF982920:BQG982920 CAB982920:CAC982920 CJX982920:CJY982920 CTT982920:CTU982920 DDP982920:DDQ982920 DNL982920:DNM982920 DXH982920:DXI982920 EHD982920:EHE982920 EQZ982920:ERA982920 FAV982920:FAW982920 FKR982920:FKS982920 FUN982920:FUO982920 GEJ982920:GEK982920 GOF982920:GOG982920 GYB982920:GYC982920 HHX982920:HHY982920 HRT982920:HRU982920 IBP982920:IBQ982920 ILL982920:ILM982920 IVH982920:IVI982920 JFD982920:JFE982920 JOZ982920:JPA982920 JYV982920:JYW982920 KIR982920:KIS982920 KSN982920:KSO982920 LCJ982920:LCK982920 LMF982920:LMG982920 LWB982920:LWC982920 MFX982920:MFY982920 MPT982920:MPU982920 MZP982920:MZQ982920 NJL982920:NJM982920 NTH982920:NTI982920 ODD982920:ODE982920 OMZ982920:ONA982920 OWV982920:OWW982920 PGR982920:PGS982920 PQN982920:PQO982920 QAJ982920:QAK982920 QKF982920:QKG982920 QUB982920:QUC982920 RDX982920:RDY982920 RNT982920:RNU982920 RXP982920:RXQ982920 SHL982920:SHM982920 SRH982920:SRI982920 TBD982920:TBE982920 TKZ982920:TLA982920 TUV982920:TUW982920 UER982920:UES982920 UON982920:UOO982920 UYJ982920:UYK982920 VIF982920:VIG982920 VSB982920:VSC982920 WBX982920:WBY982920 WLT982920:WLU982920 WVP982920:WVQ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7"/>
  <sheetViews>
    <sheetView zoomScaleNormal="100" zoomScaleSheetLayoutView="100" workbookViewId="0">
      <selection activeCell="L14" sqref="L14"/>
    </sheetView>
  </sheetViews>
  <sheetFormatPr defaultColWidth="9.140625" defaultRowHeight="12.75" x14ac:dyDescent="0.2"/>
  <cols>
    <col min="1" max="7" width="9.140625" style="10"/>
    <col min="8" max="9" width="13" style="34" customWidth="1"/>
    <col min="10" max="16384" width="9.140625" style="10"/>
  </cols>
  <sheetData>
    <row r="1" spans="1:10" x14ac:dyDescent="0.2">
      <c r="A1" s="189" t="s">
        <v>7</v>
      </c>
      <c r="B1" s="194"/>
      <c r="C1" s="194"/>
      <c r="D1" s="194"/>
      <c r="E1" s="194"/>
      <c r="F1" s="194"/>
      <c r="G1" s="194"/>
      <c r="H1" s="194"/>
      <c r="I1" s="194"/>
    </row>
    <row r="2" spans="1:10" x14ac:dyDescent="0.2">
      <c r="A2" s="192" t="s">
        <v>286</v>
      </c>
      <c r="B2" s="169"/>
      <c r="C2" s="169"/>
      <c r="D2" s="169"/>
      <c r="E2" s="169"/>
      <c r="F2" s="169"/>
      <c r="G2" s="169"/>
      <c r="H2" s="169"/>
      <c r="I2" s="169"/>
    </row>
    <row r="3" spans="1:10" x14ac:dyDescent="0.2">
      <c r="A3" s="196" t="s">
        <v>14</v>
      </c>
      <c r="B3" s="197"/>
      <c r="C3" s="197"/>
      <c r="D3" s="197"/>
      <c r="E3" s="197"/>
      <c r="F3" s="197"/>
      <c r="G3" s="197"/>
      <c r="H3" s="197"/>
      <c r="I3" s="197"/>
    </row>
    <row r="4" spans="1:10" x14ac:dyDescent="0.2">
      <c r="A4" s="195" t="s">
        <v>281</v>
      </c>
      <c r="B4" s="161"/>
      <c r="C4" s="161"/>
      <c r="D4" s="161"/>
      <c r="E4" s="161"/>
      <c r="F4" s="161"/>
      <c r="G4" s="161"/>
      <c r="H4" s="161"/>
      <c r="I4" s="162"/>
    </row>
    <row r="5" spans="1:10" ht="33.75" x14ac:dyDescent="0.2">
      <c r="A5" s="185" t="s">
        <v>2</v>
      </c>
      <c r="B5" s="186"/>
      <c r="C5" s="186"/>
      <c r="D5" s="186"/>
      <c r="E5" s="186"/>
      <c r="F5" s="186"/>
      <c r="G5" s="13" t="s">
        <v>6</v>
      </c>
      <c r="H5" s="35" t="s">
        <v>218</v>
      </c>
      <c r="I5" s="35" t="s">
        <v>209</v>
      </c>
    </row>
    <row r="6" spans="1:10" x14ac:dyDescent="0.2">
      <c r="A6" s="193">
        <v>1</v>
      </c>
      <c r="B6" s="186"/>
      <c r="C6" s="186"/>
      <c r="D6" s="186"/>
      <c r="E6" s="186"/>
      <c r="F6" s="186"/>
      <c r="G6" s="11">
        <v>2</v>
      </c>
      <c r="H6" s="35" t="s">
        <v>8</v>
      </c>
      <c r="I6" s="35" t="s">
        <v>9</v>
      </c>
    </row>
    <row r="7" spans="1:10" x14ac:dyDescent="0.2">
      <c r="A7" s="165" t="s">
        <v>125</v>
      </c>
      <c r="B7" s="165"/>
      <c r="C7" s="165"/>
      <c r="D7" s="165"/>
      <c r="E7" s="165"/>
      <c r="F7" s="165"/>
      <c r="G7" s="178"/>
      <c r="H7" s="178"/>
      <c r="I7" s="178"/>
    </row>
    <row r="8" spans="1:10" x14ac:dyDescent="0.2">
      <c r="A8" s="159" t="s">
        <v>128</v>
      </c>
      <c r="B8" s="159"/>
      <c r="C8" s="159"/>
      <c r="D8" s="159"/>
      <c r="E8" s="159"/>
      <c r="F8" s="159"/>
      <c r="G8" s="7">
        <v>1</v>
      </c>
      <c r="H8" s="31">
        <v>288982</v>
      </c>
      <c r="I8" s="31">
        <v>1035937</v>
      </c>
      <c r="J8" s="38"/>
    </row>
    <row r="9" spans="1:10" x14ac:dyDescent="0.2">
      <c r="A9" s="159" t="s">
        <v>129</v>
      </c>
      <c r="B9" s="159"/>
      <c r="C9" s="159"/>
      <c r="D9" s="159"/>
      <c r="E9" s="159"/>
      <c r="F9" s="159"/>
      <c r="G9" s="7">
        <v>2</v>
      </c>
      <c r="H9" s="31">
        <v>1134266</v>
      </c>
      <c r="I9" s="31">
        <v>1872961</v>
      </c>
    </row>
    <row r="10" spans="1:10" x14ac:dyDescent="0.2">
      <c r="A10" s="159" t="s">
        <v>130</v>
      </c>
      <c r="B10" s="159"/>
      <c r="C10" s="159"/>
      <c r="D10" s="159"/>
      <c r="E10" s="159"/>
      <c r="F10" s="159"/>
      <c r="G10" s="7">
        <v>3</v>
      </c>
      <c r="H10" s="31">
        <v>0</v>
      </c>
      <c r="I10" s="31">
        <v>64581</v>
      </c>
    </row>
    <row r="11" spans="1:10" x14ac:dyDescent="0.2">
      <c r="A11" s="159" t="s">
        <v>224</v>
      </c>
      <c r="B11" s="159"/>
      <c r="C11" s="159"/>
      <c r="D11" s="159"/>
      <c r="E11" s="159"/>
      <c r="F11" s="159"/>
      <c r="G11" s="7">
        <v>4</v>
      </c>
      <c r="H11" s="31">
        <v>3901</v>
      </c>
      <c r="I11" s="31">
        <v>0</v>
      </c>
    </row>
    <row r="12" spans="1:10" x14ac:dyDescent="0.2">
      <c r="A12" s="159" t="s">
        <v>131</v>
      </c>
      <c r="B12" s="159"/>
      <c r="C12" s="159"/>
      <c r="D12" s="159"/>
      <c r="E12" s="159"/>
      <c r="F12" s="159"/>
      <c r="G12" s="7">
        <v>5</v>
      </c>
      <c r="H12" s="31">
        <v>0</v>
      </c>
      <c r="I12" s="31">
        <v>0</v>
      </c>
    </row>
    <row r="13" spans="1:10" x14ac:dyDescent="0.2">
      <c r="A13" s="159" t="s">
        <v>132</v>
      </c>
      <c r="B13" s="159"/>
      <c r="C13" s="159"/>
      <c r="D13" s="159"/>
      <c r="E13" s="159"/>
      <c r="F13" s="159"/>
      <c r="G13" s="7">
        <v>6</v>
      </c>
      <c r="H13" s="31">
        <v>0</v>
      </c>
      <c r="I13" s="31">
        <v>0</v>
      </c>
    </row>
    <row r="14" spans="1:10" x14ac:dyDescent="0.2">
      <c r="A14" s="159" t="s">
        <v>225</v>
      </c>
      <c r="B14" s="159"/>
      <c r="C14" s="159"/>
      <c r="D14" s="159"/>
      <c r="E14" s="159"/>
      <c r="F14" s="159"/>
      <c r="G14" s="7">
        <v>7</v>
      </c>
      <c r="H14" s="31">
        <v>1016400</v>
      </c>
      <c r="I14" s="31">
        <v>0</v>
      </c>
    </row>
    <row r="15" spans="1:10" ht="30" customHeight="1" x14ac:dyDescent="0.2">
      <c r="A15" s="163" t="s">
        <v>133</v>
      </c>
      <c r="B15" s="164"/>
      <c r="C15" s="164"/>
      <c r="D15" s="164"/>
      <c r="E15" s="164"/>
      <c r="F15" s="164"/>
      <c r="G15" s="5">
        <v>8</v>
      </c>
      <c r="H15" s="29">
        <f>SUM(H8:H14)</f>
        <v>2443549</v>
      </c>
      <c r="I15" s="29">
        <f>SUM(I8:I14)</f>
        <v>2973479</v>
      </c>
    </row>
    <row r="16" spans="1:10" x14ac:dyDescent="0.2">
      <c r="A16" s="159" t="s">
        <v>134</v>
      </c>
      <c r="B16" s="159"/>
      <c r="C16" s="159"/>
      <c r="D16" s="159"/>
      <c r="E16" s="159"/>
      <c r="F16" s="159"/>
      <c r="G16" s="7">
        <v>9</v>
      </c>
      <c r="H16" s="31">
        <v>441576</v>
      </c>
      <c r="I16" s="31">
        <v>0</v>
      </c>
    </row>
    <row r="17" spans="1:9" x14ac:dyDescent="0.2">
      <c r="A17" s="159" t="s">
        <v>135</v>
      </c>
      <c r="B17" s="159"/>
      <c r="C17" s="159"/>
      <c r="D17" s="159"/>
      <c r="E17" s="159"/>
      <c r="F17" s="159"/>
      <c r="G17" s="7">
        <v>10</v>
      </c>
      <c r="H17" s="31">
        <v>847335</v>
      </c>
      <c r="I17" s="31">
        <v>192359</v>
      </c>
    </row>
    <row r="18" spans="1:9" x14ac:dyDescent="0.2">
      <c r="A18" s="159" t="s">
        <v>136</v>
      </c>
      <c r="B18" s="159"/>
      <c r="C18" s="159"/>
      <c r="D18" s="159"/>
      <c r="E18" s="159"/>
      <c r="F18" s="159"/>
      <c r="G18" s="7">
        <v>11</v>
      </c>
      <c r="H18" s="31">
        <v>0</v>
      </c>
      <c r="I18" s="31">
        <v>239</v>
      </c>
    </row>
    <row r="19" spans="1:9" x14ac:dyDescent="0.2">
      <c r="A19" s="159" t="s">
        <v>137</v>
      </c>
      <c r="B19" s="159"/>
      <c r="C19" s="159"/>
      <c r="D19" s="159"/>
      <c r="E19" s="159"/>
      <c r="F19" s="159"/>
      <c r="G19" s="7">
        <v>12</v>
      </c>
      <c r="H19" s="31">
        <v>1028683</v>
      </c>
      <c r="I19" s="31">
        <v>0</v>
      </c>
    </row>
    <row r="20" spans="1:9" x14ac:dyDescent="0.2">
      <c r="A20" s="159" t="s">
        <v>138</v>
      </c>
      <c r="B20" s="159"/>
      <c r="C20" s="159"/>
      <c r="D20" s="159"/>
      <c r="E20" s="159"/>
      <c r="F20" s="159"/>
      <c r="G20" s="7">
        <v>13</v>
      </c>
      <c r="H20" s="31">
        <v>0</v>
      </c>
      <c r="I20" s="31">
        <v>1544302</v>
      </c>
    </row>
    <row r="21" spans="1:9" ht="28.9" customHeight="1" x14ac:dyDescent="0.2">
      <c r="A21" s="163" t="s">
        <v>139</v>
      </c>
      <c r="B21" s="164"/>
      <c r="C21" s="164"/>
      <c r="D21" s="164"/>
      <c r="E21" s="164"/>
      <c r="F21" s="164"/>
      <c r="G21" s="5">
        <v>14</v>
      </c>
      <c r="H21" s="29">
        <f>SUM(H16:H20)</f>
        <v>2317594</v>
      </c>
      <c r="I21" s="29">
        <f>SUM(I16:I20)</f>
        <v>1736900</v>
      </c>
    </row>
    <row r="22" spans="1:9" x14ac:dyDescent="0.2">
      <c r="A22" s="165" t="s">
        <v>126</v>
      </c>
      <c r="B22" s="165"/>
      <c r="C22" s="165"/>
      <c r="D22" s="165"/>
      <c r="E22" s="165"/>
      <c r="F22" s="165"/>
      <c r="G22" s="178"/>
      <c r="H22" s="178"/>
      <c r="I22" s="178"/>
    </row>
    <row r="23" spans="1:9" x14ac:dyDescent="0.2">
      <c r="A23" s="159" t="s">
        <v>174</v>
      </c>
      <c r="B23" s="159"/>
      <c r="C23" s="159"/>
      <c r="D23" s="159"/>
      <c r="E23" s="159"/>
      <c r="F23" s="159"/>
      <c r="G23" s="7">
        <v>15</v>
      </c>
      <c r="H23" s="31">
        <v>1730019</v>
      </c>
      <c r="I23" s="31">
        <v>3366691</v>
      </c>
    </row>
    <row r="24" spans="1:9" x14ac:dyDescent="0.2">
      <c r="A24" s="159" t="s">
        <v>175</v>
      </c>
      <c r="B24" s="159"/>
      <c r="C24" s="159"/>
      <c r="D24" s="159"/>
      <c r="E24" s="159"/>
      <c r="F24" s="159"/>
      <c r="G24" s="7">
        <v>16</v>
      </c>
      <c r="H24" s="31">
        <v>0</v>
      </c>
      <c r="I24" s="31">
        <v>0</v>
      </c>
    </row>
    <row r="25" spans="1:9" x14ac:dyDescent="0.2">
      <c r="A25" s="159" t="s">
        <v>140</v>
      </c>
      <c r="B25" s="159"/>
      <c r="C25" s="159"/>
      <c r="D25" s="159"/>
      <c r="E25" s="159"/>
      <c r="F25" s="159"/>
      <c r="G25" s="7">
        <v>17</v>
      </c>
      <c r="H25" s="31">
        <v>0</v>
      </c>
      <c r="I25" s="31">
        <v>0</v>
      </c>
    </row>
    <row r="26" spans="1:9" x14ac:dyDescent="0.2">
      <c r="A26" s="159" t="s">
        <v>141</v>
      </c>
      <c r="B26" s="159"/>
      <c r="C26" s="159"/>
      <c r="D26" s="159"/>
      <c r="E26" s="159"/>
      <c r="F26" s="159"/>
      <c r="G26" s="7">
        <v>18</v>
      </c>
      <c r="H26" s="31">
        <v>0</v>
      </c>
      <c r="I26" s="31">
        <v>0</v>
      </c>
    </row>
    <row r="27" spans="1:9" x14ac:dyDescent="0.2">
      <c r="A27" s="159" t="s">
        <v>142</v>
      </c>
      <c r="B27" s="159"/>
      <c r="C27" s="159"/>
      <c r="D27" s="159"/>
      <c r="E27" s="159"/>
      <c r="F27" s="159"/>
      <c r="G27" s="7">
        <v>19</v>
      </c>
      <c r="H27" s="31">
        <v>891888</v>
      </c>
      <c r="I27" s="31">
        <v>2910491</v>
      </c>
    </row>
    <row r="28" spans="1:9" ht="25.9" customHeight="1" x14ac:dyDescent="0.2">
      <c r="A28" s="163" t="s">
        <v>143</v>
      </c>
      <c r="B28" s="164"/>
      <c r="C28" s="164"/>
      <c r="D28" s="164"/>
      <c r="E28" s="164"/>
      <c r="F28" s="164"/>
      <c r="G28" s="5">
        <v>20</v>
      </c>
      <c r="H28" s="29">
        <f>H23+H24+H25+H26+H27</f>
        <v>2621907</v>
      </c>
      <c r="I28" s="29">
        <f>I23+I24+I25+I26+I27</f>
        <v>6277182</v>
      </c>
    </row>
    <row r="29" spans="1:9" x14ac:dyDescent="0.2">
      <c r="A29" s="159" t="s">
        <v>144</v>
      </c>
      <c r="B29" s="159"/>
      <c r="C29" s="159"/>
      <c r="D29" s="159"/>
      <c r="E29" s="159"/>
      <c r="F29" s="159"/>
      <c r="G29" s="7">
        <v>21</v>
      </c>
      <c r="H29" s="31">
        <v>563135</v>
      </c>
      <c r="I29" s="31">
        <v>923991</v>
      </c>
    </row>
    <row r="30" spans="1:9" x14ac:dyDescent="0.2">
      <c r="A30" s="159" t="s">
        <v>145</v>
      </c>
      <c r="B30" s="159"/>
      <c r="C30" s="159"/>
      <c r="D30" s="159"/>
      <c r="E30" s="159"/>
      <c r="F30" s="159"/>
      <c r="G30" s="7">
        <v>22</v>
      </c>
      <c r="H30" s="31">
        <v>44800</v>
      </c>
      <c r="I30" s="31">
        <v>1170812</v>
      </c>
    </row>
    <row r="31" spans="1:9" x14ac:dyDescent="0.2">
      <c r="A31" s="159" t="s">
        <v>146</v>
      </c>
      <c r="B31" s="159"/>
      <c r="C31" s="159"/>
      <c r="D31" s="159"/>
      <c r="E31" s="159"/>
      <c r="F31" s="159"/>
      <c r="G31" s="7">
        <v>23</v>
      </c>
      <c r="H31" s="31">
        <v>1449770</v>
      </c>
      <c r="I31" s="31">
        <v>1000000</v>
      </c>
    </row>
    <row r="32" spans="1:9" ht="30.6" customHeight="1" x14ac:dyDescent="0.2">
      <c r="A32" s="163" t="s">
        <v>147</v>
      </c>
      <c r="B32" s="164"/>
      <c r="C32" s="164"/>
      <c r="D32" s="164"/>
      <c r="E32" s="164"/>
      <c r="F32" s="164"/>
      <c r="G32" s="5">
        <v>24</v>
      </c>
      <c r="H32" s="29">
        <f>H29+H30+H31</f>
        <v>2057705</v>
      </c>
      <c r="I32" s="29">
        <f>I29+I30+I31</f>
        <v>3094803</v>
      </c>
    </row>
    <row r="33" spans="1:9" x14ac:dyDescent="0.2">
      <c r="A33" s="165" t="s">
        <v>127</v>
      </c>
      <c r="B33" s="165"/>
      <c r="C33" s="165"/>
      <c r="D33" s="165"/>
      <c r="E33" s="165"/>
      <c r="F33" s="165"/>
      <c r="G33" s="178"/>
      <c r="H33" s="178"/>
      <c r="I33" s="178"/>
    </row>
    <row r="34" spans="1:9" ht="29.25" customHeight="1" x14ac:dyDescent="0.2">
      <c r="A34" s="159" t="s">
        <v>148</v>
      </c>
      <c r="B34" s="159"/>
      <c r="C34" s="159"/>
      <c r="D34" s="159"/>
      <c r="E34" s="159"/>
      <c r="F34" s="159"/>
      <c r="G34" s="7">
        <v>25</v>
      </c>
      <c r="H34" s="31">
        <v>0</v>
      </c>
      <c r="I34" s="31">
        <v>0</v>
      </c>
    </row>
    <row r="35" spans="1:9" ht="27.75" customHeight="1" x14ac:dyDescent="0.2">
      <c r="A35" s="159" t="s">
        <v>149</v>
      </c>
      <c r="B35" s="159"/>
      <c r="C35" s="159"/>
      <c r="D35" s="159"/>
      <c r="E35" s="159"/>
      <c r="F35" s="159"/>
      <c r="G35" s="7">
        <v>26</v>
      </c>
      <c r="H35" s="31">
        <v>0</v>
      </c>
      <c r="I35" s="31">
        <v>0</v>
      </c>
    </row>
    <row r="36" spans="1:9" ht="13.5" customHeight="1" x14ac:dyDescent="0.2">
      <c r="A36" s="159" t="s">
        <v>150</v>
      </c>
      <c r="B36" s="159"/>
      <c r="C36" s="159"/>
      <c r="D36" s="159"/>
      <c r="E36" s="159"/>
      <c r="F36" s="159"/>
      <c r="G36" s="7">
        <v>27</v>
      </c>
      <c r="H36" s="31">
        <v>0</v>
      </c>
      <c r="I36" s="31">
        <v>1549430</v>
      </c>
    </row>
    <row r="37" spans="1:9" ht="27.6" customHeight="1" x14ac:dyDescent="0.2">
      <c r="A37" s="163" t="s">
        <v>151</v>
      </c>
      <c r="B37" s="164"/>
      <c r="C37" s="164"/>
      <c r="D37" s="164"/>
      <c r="E37" s="164"/>
      <c r="F37" s="164"/>
      <c r="G37" s="5">
        <v>28</v>
      </c>
      <c r="H37" s="29">
        <f>H34+H35+H36</f>
        <v>0</v>
      </c>
      <c r="I37" s="29">
        <f>I34+I35+I36</f>
        <v>1549430</v>
      </c>
    </row>
    <row r="38" spans="1:9" ht="14.45" customHeight="1" x14ac:dyDescent="0.2">
      <c r="A38" s="159" t="s">
        <v>152</v>
      </c>
      <c r="B38" s="159"/>
      <c r="C38" s="159"/>
      <c r="D38" s="159"/>
      <c r="E38" s="159"/>
      <c r="F38" s="159"/>
      <c r="G38" s="7">
        <v>29</v>
      </c>
      <c r="H38" s="31">
        <v>0</v>
      </c>
      <c r="I38" s="31">
        <v>0</v>
      </c>
    </row>
    <row r="39" spans="1:9" ht="14.45" customHeight="1" x14ac:dyDescent="0.2">
      <c r="A39" s="159" t="s">
        <v>153</v>
      </c>
      <c r="B39" s="159"/>
      <c r="C39" s="159"/>
      <c r="D39" s="159"/>
      <c r="E39" s="159"/>
      <c r="F39" s="159"/>
      <c r="G39" s="7">
        <v>30</v>
      </c>
      <c r="H39" s="31">
        <v>0</v>
      </c>
      <c r="I39" s="31">
        <v>0</v>
      </c>
    </row>
    <row r="40" spans="1:9" ht="14.45" customHeight="1" x14ac:dyDescent="0.2">
      <c r="A40" s="159" t="s">
        <v>154</v>
      </c>
      <c r="B40" s="159"/>
      <c r="C40" s="159"/>
      <c r="D40" s="159"/>
      <c r="E40" s="159"/>
      <c r="F40" s="159"/>
      <c r="G40" s="7">
        <v>31</v>
      </c>
      <c r="H40" s="31">
        <v>54876</v>
      </c>
      <c r="I40" s="31">
        <v>25269</v>
      </c>
    </row>
    <row r="41" spans="1:9" ht="14.45" customHeight="1" x14ac:dyDescent="0.2">
      <c r="A41" s="159" t="s">
        <v>155</v>
      </c>
      <c r="B41" s="159"/>
      <c r="C41" s="159"/>
      <c r="D41" s="159"/>
      <c r="E41" s="159"/>
      <c r="F41" s="159"/>
      <c r="G41" s="7">
        <v>32</v>
      </c>
      <c r="H41" s="31">
        <v>0</v>
      </c>
      <c r="I41" s="31">
        <v>0</v>
      </c>
    </row>
    <row r="42" spans="1:9" ht="14.45" customHeight="1" x14ac:dyDescent="0.2">
      <c r="A42" s="159" t="s">
        <v>156</v>
      </c>
      <c r="B42" s="159"/>
      <c r="C42" s="159"/>
      <c r="D42" s="159"/>
      <c r="E42" s="159"/>
      <c r="F42" s="159"/>
      <c r="G42" s="7">
        <v>33</v>
      </c>
      <c r="H42" s="31">
        <v>43000</v>
      </c>
      <c r="I42" s="31">
        <v>791109</v>
      </c>
    </row>
    <row r="43" spans="1:9" ht="25.5" customHeight="1" x14ac:dyDescent="0.2">
      <c r="A43" s="163" t="s">
        <v>157</v>
      </c>
      <c r="B43" s="164"/>
      <c r="C43" s="164"/>
      <c r="D43" s="164"/>
      <c r="E43" s="164"/>
      <c r="F43" s="164"/>
      <c r="G43" s="5">
        <v>34</v>
      </c>
      <c r="H43" s="29">
        <f>H38+H39+H40+H41+H42</f>
        <v>97876</v>
      </c>
      <c r="I43" s="29">
        <f>I38+I39+I40+I41+I42</f>
        <v>816378</v>
      </c>
    </row>
    <row r="44" spans="1:9" x14ac:dyDescent="0.2">
      <c r="A44" s="165" t="s">
        <v>158</v>
      </c>
      <c r="B44" s="159"/>
      <c r="C44" s="159"/>
      <c r="D44" s="159"/>
      <c r="E44" s="159"/>
      <c r="F44" s="159"/>
      <c r="G44" s="6">
        <v>35</v>
      </c>
      <c r="H44" s="30">
        <v>1848893</v>
      </c>
      <c r="I44" s="30">
        <v>2441174</v>
      </c>
    </row>
    <row r="45" spans="1:9" x14ac:dyDescent="0.2">
      <c r="A45" s="165" t="s">
        <v>159</v>
      </c>
      <c r="B45" s="159"/>
      <c r="C45" s="159"/>
      <c r="D45" s="159"/>
      <c r="E45" s="159"/>
      <c r="F45" s="159"/>
      <c r="G45" s="6">
        <v>36</v>
      </c>
      <c r="H45" s="30">
        <f>+H15-H21+H28-H32+H37-H43</f>
        <v>592281</v>
      </c>
      <c r="I45" s="30">
        <v>5152010</v>
      </c>
    </row>
    <row r="46" spans="1:9" x14ac:dyDescent="0.2">
      <c r="A46" s="165" t="s">
        <v>160</v>
      </c>
      <c r="B46" s="159"/>
      <c r="C46" s="159"/>
      <c r="D46" s="159"/>
      <c r="E46" s="159"/>
      <c r="F46" s="159"/>
      <c r="G46" s="6">
        <v>37</v>
      </c>
      <c r="H46" s="30">
        <v>0</v>
      </c>
      <c r="I46" s="30"/>
    </row>
    <row r="47" spans="1:9" ht="20.45" customHeight="1" x14ac:dyDescent="0.2">
      <c r="A47" s="163" t="s">
        <v>161</v>
      </c>
      <c r="B47" s="164"/>
      <c r="C47" s="164"/>
      <c r="D47" s="164"/>
      <c r="E47" s="164"/>
      <c r="F47" s="164"/>
      <c r="G47" s="5">
        <v>38</v>
      </c>
      <c r="H47" s="29">
        <f>H44+H45-H46</f>
        <v>2441174</v>
      </c>
      <c r="I47" s="29">
        <f>I44+I45-I46</f>
        <v>7593184</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fitToHeight="0" orientation="portrait" horizontalDpi="4294967293" r:id="rId1"/>
  <ignoredErrors>
    <ignoredError sqref="H45" unlockedFormula="1"/>
    <ignoredError sqref="H6:I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zoomScaleNormal="100" zoomScaleSheetLayoutView="110" workbookViewId="0">
      <selection activeCell="H46" sqref="H46:I48"/>
    </sheetView>
  </sheetViews>
  <sheetFormatPr defaultRowHeight="12.75" x14ac:dyDescent="0.2"/>
  <cols>
    <col min="1" max="7" width="9.140625" style="10"/>
    <col min="8" max="9" width="9.85546875" style="38"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9" t="s">
        <v>10</v>
      </c>
      <c r="B1" s="194"/>
      <c r="C1" s="194"/>
      <c r="D1" s="194"/>
      <c r="E1" s="194"/>
      <c r="F1" s="194"/>
      <c r="G1" s="194"/>
      <c r="H1" s="194"/>
      <c r="I1" s="194"/>
    </row>
    <row r="2" spans="1:9" ht="12.75" customHeight="1" x14ac:dyDescent="0.2">
      <c r="A2" s="192" t="s">
        <v>287</v>
      </c>
      <c r="B2" s="169"/>
      <c r="C2" s="169"/>
      <c r="D2" s="169"/>
      <c r="E2" s="169"/>
      <c r="F2" s="169"/>
      <c r="G2" s="169"/>
      <c r="H2" s="169"/>
      <c r="I2" s="169"/>
    </row>
    <row r="3" spans="1:9" x14ac:dyDescent="0.2">
      <c r="A3" s="196" t="s">
        <v>14</v>
      </c>
      <c r="B3" s="200"/>
      <c r="C3" s="200"/>
      <c r="D3" s="200"/>
      <c r="E3" s="200"/>
      <c r="F3" s="200"/>
      <c r="G3" s="200"/>
      <c r="H3" s="200"/>
      <c r="I3" s="200"/>
    </row>
    <row r="4" spans="1:9" x14ac:dyDescent="0.2">
      <c r="A4" s="195" t="s">
        <v>247</v>
      </c>
      <c r="B4" s="161"/>
      <c r="C4" s="161"/>
      <c r="D4" s="161"/>
      <c r="E4" s="161"/>
      <c r="F4" s="161"/>
      <c r="G4" s="161"/>
      <c r="H4" s="161"/>
      <c r="I4" s="162"/>
    </row>
    <row r="5" spans="1:9" ht="57" thickBot="1" x14ac:dyDescent="0.25">
      <c r="A5" s="185" t="s">
        <v>2</v>
      </c>
      <c r="B5" s="176"/>
      <c r="C5" s="176"/>
      <c r="D5" s="176"/>
      <c r="E5" s="176"/>
      <c r="F5" s="176"/>
      <c r="G5" s="13" t="s">
        <v>6</v>
      </c>
      <c r="H5" s="37" t="s">
        <v>218</v>
      </c>
      <c r="I5" s="37" t="s">
        <v>219</v>
      </c>
    </row>
    <row r="6" spans="1:9" x14ac:dyDescent="0.2">
      <c r="A6" s="193">
        <v>1</v>
      </c>
      <c r="B6" s="176"/>
      <c r="C6" s="176"/>
      <c r="D6" s="176"/>
      <c r="E6" s="176"/>
      <c r="F6" s="176"/>
      <c r="G6" s="11">
        <v>2</v>
      </c>
      <c r="H6" s="35" t="s">
        <v>8</v>
      </c>
      <c r="I6" s="35" t="s">
        <v>9</v>
      </c>
    </row>
    <row r="7" spans="1:9" x14ac:dyDescent="0.2">
      <c r="A7" s="165" t="s">
        <v>125</v>
      </c>
      <c r="B7" s="165"/>
      <c r="C7" s="165"/>
      <c r="D7" s="165"/>
      <c r="E7" s="165"/>
      <c r="F7" s="165"/>
      <c r="G7" s="201"/>
      <c r="H7" s="201"/>
      <c r="I7" s="201"/>
    </row>
    <row r="8" spans="1:9" x14ac:dyDescent="0.2">
      <c r="A8" s="159" t="s">
        <v>162</v>
      </c>
      <c r="B8" s="198"/>
      <c r="C8" s="198"/>
      <c r="D8" s="198"/>
      <c r="E8" s="198"/>
      <c r="F8" s="198"/>
      <c r="G8" s="7">
        <v>1</v>
      </c>
      <c r="H8" s="31">
        <v>0</v>
      </c>
      <c r="I8" s="31">
        <v>0</v>
      </c>
    </row>
    <row r="9" spans="1:9" x14ac:dyDescent="0.2">
      <c r="A9" s="159" t="s">
        <v>163</v>
      </c>
      <c r="B9" s="198"/>
      <c r="C9" s="198"/>
      <c r="D9" s="198"/>
      <c r="E9" s="198"/>
      <c r="F9" s="198"/>
      <c r="G9" s="7">
        <v>2</v>
      </c>
      <c r="H9" s="31">
        <v>0</v>
      </c>
      <c r="I9" s="31">
        <v>0</v>
      </c>
    </row>
    <row r="10" spans="1:9" x14ac:dyDescent="0.2">
      <c r="A10" s="159" t="s">
        <v>164</v>
      </c>
      <c r="B10" s="198"/>
      <c r="C10" s="198"/>
      <c r="D10" s="198"/>
      <c r="E10" s="198"/>
      <c r="F10" s="198"/>
      <c r="G10" s="7">
        <v>3</v>
      </c>
      <c r="H10" s="31">
        <v>0</v>
      </c>
      <c r="I10" s="31">
        <v>0</v>
      </c>
    </row>
    <row r="11" spans="1:9" x14ac:dyDescent="0.2">
      <c r="A11" s="159" t="s">
        <v>165</v>
      </c>
      <c r="B11" s="198"/>
      <c r="C11" s="198"/>
      <c r="D11" s="198"/>
      <c r="E11" s="198"/>
      <c r="F11" s="198"/>
      <c r="G11" s="7">
        <v>4</v>
      </c>
      <c r="H11" s="31">
        <v>0</v>
      </c>
      <c r="I11" s="31">
        <v>0</v>
      </c>
    </row>
    <row r="12" spans="1:9" ht="19.899999999999999" customHeight="1" x14ac:dyDescent="0.2">
      <c r="A12" s="163" t="s">
        <v>166</v>
      </c>
      <c r="B12" s="199"/>
      <c r="C12" s="199"/>
      <c r="D12" s="199"/>
      <c r="E12" s="199"/>
      <c r="F12" s="199"/>
      <c r="G12" s="5">
        <v>5</v>
      </c>
      <c r="H12" s="29">
        <f>SUM(H8:H11)</f>
        <v>0</v>
      </c>
      <c r="I12" s="29">
        <f>SUM(I8:I11)</f>
        <v>0</v>
      </c>
    </row>
    <row r="13" spans="1:9" x14ac:dyDescent="0.2">
      <c r="A13" s="159" t="s">
        <v>167</v>
      </c>
      <c r="B13" s="198"/>
      <c r="C13" s="198"/>
      <c r="D13" s="198"/>
      <c r="E13" s="198"/>
      <c r="F13" s="198"/>
      <c r="G13" s="7">
        <v>6</v>
      </c>
      <c r="H13" s="31">
        <v>0</v>
      </c>
      <c r="I13" s="31">
        <v>0</v>
      </c>
    </row>
    <row r="14" spans="1:9" x14ac:dyDescent="0.2">
      <c r="A14" s="159" t="s">
        <v>168</v>
      </c>
      <c r="B14" s="198"/>
      <c r="C14" s="198"/>
      <c r="D14" s="198"/>
      <c r="E14" s="198"/>
      <c r="F14" s="198"/>
      <c r="G14" s="7">
        <v>7</v>
      </c>
      <c r="H14" s="31">
        <v>0</v>
      </c>
      <c r="I14" s="31">
        <v>0</v>
      </c>
    </row>
    <row r="15" spans="1:9" x14ac:dyDescent="0.2">
      <c r="A15" s="159" t="s">
        <v>169</v>
      </c>
      <c r="B15" s="198"/>
      <c r="C15" s="198"/>
      <c r="D15" s="198"/>
      <c r="E15" s="198"/>
      <c r="F15" s="198"/>
      <c r="G15" s="7">
        <v>8</v>
      </c>
      <c r="H15" s="31">
        <v>0</v>
      </c>
      <c r="I15" s="31">
        <v>0</v>
      </c>
    </row>
    <row r="16" spans="1:9" x14ac:dyDescent="0.2">
      <c r="A16" s="159" t="s">
        <v>170</v>
      </c>
      <c r="B16" s="198"/>
      <c r="C16" s="198"/>
      <c r="D16" s="198"/>
      <c r="E16" s="198"/>
      <c r="F16" s="198"/>
      <c r="G16" s="7">
        <v>9</v>
      </c>
      <c r="H16" s="31">
        <v>0</v>
      </c>
      <c r="I16" s="31">
        <v>0</v>
      </c>
    </row>
    <row r="17" spans="1:9" x14ac:dyDescent="0.2">
      <c r="A17" s="159" t="s">
        <v>171</v>
      </c>
      <c r="B17" s="198"/>
      <c r="C17" s="198"/>
      <c r="D17" s="198"/>
      <c r="E17" s="198"/>
      <c r="F17" s="198"/>
      <c r="G17" s="7">
        <v>10</v>
      </c>
      <c r="H17" s="31">
        <v>0</v>
      </c>
      <c r="I17" s="31">
        <v>0</v>
      </c>
    </row>
    <row r="18" spans="1:9" x14ac:dyDescent="0.2">
      <c r="A18" s="159" t="s">
        <v>172</v>
      </c>
      <c r="B18" s="198"/>
      <c r="C18" s="198"/>
      <c r="D18" s="198"/>
      <c r="E18" s="198"/>
      <c r="F18" s="198"/>
      <c r="G18" s="7">
        <v>11</v>
      </c>
      <c r="H18" s="31">
        <v>0</v>
      </c>
      <c r="I18" s="31">
        <v>0</v>
      </c>
    </row>
    <row r="19" spans="1:9" x14ac:dyDescent="0.2">
      <c r="A19" s="163" t="s">
        <v>173</v>
      </c>
      <c r="B19" s="199"/>
      <c r="C19" s="199"/>
      <c r="D19" s="199"/>
      <c r="E19" s="199"/>
      <c r="F19" s="199"/>
      <c r="G19" s="5">
        <v>12</v>
      </c>
      <c r="H19" s="29">
        <f>SUM(H13:H18)</f>
        <v>0</v>
      </c>
      <c r="I19" s="29">
        <f>SUM(I13:I18)</f>
        <v>0</v>
      </c>
    </row>
    <row r="20" spans="1:9" x14ac:dyDescent="0.2">
      <c r="A20" s="165" t="s">
        <v>126</v>
      </c>
      <c r="B20" s="165"/>
      <c r="C20" s="165"/>
      <c r="D20" s="165"/>
      <c r="E20" s="165"/>
      <c r="F20" s="165"/>
      <c r="G20" s="201"/>
      <c r="H20" s="201"/>
      <c r="I20" s="201"/>
    </row>
    <row r="21" spans="1:9" x14ac:dyDescent="0.2">
      <c r="A21" s="159" t="s">
        <v>174</v>
      </c>
      <c r="B21" s="198"/>
      <c r="C21" s="198"/>
      <c r="D21" s="198"/>
      <c r="E21" s="198"/>
      <c r="F21" s="198"/>
      <c r="G21" s="7">
        <v>13</v>
      </c>
      <c r="H21" s="31">
        <v>0</v>
      </c>
      <c r="I21" s="31">
        <v>0</v>
      </c>
    </row>
    <row r="22" spans="1:9" x14ac:dyDescent="0.2">
      <c r="A22" s="159" t="s">
        <v>175</v>
      </c>
      <c r="B22" s="198"/>
      <c r="C22" s="198"/>
      <c r="D22" s="198"/>
      <c r="E22" s="198"/>
      <c r="F22" s="198"/>
      <c r="G22" s="7">
        <v>14</v>
      </c>
      <c r="H22" s="31">
        <v>0</v>
      </c>
      <c r="I22" s="31">
        <v>0</v>
      </c>
    </row>
    <row r="23" spans="1:9" x14ac:dyDescent="0.2">
      <c r="A23" s="159" t="s">
        <v>140</v>
      </c>
      <c r="B23" s="198"/>
      <c r="C23" s="198"/>
      <c r="D23" s="198"/>
      <c r="E23" s="198"/>
      <c r="F23" s="198"/>
      <c r="G23" s="7">
        <v>15</v>
      </c>
      <c r="H23" s="31">
        <v>0</v>
      </c>
      <c r="I23" s="31">
        <v>0</v>
      </c>
    </row>
    <row r="24" spans="1:9" x14ac:dyDescent="0.2">
      <c r="A24" s="159" t="s">
        <v>141</v>
      </c>
      <c r="B24" s="198"/>
      <c r="C24" s="198"/>
      <c r="D24" s="198"/>
      <c r="E24" s="198"/>
      <c r="F24" s="198"/>
      <c r="G24" s="7">
        <v>16</v>
      </c>
      <c r="H24" s="31">
        <v>0</v>
      </c>
      <c r="I24" s="31">
        <v>0</v>
      </c>
    </row>
    <row r="25" spans="1:9" x14ac:dyDescent="0.2">
      <c r="A25" s="164" t="s">
        <v>176</v>
      </c>
      <c r="B25" s="199"/>
      <c r="C25" s="199"/>
      <c r="D25" s="199"/>
      <c r="E25" s="199"/>
      <c r="F25" s="199"/>
      <c r="G25" s="9">
        <v>17</v>
      </c>
      <c r="H25" s="32">
        <f>H26+H27</f>
        <v>0</v>
      </c>
      <c r="I25" s="32">
        <f>I26+I27</f>
        <v>0</v>
      </c>
    </row>
    <row r="26" spans="1:9" x14ac:dyDescent="0.2">
      <c r="A26" s="159" t="s">
        <v>177</v>
      </c>
      <c r="B26" s="198"/>
      <c r="C26" s="198"/>
      <c r="D26" s="198"/>
      <c r="E26" s="198"/>
      <c r="F26" s="198"/>
      <c r="G26" s="7">
        <v>18</v>
      </c>
      <c r="H26" s="31">
        <v>0</v>
      </c>
      <c r="I26" s="31">
        <v>0</v>
      </c>
    </row>
    <row r="27" spans="1:9" x14ac:dyDescent="0.2">
      <c r="A27" s="159" t="s">
        <v>178</v>
      </c>
      <c r="B27" s="198"/>
      <c r="C27" s="198"/>
      <c r="D27" s="198"/>
      <c r="E27" s="198"/>
      <c r="F27" s="198"/>
      <c r="G27" s="7">
        <v>19</v>
      </c>
      <c r="H27" s="31">
        <v>0</v>
      </c>
      <c r="I27" s="31">
        <v>0</v>
      </c>
    </row>
    <row r="28" spans="1:9" ht="27.6" customHeight="1" x14ac:dyDescent="0.2">
      <c r="A28" s="163" t="s">
        <v>179</v>
      </c>
      <c r="B28" s="199"/>
      <c r="C28" s="199"/>
      <c r="D28" s="199"/>
      <c r="E28" s="199"/>
      <c r="F28" s="199"/>
      <c r="G28" s="5">
        <v>20</v>
      </c>
      <c r="H28" s="29">
        <f>SUM(H21:H25)</f>
        <v>0</v>
      </c>
      <c r="I28" s="29">
        <f>SUM(I21:I25)</f>
        <v>0</v>
      </c>
    </row>
    <row r="29" spans="1:9" x14ac:dyDescent="0.2">
      <c r="A29" s="159" t="s">
        <v>144</v>
      </c>
      <c r="B29" s="198"/>
      <c r="C29" s="198"/>
      <c r="D29" s="198"/>
      <c r="E29" s="198"/>
      <c r="F29" s="198"/>
      <c r="G29" s="7">
        <v>21</v>
      </c>
      <c r="H29" s="31">
        <v>0</v>
      </c>
      <c r="I29" s="31">
        <v>0</v>
      </c>
    </row>
    <row r="30" spans="1:9" x14ac:dyDescent="0.2">
      <c r="A30" s="159" t="s">
        <v>145</v>
      </c>
      <c r="B30" s="198"/>
      <c r="C30" s="198"/>
      <c r="D30" s="198"/>
      <c r="E30" s="198"/>
      <c r="F30" s="198"/>
      <c r="G30" s="7">
        <v>22</v>
      </c>
      <c r="H30" s="31">
        <v>0</v>
      </c>
      <c r="I30" s="31">
        <v>0</v>
      </c>
    </row>
    <row r="31" spans="1:9" x14ac:dyDescent="0.2">
      <c r="A31" s="164" t="s">
        <v>180</v>
      </c>
      <c r="B31" s="199"/>
      <c r="C31" s="199"/>
      <c r="D31" s="199"/>
      <c r="E31" s="199"/>
      <c r="F31" s="199"/>
      <c r="G31" s="9">
        <v>23</v>
      </c>
      <c r="H31" s="32">
        <f>H32+H33</f>
        <v>0</v>
      </c>
      <c r="I31" s="32">
        <f>I32+I33</f>
        <v>0</v>
      </c>
    </row>
    <row r="32" spans="1:9" x14ac:dyDescent="0.2">
      <c r="A32" s="159" t="s">
        <v>181</v>
      </c>
      <c r="B32" s="198"/>
      <c r="C32" s="198"/>
      <c r="D32" s="198"/>
      <c r="E32" s="198"/>
      <c r="F32" s="198"/>
      <c r="G32" s="7">
        <v>24</v>
      </c>
      <c r="H32" s="31">
        <v>0</v>
      </c>
      <c r="I32" s="31">
        <v>0</v>
      </c>
    </row>
    <row r="33" spans="1:9" x14ac:dyDescent="0.2">
      <c r="A33" s="159" t="s">
        <v>182</v>
      </c>
      <c r="B33" s="198"/>
      <c r="C33" s="198"/>
      <c r="D33" s="198"/>
      <c r="E33" s="198"/>
      <c r="F33" s="198"/>
      <c r="G33" s="7">
        <v>25</v>
      </c>
      <c r="H33" s="31">
        <v>0</v>
      </c>
      <c r="I33" s="31">
        <v>0</v>
      </c>
    </row>
    <row r="34" spans="1:9" ht="26.45" customHeight="1" x14ac:dyDescent="0.2">
      <c r="A34" s="163" t="s">
        <v>147</v>
      </c>
      <c r="B34" s="199"/>
      <c r="C34" s="199"/>
      <c r="D34" s="199"/>
      <c r="E34" s="199"/>
      <c r="F34" s="199"/>
      <c r="G34" s="5">
        <v>26</v>
      </c>
      <c r="H34" s="29">
        <f>H29+H30+H31</f>
        <v>0</v>
      </c>
      <c r="I34" s="29">
        <f>I29+I30+I31</f>
        <v>0</v>
      </c>
    </row>
    <row r="35" spans="1:9" x14ac:dyDescent="0.2">
      <c r="A35" s="165" t="s">
        <v>127</v>
      </c>
      <c r="B35" s="165"/>
      <c r="C35" s="165"/>
      <c r="D35" s="165"/>
      <c r="E35" s="165"/>
      <c r="F35" s="165"/>
      <c r="G35" s="201"/>
      <c r="H35" s="201"/>
      <c r="I35" s="201"/>
    </row>
    <row r="36" spans="1:9" x14ac:dyDescent="0.2">
      <c r="A36" s="159" t="s">
        <v>148</v>
      </c>
      <c r="B36" s="198"/>
      <c r="C36" s="198"/>
      <c r="D36" s="198"/>
      <c r="E36" s="198"/>
      <c r="F36" s="198"/>
      <c r="G36" s="7">
        <v>27</v>
      </c>
      <c r="H36" s="31">
        <v>0</v>
      </c>
      <c r="I36" s="31">
        <v>0</v>
      </c>
    </row>
    <row r="37" spans="1:9" x14ac:dyDescent="0.2">
      <c r="A37" s="159" t="s">
        <v>149</v>
      </c>
      <c r="B37" s="198"/>
      <c r="C37" s="198"/>
      <c r="D37" s="198"/>
      <c r="E37" s="198"/>
      <c r="F37" s="198"/>
      <c r="G37" s="7">
        <v>28</v>
      </c>
      <c r="H37" s="31">
        <v>0</v>
      </c>
      <c r="I37" s="31">
        <v>0</v>
      </c>
    </row>
    <row r="38" spans="1:9" x14ac:dyDescent="0.2">
      <c r="A38" s="159" t="s">
        <v>150</v>
      </c>
      <c r="B38" s="198"/>
      <c r="C38" s="198"/>
      <c r="D38" s="198"/>
      <c r="E38" s="198"/>
      <c r="F38" s="198"/>
      <c r="G38" s="7">
        <v>29</v>
      </c>
      <c r="H38" s="31">
        <v>0</v>
      </c>
      <c r="I38" s="31">
        <v>0</v>
      </c>
    </row>
    <row r="39" spans="1:9" ht="27" customHeight="1" x14ac:dyDescent="0.2">
      <c r="A39" s="163" t="s">
        <v>183</v>
      </c>
      <c r="B39" s="199"/>
      <c r="C39" s="199"/>
      <c r="D39" s="199"/>
      <c r="E39" s="199"/>
      <c r="F39" s="199"/>
      <c r="G39" s="5">
        <v>30</v>
      </c>
      <c r="H39" s="29">
        <f>H36+H37+H38</f>
        <v>0</v>
      </c>
      <c r="I39" s="29">
        <f>I36+I37+I38</f>
        <v>0</v>
      </c>
    </row>
    <row r="40" spans="1:9" x14ac:dyDescent="0.2">
      <c r="A40" s="159" t="s">
        <v>152</v>
      </c>
      <c r="B40" s="198"/>
      <c r="C40" s="198"/>
      <c r="D40" s="198"/>
      <c r="E40" s="198"/>
      <c r="F40" s="198"/>
      <c r="G40" s="7">
        <v>31</v>
      </c>
      <c r="H40" s="31">
        <v>0</v>
      </c>
      <c r="I40" s="31">
        <v>0</v>
      </c>
    </row>
    <row r="41" spans="1:9" x14ac:dyDescent="0.2">
      <c r="A41" s="159" t="s">
        <v>153</v>
      </c>
      <c r="B41" s="198"/>
      <c r="C41" s="198"/>
      <c r="D41" s="198"/>
      <c r="E41" s="198"/>
      <c r="F41" s="198"/>
      <c r="G41" s="7">
        <v>32</v>
      </c>
      <c r="H41" s="31">
        <v>0</v>
      </c>
      <c r="I41" s="31">
        <v>0</v>
      </c>
    </row>
    <row r="42" spans="1:9" x14ac:dyDescent="0.2">
      <c r="A42" s="159" t="s">
        <v>154</v>
      </c>
      <c r="B42" s="198"/>
      <c r="C42" s="198"/>
      <c r="D42" s="198"/>
      <c r="E42" s="198"/>
      <c r="F42" s="198"/>
      <c r="G42" s="7">
        <v>33</v>
      </c>
      <c r="H42" s="31">
        <v>0</v>
      </c>
      <c r="I42" s="31">
        <v>0</v>
      </c>
    </row>
    <row r="43" spans="1:9" x14ac:dyDescent="0.2">
      <c r="A43" s="159" t="s">
        <v>155</v>
      </c>
      <c r="B43" s="198"/>
      <c r="C43" s="198"/>
      <c r="D43" s="198"/>
      <c r="E43" s="198"/>
      <c r="F43" s="198"/>
      <c r="G43" s="7">
        <v>34</v>
      </c>
      <c r="H43" s="31">
        <v>0</v>
      </c>
      <c r="I43" s="31">
        <v>0</v>
      </c>
    </row>
    <row r="44" spans="1:9" x14ac:dyDescent="0.2">
      <c r="A44" s="159" t="s">
        <v>156</v>
      </c>
      <c r="B44" s="198"/>
      <c r="C44" s="198"/>
      <c r="D44" s="198"/>
      <c r="E44" s="198"/>
      <c r="F44" s="198"/>
      <c r="G44" s="7">
        <v>35</v>
      </c>
      <c r="H44" s="31">
        <v>0</v>
      </c>
      <c r="I44" s="31">
        <v>0</v>
      </c>
    </row>
    <row r="45" spans="1:9" ht="27.6" customHeight="1" x14ac:dyDescent="0.2">
      <c r="A45" s="163" t="s">
        <v>184</v>
      </c>
      <c r="B45" s="199"/>
      <c r="C45" s="199"/>
      <c r="D45" s="199"/>
      <c r="E45" s="199"/>
      <c r="F45" s="199"/>
      <c r="G45" s="5">
        <v>36</v>
      </c>
      <c r="H45" s="29">
        <f>H40+H41+H42+H43+H44</f>
        <v>0</v>
      </c>
      <c r="I45" s="29">
        <f>I40+I41+I42+I43+I44</f>
        <v>0</v>
      </c>
    </row>
    <row r="46" spans="1:9" x14ac:dyDescent="0.2">
      <c r="A46" s="165" t="s">
        <v>158</v>
      </c>
      <c r="B46" s="198"/>
      <c r="C46" s="198"/>
      <c r="D46" s="198"/>
      <c r="E46" s="198"/>
      <c r="F46" s="198"/>
      <c r="G46" s="6">
        <v>37</v>
      </c>
      <c r="H46" s="31">
        <v>0</v>
      </c>
      <c r="I46" s="31">
        <v>0</v>
      </c>
    </row>
    <row r="47" spans="1:9" x14ac:dyDescent="0.2">
      <c r="A47" s="165" t="s">
        <v>159</v>
      </c>
      <c r="B47" s="198"/>
      <c r="C47" s="198"/>
      <c r="D47" s="198"/>
      <c r="E47" s="198"/>
      <c r="F47" s="198"/>
      <c r="G47" s="6">
        <v>38</v>
      </c>
      <c r="H47" s="31">
        <v>0</v>
      </c>
      <c r="I47" s="31">
        <v>0</v>
      </c>
    </row>
    <row r="48" spans="1:9" x14ac:dyDescent="0.2">
      <c r="A48" s="165" t="s">
        <v>160</v>
      </c>
      <c r="B48" s="198"/>
      <c r="C48" s="198"/>
      <c r="D48" s="198"/>
      <c r="E48" s="198"/>
      <c r="F48" s="198"/>
      <c r="G48" s="6">
        <v>39</v>
      </c>
      <c r="H48" s="31">
        <v>0</v>
      </c>
      <c r="I48" s="31">
        <v>0</v>
      </c>
    </row>
    <row r="49" spans="1:9" ht="15.6" customHeight="1" x14ac:dyDescent="0.2">
      <c r="A49" s="163" t="s">
        <v>161</v>
      </c>
      <c r="B49" s="199"/>
      <c r="C49" s="199"/>
      <c r="D49" s="199"/>
      <c r="E49" s="199"/>
      <c r="F49" s="199"/>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M12" sqref="M12"/>
    </sheetView>
  </sheetViews>
  <sheetFormatPr defaultRowHeight="12.75" x14ac:dyDescent="0.2"/>
  <cols>
    <col min="1" max="1" width="46.140625" style="12" customWidth="1"/>
    <col min="2" max="2" width="12" style="12" customWidth="1"/>
    <col min="3" max="3" width="12.28515625" style="47" customWidth="1"/>
    <col min="4" max="4" width="12.140625" style="47" customWidth="1"/>
    <col min="5" max="5" width="9.140625" style="47" customWidth="1"/>
    <col min="6" max="6" width="13.42578125" style="47" customWidth="1"/>
    <col min="7" max="7" width="11.28515625" style="47" customWidth="1"/>
    <col min="8" max="8" width="11.42578125" style="47" customWidth="1"/>
    <col min="9" max="9" width="9.140625" style="47" customWidth="1"/>
    <col min="10" max="10" width="19.28515625" style="47" customWidth="1"/>
    <col min="11" max="11" width="14" style="47"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5" t="s">
        <v>11</v>
      </c>
      <c r="B1" s="205"/>
      <c r="C1" s="206"/>
      <c r="D1" s="206"/>
      <c r="E1" s="206"/>
      <c r="F1" s="206"/>
      <c r="G1" s="206"/>
      <c r="H1" s="206"/>
      <c r="I1" s="206"/>
      <c r="J1" s="206"/>
      <c r="K1" s="206"/>
      <c r="L1" s="14"/>
    </row>
    <row r="2" spans="1:23" ht="15.75" x14ac:dyDescent="0.2">
      <c r="A2" s="16"/>
      <c r="B2" s="16"/>
      <c r="C2" s="39"/>
      <c r="D2" s="207" t="s">
        <v>12</v>
      </c>
      <c r="E2" s="207"/>
      <c r="F2" s="48">
        <v>43466</v>
      </c>
      <c r="G2" s="40" t="s">
        <v>0</v>
      </c>
      <c r="H2" s="48">
        <v>43830</v>
      </c>
      <c r="I2" s="39"/>
      <c r="J2" s="39"/>
      <c r="K2" s="41" t="s">
        <v>14</v>
      </c>
      <c r="L2" s="17"/>
      <c r="W2" s="12"/>
    </row>
    <row r="3" spans="1:23" ht="15.75" customHeight="1" x14ac:dyDescent="0.2">
      <c r="A3" s="202" t="s">
        <v>13</v>
      </c>
      <c r="B3" s="202" t="s">
        <v>205</v>
      </c>
      <c r="C3" s="203" t="s">
        <v>185</v>
      </c>
      <c r="D3" s="203"/>
      <c r="E3" s="203"/>
      <c r="F3" s="203"/>
      <c r="G3" s="203"/>
      <c r="H3" s="203"/>
      <c r="I3" s="203"/>
      <c r="J3" s="203" t="s">
        <v>186</v>
      </c>
      <c r="K3" s="208" t="s">
        <v>206</v>
      </c>
    </row>
    <row r="4" spans="1:23" ht="71.25" x14ac:dyDescent="0.2">
      <c r="A4" s="202"/>
      <c r="B4" s="204"/>
      <c r="C4" s="42" t="s">
        <v>187</v>
      </c>
      <c r="D4" s="42" t="s">
        <v>188</v>
      </c>
      <c r="E4" s="43" t="s">
        <v>189</v>
      </c>
      <c r="F4" s="43" t="s">
        <v>190</v>
      </c>
      <c r="G4" s="43" t="s">
        <v>191</v>
      </c>
      <c r="H4" s="43" t="s">
        <v>192</v>
      </c>
      <c r="I4" s="43" t="s">
        <v>193</v>
      </c>
      <c r="J4" s="203"/>
      <c r="K4" s="209"/>
    </row>
    <row r="5" spans="1:23" ht="15" x14ac:dyDescent="0.2">
      <c r="A5" s="19">
        <v>1</v>
      </c>
      <c r="B5" s="18">
        <v>2</v>
      </c>
      <c r="C5" s="42">
        <v>3</v>
      </c>
      <c r="D5" s="42">
        <v>4</v>
      </c>
      <c r="E5" s="42">
        <v>5</v>
      </c>
      <c r="F5" s="42">
        <v>6</v>
      </c>
      <c r="G5" s="42">
        <v>7</v>
      </c>
      <c r="H5" s="43">
        <v>8</v>
      </c>
      <c r="I5" s="42">
        <v>9</v>
      </c>
      <c r="J5" s="42">
        <v>10</v>
      </c>
      <c r="K5" s="44">
        <v>11</v>
      </c>
    </row>
    <row r="6" spans="1:23" ht="30" x14ac:dyDescent="0.2">
      <c r="A6" s="20" t="s">
        <v>212</v>
      </c>
      <c r="B6" s="21">
        <v>1</v>
      </c>
      <c r="C6" s="45">
        <v>46357000</v>
      </c>
      <c r="D6" s="45">
        <v>13860181</v>
      </c>
      <c r="E6" s="45">
        <v>141000</v>
      </c>
      <c r="F6" s="45">
        <v>-3754703</v>
      </c>
      <c r="G6" s="45">
        <v>-17620569</v>
      </c>
      <c r="H6" s="45">
        <v>0</v>
      </c>
      <c r="I6" s="45">
        <v>896018</v>
      </c>
      <c r="J6" s="45">
        <v>0</v>
      </c>
      <c r="K6" s="46">
        <f>SUM(C6:J6)</f>
        <v>39878927</v>
      </c>
    </row>
    <row r="7" spans="1:23" ht="15" x14ac:dyDescent="0.2">
      <c r="A7" s="19" t="s">
        <v>194</v>
      </c>
      <c r="B7" s="22">
        <v>2</v>
      </c>
      <c r="C7" s="45">
        <v>0</v>
      </c>
      <c r="D7" s="45">
        <v>0</v>
      </c>
      <c r="E7" s="45">
        <v>0</v>
      </c>
      <c r="F7" s="45">
        <v>0</v>
      </c>
      <c r="G7" s="45">
        <v>-323871</v>
      </c>
      <c r="H7" s="45">
        <v>0</v>
      </c>
      <c r="I7" s="45">
        <v>0</v>
      </c>
      <c r="J7" s="45">
        <v>0</v>
      </c>
      <c r="K7" s="46">
        <f t="shared" ref="K7:K31" si="0">SUM(C7:J7)</f>
        <v>-323871</v>
      </c>
    </row>
    <row r="8" spans="1:23" ht="15" x14ac:dyDescent="0.2">
      <c r="A8" s="19" t="s">
        <v>195</v>
      </c>
      <c r="B8" s="22">
        <v>3</v>
      </c>
      <c r="C8" s="45">
        <v>0</v>
      </c>
      <c r="D8" s="45">
        <v>0</v>
      </c>
      <c r="E8" s="45">
        <v>0</v>
      </c>
      <c r="F8" s="45">
        <v>0</v>
      </c>
      <c r="G8" s="45">
        <v>0</v>
      </c>
      <c r="H8" s="45">
        <v>0</v>
      </c>
      <c r="I8" s="45">
        <v>0</v>
      </c>
      <c r="J8" s="45">
        <v>0</v>
      </c>
      <c r="K8" s="46">
        <f t="shared" si="0"/>
        <v>0</v>
      </c>
    </row>
    <row r="9" spans="1:23" ht="30" x14ac:dyDescent="0.2">
      <c r="A9" s="23" t="s">
        <v>213</v>
      </c>
      <c r="B9" s="24">
        <v>4</v>
      </c>
      <c r="C9" s="46">
        <f>C6+C7+C8</f>
        <v>46357000</v>
      </c>
      <c r="D9" s="46">
        <f t="shared" ref="D9:J9" si="1">D6+D7+D8</f>
        <v>13860181</v>
      </c>
      <c r="E9" s="46">
        <f t="shared" si="1"/>
        <v>141000</v>
      </c>
      <c r="F9" s="46">
        <f t="shared" si="1"/>
        <v>-3754703</v>
      </c>
      <c r="G9" s="46">
        <f t="shared" si="1"/>
        <v>-17944440</v>
      </c>
      <c r="H9" s="46">
        <f t="shared" si="1"/>
        <v>0</v>
      </c>
      <c r="I9" s="46">
        <f t="shared" si="1"/>
        <v>896018</v>
      </c>
      <c r="J9" s="46">
        <f t="shared" si="1"/>
        <v>0</v>
      </c>
      <c r="K9" s="46">
        <f t="shared" si="0"/>
        <v>39555056</v>
      </c>
    </row>
    <row r="10" spans="1:23" ht="15" x14ac:dyDescent="0.2">
      <c r="A10" s="19" t="s">
        <v>196</v>
      </c>
      <c r="B10" s="22">
        <v>5</v>
      </c>
      <c r="C10" s="45">
        <v>0</v>
      </c>
      <c r="D10" s="45">
        <v>0</v>
      </c>
      <c r="E10" s="45">
        <v>0</v>
      </c>
      <c r="F10" s="45">
        <v>189554</v>
      </c>
      <c r="G10" s="45">
        <v>0</v>
      </c>
      <c r="H10" s="45">
        <v>0</v>
      </c>
      <c r="I10" s="45">
        <v>0</v>
      </c>
      <c r="J10" s="45">
        <v>0</v>
      </c>
      <c r="K10" s="46">
        <f t="shared" si="0"/>
        <v>189554</v>
      </c>
    </row>
    <row r="11" spans="1:23" ht="42.75" x14ac:dyDescent="0.2">
      <c r="A11" s="19" t="s">
        <v>197</v>
      </c>
      <c r="B11" s="22">
        <v>6</v>
      </c>
      <c r="C11" s="45">
        <v>0</v>
      </c>
      <c r="D11" s="45">
        <v>0</v>
      </c>
      <c r="E11" s="45">
        <v>0</v>
      </c>
      <c r="F11" s="45">
        <v>0</v>
      </c>
      <c r="G11" s="45">
        <v>0</v>
      </c>
      <c r="H11" s="45">
        <v>0</v>
      </c>
      <c r="I11" s="45">
        <v>0</v>
      </c>
      <c r="J11" s="45">
        <v>0</v>
      </c>
      <c r="K11" s="46">
        <f t="shared" si="0"/>
        <v>0</v>
      </c>
    </row>
    <row r="12" spans="1:23" ht="15" x14ac:dyDescent="0.2">
      <c r="A12" s="19" t="s">
        <v>198</v>
      </c>
      <c r="B12" s="22">
        <v>7</v>
      </c>
      <c r="C12" s="45">
        <v>0</v>
      </c>
      <c r="D12" s="45">
        <v>0</v>
      </c>
      <c r="E12" s="45">
        <v>0</v>
      </c>
      <c r="F12" s="45">
        <v>0</v>
      </c>
      <c r="G12" s="45">
        <v>0</v>
      </c>
      <c r="H12" s="45">
        <v>0</v>
      </c>
      <c r="I12" s="45">
        <v>-241001</v>
      </c>
      <c r="J12" s="45">
        <v>0</v>
      </c>
      <c r="K12" s="46">
        <f t="shared" si="0"/>
        <v>-241001</v>
      </c>
    </row>
    <row r="13" spans="1:23" ht="45" x14ac:dyDescent="0.2">
      <c r="A13" s="23" t="s">
        <v>199</v>
      </c>
      <c r="B13" s="24">
        <v>8</v>
      </c>
      <c r="C13" s="46">
        <f>C10+C11+C12</f>
        <v>0</v>
      </c>
      <c r="D13" s="46">
        <f t="shared" ref="D13:J13" si="2">D10+D11+D12</f>
        <v>0</v>
      </c>
      <c r="E13" s="46">
        <f t="shared" si="2"/>
        <v>0</v>
      </c>
      <c r="F13" s="46">
        <f t="shared" si="2"/>
        <v>189554</v>
      </c>
      <c r="G13" s="46">
        <f t="shared" si="2"/>
        <v>0</v>
      </c>
      <c r="H13" s="46">
        <f t="shared" si="2"/>
        <v>0</v>
      </c>
      <c r="I13" s="46">
        <f t="shared" si="2"/>
        <v>-241001</v>
      </c>
      <c r="J13" s="46">
        <f t="shared" si="2"/>
        <v>0</v>
      </c>
      <c r="K13" s="46">
        <f t="shared" si="0"/>
        <v>-51447</v>
      </c>
    </row>
    <row r="14" spans="1:23" ht="15" x14ac:dyDescent="0.2">
      <c r="A14" s="19" t="s">
        <v>200</v>
      </c>
      <c r="B14" s="22">
        <v>9</v>
      </c>
      <c r="C14" s="45">
        <v>0</v>
      </c>
      <c r="D14" s="45">
        <v>0</v>
      </c>
      <c r="E14" s="45">
        <v>0</v>
      </c>
      <c r="F14" s="45">
        <v>0</v>
      </c>
      <c r="G14" s="45">
        <v>0</v>
      </c>
      <c r="H14" s="45">
        <v>0</v>
      </c>
      <c r="I14" s="45">
        <v>0</v>
      </c>
      <c r="J14" s="45">
        <v>0</v>
      </c>
      <c r="K14" s="46">
        <f t="shared" si="0"/>
        <v>0</v>
      </c>
    </row>
    <row r="15" spans="1:23" ht="15" x14ac:dyDescent="0.2">
      <c r="A15" s="19" t="s">
        <v>201</v>
      </c>
      <c r="B15" s="25">
        <v>10</v>
      </c>
      <c r="C15" s="45">
        <v>0</v>
      </c>
      <c r="D15" s="45">
        <v>0</v>
      </c>
      <c r="E15" s="45">
        <v>0</v>
      </c>
      <c r="F15" s="45">
        <v>0</v>
      </c>
      <c r="G15" s="45">
        <v>0</v>
      </c>
      <c r="H15" s="45">
        <v>0</v>
      </c>
      <c r="I15" s="45">
        <v>0</v>
      </c>
      <c r="J15" s="45">
        <v>0</v>
      </c>
      <c r="K15" s="46">
        <f t="shared" si="0"/>
        <v>0</v>
      </c>
    </row>
    <row r="16" spans="1:23" ht="15" x14ac:dyDescent="0.2">
      <c r="A16" s="19" t="s">
        <v>202</v>
      </c>
      <c r="B16" s="25">
        <v>11</v>
      </c>
      <c r="C16" s="45">
        <v>0</v>
      </c>
      <c r="D16" s="45">
        <v>0</v>
      </c>
      <c r="E16" s="45">
        <v>0</v>
      </c>
      <c r="F16" s="45">
        <v>0</v>
      </c>
      <c r="G16" s="45">
        <v>0</v>
      </c>
      <c r="H16" s="45">
        <v>0</v>
      </c>
      <c r="I16" s="45">
        <v>0</v>
      </c>
      <c r="J16" s="45">
        <v>0</v>
      </c>
      <c r="K16" s="46">
        <f t="shared" si="0"/>
        <v>0</v>
      </c>
    </row>
    <row r="17" spans="1:12" ht="15" x14ac:dyDescent="0.2">
      <c r="A17" s="19" t="s">
        <v>203</v>
      </c>
      <c r="B17" s="25">
        <v>12</v>
      </c>
      <c r="C17" s="45">
        <v>0</v>
      </c>
      <c r="D17" s="45">
        <v>0</v>
      </c>
      <c r="E17" s="45">
        <v>0</v>
      </c>
      <c r="F17" s="45">
        <v>3754703</v>
      </c>
      <c r="G17" s="45">
        <v>-3694561</v>
      </c>
      <c r="H17" s="45">
        <v>0</v>
      </c>
      <c r="I17" s="45">
        <v>-60141</v>
      </c>
      <c r="J17" s="45">
        <v>0</v>
      </c>
      <c r="K17" s="46">
        <f t="shared" si="0"/>
        <v>1</v>
      </c>
    </row>
    <row r="18" spans="1:12" ht="30" x14ac:dyDescent="0.2">
      <c r="A18" s="23" t="s">
        <v>214</v>
      </c>
      <c r="B18" s="26">
        <v>13</v>
      </c>
      <c r="C18" s="46">
        <f>C17+C16+C15+C14+C13+C9</f>
        <v>46357000</v>
      </c>
      <c r="D18" s="46">
        <f t="shared" ref="D18:J18" si="3">D17+D16+D15+D14+D13+D9</f>
        <v>13860181</v>
      </c>
      <c r="E18" s="46">
        <f t="shared" si="3"/>
        <v>141000</v>
      </c>
      <c r="F18" s="46">
        <f t="shared" si="3"/>
        <v>189554</v>
      </c>
      <c r="G18" s="46">
        <f t="shared" si="3"/>
        <v>-21639001</v>
      </c>
      <c r="H18" s="46">
        <f t="shared" si="3"/>
        <v>0</v>
      </c>
      <c r="I18" s="46">
        <f t="shared" si="3"/>
        <v>594876</v>
      </c>
      <c r="J18" s="46">
        <f t="shared" si="3"/>
        <v>0</v>
      </c>
      <c r="K18" s="46">
        <f t="shared" si="0"/>
        <v>39503610</v>
      </c>
    </row>
    <row r="19" spans="1:12" ht="30" x14ac:dyDescent="0.2">
      <c r="A19" s="20" t="s">
        <v>215</v>
      </c>
      <c r="B19" s="27">
        <v>14</v>
      </c>
      <c r="C19" s="45">
        <v>46357000</v>
      </c>
      <c r="D19" s="45">
        <v>13860181</v>
      </c>
      <c r="E19" s="45">
        <v>141000</v>
      </c>
      <c r="F19" s="45">
        <v>189554</v>
      </c>
      <c r="G19" s="45">
        <v>-21639001</v>
      </c>
      <c r="H19" s="45">
        <v>0</v>
      </c>
      <c r="I19" s="45">
        <v>594876</v>
      </c>
      <c r="J19" s="45">
        <v>0</v>
      </c>
      <c r="K19" s="46">
        <f t="shared" si="0"/>
        <v>39503610</v>
      </c>
    </row>
    <row r="20" spans="1:12" ht="15" x14ac:dyDescent="0.2">
      <c r="A20" s="19" t="s">
        <v>194</v>
      </c>
      <c r="B20" s="18">
        <v>15</v>
      </c>
      <c r="C20" s="45">
        <v>0</v>
      </c>
      <c r="D20" s="45">
        <v>0</v>
      </c>
      <c r="E20" s="45">
        <v>0</v>
      </c>
      <c r="F20" s="45">
        <v>0</v>
      </c>
      <c r="G20" s="45">
        <v>0</v>
      </c>
      <c r="H20" s="45">
        <v>0</v>
      </c>
      <c r="I20" s="45">
        <v>0</v>
      </c>
      <c r="J20" s="45">
        <v>0</v>
      </c>
      <c r="K20" s="46">
        <f t="shared" si="0"/>
        <v>0</v>
      </c>
    </row>
    <row r="21" spans="1:12" ht="15" x14ac:dyDescent="0.2">
      <c r="A21" s="19" t="s">
        <v>195</v>
      </c>
      <c r="B21" s="18">
        <v>16</v>
      </c>
      <c r="C21" s="45">
        <v>0</v>
      </c>
      <c r="D21" s="45">
        <v>0</v>
      </c>
      <c r="E21" s="45">
        <v>0</v>
      </c>
      <c r="F21" s="45">
        <v>0</v>
      </c>
      <c r="G21" s="45">
        <v>0</v>
      </c>
      <c r="H21" s="45">
        <v>0</v>
      </c>
      <c r="I21" s="45">
        <v>0</v>
      </c>
      <c r="J21" s="45">
        <v>0</v>
      </c>
      <c r="K21" s="46">
        <f t="shared" si="0"/>
        <v>0</v>
      </c>
    </row>
    <row r="22" spans="1:12" ht="30" x14ac:dyDescent="0.2">
      <c r="A22" s="23" t="s">
        <v>216</v>
      </c>
      <c r="B22" s="28">
        <v>17</v>
      </c>
      <c r="C22" s="46">
        <f>C19+C20+C21</f>
        <v>46357000</v>
      </c>
      <c r="D22" s="46">
        <f t="shared" ref="D22:J22" si="4">D19+D20+D21</f>
        <v>13860181</v>
      </c>
      <c r="E22" s="46">
        <f t="shared" si="4"/>
        <v>141000</v>
      </c>
      <c r="F22" s="46">
        <f t="shared" si="4"/>
        <v>189554</v>
      </c>
      <c r="G22" s="46">
        <f t="shared" si="4"/>
        <v>-21639001</v>
      </c>
      <c r="H22" s="46">
        <f t="shared" si="4"/>
        <v>0</v>
      </c>
      <c r="I22" s="46">
        <f t="shared" si="4"/>
        <v>594876</v>
      </c>
      <c r="J22" s="46">
        <f t="shared" si="4"/>
        <v>0</v>
      </c>
      <c r="K22" s="46">
        <f t="shared" si="0"/>
        <v>39503610</v>
      </c>
    </row>
    <row r="23" spans="1:12" ht="15" x14ac:dyDescent="0.2">
      <c r="A23" s="19" t="s">
        <v>196</v>
      </c>
      <c r="B23" s="18">
        <v>18</v>
      </c>
      <c r="C23" s="45">
        <v>0</v>
      </c>
      <c r="D23" s="45">
        <v>0</v>
      </c>
      <c r="E23" s="45">
        <v>0</v>
      </c>
      <c r="F23" s="45">
        <v>941150</v>
      </c>
      <c r="G23" s="45">
        <v>0</v>
      </c>
      <c r="H23" s="45">
        <v>0</v>
      </c>
      <c r="I23" s="45">
        <v>0</v>
      </c>
      <c r="J23" s="45">
        <v>0</v>
      </c>
      <c r="K23" s="46">
        <f t="shared" si="0"/>
        <v>941150</v>
      </c>
    </row>
    <row r="24" spans="1:12" ht="42.75" x14ac:dyDescent="0.2">
      <c r="A24" s="19" t="s">
        <v>197</v>
      </c>
      <c r="B24" s="18">
        <v>19</v>
      </c>
      <c r="C24" s="45">
        <v>0</v>
      </c>
      <c r="D24" s="45">
        <v>0</v>
      </c>
      <c r="E24" s="45">
        <v>0</v>
      </c>
      <c r="F24" s="45">
        <v>0</v>
      </c>
      <c r="G24" s="45">
        <v>0</v>
      </c>
      <c r="H24" s="45">
        <v>0</v>
      </c>
      <c r="I24" s="45">
        <v>0</v>
      </c>
      <c r="J24" s="45">
        <v>0</v>
      </c>
      <c r="K24" s="46">
        <v>0</v>
      </c>
    </row>
    <row r="25" spans="1:12" ht="15" x14ac:dyDescent="0.2">
      <c r="A25" s="19" t="s">
        <v>198</v>
      </c>
      <c r="B25" s="18">
        <v>20</v>
      </c>
      <c r="C25" s="45">
        <v>0</v>
      </c>
      <c r="D25" s="45">
        <v>0</v>
      </c>
      <c r="E25" s="45">
        <v>0</v>
      </c>
      <c r="F25" s="45">
        <v>0</v>
      </c>
      <c r="G25" s="45">
        <v>0</v>
      </c>
      <c r="H25" s="45">
        <v>0</v>
      </c>
      <c r="I25" s="45">
        <v>57839</v>
      </c>
      <c r="J25" s="45">
        <v>0</v>
      </c>
      <c r="K25" s="46">
        <f>SUM(C25:J25)</f>
        <v>57839</v>
      </c>
    </row>
    <row r="26" spans="1:12" ht="30" x14ac:dyDescent="0.2">
      <c r="A26" s="23" t="s">
        <v>204</v>
      </c>
      <c r="B26" s="28">
        <v>21</v>
      </c>
      <c r="C26" s="46">
        <f>C23+C24+C25</f>
        <v>0</v>
      </c>
      <c r="D26" s="46">
        <f t="shared" ref="D26:J26" si="5">D23+D24+D25</f>
        <v>0</v>
      </c>
      <c r="E26" s="46">
        <f t="shared" si="5"/>
        <v>0</v>
      </c>
      <c r="F26" s="46">
        <f t="shared" si="5"/>
        <v>941150</v>
      </c>
      <c r="G26" s="46">
        <f t="shared" si="5"/>
        <v>0</v>
      </c>
      <c r="H26" s="46">
        <f t="shared" si="5"/>
        <v>0</v>
      </c>
      <c r="I26" s="46">
        <f t="shared" si="5"/>
        <v>57839</v>
      </c>
      <c r="J26" s="46">
        <f t="shared" si="5"/>
        <v>0</v>
      </c>
      <c r="K26" s="46">
        <f t="shared" si="0"/>
        <v>998989</v>
      </c>
    </row>
    <row r="27" spans="1:12" ht="15" x14ac:dyDescent="0.2">
      <c r="A27" s="19" t="s">
        <v>200</v>
      </c>
      <c r="B27" s="18">
        <v>22</v>
      </c>
      <c r="C27" s="45">
        <v>0</v>
      </c>
      <c r="D27" s="45">
        <v>0</v>
      </c>
      <c r="E27" s="45">
        <v>0</v>
      </c>
      <c r="F27" s="45">
        <v>0</v>
      </c>
      <c r="G27" s="45">
        <v>0</v>
      </c>
      <c r="H27" s="45">
        <v>0</v>
      </c>
      <c r="I27" s="45">
        <v>0</v>
      </c>
      <c r="J27" s="45">
        <v>0</v>
      </c>
      <c r="K27" s="46">
        <f t="shared" si="0"/>
        <v>0</v>
      </c>
    </row>
    <row r="28" spans="1:12" ht="15" x14ac:dyDescent="0.2">
      <c r="A28" s="19" t="s">
        <v>201</v>
      </c>
      <c r="B28" s="18">
        <v>23</v>
      </c>
      <c r="C28" s="45">
        <v>0</v>
      </c>
      <c r="D28" s="45">
        <v>0</v>
      </c>
      <c r="E28" s="45">
        <v>0</v>
      </c>
      <c r="F28" s="45">
        <v>0</v>
      </c>
      <c r="G28" s="45">
        <v>0</v>
      </c>
      <c r="H28" s="45">
        <v>0</v>
      </c>
      <c r="I28" s="45">
        <v>0</v>
      </c>
      <c r="J28" s="45">
        <v>0</v>
      </c>
      <c r="K28" s="46">
        <f>SUM(C28:J28)</f>
        <v>0</v>
      </c>
    </row>
    <row r="29" spans="1:12" ht="15" x14ac:dyDescent="0.2">
      <c r="A29" s="19" t="s">
        <v>202</v>
      </c>
      <c r="B29" s="18">
        <v>24</v>
      </c>
      <c r="C29" s="45">
        <v>0</v>
      </c>
      <c r="D29" s="45">
        <v>0</v>
      </c>
      <c r="E29" s="45">
        <v>0</v>
      </c>
      <c r="F29" s="45">
        <v>0</v>
      </c>
      <c r="G29" s="45">
        <v>0</v>
      </c>
      <c r="H29" s="45">
        <v>0</v>
      </c>
      <c r="I29" s="45">
        <v>0</v>
      </c>
      <c r="J29" s="45">
        <v>0</v>
      </c>
      <c r="K29" s="46">
        <f t="shared" si="0"/>
        <v>0</v>
      </c>
    </row>
    <row r="30" spans="1:12" ht="15" x14ac:dyDescent="0.2">
      <c r="A30" s="19" t="s">
        <v>203</v>
      </c>
      <c r="B30" s="18">
        <v>25</v>
      </c>
      <c r="C30" s="45">
        <v>0</v>
      </c>
      <c r="D30" s="45">
        <v>0</v>
      </c>
      <c r="E30" s="45">
        <v>0</v>
      </c>
      <c r="F30" s="45">
        <v>-189554</v>
      </c>
      <c r="G30" s="45">
        <v>374753</v>
      </c>
      <c r="H30" s="45">
        <v>0</v>
      </c>
      <c r="I30" s="45">
        <v>-149196</v>
      </c>
      <c r="J30" s="45">
        <v>0</v>
      </c>
      <c r="K30" s="46">
        <f t="shared" si="0"/>
        <v>36003</v>
      </c>
    </row>
    <row r="31" spans="1:12" ht="30" x14ac:dyDescent="0.2">
      <c r="A31" s="23" t="s">
        <v>217</v>
      </c>
      <c r="B31" s="28">
        <v>26</v>
      </c>
      <c r="C31" s="46">
        <f>C30+C29+C28+C27+C26+C22</f>
        <v>46357000</v>
      </c>
      <c r="D31" s="46">
        <f t="shared" ref="D31:J31" si="6">D30+D29+D28+D27+D26+D22</f>
        <v>13860181</v>
      </c>
      <c r="E31" s="46">
        <f t="shared" si="6"/>
        <v>141000</v>
      </c>
      <c r="F31" s="46">
        <f t="shared" si="6"/>
        <v>941150</v>
      </c>
      <c r="G31" s="46">
        <f t="shared" si="6"/>
        <v>-21264248</v>
      </c>
      <c r="H31" s="46">
        <f t="shared" si="6"/>
        <v>0</v>
      </c>
      <c r="I31" s="46">
        <f t="shared" si="6"/>
        <v>503519</v>
      </c>
      <c r="J31" s="46">
        <f t="shared" si="6"/>
        <v>0</v>
      </c>
      <c r="K31" s="46">
        <f t="shared" si="0"/>
        <v>40538602</v>
      </c>
      <c r="L31" s="47"/>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0866141732283472" right="0.70866141732283472" top="0.74803149606299213" bottom="0.74803149606299213" header="0.31496062992125984" footer="0.31496062992125984"/>
  <pageSetup paperSize="9" scale="70" orientation="landscape" horizontalDpi="4294967293" r:id="rId1"/>
  <ignoredErrors>
    <ignoredError sqref="K6:K30"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K5" sqref="K5"/>
    </sheetView>
  </sheetViews>
  <sheetFormatPr defaultRowHeight="12.75" x14ac:dyDescent="0.2"/>
  <sheetData>
    <row r="1" spans="1:9" x14ac:dyDescent="0.2">
      <c r="A1" s="210" t="s">
        <v>248</v>
      </c>
      <c r="B1" s="211"/>
      <c r="C1" s="211"/>
      <c r="D1" s="211"/>
      <c r="E1" s="211"/>
      <c r="F1" s="211"/>
      <c r="G1" s="211"/>
      <c r="H1" s="211"/>
      <c r="I1" s="211"/>
    </row>
    <row r="2" spans="1:9" x14ac:dyDescent="0.2">
      <c r="A2" s="211"/>
      <c r="B2" s="211"/>
      <c r="C2" s="211"/>
      <c r="D2" s="211"/>
      <c r="E2" s="211"/>
      <c r="F2" s="211"/>
      <c r="G2" s="211"/>
      <c r="H2" s="211"/>
      <c r="I2" s="211"/>
    </row>
    <row r="3" spans="1:9" x14ac:dyDescent="0.2">
      <c r="A3" s="211"/>
      <c r="B3" s="211"/>
      <c r="C3" s="211"/>
      <c r="D3" s="211"/>
      <c r="E3" s="211"/>
      <c r="F3" s="211"/>
      <c r="G3" s="211"/>
      <c r="H3" s="211"/>
      <c r="I3" s="211"/>
    </row>
    <row r="4" spans="1:9" x14ac:dyDescent="0.2">
      <c r="A4" s="211"/>
      <c r="B4" s="211"/>
      <c r="C4" s="211"/>
      <c r="D4" s="211"/>
      <c r="E4" s="211"/>
      <c r="F4" s="211"/>
      <c r="G4" s="211"/>
      <c r="H4" s="211"/>
      <c r="I4" s="211"/>
    </row>
    <row r="5" spans="1:9" x14ac:dyDescent="0.2">
      <c r="A5" s="211"/>
      <c r="B5" s="211"/>
      <c r="C5" s="211"/>
      <c r="D5" s="211"/>
      <c r="E5" s="211"/>
      <c r="F5" s="211"/>
      <c r="G5" s="211"/>
      <c r="H5" s="211"/>
      <c r="I5" s="211"/>
    </row>
    <row r="6" spans="1:9" x14ac:dyDescent="0.2">
      <c r="A6" s="211"/>
      <c r="B6" s="211"/>
      <c r="C6" s="211"/>
      <c r="D6" s="211"/>
      <c r="E6" s="211"/>
      <c r="F6" s="211"/>
      <c r="G6" s="211"/>
      <c r="H6" s="211"/>
      <c r="I6" s="211"/>
    </row>
    <row r="7" spans="1:9" x14ac:dyDescent="0.2">
      <c r="A7" s="211"/>
      <c r="B7" s="211"/>
      <c r="C7" s="211"/>
      <c r="D7" s="211"/>
      <c r="E7" s="211"/>
      <c r="F7" s="211"/>
      <c r="G7" s="211"/>
      <c r="H7" s="211"/>
      <c r="I7" s="211"/>
    </row>
    <row r="8" spans="1:9" x14ac:dyDescent="0.2">
      <c r="A8" s="211"/>
      <c r="B8" s="211"/>
      <c r="C8" s="211"/>
      <c r="D8" s="211"/>
      <c r="E8" s="211"/>
      <c r="F8" s="211"/>
      <c r="G8" s="211"/>
      <c r="H8" s="211"/>
      <c r="I8" s="211"/>
    </row>
    <row r="9" spans="1:9" x14ac:dyDescent="0.2">
      <c r="A9" s="211"/>
      <c r="B9" s="211"/>
      <c r="C9" s="211"/>
      <c r="D9" s="211"/>
      <c r="E9" s="211"/>
      <c r="F9" s="211"/>
      <c r="G9" s="211"/>
      <c r="H9" s="211"/>
      <c r="I9" s="211"/>
    </row>
    <row r="10" spans="1:9" x14ac:dyDescent="0.2">
      <c r="A10" s="211"/>
      <c r="B10" s="211"/>
      <c r="C10" s="211"/>
      <c r="D10" s="211"/>
      <c r="E10" s="211"/>
      <c r="F10" s="211"/>
      <c r="G10" s="211"/>
      <c r="H10" s="211"/>
      <c r="I10" s="211"/>
    </row>
    <row r="11" spans="1:9" x14ac:dyDescent="0.2">
      <c r="A11" s="211"/>
      <c r="B11" s="211"/>
      <c r="C11" s="211"/>
      <c r="D11" s="211"/>
      <c r="E11" s="211"/>
      <c r="F11" s="211"/>
      <c r="G11" s="211"/>
      <c r="H11" s="211"/>
      <c r="I11" s="211"/>
    </row>
    <row r="12" spans="1:9" x14ac:dyDescent="0.2">
      <c r="A12" s="211"/>
      <c r="B12" s="211"/>
      <c r="C12" s="211"/>
      <c r="D12" s="211"/>
      <c r="E12" s="211"/>
      <c r="F12" s="211"/>
      <c r="G12" s="211"/>
      <c r="H12" s="211"/>
      <c r="I12" s="211"/>
    </row>
    <row r="13" spans="1:9" x14ac:dyDescent="0.2">
      <c r="A13" s="211"/>
      <c r="B13" s="211"/>
      <c r="C13" s="211"/>
      <c r="D13" s="211"/>
      <c r="E13" s="211"/>
      <c r="F13" s="211"/>
      <c r="G13" s="211"/>
      <c r="H13" s="211"/>
      <c r="I13" s="211"/>
    </row>
    <row r="14" spans="1:9" x14ac:dyDescent="0.2">
      <c r="A14" s="211"/>
      <c r="B14" s="211"/>
      <c r="C14" s="211"/>
      <c r="D14" s="211"/>
      <c r="E14" s="211"/>
      <c r="F14" s="211"/>
      <c r="G14" s="211"/>
      <c r="H14" s="211"/>
      <c r="I14" s="211"/>
    </row>
    <row r="15" spans="1:9" x14ac:dyDescent="0.2">
      <c r="A15" s="211"/>
      <c r="B15" s="211"/>
      <c r="C15" s="211"/>
      <c r="D15" s="211"/>
      <c r="E15" s="211"/>
      <c r="F15" s="211"/>
      <c r="G15" s="211"/>
      <c r="H15" s="211"/>
      <c r="I15" s="211"/>
    </row>
    <row r="16" spans="1:9" x14ac:dyDescent="0.2">
      <c r="A16" s="211"/>
      <c r="B16" s="211"/>
      <c r="C16" s="211"/>
      <c r="D16" s="211"/>
      <c r="E16" s="211"/>
      <c r="F16" s="211"/>
      <c r="G16" s="211"/>
      <c r="H16" s="211"/>
      <c r="I16" s="211"/>
    </row>
    <row r="17" spans="1:9" x14ac:dyDescent="0.2">
      <c r="A17" s="211"/>
      <c r="B17" s="211"/>
      <c r="C17" s="211"/>
      <c r="D17" s="211"/>
      <c r="E17" s="211"/>
      <c r="F17" s="211"/>
      <c r="G17" s="211"/>
      <c r="H17" s="211"/>
      <c r="I17" s="211"/>
    </row>
    <row r="18" spans="1:9" x14ac:dyDescent="0.2">
      <c r="A18" s="211"/>
      <c r="B18" s="211"/>
      <c r="C18" s="211"/>
      <c r="D18" s="211"/>
      <c r="E18" s="211"/>
      <c r="F18" s="211"/>
      <c r="G18" s="211"/>
      <c r="H18" s="211"/>
      <c r="I18" s="211"/>
    </row>
    <row r="19" spans="1:9" x14ac:dyDescent="0.2">
      <c r="A19" s="211"/>
      <c r="B19" s="211"/>
      <c r="C19" s="211"/>
      <c r="D19" s="211"/>
      <c r="E19" s="211"/>
      <c r="F19" s="211"/>
      <c r="G19" s="211"/>
      <c r="H19" s="211"/>
      <c r="I19" s="211"/>
    </row>
    <row r="20" spans="1:9" x14ac:dyDescent="0.2">
      <c r="A20" s="211"/>
      <c r="B20" s="211"/>
      <c r="C20" s="211"/>
      <c r="D20" s="211"/>
      <c r="E20" s="211"/>
      <c r="F20" s="211"/>
      <c r="G20" s="211"/>
      <c r="H20" s="211"/>
      <c r="I20" s="211"/>
    </row>
    <row r="21" spans="1:9" x14ac:dyDescent="0.2">
      <c r="A21" s="211"/>
      <c r="B21" s="211"/>
      <c r="C21" s="211"/>
      <c r="D21" s="211"/>
      <c r="E21" s="211"/>
      <c r="F21" s="211"/>
      <c r="G21" s="211"/>
      <c r="H21" s="211"/>
      <c r="I21" s="211"/>
    </row>
    <row r="22" spans="1:9" x14ac:dyDescent="0.2">
      <c r="A22" s="211"/>
      <c r="B22" s="211"/>
      <c r="C22" s="211"/>
      <c r="D22" s="211"/>
      <c r="E22" s="211"/>
      <c r="F22" s="211"/>
      <c r="G22" s="211"/>
      <c r="H22" s="211"/>
      <c r="I22" s="211"/>
    </row>
    <row r="23" spans="1:9" x14ac:dyDescent="0.2">
      <c r="A23" s="211"/>
      <c r="B23" s="211"/>
      <c r="C23" s="211"/>
      <c r="D23" s="211"/>
      <c r="E23" s="211"/>
      <c r="F23" s="211"/>
      <c r="G23" s="211"/>
      <c r="H23" s="211"/>
      <c r="I23" s="211"/>
    </row>
    <row r="24" spans="1:9" x14ac:dyDescent="0.2">
      <c r="A24" s="211"/>
      <c r="B24" s="211"/>
      <c r="C24" s="211"/>
      <c r="D24" s="211"/>
      <c r="E24" s="211"/>
      <c r="F24" s="211"/>
      <c r="G24" s="211"/>
      <c r="H24" s="211"/>
      <c r="I24" s="211"/>
    </row>
    <row r="25" spans="1:9" x14ac:dyDescent="0.2">
      <c r="A25" s="211"/>
      <c r="B25" s="211"/>
      <c r="C25" s="211"/>
      <c r="D25" s="211"/>
      <c r="E25" s="211"/>
      <c r="F25" s="211"/>
      <c r="G25" s="211"/>
      <c r="H25" s="211"/>
      <c r="I25" s="211"/>
    </row>
    <row r="26" spans="1:9" x14ac:dyDescent="0.2">
      <c r="A26" s="211"/>
      <c r="B26" s="211"/>
      <c r="C26" s="211"/>
      <c r="D26" s="211"/>
      <c r="E26" s="211"/>
      <c r="F26" s="211"/>
      <c r="G26" s="211"/>
      <c r="H26" s="211"/>
      <c r="I26" s="211"/>
    </row>
    <row r="27" spans="1:9" x14ac:dyDescent="0.2">
      <c r="A27" s="211"/>
      <c r="B27" s="211"/>
      <c r="C27" s="211"/>
      <c r="D27" s="211"/>
      <c r="E27" s="211"/>
      <c r="F27" s="211"/>
      <c r="G27" s="211"/>
      <c r="H27" s="211"/>
      <c r="I27" s="211"/>
    </row>
    <row r="28" spans="1:9" x14ac:dyDescent="0.2">
      <c r="A28" s="211"/>
      <c r="B28" s="211"/>
      <c r="C28" s="211"/>
      <c r="D28" s="211"/>
      <c r="E28" s="211"/>
      <c r="F28" s="211"/>
      <c r="G28" s="211"/>
      <c r="H28" s="211"/>
      <c r="I28" s="211"/>
    </row>
    <row r="29" spans="1:9" x14ac:dyDescent="0.2">
      <c r="A29" s="211"/>
      <c r="B29" s="211"/>
      <c r="C29" s="211"/>
      <c r="D29" s="211"/>
      <c r="E29" s="211"/>
      <c r="F29" s="211"/>
      <c r="G29" s="211"/>
      <c r="H29" s="211"/>
      <c r="I29" s="211"/>
    </row>
    <row r="30" spans="1:9" x14ac:dyDescent="0.2">
      <c r="A30" s="211"/>
      <c r="B30" s="211"/>
      <c r="C30" s="211"/>
      <c r="D30" s="211"/>
      <c r="E30" s="211"/>
      <c r="F30" s="211"/>
      <c r="G30" s="211"/>
      <c r="H30" s="211"/>
      <c r="I30" s="211"/>
    </row>
    <row r="31" spans="1:9" x14ac:dyDescent="0.2">
      <c r="A31" s="211"/>
      <c r="B31" s="211"/>
      <c r="C31" s="211"/>
      <c r="D31" s="211"/>
      <c r="E31" s="211"/>
      <c r="F31" s="211"/>
      <c r="G31" s="211"/>
      <c r="H31" s="211"/>
      <c r="I31" s="211"/>
    </row>
    <row r="32" spans="1:9" x14ac:dyDescent="0.2">
      <c r="A32" s="211"/>
      <c r="B32" s="211"/>
      <c r="C32" s="211"/>
      <c r="D32" s="211"/>
      <c r="E32" s="211"/>
      <c r="F32" s="211"/>
      <c r="G32" s="211"/>
      <c r="H32" s="211"/>
      <c r="I32" s="211"/>
    </row>
    <row r="33" spans="1:9" x14ac:dyDescent="0.2">
      <c r="A33" s="211"/>
      <c r="B33" s="211"/>
      <c r="C33" s="211"/>
      <c r="D33" s="211"/>
      <c r="E33" s="211"/>
      <c r="F33" s="211"/>
      <c r="G33" s="211"/>
      <c r="H33" s="211"/>
      <c r="I33" s="211"/>
    </row>
    <row r="34" spans="1:9" x14ac:dyDescent="0.2">
      <c r="A34" s="211"/>
      <c r="B34" s="211"/>
      <c r="C34" s="211"/>
      <c r="D34" s="211"/>
      <c r="E34" s="211"/>
      <c r="F34" s="211"/>
      <c r="G34" s="211"/>
      <c r="H34" s="211"/>
      <c r="I34" s="211"/>
    </row>
    <row r="35" spans="1:9" x14ac:dyDescent="0.2">
      <c r="A35" s="211"/>
      <c r="B35" s="211"/>
      <c r="C35" s="211"/>
      <c r="D35" s="211"/>
      <c r="E35" s="211"/>
      <c r="F35" s="211"/>
      <c r="G35" s="211"/>
      <c r="H35" s="211"/>
      <c r="I35" s="211"/>
    </row>
    <row r="36" spans="1:9" x14ac:dyDescent="0.2">
      <c r="A36" s="211"/>
      <c r="B36" s="211"/>
      <c r="C36" s="211"/>
      <c r="D36" s="211"/>
      <c r="E36" s="211"/>
      <c r="F36" s="211"/>
      <c r="G36" s="211"/>
      <c r="H36" s="211"/>
      <c r="I36" s="211"/>
    </row>
    <row r="37" spans="1:9" x14ac:dyDescent="0.2">
      <c r="A37" s="211"/>
      <c r="B37" s="211"/>
      <c r="C37" s="211"/>
      <c r="D37" s="211"/>
      <c r="E37" s="211"/>
      <c r="F37" s="211"/>
      <c r="G37" s="211"/>
      <c r="H37" s="211"/>
      <c r="I37" s="211"/>
    </row>
    <row r="38" spans="1:9" x14ac:dyDescent="0.2">
      <c r="A38" s="211"/>
      <c r="B38" s="211"/>
      <c r="C38" s="211"/>
      <c r="D38" s="211"/>
      <c r="E38" s="211"/>
      <c r="F38" s="211"/>
      <c r="G38" s="211"/>
      <c r="H38" s="211"/>
      <c r="I38" s="211"/>
    </row>
    <row r="39" spans="1:9" x14ac:dyDescent="0.2">
      <c r="A39" s="211"/>
      <c r="B39" s="211"/>
      <c r="C39" s="211"/>
      <c r="D39" s="211"/>
      <c r="E39" s="211"/>
      <c r="F39" s="211"/>
      <c r="G39" s="211"/>
      <c r="H39" s="211"/>
      <c r="I39" s="211"/>
    </row>
    <row r="40" spans="1:9" x14ac:dyDescent="0.2">
      <c r="A40" s="211"/>
      <c r="B40" s="211"/>
      <c r="C40" s="211"/>
      <c r="D40" s="211"/>
      <c r="E40" s="211"/>
      <c r="F40" s="211"/>
      <c r="G40" s="211"/>
      <c r="H40" s="211"/>
      <c r="I40" s="21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2020-01-30T12:45:17Z</cp:lastPrinted>
  <dcterms:created xsi:type="dcterms:W3CDTF">2008-10-17T11:51:54Z</dcterms:created>
  <dcterms:modified xsi:type="dcterms:W3CDTF">2020-02-18T10:42:23Z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