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7-26 Financijski izvještaji - 2Q(1H) 2021\word\"/>
    </mc:Choice>
  </mc:AlternateContent>
  <xr:revisionPtr revIDLastSave="0" documentId="13_ncr:1_{BACC80E7-704E-4A90-8BEF-722BB68DFE04}" xr6:coauthVersionLast="47" xr6:coauthVersionMax="47" xr10:uidLastSave="{00000000-0000-0000-0000-000000000000}"/>
  <workbookProtection workbookPassword="CA29" lockStructure="1"/>
  <bookViews>
    <workbookView xWindow="-120" yWindow="-120" windowWidth="29040" windowHeight="176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I59" i="19" l="1"/>
  <c r="I58" i="19"/>
  <c r="I57" i="19"/>
  <c r="I56" i="19"/>
  <c r="I55" i="19"/>
  <c r="I54" i="19"/>
  <c r="I52" i="19"/>
  <c r="I50" i="19"/>
  <c r="I47" i="19"/>
  <c r="I46" i="19"/>
  <c r="I45" i="19"/>
  <c r="I44" i="19"/>
  <c r="I43" i="19"/>
  <c r="H40" i="19"/>
  <c r="H38" i="19"/>
  <c r="H28" i="19"/>
  <c r="H14" i="19"/>
  <c r="H39" i="19"/>
  <c r="H31" i="19"/>
  <c r="H11" i="19"/>
  <c r="H59" i="19"/>
  <c r="H58" i="19"/>
  <c r="H57" i="19"/>
  <c r="H56" i="19"/>
  <c r="H55" i="19"/>
  <c r="H54" i="19"/>
  <c r="H52" i="19"/>
  <c r="H50" i="19"/>
  <c r="H47" i="19"/>
  <c r="H45" i="19"/>
  <c r="H43" i="19"/>
  <c r="H41" i="19"/>
  <c r="H36" i="19"/>
  <c r="H34" i="19"/>
  <c r="H33" i="19"/>
  <c r="H32" i="19"/>
  <c r="H29" i="19"/>
  <c r="H27" i="19"/>
  <c r="H25" i="19"/>
  <c r="H23" i="19"/>
  <c r="H22" i="19"/>
  <c r="H19" i="19"/>
  <c r="H18" i="19"/>
  <c r="H13" i="19"/>
  <c r="I10" i="19"/>
  <c r="H10" i="19"/>
  <c r="J30" i="22"/>
  <c r="I30" i="22"/>
  <c r="H30" i="22"/>
  <c r="G30" i="22"/>
  <c r="F30" i="22"/>
  <c r="E30" i="22"/>
  <c r="D30" i="22"/>
  <c r="C30" i="22"/>
  <c r="J29" i="22"/>
  <c r="I29" i="22"/>
  <c r="H29" i="22"/>
  <c r="G29" i="22"/>
  <c r="F29" i="22"/>
  <c r="E29" i="22"/>
  <c r="D29" i="22"/>
  <c r="C29" i="22"/>
  <c r="J28" i="22"/>
  <c r="I28" i="22"/>
  <c r="H28" i="22"/>
  <c r="G28" i="22"/>
  <c r="F28" i="22"/>
  <c r="E28" i="22"/>
  <c r="D28" i="22"/>
  <c r="C28" i="22"/>
  <c r="J27" i="22"/>
  <c r="I27" i="22"/>
  <c r="H27" i="22"/>
  <c r="G27" i="22"/>
  <c r="F27" i="22"/>
  <c r="E27" i="22"/>
  <c r="D27" i="22"/>
  <c r="C27" i="22"/>
  <c r="J25" i="22"/>
  <c r="H25" i="22"/>
  <c r="G25" i="22"/>
  <c r="F25" i="22"/>
  <c r="E25" i="22"/>
  <c r="D25" i="22"/>
  <c r="C25" i="22"/>
  <c r="J24" i="22"/>
  <c r="I24" i="22"/>
  <c r="H24" i="22"/>
  <c r="G24" i="22"/>
  <c r="F24" i="22"/>
  <c r="E24" i="22"/>
  <c r="D24" i="22"/>
  <c r="C24" i="22"/>
  <c r="J23" i="22"/>
  <c r="I23" i="22"/>
  <c r="H23" i="22"/>
  <c r="G23" i="22"/>
  <c r="E23" i="22"/>
  <c r="D23" i="22"/>
  <c r="C23" i="22"/>
  <c r="J21" i="22"/>
  <c r="I21" i="22"/>
  <c r="H21" i="22"/>
  <c r="G21" i="22"/>
  <c r="F21" i="22"/>
  <c r="E21" i="22"/>
  <c r="D21" i="22"/>
  <c r="C21" i="22"/>
  <c r="J20" i="22"/>
  <c r="I20" i="22"/>
  <c r="H20" i="22"/>
  <c r="G20" i="22"/>
  <c r="F20" i="22"/>
  <c r="E20" i="22"/>
  <c r="D20" i="22"/>
  <c r="C20" i="22"/>
  <c r="J19" i="22"/>
  <c r="I19" i="22"/>
  <c r="H19" i="22"/>
  <c r="G19" i="22"/>
  <c r="F19" i="22"/>
  <c r="E19" i="22"/>
  <c r="D19" i="22"/>
  <c r="C19" i="22"/>
  <c r="J17" i="22"/>
  <c r="I17" i="22"/>
  <c r="H17" i="22"/>
  <c r="G17" i="22"/>
  <c r="F17" i="22"/>
  <c r="E17" i="22"/>
  <c r="D17" i="22"/>
  <c r="C17" i="22"/>
  <c r="J16" i="22"/>
  <c r="I16" i="22"/>
  <c r="H16" i="22"/>
  <c r="G16" i="22"/>
  <c r="F16" i="22"/>
  <c r="E16" i="22"/>
  <c r="D16" i="22"/>
  <c r="C16" i="22"/>
  <c r="J15" i="22"/>
  <c r="I15" i="22"/>
  <c r="H15" i="22"/>
  <c r="G15" i="22"/>
  <c r="F15" i="22"/>
  <c r="E15" i="22"/>
  <c r="D15" i="22"/>
  <c r="C15" i="22"/>
  <c r="J14" i="22"/>
  <c r="I14" i="22"/>
  <c r="H14" i="22"/>
  <c r="G14" i="22"/>
  <c r="F14" i="22"/>
  <c r="E14" i="22"/>
  <c r="D14" i="22"/>
  <c r="C14" i="22"/>
  <c r="J12" i="22"/>
  <c r="I12" i="22"/>
  <c r="H12" i="22"/>
  <c r="G12" i="22"/>
  <c r="F12" i="22"/>
  <c r="E12" i="22"/>
  <c r="D12" i="22"/>
  <c r="C12" i="22"/>
  <c r="J11" i="22"/>
  <c r="I11" i="22"/>
  <c r="H11" i="22"/>
  <c r="G11" i="22"/>
  <c r="F11" i="22"/>
  <c r="E11" i="22"/>
  <c r="D11" i="22"/>
  <c r="C11" i="22"/>
  <c r="J10" i="22"/>
  <c r="I10" i="22"/>
  <c r="H10" i="22"/>
  <c r="G10" i="22"/>
  <c r="F10" i="22"/>
  <c r="E10" i="22"/>
  <c r="D10" i="22"/>
  <c r="C10" i="22"/>
  <c r="J8" i="22"/>
  <c r="I8" i="22"/>
  <c r="H8" i="22"/>
  <c r="G8" i="22"/>
  <c r="F8" i="22"/>
  <c r="E8" i="22"/>
  <c r="D8" i="22"/>
  <c r="C8" i="22"/>
  <c r="J7" i="22"/>
  <c r="I7" i="22"/>
  <c r="H7" i="22"/>
  <c r="G7" i="22"/>
  <c r="F7" i="22"/>
  <c r="E7" i="22"/>
  <c r="D7" i="22"/>
  <c r="C7" i="22"/>
  <c r="J6" i="22"/>
  <c r="I6" i="22"/>
  <c r="H6" i="22"/>
  <c r="G6" i="22"/>
  <c r="F6" i="22"/>
  <c r="E6" i="22"/>
  <c r="D6" i="22"/>
  <c r="C6" i="22"/>
  <c r="H44" i="20"/>
  <c r="K65" i="19"/>
  <c r="J65" i="19"/>
  <c r="I65" i="19"/>
  <c r="H65" i="19"/>
  <c r="K62" i="19"/>
  <c r="J62" i="19"/>
  <c r="I62" i="19"/>
  <c r="H62" i="19"/>
  <c r="I63" i="18"/>
  <c r="H63" i="18"/>
  <c r="H62" i="18"/>
  <c r="I59" i="18"/>
  <c r="H59" i="18"/>
  <c r="H57" i="18"/>
  <c r="H56" i="18"/>
  <c r="H55" i="18"/>
  <c r="H54" i="18"/>
  <c r="H53" i="18"/>
  <c r="H52" i="18"/>
  <c r="H51" i="18"/>
  <c r="H50" i="18"/>
  <c r="H49" i="18"/>
  <c r="H47" i="18"/>
  <c r="H46" i="18"/>
  <c r="H45" i="18"/>
  <c r="H44" i="18"/>
  <c r="H43" i="18"/>
  <c r="H42" i="18"/>
  <c r="H41" i="18"/>
  <c r="H40" i="18"/>
  <c r="H38" i="18"/>
  <c r="H37" i="18"/>
  <c r="I34" i="18"/>
  <c r="H34" i="18"/>
  <c r="H32" i="18"/>
  <c r="H31" i="18"/>
  <c r="H30" i="18"/>
  <c r="H29" i="18"/>
  <c r="H28" i="18"/>
  <c r="H26" i="18"/>
  <c r="H25" i="18"/>
  <c r="H24" i="18"/>
  <c r="H23" i="18"/>
  <c r="H22" i="18"/>
  <c r="H19" i="18"/>
  <c r="H18" i="18"/>
  <c r="H17" i="18"/>
  <c r="H15" i="18"/>
  <c r="H14" i="18"/>
  <c r="H13" i="18"/>
  <c r="H12" i="18"/>
  <c r="H11" i="18"/>
  <c r="H9" i="18"/>
  <c r="H44" i="19" l="1"/>
  <c r="H46" i="19"/>
  <c r="H37" i="19"/>
  <c r="H26" i="19"/>
  <c r="H17" i="19"/>
  <c r="H12" i="19"/>
  <c r="H15" i="19"/>
  <c r="H9" i="20"/>
  <c r="C26" i="22" l="1"/>
  <c r="D26" i="22"/>
  <c r="E26" i="22"/>
  <c r="G26" i="22"/>
  <c r="H26" i="22"/>
  <c r="J26" i="22"/>
  <c r="H21" i="19" l="1"/>
  <c r="H35" i="19" l="1"/>
  <c r="H16" i="19" l="1"/>
  <c r="I60" i="19" l="1"/>
  <c r="H60" i="19"/>
  <c r="K28" i="22" l="1"/>
  <c r="C13" i="22"/>
  <c r="C9" i="22"/>
  <c r="H49" i="21"/>
  <c r="H45" i="21"/>
  <c r="H39" i="21"/>
  <c r="H31" i="21"/>
  <c r="H34" i="21" s="1"/>
  <c r="H25" i="21"/>
  <c r="H28" i="21" s="1"/>
  <c r="I19" i="21"/>
  <c r="H12" i="21"/>
  <c r="C18" i="22" l="1"/>
  <c r="C22" i="22" s="1"/>
  <c r="C31" i="22" s="1"/>
  <c r="H42" i="19" l="1"/>
  <c r="H30" i="19"/>
  <c r="H24" i="19"/>
  <c r="H9" i="19"/>
  <c r="H20" i="19" l="1"/>
  <c r="H8" i="19"/>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H48" i="19" l="1"/>
  <c r="D18" i="22"/>
  <c r="D22" i="22" s="1"/>
  <c r="D31" i="22" s="1"/>
  <c r="H49" i="19"/>
  <c r="H18" i="22"/>
  <c r="H22" i="22" s="1"/>
  <c r="H31" i="22" s="1"/>
  <c r="J31" i="22"/>
  <c r="J18" i="22"/>
  <c r="I18" i="22"/>
  <c r="I22" i="22" s="1"/>
  <c r="F18" i="22"/>
  <c r="K13" i="22"/>
  <c r="G18" i="22"/>
  <c r="G22" i="22" s="1"/>
  <c r="K9" i="22"/>
  <c r="E18" i="22"/>
  <c r="E22" i="22" s="1"/>
  <c r="E31" i="22" s="1"/>
  <c r="H51" i="19" l="1"/>
  <c r="H8" i="20" s="1"/>
  <c r="F22" i="22"/>
  <c r="K19" i="22"/>
  <c r="K18" i="22"/>
  <c r="H53" i="19" l="1"/>
  <c r="K22" i="22"/>
  <c r="H61" i="19" l="1"/>
  <c r="G31" i="22"/>
  <c r="H64" i="19" l="1"/>
  <c r="K30" i="22"/>
  <c r="H48" i="18" l="1"/>
  <c r="H39" i="18"/>
  <c r="H36" i="18" s="1"/>
  <c r="H10" i="18"/>
  <c r="H16" i="18"/>
  <c r="H21" i="18"/>
  <c r="H27" i="18"/>
  <c r="H61" i="18"/>
  <c r="H58" i="18" l="1"/>
  <c r="H20" i="18"/>
  <c r="H8" i="18"/>
  <c r="H33" i="18" l="1"/>
  <c r="I39" i="19" l="1"/>
  <c r="I36" i="19"/>
  <c r="I34" i="19"/>
  <c r="I29" i="19"/>
  <c r="I19" i="19"/>
  <c r="I12" i="19"/>
  <c r="I38" i="19"/>
  <c r="I40" i="19"/>
  <c r="I37" i="19"/>
  <c r="I41" i="19"/>
  <c r="I33" i="19"/>
  <c r="I32" i="19"/>
  <c r="I28" i="19"/>
  <c r="I26" i="19"/>
  <c r="I27" i="19"/>
  <c r="I23" i="19"/>
  <c r="I17" i="19"/>
  <c r="I13" i="19"/>
  <c r="I14" i="19"/>
  <c r="I15" i="19"/>
  <c r="I35" i="19" l="1"/>
  <c r="I31" i="19"/>
  <c r="I30" i="19" s="1"/>
  <c r="I22" i="19"/>
  <c r="I21" i="19" s="1"/>
  <c r="I11" i="19"/>
  <c r="I9" i="19" s="1"/>
  <c r="I18" i="19"/>
  <c r="I16" i="19" s="1"/>
  <c r="I25" i="19" l="1"/>
  <c r="I24" i="19" s="1"/>
  <c r="I20" i="19" s="1"/>
  <c r="I49" i="19" s="1"/>
  <c r="I8" i="19"/>
  <c r="I48" i="19" s="1"/>
  <c r="I51" i="19" l="1"/>
  <c r="I53" i="19" s="1"/>
  <c r="I61" i="19" l="1"/>
  <c r="I64" i="19" s="1"/>
  <c r="H42" i="20" l="1"/>
  <c r="H41" i="20"/>
  <c r="H40" i="20"/>
  <c r="H39" i="20"/>
  <c r="H38" i="20"/>
  <c r="H36" i="20"/>
  <c r="H35" i="20"/>
  <c r="H34" i="20"/>
  <c r="H31" i="20"/>
  <c r="H30" i="20"/>
  <c r="H29" i="20"/>
  <c r="H32" i="20" s="1"/>
  <c r="H27" i="20"/>
  <c r="H26" i="20"/>
  <c r="H25" i="20"/>
  <c r="H24" i="20"/>
  <c r="H23" i="20"/>
  <c r="H20" i="20"/>
  <c r="H19" i="20"/>
  <c r="H18" i="20"/>
  <c r="H17" i="20"/>
  <c r="H16" i="20"/>
  <c r="H10" i="20"/>
  <c r="H11" i="20"/>
  <c r="H12" i="20"/>
  <c r="H13" i="20"/>
  <c r="H14" i="20"/>
  <c r="H15" i="20" l="1"/>
  <c r="H21" i="20"/>
  <c r="H43" i="20"/>
  <c r="H45" i="20"/>
  <c r="H28" i="20"/>
  <c r="H46" i="20" s="1"/>
  <c r="H37" i="20"/>
  <c r="H47" i="20" l="1"/>
  <c r="I44" i="20" l="1"/>
  <c r="I41" i="20"/>
  <c r="I39" i="20"/>
  <c r="I38" i="20"/>
  <c r="I36" i="20"/>
  <c r="I35" i="20"/>
  <c r="I34" i="20"/>
  <c r="I24" i="20"/>
  <c r="I13" i="20"/>
  <c r="I27" i="20"/>
  <c r="I25" i="20"/>
  <c r="I31" i="20"/>
  <c r="I40" i="20"/>
  <c r="I37" i="20" l="1"/>
  <c r="I30" i="20"/>
  <c r="I23" i="20"/>
  <c r="I19" i="20"/>
  <c r="I49" i="18" l="1"/>
  <c r="I13" i="18"/>
  <c r="I14" i="18"/>
  <c r="I52" i="18"/>
  <c r="I42" i="18"/>
  <c r="I24" i="18"/>
  <c r="I29" i="18"/>
  <c r="I46" i="18"/>
  <c r="I51" i="18"/>
  <c r="I30" i="18"/>
  <c r="I29" i="20"/>
  <c r="I32" i="20" s="1"/>
  <c r="K54" i="19" l="1"/>
  <c r="J54" i="19"/>
  <c r="I23" i="18"/>
  <c r="K56" i="19"/>
  <c r="J56" i="19"/>
  <c r="I9" i="18"/>
  <c r="K59" i="19"/>
  <c r="J59" i="19"/>
  <c r="K57" i="19"/>
  <c r="J57" i="19"/>
  <c r="I26" i="18"/>
  <c r="K50" i="19"/>
  <c r="J50" i="19"/>
  <c r="I12" i="18"/>
  <c r="I25" i="18"/>
  <c r="K55" i="19"/>
  <c r="J55" i="19"/>
  <c r="I41" i="18"/>
  <c r="I15" i="18"/>
  <c r="I54" i="18"/>
  <c r="I57" i="18"/>
  <c r="I53" i="18"/>
  <c r="I18" i="18"/>
  <c r="K13" i="19" l="1"/>
  <c r="J34" i="19"/>
  <c r="J26" i="19"/>
  <c r="K14" i="19"/>
  <c r="J14" i="19"/>
  <c r="K44" i="19"/>
  <c r="J44" i="19"/>
  <c r="K47" i="19"/>
  <c r="J47" i="19"/>
  <c r="K27" i="19"/>
  <c r="J27" i="19"/>
  <c r="K37" i="19"/>
  <c r="J37" i="19"/>
  <c r="K34" i="19"/>
  <c r="K38" i="19"/>
  <c r="J38" i="19"/>
  <c r="K29" i="19"/>
  <c r="J29" i="19"/>
  <c r="K40" i="19"/>
  <c r="J40" i="19"/>
  <c r="I55" i="18"/>
  <c r="K46" i="19"/>
  <c r="J46" i="19"/>
  <c r="I31" i="18"/>
  <c r="K33" i="19"/>
  <c r="J33" i="19"/>
  <c r="K45" i="19"/>
  <c r="J45" i="19"/>
  <c r="I47" i="18"/>
  <c r="I32" i="18"/>
  <c r="K39" i="19"/>
  <c r="J39" i="19"/>
  <c r="K41" i="19"/>
  <c r="J41" i="19"/>
  <c r="I26" i="20"/>
  <c r="I28" i="20" s="1"/>
  <c r="I18" i="20"/>
  <c r="I40" i="18"/>
  <c r="I19" i="18"/>
  <c r="I50" i="18"/>
  <c r="I48" i="18" s="1"/>
  <c r="I37" i="18"/>
  <c r="I28" i="18"/>
  <c r="I27" i="18" s="1"/>
  <c r="J13" i="19" l="1"/>
  <c r="K26" i="19"/>
  <c r="K12" i="19"/>
  <c r="J12" i="19"/>
  <c r="K52" i="19"/>
  <c r="J52" i="19"/>
  <c r="K28" i="19"/>
  <c r="J28" i="19"/>
  <c r="I9" i="20" s="1"/>
  <c r="K25" i="19"/>
  <c r="J25" i="19"/>
  <c r="J24" i="19" s="1"/>
  <c r="K18" i="19"/>
  <c r="J18" i="19"/>
  <c r="K11" i="19"/>
  <c r="J11" i="19"/>
  <c r="K32" i="19"/>
  <c r="J32" i="19"/>
  <c r="K15" i="19"/>
  <c r="J15" i="19"/>
  <c r="I12" i="20"/>
  <c r="K24" i="19" l="1"/>
  <c r="K10" i="19"/>
  <c r="K9" i="19" s="1"/>
  <c r="J10" i="19"/>
  <c r="J9" i="19" s="1"/>
  <c r="K17" i="19"/>
  <c r="J17" i="19"/>
  <c r="K43" i="19"/>
  <c r="K42" i="19" s="1"/>
  <c r="J43" i="19"/>
  <c r="J42" i="19" s="1"/>
  <c r="K31" i="19"/>
  <c r="K30" i="19" s="1"/>
  <c r="J31" i="19"/>
  <c r="J30" i="19" s="1"/>
  <c r="K36" i="19"/>
  <c r="K35" i="19" s="1"/>
  <c r="J36" i="19"/>
  <c r="J35" i="19" s="1"/>
  <c r="K22" i="19"/>
  <c r="J22" i="19"/>
  <c r="I17" i="18" l="1"/>
  <c r="I16" i="18" s="1"/>
  <c r="I56" i="18"/>
  <c r="I22" i="18"/>
  <c r="I21" i="18" s="1"/>
  <c r="I20" i="18" s="1"/>
  <c r="I38" i="18" l="1"/>
  <c r="K19" i="19"/>
  <c r="K16" i="19" s="1"/>
  <c r="K8" i="19" s="1"/>
  <c r="K48" i="19" s="1"/>
  <c r="J19" i="19"/>
  <c r="J16" i="19" s="1"/>
  <c r="J8" i="19" s="1"/>
  <c r="J48" i="19" s="1"/>
  <c r="K23" i="19"/>
  <c r="K21" i="19" s="1"/>
  <c r="K20" i="19" s="1"/>
  <c r="K49" i="19" s="1"/>
  <c r="J23" i="19"/>
  <c r="J21" i="19" s="1"/>
  <c r="J20" i="19" s="1"/>
  <c r="J49" i="19" s="1"/>
  <c r="I42" i="20"/>
  <c r="I43" i="20" s="1"/>
  <c r="I11" i="18"/>
  <c r="I10" i="18" s="1"/>
  <c r="I8" i="18" s="1"/>
  <c r="I33" i="18" s="1"/>
  <c r="J51" i="19" l="1"/>
  <c r="J53" i="19" s="1"/>
  <c r="K51" i="19"/>
  <c r="K53" i="19" s="1"/>
  <c r="I8" i="20"/>
  <c r="I44" i="18"/>
  <c r="F23" i="22"/>
  <c r="I10" i="20"/>
  <c r="I16" i="20"/>
  <c r="K23" i="22" l="1"/>
  <c r="F26" i="22"/>
  <c r="I20" i="20"/>
  <c r="I45" i="18"/>
  <c r="F31" i="22" l="1"/>
  <c r="I11" i="20" l="1"/>
  <c r="I17" i="20" l="1"/>
  <c r="I21" i="20" s="1"/>
  <c r="J58" i="19" l="1"/>
  <c r="J60" i="19" s="1"/>
  <c r="J61" i="19" s="1"/>
  <c r="J64" i="19" s="1"/>
  <c r="I25" i="22"/>
  <c r="I26" i="22" l="1"/>
  <c r="K25" i="22"/>
  <c r="I43" i="18"/>
  <c r="I39" i="18" s="1"/>
  <c r="I36" i="18" s="1"/>
  <c r="I58" i="18" s="1"/>
  <c r="K58" i="19" l="1"/>
  <c r="K60" i="19" s="1"/>
  <c r="K61" i="19" s="1"/>
  <c r="K64" i="19" s="1"/>
  <c r="I31" i="22"/>
  <c r="K31" i="22" s="1"/>
  <c r="K26" i="22"/>
  <c r="I62" i="18" l="1"/>
  <c r="I61" i="18" s="1"/>
  <c r="I14" i="20" l="1"/>
  <c r="I15" i="20" s="1"/>
  <c r="I46" i="20" l="1"/>
  <c r="I45" i="20"/>
  <c r="I47" i="20" l="1"/>
</calcChain>
</file>

<file path=xl/sharedStrings.xml><?xml version="1.0" encoding="utf-8"?>
<sst xmlns="http://schemas.openxmlformats.org/spreadsheetml/2006/main" count="390" uniqueCount="328">
  <si>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</si>
  <si>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</si>
  <si>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</si>
  <si>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</si>
  <si>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</si>
  <si>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</si>
  <si>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</si>
  <si>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</si>
  <si>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</si>
  <si>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</si>
  <si>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</si>
  <si>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</si>
  <si>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</si>
  <si>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</si>
  <si>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</si>
  <si>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</si>
  <si>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</si>
  <si>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</si>
  <si>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</si>
  <si>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</si>
  <si>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</si>
  <si>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</si>
  <si>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</si>
  <si>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</si>
  <si>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</si>
  <si>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</si>
  <si>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</si>
  <si>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</si>
  <si>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</si>
  <si>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</si>
  <si>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</si>
  <si>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</si>
  <si>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</si>
  <si>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</si>
  <si>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</si>
  <si>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</si>
  <si>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</si>
  <si>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</si>
  <si>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</si>
  <si>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</si>
  <si>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</si>
  <si>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</si>
  <si>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</si>
  <si>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</si>
  <si>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</si>
  <si>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</si>
  <si>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</si>
  <si>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</si>
  <si>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</si>
  <si>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</si>
  <si>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</si>
  <si>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</si>
  <si>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</si>
  <si>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</si>
  <si>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</si>
  <si>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</si>
  <si>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</si>
  <si>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</si>
  <si>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</si>
  <si>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</si>
  <si>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</si>
  <si>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</si>
  <si>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</si>
  <si>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</si>
  <si>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</si>
  <si>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</si>
  <si>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</si>
  <si>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</si>
  <si>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</si>
  <si>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</si>
  <si>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</si>
  <si>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</si>
  <si>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</si>
  <si>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</si>
  <si>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</si>
  <si>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</si>
  <si>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</si>
  <si>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</si>
  <si>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</si>
  <si>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</si>
  <si>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</si>
  <si>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</si>
  <si>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</si>
  <si>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</si>
  <si>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</si>
  <si>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</si>
  <si>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</si>
  <si>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</si>
  <si>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</si>
  <si>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</si>
  <si>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</si>
  <si>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</si>
  <si>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</si>
  <si>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</si>
  <si>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</si>
  <si>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</si>
  <si>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</si>
  <si>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</si>
  <si>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</si>
  <si>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</si>
  <si>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</si>
  <si>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</si>
  <si>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</si>
  <si>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</si>
  <si>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</si>
  <si>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</si>
  <si>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</si>
  <si>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</si>
  <si>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</si>
  <si>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</si>
  <si>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</si>
  <si>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</si>
  <si>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</si>
  <si>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</si>
  <si>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</si>
  <si>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</si>
  <si>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</si>
  <si>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</si>
  <si>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</si>
  <si>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</si>
  <si>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</si>
  <si>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</si>
  <si>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</si>
  <si>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</si>
  <si>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</si>
  <si>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</si>
  <si>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</si>
  <si>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</si>
  <si>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</si>
  <si>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</si>
  <si>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</si>
  <si>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</si>
  <si>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</si>
  <si>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</si>
  <si>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</si>
  <si>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</si>
  <si>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</si>
  <si>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</si>
  <si>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</si>
  <si>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</si>
  <si>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</si>
  <si>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</si>
  <si>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</si>
  <si>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</si>
  <si>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</si>
  <si>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</si>
  <si>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</si>
  <si>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</si>
  <si>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</si>
  <si>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</si>
  <si>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</si>
  <si>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</si>
  <si>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</si>
  <si>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</si>
  <si>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</si>
  <si>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</si>
  <si>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</si>
  <si>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</si>
  <si>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</si>
  <si>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</si>
  <si>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</si>
  <si>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</si>
  <si>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</si>
  <si>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</si>
  <si>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</si>
  <si>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</si>
  <si>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</si>
  <si>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</si>
  <si>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</si>
  <si>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</si>
  <si>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</si>
  <si>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</si>
  <si>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</si>
  <si>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</si>
  <si>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</si>
  <si>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</si>
  <si>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</si>
  <si>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</si>
  <si>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</si>
  <si>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</si>
  <si>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</si>
  <si>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</si>
  <si>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</si>
  <si>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</si>
  <si>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</si>
  <si>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</si>
  <si>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</si>
  <si>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</si>
  <si>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</si>
  <si>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</si>
  <si>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</si>
  <si>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</si>
  <si>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</si>
  <si>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</si>
  <si>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</si>
  <si>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</si>
  <si>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</si>
  <si>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</si>
  <si>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</si>
  <si>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</si>
  <si>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</si>
  <si>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</si>
  <si>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</si>
  <si>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</si>
  <si>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</si>
  <si>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</si>
  <si>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</si>
  <si>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</si>
  <si>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</si>
  <si>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</si>
  <si>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</si>
  <si>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</si>
  <si>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</si>
  <si>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</si>
  <si>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</si>
  <si>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</si>
  <si>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</si>
  <si>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</si>
  <si>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</si>
  <si>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</si>
  <si>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</si>
  <si>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</si>
  <si>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</si>
  <si>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</si>
  <si>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</si>
  <si>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</si>
  <si>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</si>
  <si>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</si>
  <si>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</si>
  <si>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</si>
  <si>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</si>
  <si>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</si>
  <si>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</si>
  <si>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</si>
  <si>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</si>
  <si>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</si>
  <si>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</si>
  <si>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</si>
  <si>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</si>
  <si>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</si>
  <si>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</si>
  <si>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</si>
  <si>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</si>
  <si>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</si>
  <si>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</si>
  <si>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</si>
  <si>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</si>
  <si>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</si>
  <si>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</si>
  <si>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</si>
  <si>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</si>
  <si>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</si>
  <si>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</si>
  <si>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</si>
  <si>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</si>
  <si>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</si>
  <si>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</si>
  <si>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</si>
  <si>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</si>
  <si>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</si>
  <si>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</si>
  <si>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</si>
  <si>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</si>
  <si>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</si>
  <si>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</si>
  <si>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</si>
  <si>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</si>
  <si>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</si>
  <si>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</si>
  <si>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</si>
  <si>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</si>
  <si>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</si>
  <si>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</si>
  <si>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</si>
  <si>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</si>
  <si>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</si>
  <si>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</si>
  <si>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</si>
  <si>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</si>
  <si>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</si>
  <si>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</si>
  <si>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</si>
  <si>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</si>
  <si>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</si>
  <si>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</si>
  <si>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30.6.2021</t>
  </si>
  <si>
    <t>u razdoblju 01.01.2021. do 30.6.2021</t>
  </si>
  <si>
    <t>u razdoblju 01.01.2021 do 30.6.2021</t>
  </si>
  <si>
    <t>Stavka RDG-a u MSFI</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</si>
  <si>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</si>
  <si>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</si>
  <si>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</si>
  <si>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</si>
  <si>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</si>
  <si>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</si>
  <si>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</si>
  <si>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</si>
  <si>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</si>
  <si>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</si>
  <si>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</si>
  <si>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</si>
  <si>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</si>
  <si>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</si>
  <si>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</si>
  <si>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</si>
  <si>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</si>
  <si>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</si>
  <si>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</si>
  <si>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</si>
  <si>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</si>
  <si>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</si>
  <si>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</si>
  <si>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</si>
  <si>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</si>
  <si>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</si>
  <si>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</si>
  <si>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</si>
  <si>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</si>
  <si>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</si>
  <si>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</si>
  <si>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</si>
  <si>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Obveze prema povezanim poduzetnicima</t>
  </si>
  <si>
    <t>-</t>
  </si>
  <si>
    <t>Ostale kratkoročne obveze</t>
  </si>
  <si>
    <t>Ugovorne obveze i rezerviranja</t>
  </si>
  <si>
    <t>Odgođeno plaćanje troškova i prihod budućeg razdoblja</t>
  </si>
  <si>
    <t>Iznos
HRK'000</t>
  </si>
  <si>
    <r>
      <rPr>
        <b/>
        <sz val="10"/>
        <rFont val="Arial"/>
        <family val="2"/>
        <charset val="238"/>
      </rPr>
      <t xml:space="preserve">BILJEŠKE UZ FINANCIJSKE IZVJEŠTAJE - TFI
(koji se sastavljaju za tromjesečna razdoblja)
Naziv izdavatelja:   Zagrebačka burza d.d.
OIB:   84368186611
Izvještajno razdoblje: 1.1.2021.-30.6.2021.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2020. godini koji je raspoloživ na Internet stranici www.zse.hr (dalje u tekstu: Godišnje izvješće Grupe).
Značajne računovodstvene politike
Prilikom sastavljanja ovih financijskih izvještaja za izvještajno tromjesečno razdoblje primjenjuje se iste računovodstvene politike kao i u posljednjim godišnjim odvojenim financijskim izvještajima za 2020.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konsolidiranom izvještaju o sveobuhvatnoj dobiti, konsolidiranom izvještaju o novčanim tokovima i konsolidiranom izvještaju o promjeni kapitala objavljeni su u izvještaju Konsolidirani nerevidirani financijski rezultat za period od 1.1. do 30.6.2021. godine (u nastavku: Konsolidirani rezultat za drugo tromjesečje)  koje je objavljeno na internet stranici www.zse.hr.
3.	Financijske obveze, jamstva ili nepredviđeni izdaci koji nisu uključeni u bilancu, priroda i oblika eventualno uspostavljenog stvarnog osiguranja koje je dano
Grupa nema financijskih obveza, jamstava ili nepredviđenih izdataka koji nisu uključeni u konsolidiranu bilancu na dan 30. lipnja 2021.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drugo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180 tisuća kuna 
(b)	Ostale razlike između podataka objavljenih u konsolidiranim financijskim izvještajima u TFI formi u odnosu na podatke kako su klasificirani u revidiranim konsolidiranim financijskim izvještajima za 2020. godinu prikazani su u dodatku ovih bilježaka. 
5.	Obveze koje dospijevaju nakon više od pet godina i dugovanja pokrivena vrijednim osiguranjem koje je dala Grupa
Grupa na datum bilance nema dugovanja koja dospijevaju nakon više od pet godina.
Grupa na datum bilance nema dugovanja koja su pokrivena vrijednim osiguranjem koje je izdalo Društvo ili povezana društva.
6.	Prosječan broj zaposlenih tijekom poslovne godine
Grupa je tijekom drugog tromjesečja 2021. godine imala prosječno zaposleno 37 zaposlenika.
7.	Kapitalizirani trošak plaće tijekom godine
Grupa u poslovnoj godini nije kapitalizirala trošak plaća.
8.	Odgođeni porezi
Rezerviranje za odgođene poreze, stanje odgođenih poreza na početku i na kraju izvještajnog razdoblja i kretanja u tim pozicijama tijekom financijske godine:
	1.1.2021	Povećanje	Smanjenje	30.6.2021
	kn'000	kn'000	kn'000	kn'000
Odgođena porezna imovina	186	-	10	176
Odgođene porezne obveze	(189)	1		(188)
	(3)	1	10	(12)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2020. godinu. Tijekom izvještajnog perioda nije bilo promjena u podacima prezentiranim u Godišnjem izvješću Grupe.
10.	Broj i nominalnu vrijednost dionica upisanih tijekom poslovne godine u okviru odobrenog kapitala
Tijekom godine nije bilo upisa dionica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godišnji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tromjesečne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drugo tromjesečje 2021. godine koji je objavljen na internet stranici www.zse.hr
</t>
    </r>
    <r>
      <rPr>
        <b/>
        <i/>
        <sz val="10"/>
        <rFont val="Arial"/>
        <family val="2"/>
        <charset val="238"/>
      </rPr>
      <t>Dodatak: Opis razlika između klasifikacije pojedinih pozicija financijskih izvještaja u formi TFI u odnosu na klasifikaciju koja bi bila prema revidiranim financijskim izvještajima za 2020. godinu.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</si>
</sst>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cellStyleXfs>
  <cellXfs count="23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2" fillId="8" borderId="10" xfId="0" applyFont="1" applyFill="1" applyBorder="1"/>
    <xf numFmtId="3" fontId="2" fillId="8" borderId="8" xfId="0" applyNumberFormat="1" applyFont="1" applyFill="1" applyBorder="1"/>
    <xf numFmtId="0" fontId="2" fillId="8" borderId="11" xfId="0" applyFont="1" applyFill="1" applyBorder="1"/>
    <xf numFmtId="0" fontId="2" fillId="8" borderId="3" xfId="0" applyFont="1" applyFill="1" applyBorder="1"/>
    <xf numFmtId="0" fontId="2" fillId="8" borderId="9" xfId="0" applyFont="1" applyFill="1" applyBorder="1"/>
    <xf numFmtId="0" fontId="2" fillId="8" borderId="2" xfId="0" applyFont="1" applyFill="1" applyBorder="1"/>
    <xf numFmtId="0" fontId="2" fillId="8" borderId="13" xfId="0" applyFont="1" applyFill="1" applyBorder="1"/>
    <xf numFmtId="3" fontId="2" fillId="8" borderId="16" xfId="0" applyNumberFormat="1" applyFont="1" applyFill="1" applyBorder="1"/>
    <xf numFmtId="0" fontId="2" fillId="8" borderId="0" xfId="0" applyFont="1" applyFill="1"/>
    <xf numFmtId="0" fontId="2" fillId="8" borderId="16" xfId="0" applyFont="1" applyFill="1" applyBorder="1"/>
    <xf numFmtId="0" fontId="2" fillId="8" borderId="8" xfId="0" applyFont="1" applyFill="1" applyBorder="1"/>
    <xf numFmtId="0" fontId="2" fillId="8" borderId="16" xfId="0" applyFont="1" applyFill="1" applyBorder="1" applyAlignment="1">
      <alignment horizontal="right"/>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0" borderId="0" xfId="3" applyFont="1" applyFill="1" applyBorder="1" applyAlignment="1" applyProtection="1">
      <alignment horizontal="center" vertical="top" wrapText="1"/>
      <protection locked="0"/>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0">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butkovic\Documents\Klijenti\ZSE\2021\Izvje&#353;taji\06-2021\Konsolidacija\_ZSE%20SFS%202021Q2%20KONS%20sa%20TFI-2021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čajevi"/>
      <sheetName val="EUR"/>
      <sheetName val="Usporedba lokal_kon"/>
      <sheetName val="Usporedba IFRS_HANFA"/>
      <sheetName val="PL IFRS KON"/>
      <sheetName val="BS IFRS KON"/>
      <sheetName val="COE KN"/>
      <sheetName val="CF KON"/>
      <sheetName val="PL notes"/>
      <sheetName val="Kons. razlike zbirno"/>
      <sheetName val="Kons. razlike"/>
      <sheetName val="BS GFI"/>
      <sheetName val="PL GFI"/>
      <sheetName val="NTI GFI"/>
      <sheetName val="HANFA BS ZSE"/>
      <sheetName val="HANFA RDG  ZSE"/>
      <sheetName val="HANFA CF ZSE"/>
      <sheetName val="HANFA kap ZSE"/>
      <sheetName val="HANFA BS K"/>
      <sheetName val="HANFA RDG K"/>
      <sheetName val="HANFA CF K"/>
      <sheetName val="HANFA kap K"/>
      <sheetName val="Revalorizacija LJSE "/>
      <sheetName val="10 "/>
      <sheetName val="11"/>
      <sheetName val="ZSE TB 30.6.2021"/>
      <sheetName val="LJSE TB 30.6.2021"/>
      <sheetName val="LJSE _ZSE"/>
      <sheetName val="ZSE Mapping"/>
      <sheetName val="LJSE Mapping"/>
      <sheetName val="LJSE TB 31.12.2020"/>
      <sheetName val="ZSE TB 31.12.20"/>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64" t="s">
        <v>226</v>
      </c>
      <c r="B1" s="165"/>
      <c r="C1" s="165"/>
      <c r="D1" s="50"/>
      <c r="E1" s="50"/>
      <c r="F1" s="50"/>
      <c r="G1" s="50"/>
      <c r="H1" s="50"/>
      <c r="I1" s="50"/>
      <c r="J1" s="51"/>
    </row>
    <row r="2" spans="1:10" ht="14.45" customHeight="1" x14ac:dyDescent="0.25">
      <c r="A2" s="166" t="s">
        <v>242</v>
      </c>
      <c r="B2" s="167"/>
      <c r="C2" s="167"/>
      <c r="D2" s="167"/>
      <c r="E2" s="167"/>
      <c r="F2" s="167"/>
      <c r="G2" s="167"/>
      <c r="H2" s="167"/>
      <c r="I2" s="167"/>
      <c r="J2" s="168"/>
    </row>
    <row r="3" spans="1:10" x14ac:dyDescent="0.25">
      <c r="A3" s="53"/>
      <c r="B3" s="54"/>
      <c r="C3" s="54"/>
      <c r="D3" s="54"/>
      <c r="E3" s="54"/>
      <c r="F3" s="54"/>
      <c r="G3" s="54"/>
      <c r="H3" s="54"/>
      <c r="I3" s="54"/>
      <c r="J3" s="55"/>
    </row>
    <row r="4" spans="1:10" ht="33.6" customHeight="1" x14ac:dyDescent="0.25">
      <c r="A4" s="169" t="s">
        <v>227</v>
      </c>
      <c r="B4" s="170"/>
      <c r="C4" s="170"/>
      <c r="D4" s="170"/>
      <c r="E4" s="171">
        <v>44197</v>
      </c>
      <c r="F4" s="172"/>
      <c r="G4" s="56" t="s">
        <v>0</v>
      </c>
      <c r="H4" s="171">
        <v>44377</v>
      </c>
      <c r="I4" s="172"/>
      <c r="J4" s="57"/>
    </row>
    <row r="5" spans="1:10" s="58" customFormat="1" ht="10.15" customHeight="1" x14ac:dyDescent="0.25">
      <c r="A5" s="173"/>
      <c r="B5" s="174"/>
      <c r="C5" s="174"/>
      <c r="D5" s="174"/>
      <c r="E5" s="174"/>
      <c r="F5" s="174"/>
      <c r="G5" s="174"/>
      <c r="H5" s="174"/>
      <c r="I5" s="174"/>
      <c r="J5" s="175"/>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60" t="s">
        <v>250</v>
      </c>
      <c r="B10" s="161"/>
      <c r="C10" s="161"/>
      <c r="D10" s="161"/>
      <c r="E10" s="161"/>
      <c r="F10" s="161"/>
      <c r="G10" s="161"/>
      <c r="H10" s="161"/>
      <c r="I10" s="161"/>
      <c r="J10" s="69"/>
    </row>
    <row r="11" spans="1:10" ht="24.6" customHeight="1" x14ac:dyDescent="0.25">
      <c r="A11" s="148" t="s">
        <v>228</v>
      </c>
      <c r="B11" s="162"/>
      <c r="C11" s="154" t="s">
        <v>268</v>
      </c>
      <c r="D11" s="155"/>
      <c r="E11" s="70"/>
      <c r="F11" s="116" t="s">
        <v>251</v>
      </c>
      <c r="G11" s="158"/>
      <c r="H11" s="133" t="s">
        <v>269</v>
      </c>
      <c r="I11" s="134"/>
      <c r="J11" s="71"/>
    </row>
    <row r="12" spans="1:10" ht="14.45" customHeight="1" x14ac:dyDescent="0.25">
      <c r="A12" s="72"/>
      <c r="B12" s="73"/>
      <c r="C12" s="73"/>
      <c r="D12" s="73"/>
      <c r="E12" s="163"/>
      <c r="F12" s="163"/>
      <c r="G12" s="163"/>
      <c r="H12" s="163"/>
      <c r="I12" s="74"/>
      <c r="J12" s="71"/>
    </row>
    <row r="13" spans="1:10" ht="21" customHeight="1" x14ac:dyDescent="0.25">
      <c r="A13" s="115" t="s">
        <v>243</v>
      </c>
      <c r="B13" s="158"/>
      <c r="C13" s="154" t="s">
        <v>270</v>
      </c>
      <c r="D13" s="155"/>
      <c r="E13" s="176"/>
      <c r="F13" s="163"/>
      <c r="G13" s="163"/>
      <c r="H13" s="163"/>
      <c r="I13" s="74"/>
      <c r="J13" s="71"/>
    </row>
    <row r="14" spans="1:10" ht="10.9" customHeight="1" x14ac:dyDescent="0.25">
      <c r="A14" s="70"/>
      <c r="B14" s="74"/>
      <c r="C14" s="73"/>
      <c r="D14" s="73"/>
      <c r="E14" s="122"/>
      <c r="F14" s="122"/>
      <c r="G14" s="122"/>
      <c r="H14" s="122"/>
      <c r="I14" s="73"/>
      <c r="J14" s="75"/>
    </row>
    <row r="15" spans="1:10" ht="22.9" customHeight="1" x14ac:dyDescent="0.25">
      <c r="A15" s="115" t="s">
        <v>229</v>
      </c>
      <c r="B15" s="158"/>
      <c r="C15" s="154" t="s">
        <v>271</v>
      </c>
      <c r="D15" s="155"/>
      <c r="E15" s="159"/>
      <c r="F15" s="150"/>
      <c r="G15" s="76" t="s">
        <v>252</v>
      </c>
      <c r="H15" s="133" t="s">
        <v>272</v>
      </c>
      <c r="I15" s="134"/>
      <c r="J15" s="77"/>
    </row>
    <row r="16" spans="1:10" ht="10.9" customHeight="1" x14ac:dyDescent="0.25">
      <c r="A16" s="70"/>
      <c r="B16" s="74"/>
      <c r="C16" s="73"/>
      <c r="D16" s="73"/>
      <c r="E16" s="122"/>
      <c r="F16" s="122"/>
      <c r="G16" s="122"/>
      <c r="H16" s="122"/>
      <c r="I16" s="73"/>
      <c r="J16" s="75"/>
    </row>
    <row r="17" spans="1:10" ht="22.9" customHeight="1" x14ac:dyDescent="0.25">
      <c r="A17" s="78"/>
      <c r="B17" s="76" t="s">
        <v>253</v>
      </c>
      <c r="C17" s="154" t="s">
        <v>9</v>
      </c>
      <c r="D17" s="155"/>
      <c r="E17" s="79"/>
      <c r="F17" s="79"/>
      <c r="G17" s="79"/>
      <c r="H17" s="79"/>
      <c r="I17" s="79"/>
      <c r="J17" s="77"/>
    </row>
    <row r="18" spans="1:10" x14ac:dyDescent="0.25">
      <c r="A18" s="156"/>
      <c r="B18" s="157"/>
      <c r="C18" s="122"/>
      <c r="D18" s="122"/>
      <c r="E18" s="122"/>
      <c r="F18" s="122"/>
      <c r="G18" s="122"/>
      <c r="H18" s="122"/>
      <c r="I18" s="73"/>
      <c r="J18" s="75"/>
    </row>
    <row r="19" spans="1:10" x14ac:dyDescent="0.25">
      <c r="A19" s="148" t="s">
        <v>230</v>
      </c>
      <c r="B19" s="149"/>
      <c r="C19" s="124" t="s">
        <v>273</v>
      </c>
      <c r="D19" s="125"/>
      <c r="E19" s="125"/>
      <c r="F19" s="125"/>
      <c r="G19" s="125"/>
      <c r="H19" s="125"/>
      <c r="I19" s="125"/>
      <c r="J19" s="126"/>
    </row>
    <row r="20" spans="1:10" x14ac:dyDescent="0.25">
      <c r="A20" s="72"/>
      <c r="B20" s="73"/>
      <c r="C20" s="80"/>
      <c r="D20" s="73"/>
      <c r="E20" s="122"/>
      <c r="F20" s="122"/>
      <c r="G20" s="122"/>
      <c r="H20" s="122"/>
      <c r="I20" s="73"/>
      <c r="J20" s="75"/>
    </row>
    <row r="21" spans="1:10" x14ac:dyDescent="0.25">
      <c r="A21" s="148" t="s">
        <v>231</v>
      </c>
      <c r="B21" s="149"/>
      <c r="C21" s="133">
        <v>10000</v>
      </c>
      <c r="D21" s="134"/>
      <c r="E21" s="122"/>
      <c r="F21" s="122"/>
      <c r="G21" s="124" t="s">
        <v>274</v>
      </c>
      <c r="H21" s="125"/>
      <c r="I21" s="125"/>
      <c r="J21" s="126"/>
    </row>
    <row r="22" spans="1:10" x14ac:dyDescent="0.25">
      <c r="A22" s="72"/>
      <c r="B22" s="73"/>
      <c r="C22" s="73"/>
      <c r="D22" s="73"/>
      <c r="E22" s="122"/>
      <c r="F22" s="122"/>
      <c r="G22" s="122"/>
      <c r="H22" s="122"/>
      <c r="I22" s="73"/>
      <c r="J22" s="75"/>
    </row>
    <row r="23" spans="1:10" x14ac:dyDescent="0.25">
      <c r="A23" s="148" t="s">
        <v>232</v>
      </c>
      <c r="B23" s="149"/>
      <c r="C23" s="124" t="s">
        <v>275</v>
      </c>
      <c r="D23" s="125"/>
      <c r="E23" s="125"/>
      <c r="F23" s="125"/>
      <c r="G23" s="125"/>
      <c r="H23" s="125"/>
      <c r="I23" s="125"/>
      <c r="J23" s="126"/>
    </row>
    <row r="24" spans="1:10" x14ac:dyDescent="0.25">
      <c r="A24" s="72"/>
      <c r="B24" s="73"/>
      <c r="C24" s="73"/>
      <c r="D24" s="73"/>
      <c r="E24" s="122"/>
      <c r="F24" s="122"/>
      <c r="G24" s="122"/>
      <c r="H24" s="122"/>
      <c r="I24" s="73"/>
      <c r="J24" s="75"/>
    </row>
    <row r="25" spans="1:10" x14ac:dyDescent="0.25">
      <c r="A25" s="148" t="s">
        <v>233</v>
      </c>
      <c r="B25" s="149"/>
      <c r="C25" s="151" t="s">
        <v>276</v>
      </c>
      <c r="D25" s="152"/>
      <c r="E25" s="152"/>
      <c r="F25" s="152"/>
      <c r="G25" s="152"/>
      <c r="H25" s="152"/>
      <c r="I25" s="152"/>
      <c r="J25" s="153"/>
    </row>
    <row r="26" spans="1:10" x14ac:dyDescent="0.25">
      <c r="A26" s="72"/>
      <c r="B26" s="73"/>
      <c r="C26" s="80"/>
      <c r="D26" s="73"/>
      <c r="E26" s="122"/>
      <c r="F26" s="122"/>
      <c r="G26" s="122"/>
      <c r="H26" s="122"/>
      <c r="I26" s="73"/>
      <c r="J26" s="75"/>
    </row>
    <row r="27" spans="1:10" x14ac:dyDescent="0.25">
      <c r="A27" s="148" t="s">
        <v>234</v>
      </c>
      <c r="B27" s="149"/>
      <c r="C27" s="151" t="s">
        <v>277</v>
      </c>
      <c r="D27" s="152"/>
      <c r="E27" s="152"/>
      <c r="F27" s="152"/>
      <c r="G27" s="152"/>
      <c r="H27" s="152"/>
      <c r="I27" s="152"/>
      <c r="J27" s="153"/>
    </row>
    <row r="28" spans="1:10" ht="13.9" customHeight="1" x14ac:dyDescent="0.25">
      <c r="A28" s="72"/>
      <c r="B28" s="73"/>
      <c r="C28" s="80"/>
      <c r="D28" s="73"/>
      <c r="E28" s="122"/>
      <c r="F28" s="122"/>
      <c r="G28" s="122"/>
      <c r="H28" s="122"/>
      <c r="I28" s="73"/>
      <c r="J28" s="75"/>
    </row>
    <row r="29" spans="1:10" ht="22.9" customHeight="1" x14ac:dyDescent="0.25">
      <c r="A29" s="115" t="s">
        <v>244</v>
      </c>
      <c r="B29" s="149"/>
      <c r="C29" s="81">
        <v>37</v>
      </c>
      <c r="D29" s="82"/>
      <c r="E29" s="127"/>
      <c r="F29" s="127"/>
      <c r="G29" s="127"/>
      <c r="H29" s="127"/>
      <c r="I29" s="83"/>
      <c r="J29" s="84"/>
    </row>
    <row r="30" spans="1:10" x14ac:dyDescent="0.25">
      <c r="A30" s="72"/>
      <c r="B30" s="73"/>
      <c r="C30" s="73"/>
      <c r="D30" s="73"/>
      <c r="E30" s="122"/>
      <c r="F30" s="122"/>
      <c r="G30" s="122"/>
      <c r="H30" s="122"/>
      <c r="I30" s="83"/>
      <c r="J30" s="84"/>
    </row>
    <row r="31" spans="1:10" x14ac:dyDescent="0.25">
      <c r="A31" s="148" t="s">
        <v>235</v>
      </c>
      <c r="B31" s="149"/>
      <c r="C31" s="97" t="s">
        <v>256</v>
      </c>
      <c r="D31" s="147" t="s">
        <v>254</v>
      </c>
      <c r="E31" s="131"/>
      <c r="F31" s="131"/>
      <c r="G31" s="131"/>
      <c r="H31" s="85"/>
      <c r="I31" s="86" t="s">
        <v>255</v>
      </c>
      <c r="J31" s="87" t="s">
        <v>256</v>
      </c>
    </row>
    <row r="32" spans="1:10" x14ac:dyDescent="0.25">
      <c r="A32" s="148"/>
      <c r="B32" s="149"/>
      <c r="C32" s="88"/>
      <c r="D32" s="56"/>
      <c r="E32" s="150"/>
      <c r="F32" s="150"/>
      <c r="G32" s="150"/>
      <c r="H32" s="150"/>
      <c r="I32" s="83"/>
      <c r="J32" s="84"/>
    </row>
    <row r="33" spans="1:10" x14ac:dyDescent="0.25">
      <c r="A33" s="148" t="s">
        <v>245</v>
      </c>
      <c r="B33" s="149"/>
      <c r="C33" s="81" t="s">
        <v>258</v>
      </c>
      <c r="D33" s="147" t="s">
        <v>257</v>
      </c>
      <c r="E33" s="131"/>
      <c r="F33" s="131"/>
      <c r="G33" s="131"/>
      <c r="H33" s="79"/>
      <c r="I33" s="86" t="s">
        <v>258</v>
      </c>
      <c r="J33" s="87" t="s">
        <v>259</v>
      </c>
    </row>
    <row r="34" spans="1:10" x14ac:dyDescent="0.25">
      <c r="A34" s="72"/>
      <c r="B34" s="73"/>
      <c r="C34" s="73"/>
      <c r="D34" s="73"/>
      <c r="E34" s="122"/>
      <c r="F34" s="122"/>
      <c r="G34" s="122"/>
      <c r="H34" s="122"/>
      <c r="I34" s="73"/>
      <c r="J34" s="75"/>
    </row>
    <row r="35" spans="1:10" x14ac:dyDescent="0.25">
      <c r="A35" s="147" t="s">
        <v>246</v>
      </c>
      <c r="B35" s="131"/>
      <c r="C35" s="131"/>
      <c r="D35" s="131"/>
      <c r="E35" s="131" t="s">
        <v>236</v>
      </c>
      <c r="F35" s="131"/>
      <c r="G35" s="131"/>
      <c r="H35" s="131"/>
      <c r="I35" s="131"/>
      <c r="J35" s="89" t="s">
        <v>237</v>
      </c>
    </row>
    <row r="36" spans="1:10" x14ac:dyDescent="0.25">
      <c r="A36" s="72"/>
      <c r="B36" s="73"/>
      <c r="C36" s="73"/>
      <c r="D36" s="73"/>
      <c r="E36" s="122"/>
      <c r="F36" s="122"/>
      <c r="G36" s="122"/>
      <c r="H36" s="122"/>
      <c r="I36" s="73"/>
      <c r="J36" s="84"/>
    </row>
    <row r="37" spans="1:10" x14ac:dyDescent="0.25">
      <c r="A37" s="144" t="s">
        <v>283</v>
      </c>
      <c r="B37" s="145"/>
      <c r="C37" s="145"/>
      <c r="D37" s="146"/>
      <c r="E37" s="144" t="s">
        <v>284</v>
      </c>
      <c r="F37" s="145"/>
      <c r="G37" s="145"/>
      <c r="H37" s="145"/>
      <c r="I37" s="146"/>
      <c r="J37" s="90">
        <v>5316081</v>
      </c>
    </row>
    <row r="38" spans="1:10" x14ac:dyDescent="0.25">
      <c r="A38" s="72"/>
      <c r="B38" s="73"/>
      <c r="C38" s="80"/>
      <c r="D38" s="143"/>
      <c r="E38" s="143"/>
      <c r="F38" s="143"/>
      <c r="G38" s="143"/>
      <c r="H38" s="143"/>
      <c r="I38" s="143"/>
      <c r="J38" s="75"/>
    </row>
    <row r="39" spans="1:10" x14ac:dyDescent="0.25">
      <c r="A39" s="139"/>
      <c r="B39" s="140"/>
      <c r="C39" s="140"/>
      <c r="D39" s="141"/>
      <c r="E39" s="139"/>
      <c r="F39" s="140"/>
      <c r="G39" s="140"/>
      <c r="H39" s="140"/>
      <c r="I39" s="141"/>
      <c r="J39" s="81"/>
    </row>
    <row r="40" spans="1:10" x14ac:dyDescent="0.25">
      <c r="A40" s="72"/>
      <c r="B40" s="73"/>
      <c r="C40" s="80"/>
      <c r="D40" s="91"/>
      <c r="E40" s="143"/>
      <c r="F40" s="143"/>
      <c r="G40" s="143"/>
      <c r="H40" s="143"/>
      <c r="I40" s="74"/>
      <c r="J40" s="75"/>
    </row>
    <row r="41" spans="1:10" x14ac:dyDescent="0.25">
      <c r="A41" s="139"/>
      <c r="B41" s="140"/>
      <c r="C41" s="140"/>
      <c r="D41" s="141"/>
      <c r="E41" s="139"/>
      <c r="F41" s="140"/>
      <c r="G41" s="140"/>
      <c r="H41" s="140"/>
      <c r="I41" s="141"/>
      <c r="J41" s="81"/>
    </row>
    <row r="42" spans="1:10" x14ac:dyDescent="0.25">
      <c r="A42" s="72"/>
      <c r="B42" s="73"/>
      <c r="C42" s="80"/>
      <c r="D42" s="91"/>
      <c r="E42" s="143"/>
      <c r="F42" s="143"/>
      <c r="G42" s="143"/>
      <c r="H42" s="143"/>
      <c r="I42" s="74"/>
      <c r="J42" s="75"/>
    </row>
    <row r="43" spans="1:10" x14ac:dyDescent="0.25">
      <c r="A43" s="139"/>
      <c r="B43" s="140"/>
      <c r="C43" s="140"/>
      <c r="D43" s="141"/>
      <c r="E43" s="139"/>
      <c r="F43" s="140"/>
      <c r="G43" s="140"/>
      <c r="H43" s="140"/>
      <c r="I43" s="141"/>
      <c r="J43" s="81"/>
    </row>
    <row r="44" spans="1:10" x14ac:dyDescent="0.25">
      <c r="A44" s="92"/>
      <c r="B44" s="80"/>
      <c r="C44" s="137"/>
      <c r="D44" s="137"/>
      <c r="E44" s="122"/>
      <c r="F44" s="122"/>
      <c r="G44" s="137"/>
      <c r="H44" s="137"/>
      <c r="I44" s="137"/>
      <c r="J44" s="75"/>
    </row>
    <row r="45" spans="1:10" x14ac:dyDescent="0.25">
      <c r="A45" s="139"/>
      <c r="B45" s="140"/>
      <c r="C45" s="140"/>
      <c r="D45" s="141"/>
      <c r="E45" s="139"/>
      <c r="F45" s="140"/>
      <c r="G45" s="140"/>
      <c r="H45" s="140"/>
      <c r="I45" s="141"/>
      <c r="J45" s="81"/>
    </row>
    <row r="46" spans="1:10" x14ac:dyDescent="0.25">
      <c r="A46" s="92"/>
      <c r="B46" s="80"/>
      <c r="C46" s="80"/>
      <c r="D46" s="73"/>
      <c r="E46" s="142"/>
      <c r="F46" s="142"/>
      <c r="G46" s="137"/>
      <c r="H46" s="137"/>
      <c r="I46" s="73"/>
      <c r="J46" s="75"/>
    </row>
    <row r="47" spans="1:10" x14ac:dyDescent="0.25">
      <c r="A47" s="139"/>
      <c r="B47" s="140"/>
      <c r="C47" s="140"/>
      <c r="D47" s="141"/>
      <c r="E47" s="139"/>
      <c r="F47" s="140"/>
      <c r="G47" s="140"/>
      <c r="H47" s="140"/>
      <c r="I47" s="141"/>
      <c r="J47" s="81"/>
    </row>
    <row r="48" spans="1:10" x14ac:dyDescent="0.25">
      <c r="A48" s="92"/>
      <c r="B48" s="80"/>
      <c r="C48" s="80"/>
      <c r="D48" s="73"/>
      <c r="E48" s="122"/>
      <c r="F48" s="122"/>
      <c r="G48" s="137"/>
      <c r="H48" s="137"/>
      <c r="I48" s="73"/>
      <c r="J48" s="93" t="s">
        <v>260</v>
      </c>
    </row>
    <row r="49" spans="1:10" x14ac:dyDescent="0.25">
      <c r="A49" s="92"/>
      <c r="B49" s="80"/>
      <c r="C49" s="80"/>
      <c r="D49" s="73"/>
      <c r="E49" s="122"/>
      <c r="F49" s="122"/>
      <c r="G49" s="137"/>
      <c r="H49" s="137"/>
      <c r="I49" s="73"/>
      <c r="J49" s="93" t="s">
        <v>261</v>
      </c>
    </row>
    <row r="50" spans="1:10" ht="20.25" customHeight="1" x14ac:dyDescent="0.25">
      <c r="A50" s="115" t="s">
        <v>238</v>
      </c>
      <c r="B50" s="116"/>
      <c r="C50" s="133" t="s">
        <v>260</v>
      </c>
      <c r="D50" s="134"/>
      <c r="E50" s="135" t="s">
        <v>262</v>
      </c>
      <c r="F50" s="136"/>
      <c r="G50" s="124" t="s">
        <v>278</v>
      </c>
      <c r="H50" s="125"/>
      <c r="I50" s="125"/>
      <c r="J50" s="126"/>
    </row>
    <row r="51" spans="1:10" x14ac:dyDescent="0.25">
      <c r="A51" s="92"/>
      <c r="B51" s="80"/>
      <c r="C51" s="137"/>
      <c r="D51" s="137"/>
      <c r="E51" s="122"/>
      <c r="F51" s="122"/>
      <c r="G51" s="138" t="s">
        <v>263</v>
      </c>
      <c r="H51" s="138"/>
      <c r="I51" s="138"/>
      <c r="J51" s="64"/>
    </row>
    <row r="52" spans="1:10" ht="13.9" customHeight="1" x14ac:dyDescent="0.25">
      <c r="A52" s="115" t="s">
        <v>239</v>
      </c>
      <c r="B52" s="116"/>
      <c r="C52" s="124" t="s">
        <v>281</v>
      </c>
      <c r="D52" s="125"/>
      <c r="E52" s="125"/>
      <c r="F52" s="125"/>
      <c r="G52" s="125"/>
      <c r="H52" s="125"/>
      <c r="I52" s="125"/>
      <c r="J52" s="126"/>
    </row>
    <row r="53" spans="1:10" x14ac:dyDescent="0.25">
      <c r="A53" s="72"/>
      <c r="B53" s="73"/>
      <c r="C53" s="127" t="s">
        <v>240</v>
      </c>
      <c r="D53" s="127"/>
      <c r="E53" s="127"/>
      <c r="F53" s="127"/>
      <c r="G53" s="127"/>
      <c r="H53" s="127"/>
      <c r="I53" s="127"/>
      <c r="J53" s="75"/>
    </row>
    <row r="54" spans="1:10" x14ac:dyDescent="0.25">
      <c r="A54" s="115" t="s">
        <v>241</v>
      </c>
      <c r="B54" s="116"/>
      <c r="C54" s="128" t="s">
        <v>279</v>
      </c>
      <c r="D54" s="129"/>
      <c r="E54" s="130"/>
      <c r="F54" s="122"/>
      <c r="G54" s="122"/>
      <c r="H54" s="131"/>
      <c r="I54" s="131"/>
      <c r="J54" s="132"/>
    </row>
    <row r="55" spans="1:10" x14ac:dyDescent="0.25">
      <c r="A55" s="72"/>
      <c r="B55" s="73"/>
      <c r="C55" s="80"/>
      <c r="D55" s="73"/>
      <c r="E55" s="122"/>
      <c r="F55" s="122"/>
      <c r="G55" s="122"/>
      <c r="H55" s="122"/>
      <c r="I55" s="73"/>
      <c r="J55" s="75"/>
    </row>
    <row r="56" spans="1:10" ht="14.45" customHeight="1" x14ac:dyDescent="0.25">
      <c r="A56" s="115" t="s">
        <v>233</v>
      </c>
      <c r="B56" s="116"/>
      <c r="C56" s="123" t="s">
        <v>282</v>
      </c>
      <c r="D56" s="118"/>
      <c r="E56" s="118"/>
      <c r="F56" s="118"/>
      <c r="G56" s="118"/>
      <c r="H56" s="118"/>
      <c r="I56" s="118"/>
      <c r="J56" s="119"/>
    </row>
    <row r="57" spans="1:10" x14ac:dyDescent="0.25">
      <c r="A57" s="72"/>
      <c r="B57" s="73"/>
      <c r="C57" s="73"/>
      <c r="D57" s="73"/>
      <c r="E57" s="122"/>
      <c r="F57" s="122"/>
      <c r="G57" s="122"/>
      <c r="H57" s="122"/>
      <c r="I57" s="73"/>
      <c r="J57" s="75"/>
    </row>
    <row r="58" spans="1:10" x14ac:dyDescent="0.25">
      <c r="A58" s="115" t="s">
        <v>264</v>
      </c>
      <c r="B58" s="116"/>
      <c r="C58" s="117"/>
      <c r="D58" s="118"/>
      <c r="E58" s="118"/>
      <c r="F58" s="118"/>
      <c r="G58" s="118"/>
      <c r="H58" s="118"/>
      <c r="I58" s="118"/>
      <c r="J58" s="119"/>
    </row>
    <row r="59" spans="1:10" ht="14.45" customHeight="1" x14ac:dyDescent="0.25">
      <c r="A59" s="72"/>
      <c r="B59" s="73"/>
      <c r="C59" s="120" t="s">
        <v>265</v>
      </c>
      <c r="D59" s="120"/>
      <c r="E59" s="120"/>
      <c r="F59" s="120"/>
      <c r="G59" s="73"/>
      <c r="H59" s="73"/>
      <c r="I59" s="73"/>
      <c r="J59" s="75"/>
    </row>
    <row r="60" spans="1:10" x14ac:dyDescent="0.25">
      <c r="A60" s="115" t="s">
        <v>266</v>
      </c>
      <c r="B60" s="116"/>
      <c r="C60" s="117"/>
      <c r="D60" s="118"/>
      <c r="E60" s="118"/>
      <c r="F60" s="118"/>
      <c r="G60" s="118"/>
      <c r="H60" s="118"/>
      <c r="I60" s="118"/>
      <c r="J60" s="119"/>
    </row>
    <row r="61" spans="1:10" ht="14.45" customHeight="1" x14ac:dyDescent="0.25">
      <c r="A61" s="94"/>
      <c r="B61" s="95"/>
      <c r="C61" s="121" t="s">
        <v>267</v>
      </c>
      <c r="D61" s="121"/>
      <c r="E61" s="121"/>
      <c r="F61" s="121"/>
      <c r="G61" s="121"/>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abSelected="1" zoomScale="115" zoomScaleNormal="115" zoomScaleSheetLayoutView="100" workbookViewId="0">
      <selection activeCell="H9" sqref="H9"/>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185" t="s">
        <v>1</v>
      </c>
      <c r="B1" s="186"/>
      <c r="C1" s="186"/>
      <c r="D1" s="186"/>
      <c r="E1" s="186"/>
      <c r="F1" s="186"/>
      <c r="G1" s="186"/>
      <c r="H1" s="186"/>
      <c r="I1" s="186"/>
    </row>
    <row r="2" spans="1:10" x14ac:dyDescent="0.2">
      <c r="A2" s="187" t="s">
        <v>285</v>
      </c>
      <c r="B2" s="188"/>
      <c r="C2" s="188"/>
      <c r="D2" s="188"/>
      <c r="E2" s="188"/>
      <c r="F2" s="188"/>
      <c r="G2" s="188"/>
      <c r="H2" s="188"/>
      <c r="I2" s="188"/>
    </row>
    <row r="3" spans="1:10" x14ac:dyDescent="0.2">
      <c r="A3" s="189" t="s">
        <v>14</v>
      </c>
      <c r="B3" s="190"/>
      <c r="C3" s="190"/>
      <c r="D3" s="190"/>
      <c r="E3" s="190"/>
      <c r="F3" s="190"/>
      <c r="G3" s="190"/>
      <c r="H3" s="190"/>
      <c r="I3" s="190"/>
    </row>
    <row r="4" spans="1:10" x14ac:dyDescent="0.2">
      <c r="A4" s="179" t="s">
        <v>280</v>
      </c>
      <c r="B4" s="180"/>
      <c r="C4" s="180"/>
      <c r="D4" s="180"/>
      <c r="E4" s="180"/>
      <c r="F4" s="180"/>
      <c r="G4" s="180"/>
      <c r="H4" s="180"/>
      <c r="I4" s="181"/>
    </row>
    <row r="5" spans="1:10" ht="56.25" x14ac:dyDescent="0.2">
      <c r="A5" s="194" t="s">
        <v>2</v>
      </c>
      <c r="B5" s="195"/>
      <c r="C5" s="195"/>
      <c r="D5" s="195"/>
      <c r="E5" s="195"/>
      <c r="F5" s="195"/>
      <c r="G5" s="2" t="s">
        <v>4</v>
      </c>
      <c r="H5" s="4" t="s">
        <v>210</v>
      </c>
      <c r="I5" s="4" t="s">
        <v>211</v>
      </c>
    </row>
    <row r="6" spans="1:10" x14ac:dyDescent="0.2">
      <c r="A6" s="192">
        <v>1</v>
      </c>
      <c r="B6" s="193"/>
      <c r="C6" s="193"/>
      <c r="D6" s="193"/>
      <c r="E6" s="193"/>
      <c r="F6" s="193"/>
      <c r="G6" s="3">
        <v>2</v>
      </c>
      <c r="H6" s="4">
        <v>3</v>
      </c>
      <c r="I6" s="4">
        <v>4</v>
      </c>
    </row>
    <row r="7" spans="1:10" x14ac:dyDescent="0.2">
      <c r="A7" s="191" t="s">
        <v>43</v>
      </c>
      <c r="B7" s="196"/>
      <c r="C7" s="196"/>
      <c r="D7" s="196"/>
      <c r="E7" s="196"/>
      <c r="F7" s="196"/>
      <c r="G7" s="196"/>
      <c r="H7" s="196"/>
      <c r="I7" s="196"/>
    </row>
    <row r="8" spans="1:10" x14ac:dyDescent="0.2">
      <c r="A8" s="182" t="s">
        <v>16</v>
      </c>
      <c r="B8" s="183"/>
      <c r="C8" s="183"/>
      <c r="D8" s="183"/>
      <c r="E8" s="183"/>
      <c r="F8" s="183"/>
      <c r="G8" s="5">
        <v>1</v>
      </c>
      <c r="H8" s="29">
        <f>H9+H10+H16+H19</f>
        <v>15619546</v>
      </c>
      <c r="I8" s="29">
        <f>I9+I10+I16+I19</f>
        <v>18416745</v>
      </c>
      <c r="J8" s="99"/>
    </row>
    <row r="9" spans="1:10" x14ac:dyDescent="0.2">
      <c r="A9" s="184" t="s">
        <v>17</v>
      </c>
      <c r="B9" s="178"/>
      <c r="C9" s="178"/>
      <c r="D9" s="178"/>
      <c r="E9" s="178"/>
      <c r="F9" s="178"/>
      <c r="G9" s="6">
        <v>2</v>
      </c>
      <c r="H9" s="30">
        <f>ROUND('[1]HANFA BS K'!AB10,0)</f>
        <v>2788458</v>
      </c>
      <c r="I9" s="30">
        <f>ROUND('[1]HANFA BS K'!AC10,0)</f>
        <v>2879439</v>
      </c>
      <c r="J9" s="99"/>
    </row>
    <row r="10" spans="1:10" x14ac:dyDescent="0.2">
      <c r="A10" s="182" t="s">
        <v>18</v>
      </c>
      <c r="B10" s="183"/>
      <c r="C10" s="183"/>
      <c r="D10" s="183"/>
      <c r="E10" s="183"/>
      <c r="F10" s="183"/>
      <c r="G10" s="5">
        <v>3</v>
      </c>
      <c r="H10" s="29">
        <f>H11+H12+H13+H14+H15</f>
        <v>9253415</v>
      </c>
      <c r="I10" s="29">
        <f>I11+I12+I13+I14+I15</f>
        <v>11957945</v>
      </c>
      <c r="J10" s="99"/>
    </row>
    <row r="11" spans="1:10" x14ac:dyDescent="0.2">
      <c r="A11" s="178" t="s">
        <v>19</v>
      </c>
      <c r="B11" s="178"/>
      <c r="C11" s="178"/>
      <c r="D11" s="178"/>
      <c r="E11" s="178"/>
      <c r="F11" s="178"/>
      <c r="G11" s="7">
        <v>4</v>
      </c>
      <c r="H11" s="31">
        <f>ROUND('[1]HANFA BS K'!AB12,0)</f>
        <v>7411114</v>
      </c>
      <c r="I11" s="31">
        <f>ROUND('[1]HANFA BS K'!AC12,0)</f>
        <v>9913483</v>
      </c>
      <c r="J11" s="99"/>
    </row>
    <row r="12" spans="1:10" x14ac:dyDescent="0.2">
      <c r="A12" s="178" t="s">
        <v>20</v>
      </c>
      <c r="B12" s="178"/>
      <c r="C12" s="178"/>
      <c r="D12" s="178"/>
      <c r="E12" s="178"/>
      <c r="F12" s="178"/>
      <c r="G12" s="7">
        <v>5</v>
      </c>
      <c r="H12" s="31">
        <f>ROUND('[1]HANFA BS K'!AB13,0)</f>
        <v>674695</v>
      </c>
      <c r="I12" s="31">
        <f>ROUND('[1]HANFA BS K'!AC13,0)</f>
        <v>674737</v>
      </c>
      <c r="J12" s="99"/>
    </row>
    <row r="13" spans="1:10" x14ac:dyDescent="0.2">
      <c r="A13" s="178" t="s">
        <v>21</v>
      </c>
      <c r="B13" s="178"/>
      <c r="C13" s="178"/>
      <c r="D13" s="178"/>
      <c r="E13" s="178"/>
      <c r="F13" s="178"/>
      <c r="G13" s="7">
        <v>6</v>
      </c>
      <c r="H13" s="31">
        <f>ROUND('[1]HANFA BS K'!AB14,0)</f>
        <v>1004436</v>
      </c>
      <c r="I13" s="31">
        <f>ROUND('[1]HANFA BS K'!AC14,0)</f>
        <v>944976</v>
      </c>
      <c r="J13" s="99"/>
    </row>
    <row r="14" spans="1:10" x14ac:dyDescent="0.2">
      <c r="A14" s="178" t="s">
        <v>22</v>
      </c>
      <c r="B14" s="178"/>
      <c r="C14" s="178"/>
      <c r="D14" s="178"/>
      <c r="E14" s="178"/>
      <c r="F14" s="178"/>
      <c r="G14" s="7">
        <v>7</v>
      </c>
      <c r="H14" s="31">
        <f>ROUND('[1]HANFA BS K'!AB15,0)</f>
        <v>163170</v>
      </c>
      <c r="I14" s="31">
        <f>ROUND('[1]HANFA BS K'!AC15,0)</f>
        <v>424749</v>
      </c>
      <c r="J14" s="99"/>
    </row>
    <row r="15" spans="1:10" x14ac:dyDescent="0.2">
      <c r="A15" s="178" t="s">
        <v>23</v>
      </c>
      <c r="B15" s="178"/>
      <c r="C15" s="178"/>
      <c r="D15" s="178"/>
      <c r="E15" s="178"/>
      <c r="F15" s="178"/>
      <c r="G15" s="7">
        <v>8</v>
      </c>
      <c r="H15" s="31">
        <f>ROUND('[1]HANFA BS K'!AB16,0)</f>
        <v>0</v>
      </c>
      <c r="I15" s="31">
        <f>ROUND('[1]HANFA BS K'!AC16,0)</f>
        <v>0</v>
      </c>
      <c r="J15" s="99"/>
    </row>
    <row r="16" spans="1:10" x14ac:dyDescent="0.2">
      <c r="A16" s="182" t="s">
        <v>24</v>
      </c>
      <c r="B16" s="183"/>
      <c r="C16" s="183"/>
      <c r="D16" s="183"/>
      <c r="E16" s="183"/>
      <c r="F16" s="183"/>
      <c r="G16" s="5">
        <v>9</v>
      </c>
      <c r="H16" s="29">
        <f>H17+H18</f>
        <v>3391957</v>
      </c>
      <c r="I16" s="29">
        <f>I17+I18</f>
        <v>3403504</v>
      </c>
      <c r="J16" s="99"/>
    </row>
    <row r="17" spans="1:10" x14ac:dyDescent="0.2">
      <c r="A17" s="177" t="s">
        <v>25</v>
      </c>
      <c r="B17" s="178"/>
      <c r="C17" s="178"/>
      <c r="D17" s="178"/>
      <c r="E17" s="178"/>
      <c r="F17" s="178"/>
      <c r="G17" s="8">
        <v>10</v>
      </c>
      <c r="H17" s="31">
        <f>ROUND('[1]HANFA BS K'!AB18,0)</f>
        <v>115150</v>
      </c>
      <c r="I17" s="31">
        <f>ROUND('[1]HANFA BS K'!AC18,0)</f>
        <v>135829</v>
      </c>
      <c r="J17" s="99"/>
    </row>
    <row r="18" spans="1:10" x14ac:dyDescent="0.2">
      <c r="A18" s="177" t="s">
        <v>26</v>
      </c>
      <c r="B18" s="178"/>
      <c r="C18" s="178"/>
      <c r="D18" s="178"/>
      <c r="E18" s="178"/>
      <c r="F18" s="178"/>
      <c r="G18" s="8">
        <v>11</v>
      </c>
      <c r="H18" s="31">
        <f>ROUND('[1]HANFA BS K'!AB19,0)</f>
        <v>3276807</v>
      </c>
      <c r="I18" s="31">
        <f>ROUND('[1]HANFA BS K'!AC19,0)</f>
        <v>3267675</v>
      </c>
      <c r="J18" s="99"/>
    </row>
    <row r="19" spans="1:10" x14ac:dyDescent="0.2">
      <c r="A19" s="184" t="s">
        <v>15</v>
      </c>
      <c r="B19" s="178"/>
      <c r="C19" s="178"/>
      <c r="D19" s="178"/>
      <c r="E19" s="178"/>
      <c r="F19" s="178"/>
      <c r="G19" s="6">
        <v>12</v>
      </c>
      <c r="H19" s="31">
        <f>ROUND('[1]HANFA BS K'!AB20,0)</f>
        <v>185716</v>
      </c>
      <c r="I19" s="31">
        <f>ROUND('[1]HANFA BS K'!AC20,0)</f>
        <v>175857</v>
      </c>
      <c r="J19" s="99"/>
    </row>
    <row r="20" spans="1:10" x14ac:dyDescent="0.2">
      <c r="A20" s="182" t="s">
        <v>27</v>
      </c>
      <c r="B20" s="183"/>
      <c r="C20" s="183"/>
      <c r="D20" s="183"/>
      <c r="E20" s="183"/>
      <c r="F20" s="183"/>
      <c r="G20" s="5">
        <v>13</v>
      </c>
      <c r="H20" s="29">
        <f>+H21+H27+H31</f>
        <v>34808639</v>
      </c>
      <c r="I20" s="29">
        <f>+I21+I27+I31</f>
        <v>34230737</v>
      </c>
      <c r="J20" s="99"/>
    </row>
    <row r="21" spans="1:10" x14ac:dyDescent="0.2">
      <c r="A21" s="182" t="s">
        <v>28</v>
      </c>
      <c r="B21" s="183"/>
      <c r="C21" s="183"/>
      <c r="D21" s="183"/>
      <c r="E21" s="183"/>
      <c r="F21" s="183"/>
      <c r="G21" s="5">
        <v>14</v>
      </c>
      <c r="H21" s="29">
        <f>H22+H23+H24+H25+H26</f>
        <v>3700106</v>
      </c>
      <c r="I21" s="29">
        <f>I22+I23+I24+I25+I26</f>
        <v>3439215</v>
      </c>
      <c r="J21" s="99"/>
    </row>
    <row r="22" spans="1:10" x14ac:dyDescent="0.2">
      <c r="A22" s="178" t="s">
        <v>29</v>
      </c>
      <c r="B22" s="178"/>
      <c r="C22" s="178"/>
      <c r="D22" s="178"/>
      <c r="E22" s="178"/>
      <c r="F22" s="178"/>
      <c r="G22" s="7">
        <v>15</v>
      </c>
      <c r="H22" s="31">
        <f>ROUND('[1]HANFA BS K'!AB23,0)</f>
        <v>3026665</v>
      </c>
      <c r="I22" s="31">
        <f>ROUND('[1]HANFA BS K'!AC23,0)</f>
        <v>2407511</v>
      </c>
      <c r="J22" s="99"/>
    </row>
    <row r="23" spans="1:10" x14ac:dyDescent="0.2">
      <c r="A23" s="178" t="s">
        <v>30</v>
      </c>
      <c r="B23" s="178"/>
      <c r="C23" s="178"/>
      <c r="D23" s="178"/>
      <c r="E23" s="178"/>
      <c r="F23" s="178"/>
      <c r="G23" s="7">
        <v>16</v>
      </c>
      <c r="H23" s="31">
        <f>ROUND('[1]HANFA BS K'!AB24,0)</f>
        <v>622</v>
      </c>
      <c r="I23" s="31">
        <f>ROUND('[1]HANFA BS K'!AC24,0)</f>
        <v>1730</v>
      </c>
      <c r="J23" s="99"/>
    </row>
    <row r="24" spans="1:10" x14ac:dyDescent="0.2">
      <c r="A24" s="178" t="s">
        <v>31</v>
      </c>
      <c r="B24" s="178"/>
      <c r="C24" s="178"/>
      <c r="D24" s="178"/>
      <c r="E24" s="178"/>
      <c r="F24" s="178"/>
      <c r="G24" s="7">
        <v>17</v>
      </c>
      <c r="H24" s="31">
        <f>ROUND('[1]HANFA BS K'!AB25,0)</f>
        <v>112673</v>
      </c>
      <c r="I24" s="31">
        <f>ROUND('[1]HANFA BS K'!AC25,0)</f>
        <v>254868</v>
      </c>
      <c r="J24" s="99"/>
    </row>
    <row r="25" spans="1:10" x14ac:dyDescent="0.2">
      <c r="A25" s="178" t="s">
        <v>32</v>
      </c>
      <c r="B25" s="178"/>
      <c r="C25" s="178"/>
      <c r="D25" s="178"/>
      <c r="E25" s="178"/>
      <c r="F25" s="178"/>
      <c r="G25" s="7">
        <v>18</v>
      </c>
      <c r="H25" s="31">
        <f>ROUND('[1]HANFA BS K'!AB26,0)</f>
        <v>0</v>
      </c>
      <c r="I25" s="31">
        <f>ROUND('[1]HANFA BS K'!AC26,0)</f>
        <v>0</v>
      </c>
      <c r="J25" s="99"/>
    </row>
    <row r="26" spans="1:10" x14ac:dyDescent="0.2">
      <c r="A26" s="178" t="s">
        <v>33</v>
      </c>
      <c r="B26" s="178"/>
      <c r="C26" s="178"/>
      <c r="D26" s="178"/>
      <c r="E26" s="178"/>
      <c r="F26" s="178"/>
      <c r="G26" s="7">
        <v>19</v>
      </c>
      <c r="H26" s="31">
        <f>ROUND('[1]HANFA BS K'!AB27,0)</f>
        <v>560146</v>
      </c>
      <c r="I26" s="31">
        <f>ROUND('[1]HANFA BS K'!AC27,0)</f>
        <v>775106</v>
      </c>
      <c r="J26" s="99"/>
    </row>
    <row r="27" spans="1:10" x14ac:dyDescent="0.2">
      <c r="A27" s="182" t="s">
        <v>34</v>
      </c>
      <c r="B27" s="182"/>
      <c r="C27" s="182"/>
      <c r="D27" s="182"/>
      <c r="E27" s="182"/>
      <c r="F27" s="182"/>
      <c r="G27" s="9">
        <v>20</v>
      </c>
      <c r="H27" s="29">
        <f>H28+H29+H30</f>
        <v>21784766</v>
      </c>
      <c r="I27" s="29">
        <f>I28+I29+I30</f>
        <v>19085105</v>
      </c>
      <c r="J27" s="99"/>
    </row>
    <row r="28" spans="1:10" x14ac:dyDescent="0.2">
      <c r="A28" s="178" t="s">
        <v>35</v>
      </c>
      <c r="B28" s="178"/>
      <c r="C28" s="178"/>
      <c r="D28" s="178"/>
      <c r="E28" s="178"/>
      <c r="F28" s="178"/>
      <c r="G28" s="7">
        <v>21</v>
      </c>
      <c r="H28" s="31">
        <f>ROUND('[1]HANFA BS K'!AB29,0)</f>
        <v>4010501</v>
      </c>
      <c r="I28" s="31">
        <f>ROUND('[1]HANFA BS K'!AC29,0)</f>
        <v>3252093</v>
      </c>
      <c r="J28" s="99"/>
    </row>
    <row r="29" spans="1:10" x14ac:dyDescent="0.2">
      <c r="A29" s="178" t="s">
        <v>36</v>
      </c>
      <c r="B29" s="178"/>
      <c r="C29" s="178"/>
      <c r="D29" s="178"/>
      <c r="E29" s="178"/>
      <c r="F29" s="178"/>
      <c r="G29" s="7">
        <v>22</v>
      </c>
      <c r="H29" s="31">
        <f>ROUND('[1]HANFA BS K'!AB30,0)</f>
        <v>0</v>
      </c>
      <c r="I29" s="31">
        <f>ROUND('[1]HANFA BS K'!AC30,0)</f>
        <v>0</v>
      </c>
      <c r="J29" s="99"/>
    </row>
    <row r="30" spans="1:10" x14ac:dyDescent="0.2">
      <c r="A30" s="178" t="s">
        <v>37</v>
      </c>
      <c r="B30" s="178"/>
      <c r="C30" s="178"/>
      <c r="D30" s="178"/>
      <c r="E30" s="178"/>
      <c r="F30" s="178"/>
      <c r="G30" s="7">
        <v>23</v>
      </c>
      <c r="H30" s="31">
        <f>ROUND('[1]HANFA BS K'!AB31,0)</f>
        <v>17774265</v>
      </c>
      <c r="I30" s="31">
        <f>ROUND('[1]HANFA BS K'!AC31,0)</f>
        <v>15833012</v>
      </c>
      <c r="J30" s="99"/>
    </row>
    <row r="31" spans="1:10" x14ac:dyDescent="0.2">
      <c r="A31" s="184" t="s">
        <v>38</v>
      </c>
      <c r="B31" s="178"/>
      <c r="C31" s="178"/>
      <c r="D31" s="178"/>
      <c r="E31" s="178"/>
      <c r="F31" s="178"/>
      <c r="G31" s="6">
        <v>24</v>
      </c>
      <c r="H31" s="30">
        <f>ROUND('[1]HANFA BS K'!AB32,0)</f>
        <v>9323767</v>
      </c>
      <c r="I31" s="30">
        <f>ROUND('[1]HANFA BS K'!AC32,0)</f>
        <v>11706417</v>
      </c>
      <c r="J31" s="99"/>
    </row>
    <row r="32" spans="1:10" ht="25.9" customHeight="1" x14ac:dyDescent="0.2">
      <c r="A32" s="184" t="s">
        <v>39</v>
      </c>
      <c r="B32" s="178"/>
      <c r="C32" s="178"/>
      <c r="D32" s="178"/>
      <c r="E32" s="178"/>
      <c r="F32" s="178"/>
      <c r="G32" s="6">
        <v>25</v>
      </c>
      <c r="H32" s="30">
        <f>ROUND('[1]HANFA BS K'!AB33,0)</f>
        <v>665873</v>
      </c>
      <c r="I32" s="30">
        <f>ROUND('[1]HANFA BS K'!AC33,0)</f>
        <v>2124295</v>
      </c>
      <c r="J32" s="99"/>
    </row>
    <row r="33" spans="1:10" x14ac:dyDescent="0.2">
      <c r="A33" s="182" t="s">
        <v>40</v>
      </c>
      <c r="B33" s="183"/>
      <c r="C33" s="183"/>
      <c r="D33" s="183"/>
      <c r="E33" s="183"/>
      <c r="F33" s="183"/>
      <c r="G33" s="5">
        <v>26</v>
      </c>
      <c r="H33" s="29">
        <f>H8+H20+H32</f>
        <v>51094058</v>
      </c>
      <c r="I33" s="29">
        <f>I8+I20+I32</f>
        <v>54771777</v>
      </c>
      <c r="J33" s="99"/>
    </row>
    <row r="34" spans="1:10" x14ac:dyDescent="0.2">
      <c r="A34" s="184" t="s">
        <v>41</v>
      </c>
      <c r="B34" s="178"/>
      <c r="C34" s="178"/>
      <c r="D34" s="178"/>
      <c r="E34" s="178"/>
      <c r="F34" s="178"/>
      <c r="G34" s="6">
        <v>27</v>
      </c>
      <c r="H34" s="30">
        <f>ROUND('[1]HANFA BS K'!AB35,0)</f>
        <v>0</v>
      </c>
      <c r="I34" s="30">
        <f>ROUND('[1]HANFA BS K'!AC35,0)</f>
        <v>0</v>
      </c>
      <c r="J34" s="99"/>
    </row>
    <row r="35" spans="1:10" x14ac:dyDescent="0.2">
      <c r="A35" s="191" t="s">
        <v>3</v>
      </c>
      <c r="B35" s="191"/>
      <c r="C35" s="191"/>
      <c r="D35" s="191"/>
      <c r="E35" s="191"/>
      <c r="F35" s="191"/>
      <c r="G35" s="191"/>
      <c r="H35" s="191"/>
      <c r="I35" s="191"/>
      <c r="J35" s="99"/>
    </row>
    <row r="36" spans="1:10" x14ac:dyDescent="0.2">
      <c r="A36" s="182" t="s">
        <v>222</v>
      </c>
      <c r="B36" s="183"/>
      <c r="C36" s="183"/>
      <c r="D36" s="183"/>
      <c r="E36" s="183"/>
      <c r="F36" s="183"/>
      <c r="G36" s="5">
        <v>28</v>
      </c>
      <c r="H36" s="29">
        <f>H37+H38+H39+H44+H45+H46</f>
        <v>42930679</v>
      </c>
      <c r="I36" s="29">
        <f>I37+I38+I39+I44+I45+I46</f>
        <v>43261202</v>
      </c>
      <c r="J36" s="99"/>
    </row>
    <row r="37" spans="1:10" x14ac:dyDescent="0.2">
      <c r="A37" s="178" t="s">
        <v>44</v>
      </c>
      <c r="B37" s="178"/>
      <c r="C37" s="178"/>
      <c r="D37" s="178"/>
      <c r="E37" s="178"/>
      <c r="F37" s="178"/>
      <c r="G37" s="7">
        <v>29</v>
      </c>
      <c r="H37" s="31">
        <f>ROUND('[1]HANFA BS K'!AB38,0)</f>
        <v>46357000</v>
      </c>
      <c r="I37" s="31">
        <f>ROUND('[1]HANFA BS K'!AC38,0)</f>
        <v>46357000</v>
      </c>
      <c r="J37" s="99"/>
    </row>
    <row r="38" spans="1:10" x14ac:dyDescent="0.2">
      <c r="A38" s="178" t="s">
        <v>45</v>
      </c>
      <c r="B38" s="178"/>
      <c r="C38" s="178"/>
      <c r="D38" s="178"/>
      <c r="E38" s="178"/>
      <c r="F38" s="178"/>
      <c r="G38" s="7">
        <v>30</v>
      </c>
      <c r="H38" s="31">
        <f>ROUND('[1]HANFA BS K'!AB39,0)</f>
        <v>13860181</v>
      </c>
      <c r="I38" s="31">
        <f>ROUND('[1]HANFA BS K'!AC39,0)</f>
        <v>13860181</v>
      </c>
      <c r="J38" s="99"/>
    </row>
    <row r="39" spans="1:10" x14ac:dyDescent="0.2">
      <c r="A39" s="183" t="s">
        <v>46</v>
      </c>
      <c r="B39" s="183"/>
      <c r="C39" s="183"/>
      <c r="D39" s="183"/>
      <c r="E39" s="183"/>
      <c r="F39" s="183"/>
      <c r="G39" s="9">
        <v>31</v>
      </c>
      <c r="H39" s="32">
        <f>H40+H41+H42+H43</f>
        <v>920350</v>
      </c>
      <c r="I39" s="32">
        <f>I40+I41+I42+I43</f>
        <v>927143</v>
      </c>
      <c r="J39" s="99"/>
    </row>
    <row r="40" spans="1:10" x14ac:dyDescent="0.2">
      <c r="A40" s="178" t="s">
        <v>47</v>
      </c>
      <c r="B40" s="178"/>
      <c r="C40" s="178"/>
      <c r="D40" s="178"/>
      <c r="E40" s="178"/>
      <c r="F40" s="178"/>
      <c r="G40" s="7">
        <v>32</v>
      </c>
      <c r="H40" s="31">
        <f>ROUND('[1]HANFA BS K'!AB41,0)</f>
        <v>141000</v>
      </c>
      <c r="I40" s="31">
        <f>ROUND('[1]HANFA BS K'!AC41,0)</f>
        <v>141000</v>
      </c>
      <c r="J40" s="99"/>
    </row>
    <row r="41" spans="1:10" x14ac:dyDescent="0.2">
      <c r="A41" s="178" t="s">
        <v>48</v>
      </c>
      <c r="B41" s="178"/>
      <c r="C41" s="178"/>
      <c r="D41" s="178"/>
      <c r="E41" s="178"/>
      <c r="F41" s="178"/>
      <c r="G41" s="7">
        <v>33</v>
      </c>
      <c r="H41" s="31">
        <f>ROUND('[1]HANFA BS K'!AB42,0)</f>
        <v>0</v>
      </c>
      <c r="I41" s="31">
        <f>ROUND('[1]HANFA BS K'!AC42,0)</f>
        <v>0</v>
      </c>
      <c r="J41" s="99"/>
    </row>
    <row r="42" spans="1:10" x14ac:dyDescent="0.2">
      <c r="A42" s="178" t="s">
        <v>49</v>
      </c>
      <c r="B42" s="178"/>
      <c r="C42" s="178"/>
      <c r="D42" s="178"/>
      <c r="E42" s="178"/>
      <c r="F42" s="178"/>
      <c r="G42" s="7">
        <v>34</v>
      </c>
      <c r="H42" s="31">
        <f>ROUND('[1]HANFA BS K'!AB43,0)</f>
        <v>0</v>
      </c>
      <c r="I42" s="31">
        <f>ROUND('[1]HANFA BS K'!AC43,0)</f>
        <v>0</v>
      </c>
      <c r="J42" s="99"/>
    </row>
    <row r="43" spans="1:10" x14ac:dyDescent="0.2">
      <c r="A43" s="178" t="s">
        <v>50</v>
      </c>
      <c r="B43" s="178"/>
      <c r="C43" s="178"/>
      <c r="D43" s="178"/>
      <c r="E43" s="178"/>
      <c r="F43" s="178"/>
      <c r="G43" s="7">
        <v>35</v>
      </c>
      <c r="H43" s="31">
        <f>ROUND('[1]HANFA BS K'!AB44,0)</f>
        <v>779350</v>
      </c>
      <c r="I43" s="31">
        <f>ROUND('[1]HANFA BS K'!AC44,0)</f>
        <v>786143</v>
      </c>
      <c r="J43" s="99"/>
    </row>
    <row r="44" spans="1:10" x14ac:dyDescent="0.2">
      <c r="A44" s="178" t="s">
        <v>51</v>
      </c>
      <c r="B44" s="178"/>
      <c r="C44" s="178"/>
      <c r="D44" s="178"/>
      <c r="E44" s="178"/>
      <c r="F44" s="178"/>
      <c r="G44" s="7">
        <v>36</v>
      </c>
      <c r="H44" s="31">
        <f>ROUND('[1]HANFA BS K'!AB45,0)</f>
        <v>-20359103</v>
      </c>
      <c r="I44" s="31">
        <f>ROUND('[1]HANFA BS K'!AC45,0)</f>
        <v>-18206852</v>
      </c>
      <c r="J44" s="99"/>
    </row>
    <row r="45" spans="1:10" x14ac:dyDescent="0.2">
      <c r="A45" s="178" t="s">
        <v>52</v>
      </c>
      <c r="B45" s="178"/>
      <c r="C45" s="178"/>
      <c r="D45" s="178"/>
      <c r="E45" s="178"/>
      <c r="F45" s="178"/>
      <c r="G45" s="7">
        <v>37</v>
      </c>
      <c r="H45" s="31">
        <f>ROUND('[1]HANFA BS K'!AB46,0)</f>
        <v>2152251</v>
      </c>
      <c r="I45" s="31">
        <f>ROUND('[1]HANFA BS K'!AC46,0)</f>
        <v>323730</v>
      </c>
      <c r="J45" s="99"/>
    </row>
    <row r="46" spans="1:10" x14ac:dyDescent="0.2">
      <c r="A46" s="184" t="s">
        <v>53</v>
      </c>
      <c r="B46" s="178"/>
      <c r="C46" s="178"/>
      <c r="D46" s="178"/>
      <c r="E46" s="178"/>
      <c r="F46" s="178"/>
      <c r="G46" s="6">
        <v>38</v>
      </c>
      <c r="H46" s="31">
        <f>ROUND('[1]HANFA BS K'!AB47,0)</f>
        <v>0</v>
      </c>
      <c r="I46" s="31">
        <f>ROUND('[1]HANFA BS K'!AC47,0)</f>
        <v>0</v>
      </c>
      <c r="J46" s="99"/>
    </row>
    <row r="47" spans="1:10" x14ac:dyDescent="0.2">
      <c r="A47" s="184" t="s">
        <v>54</v>
      </c>
      <c r="B47" s="178"/>
      <c r="C47" s="178"/>
      <c r="D47" s="178"/>
      <c r="E47" s="178"/>
      <c r="F47" s="178"/>
      <c r="G47" s="6">
        <v>39</v>
      </c>
      <c r="H47" s="31">
        <f>ROUND('[1]HANFA BS K'!AB48,0)</f>
        <v>118209</v>
      </c>
      <c r="I47" s="31">
        <f>ROUND('[1]HANFA BS K'!AC48,0)</f>
        <v>167152</v>
      </c>
      <c r="J47" s="99"/>
    </row>
    <row r="48" spans="1:10" x14ac:dyDescent="0.2">
      <c r="A48" s="182" t="s">
        <v>55</v>
      </c>
      <c r="B48" s="183"/>
      <c r="C48" s="183"/>
      <c r="D48" s="183"/>
      <c r="E48" s="183"/>
      <c r="F48" s="183"/>
      <c r="G48" s="5">
        <v>40</v>
      </c>
      <c r="H48" s="98">
        <f>SUM(H49:H54)</f>
        <v>2985598</v>
      </c>
      <c r="I48" s="98">
        <f>SUM(I49:I54)</f>
        <v>3866566</v>
      </c>
      <c r="J48" s="99"/>
    </row>
    <row r="49" spans="1:10" x14ac:dyDescent="0.2">
      <c r="A49" s="178" t="s">
        <v>56</v>
      </c>
      <c r="B49" s="178"/>
      <c r="C49" s="178"/>
      <c r="D49" s="178"/>
      <c r="E49" s="178"/>
      <c r="F49" s="178"/>
      <c r="G49" s="7">
        <v>41</v>
      </c>
      <c r="H49" s="31">
        <f>ROUND('[1]HANFA BS K'!AB50,0)</f>
        <v>266720</v>
      </c>
      <c r="I49" s="31">
        <f>ROUND('[1]HANFA BS K'!AC50,0)</f>
        <v>133794</v>
      </c>
      <c r="J49" s="99"/>
    </row>
    <row r="50" spans="1:10" x14ac:dyDescent="0.2">
      <c r="A50" s="178" t="s">
        <v>57</v>
      </c>
      <c r="B50" s="178"/>
      <c r="C50" s="178"/>
      <c r="D50" s="178"/>
      <c r="E50" s="178"/>
      <c r="F50" s="178"/>
      <c r="G50" s="7">
        <v>42</v>
      </c>
      <c r="H50" s="31">
        <f>ROUND('[1]HANFA BS K'!AB51,0)</f>
        <v>886130</v>
      </c>
      <c r="I50" s="31">
        <f>ROUND('[1]HANFA BS K'!AC51,0)</f>
        <v>1437656</v>
      </c>
      <c r="J50" s="99"/>
    </row>
    <row r="51" spans="1:10" x14ac:dyDescent="0.2">
      <c r="A51" s="178" t="s">
        <v>58</v>
      </c>
      <c r="B51" s="178"/>
      <c r="C51" s="178"/>
      <c r="D51" s="178"/>
      <c r="E51" s="178"/>
      <c r="F51" s="178"/>
      <c r="G51" s="7">
        <v>43</v>
      </c>
      <c r="H51" s="31">
        <f>ROUND('[1]HANFA BS K'!AB52,0)</f>
        <v>726747</v>
      </c>
      <c r="I51" s="31">
        <f>ROUND('[1]HANFA BS K'!AC52,0)</f>
        <v>702159</v>
      </c>
      <c r="J51" s="99"/>
    </row>
    <row r="52" spans="1:10" x14ac:dyDescent="0.2">
      <c r="A52" s="178" t="s">
        <v>59</v>
      </c>
      <c r="B52" s="178"/>
      <c r="C52" s="178"/>
      <c r="D52" s="178"/>
      <c r="E52" s="178"/>
      <c r="F52" s="178"/>
      <c r="G52" s="7">
        <v>44</v>
      </c>
      <c r="H52" s="31">
        <f>ROUND('[1]HANFA BS K'!AB53,0)</f>
        <v>429996</v>
      </c>
      <c r="I52" s="31">
        <f>ROUND('[1]HANFA BS K'!AC53,0)</f>
        <v>551251</v>
      </c>
      <c r="J52" s="99"/>
    </row>
    <row r="53" spans="1:10" x14ac:dyDescent="0.2">
      <c r="A53" s="178" t="s">
        <v>60</v>
      </c>
      <c r="B53" s="178"/>
      <c r="C53" s="178"/>
      <c r="D53" s="178"/>
      <c r="E53" s="178"/>
      <c r="F53" s="178"/>
      <c r="G53" s="7">
        <v>45</v>
      </c>
      <c r="H53" s="31">
        <f>ROUND('[1]HANFA BS K'!AB54,0)</f>
        <v>5276</v>
      </c>
      <c r="I53" s="31">
        <f>ROUND('[1]HANFA BS K'!AC54,0)</f>
        <v>0</v>
      </c>
      <c r="J53" s="99"/>
    </row>
    <row r="54" spans="1:10" x14ac:dyDescent="0.2">
      <c r="A54" s="178" t="s">
        <v>61</v>
      </c>
      <c r="B54" s="178"/>
      <c r="C54" s="178"/>
      <c r="D54" s="178"/>
      <c r="E54" s="178"/>
      <c r="F54" s="178"/>
      <c r="G54" s="7">
        <v>46</v>
      </c>
      <c r="H54" s="31">
        <f>ROUND('[1]HANFA BS K'!AB55,0)</f>
        <v>670729</v>
      </c>
      <c r="I54" s="31">
        <f>ROUND('[1]HANFA BS K'!AC55,0)</f>
        <v>1041706</v>
      </c>
      <c r="J54" s="99"/>
    </row>
    <row r="55" spans="1:10" x14ac:dyDescent="0.2">
      <c r="A55" s="184" t="s">
        <v>62</v>
      </c>
      <c r="B55" s="178"/>
      <c r="C55" s="178"/>
      <c r="D55" s="178"/>
      <c r="E55" s="178"/>
      <c r="F55" s="178"/>
      <c r="G55" s="6">
        <v>47</v>
      </c>
      <c r="H55" s="30">
        <f>ROUND('[1]HANFA BS K'!AB56,0)</f>
        <v>247431</v>
      </c>
      <c r="I55" s="30">
        <f>ROUND('[1]HANFA BS K'!AC56,0)</f>
        <v>2788338</v>
      </c>
      <c r="J55" s="99"/>
    </row>
    <row r="56" spans="1:10" x14ac:dyDescent="0.2">
      <c r="A56" s="184" t="s">
        <v>63</v>
      </c>
      <c r="B56" s="178"/>
      <c r="C56" s="178"/>
      <c r="D56" s="178"/>
      <c r="E56" s="178"/>
      <c r="F56" s="178"/>
      <c r="G56" s="6">
        <v>48</v>
      </c>
      <c r="H56" s="30">
        <f>ROUND('[1]HANFA BS K'!AB57,0)</f>
        <v>189395</v>
      </c>
      <c r="I56" s="30">
        <f>ROUND('[1]HANFA BS K'!AC57,0)</f>
        <v>188247</v>
      </c>
      <c r="J56" s="99"/>
    </row>
    <row r="57" spans="1:10" x14ac:dyDescent="0.2">
      <c r="A57" s="184" t="s">
        <v>64</v>
      </c>
      <c r="B57" s="178"/>
      <c r="C57" s="178"/>
      <c r="D57" s="178"/>
      <c r="E57" s="178"/>
      <c r="F57" s="178"/>
      <c r="G57" s="6">
        <v>49</v>
      </c>
      <c r="H57" s="30">
        <f>ROUND('[1]HANFA BS K'!AB58,0)</f>
        <v>4622746</v>
      </c>
      <c r="I57" s="30">
        <f>ROUND('[1]HANFA BS K'!AC58,0)</f>
        <v>4500272</v>
      </c>
      <c r="J57" s="99"/>
    </row>
    <row r="58" spans="1:10" x14ac:dyDescent="0.2">
      <c r="A58" s="182" t="s">
        <v>220</v>
      </c>
      <c r="B58" s="183"/>
      <c r="C58" s="183"/>
      <c r="D58" s="183"/>
      <c r="E58" s="183"/>
      <c r="F58" s="183"/>
      <c r="G58" s="5">
        <v>50</v>
      </c>
      <c r="H58" s="29">
        <f>H36+H47+H48+H55+H56+H57</f>
        <v>51094058</v>
      </c>
      <c r="I58" s="29">
        <f>I36+I47+I48+I55+I56+I57</f>
        <v>54771777</v>
      </c>
      <c r="J58" s="99"/>
    </row>
    <row r="59" spans="1:10" x14ac:dyDescent="0.2">
      <c r="A59" s="184" t="s">
        <v>65</v>
      </c>
      <c r="B59" s="178"/>
      <c r="C59" s="178"/>
      <c r="D59" s="178"/>
      <c r="E59" s="178"/>
      <c r="F59" s="178"/>
      <c r="G59" s="6">
        <v>51</v>
      </c>
      <c r="H59" s="30">
        <f>ROUND('[1]HANFA BS K'!AB60,0)</f>
        <v>0</v>
      </c>
      <c r="I59" s="30">
        <f>ROUND('[1]HANFA BS K'!AC60,0)</f>
        <v>0</v>
      </c>
      <c r="J59" s="99"/>
    </row>
    <row r="60" spans="1:10" ht="25.5" customHeight="1" x14ac:dyDescent="0.2">
      <c r="A60" s="184" t="s">
        <v>42</v>
      </c>
      <c r="B60" s="184"/>
      <c r="C60" s="184"/>
      <c r="D60" s="184"/>
      <c r="E60" s="184"/>
      <c r="F60" s="184"/>
      <c r="G60" s="197"/>
      <c r="H60" s="197"/>
      <c r="I60" s="197"/>
      <c r="J60" s="99"/>
    </row>
    <row r="61" spans="1:10" x14ac:dyDescent="0.2">
      <c r="A61" s="182" t="s">
        <v>66</v>
      </c>
      <c r="B61" s="183"/>
      <c r="C61" s="183"/>
      <c r="D61" s="183"/>
      <c r="E61" s="183"/>
      <c r="F61" s="183"/>
      <c r="G61" s="5">
        <v>52</v>
      </c>
      <c r="H61" s="29">
        <f>H62+H63</f>
        <v>42930679</v>
      </c>
      <c r="I61" s="29">
        <f>I62+I63</f>
        <v>43261202</v>
      </c>
      <c r="J61" s="99"/>
    </row>
    <row r="62" spans="1:10" x14ac:dyDescent="0.2">
      <c r="A62" s="184" t="s">
        <v>67</v>
      </c>
      <c r="B62" s="178"/>
      <c r="C62" s="178"/>
      <c r="D62" s="178"/>
      <c r="E62" s="178"/>
      <c r="F62" s="178"/>
      <c r="G62" s="6">
        <v>53</v>
      </c>
      <c r="H62" s="30">
        <f>ROUND('[1]HANFA BS K'!AB63,0)</f>
        <v>42930679</v>
      </c>
      <c r="I62" s="30">
        <f>ROUND('[1]HANFA BS K'!AC63,0)</f>
        <v>43261202</v>
      </c>
      <c r="J62" s="99"/>
    </row>
    <row r="63" spans="1:10" x14ac:dyDescent="0.2">
      <c r="A63" s="184" t="s">
        <v>68</v>
      </c>
      <c r="B63" s="178"/>
      <c r="C63" s="178"/>
      <c r="D63" s="178"/>
      <c r="E63" s="178"/>
      <c r="F63" s="178"/>
      <c r="G63" s="6">
        <v>54</v>
      </c>
      <c r="H63" s="30">
        <f>ROUND('[1]HANFA BS K'!AB64,0)</f>
        <v>0</v>
      </c>
      <c r="I63" s="30">
        <f>ROUND('[1]HANFA BS K'!AC64,0)</f>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N16" sqref="N16"/>
    </sheetView>
  </sheetViews>
  <sheetFormatPr defaultRowHeight="12.75" x14ac:dyDescent="0.2"/>
  <cols>
    <col min="1" max="7" width="9.140625" style="12"/>
    <col min="8" max="11" width="14" style="34" customWidth="1"/>
    <col min="12" max="239" width="9.140625" style="10"/>
    <col min="240" max="240" width="9.85546875" style="10" bestFit="1" customWidth="1"/>
    <col min="241" max="241" width="11.7109375" style="10" bestFit="1" customWidth="1"/>
    <col min="242" max="495" width="9.140625" style="10"/>
    <col min="496" max="496" width="9.85546875" style="10" bestFit="1" customWidth="1"/>
    <col min="497" max="497" width="11.7109375" style="10" bestFit="1" customWidth="1"/>
    <col min="498" max="751" width="9.140625" style="10"/>
    <col min="752" max="752" width="9.85546875" style="10" bestFit="1" customWidth="1"/>
    <col min="753" max="753" width="11.7109375" style="10" bestFit="1" customWidth="1"/>
    <col min="754" max="1007" width="9.140625" style="10"/>
    <col min="1008" max="1008" width="9.85546875" style="10" bestFit="1" customWidth="1"/>
    <col min="1009" max="1009" width="11.7109375" style="10" bestFit="1" customWidth="1"/>
    <col min="1010" max="1263" width="9.140625" style="10"/>
    <col min="1264" max="1264" width="9.85546875" style="10" bestFit="1" customWidth="1"/>
    <col min="1265" max="1265" width="11.7109375" style="10" bestFit="1" customWidth="1"/>
    <col min="1266" max="1519" width="9.140625" style="10"/>
    <col min="1520" max="1520" width="9.85546875" style="10" bestFit="1" customWidth="1"/>
    <col min="1521" max="1521" width="11.7109375" style="10" bestFit="1" customWidth="1"/>
    <col min="1522" max="1775" width="9.140625" style="10"/>
    <col min="1776" max="1776" width="9.85546875" style="10" bestFit="1" customWidth="1"/>
    <col min="1777" max="1777" width="11.7109375" style="10" bestFit="1" customWidth="1"/>
    <col min="1778" max="2031" width="9.140625" style="10"/>
    <col min="2032" max="2032" width="9.85546875" style="10" bestFit="1" customWidth="1"/>
    <col min="2033" max="2033" width="11.7109375" style="10" bestFit="1" customWidth="1"/>
    <col min="2034" max="2287" width="9.140625" style="10"/>
    <col min="2288" max="2288" width="9.85546875" style="10" bestFit="1" customWidth="1"/>
    <col min="2289" max="2289" width="11.7109375" style="10" bestFit="1" customWidth="1"/>
    <col min="2290" max="2543" width="9.140625" style="10"/>
    <col min="2544" max="2544" width="9.85546875" style="10" bestFit="1" customWidth="1"/>
    <col min="2545" max="2545" width="11.7109375" style="10" bestFit="1" customWidth="1"/>
    <col min="2546" max="2799" width="9.140625" style="10"/>
    <col min="2800" max="2800" width="9.85546875" style="10" bestFit="1" customWidth="1"/>
    <col min="2801" max="2801" width="11.7109375" style="10" bestFit="1" customWidth="1"/>
    <col min="2802" max="3055" width="9.140625" style="10"/>
    <col min="3056" max="3056" width="9.85546875" style="10" bestFit="1" customWidth="1"/>
    <col min="3057" max="3057" width="11.7109375" style="10" bestFit="1" customWidth="1"/>
    <col min="3058" max="3311" width="9.140625" style="10"/>
    <col min="3312" max="3312" width="9.85546875" style="10" bestFit="1" customWidth="1"/>
    <col min="3313" max="3313" width="11.7109375" style="10" bestFit="1" customWidth="1"/>
    <col min="3314" max="3567" width="9.140625" style="10"/>
    <col min="3568" max="3568" width="9.85546875" style="10" bestFit="1" customWidth="1"/>
    <col min="3569" max="3569" width="11.7109375" style="10" bestFit="1" customWidth="1"/>
    <col min="3570" max="3823" width="9.140625" style="10"/>
    <col min="3824" max="3824" width="9.85546875" style="10" bestFit="1" customWidth="1"/>
    <col min="3825" max="3825" width="11.7109375" style="10" bestFit="1" customWidth="1"/>
    <col min="3826" max="4079" width="9.140625" style="10"/>
    <col min="4080" max="4080" width="9.85546875" style="10" bestFit="1" customWidth="1"/>
    <col min="4081" max="4081" width="11.7109375" style="10" bestFit="1" customWidth="1"/>
    <col min="4082" max="4335" width="9.140625" style="10"/>
    <col min="4336" max="4336" width="9.85546875" style="10" bestFit="1" customWidth="1"/>
    <col min="4337" max="4337" width="11.7109375" style="10" bestFit="1" customWidth="1"/>
    <col min="4338" max="4591" width="9.140625" style="10"/>
    <col min="4592" max="4592" width="9.85546875" style="10" bestFit="1" customWidth="1"/>
    <col min="4593" max="4593" width="11.7109375" style="10" bestFit="1" customWidth="1"/>
    <col min="4594" max="4847" width="9.140625" style="10"/>
    <col min="4848" max="4848" width="9.85546875" style="10" bestFit="1" customWidth="1"/>
    <col min="4849" max="4849" width="11.7109375" style="10" bestFit="1" customWidth="1"/>
    <col min="4850" max="5103" width="9.140625" style="10"/>
    <col min="5104" max="5104" width="9.85546875" style="10" bestFit="1" customWidth="1"/>
    <col min="5105" max="5105" width="11.7109375" style="10" bestFit="1" customWidth="1"/>
    <col min="5106" max="5359" width="9.140625" style="10"/>
    <col min="5360" max="5360" width="9.85546875" style="10" bestFit="1" customWidth="1"/>
    <col min="5361" max="5361" width="11.7109375" style="10" bestFit="1" customWidth="1"/>
    <col min="5362" max="5615" width="9.140625" style="10"/>
    <col min="5616" max="5616" width="9.85546875" style="10" bestFit="1" customWidth="1"/>
    <col min="5617" max="5617" width="11.7109375" style="10" bestFit="1" customWidth="1"/>
    <col min="5618" max="5871" width="9.140625" style="10"/>
    <col min="5872" max="5872" width="9.85546875" style="10" bestFit="1" customWidth="1"/>
    <col min="5873" max="5873" width="11.7109375" style="10" bestFit="1" customWidth="1"/>
    <col min="5874" max="6127" width="9.140625" style="10"/>
    <col min="6128" max="6128" width="9.85546875" style="10" bestFit="1" customWidth="1"/>
    <col min="6129" max="6129" width="11.7109375" style="10" bestFit="1" customWidth="1"/>
    <col min="6130" max="6383" width="9.140625" style="10"/>
    <col min="6384" max="6384" width="9.85546875" style="10" bestFit="1" customWidth="1"/>
    <col min="6385" max="6385" width="11.7109375" style="10" bestFit="1" customWidth="1"/>
    <col min="6386" max="6639" width="9.140625" style="10"/>
    <col min="6640" max="6640" width="9.85546875" style="10" bestFit="1" customWidth="1"/>
    <col min="6641" max="6641" width="11.7109375" style="10" bestFit="1" customWidth="1"/>
    <col min="6642" max="6895" width="9.140625" style="10"/>
    <col min="6896" max="6896" width="9.85546875" style="10" bestFit="1" customWidth="1"/>
    <col min="6897" max="6897" width="11.7109375" style="10" bestFit="1" customWidth="1"/>
    <col min="6898" max="7151" width="9.140625" style="10"/>
    <col min="7152" max="7152" width="9.85546875" style="10" bestFit="1" customWidth="1"/>
    <col min="7153" max="7153" width="11.7109375" style="10" bestFit="1" customWidth="1"/>
    <col min="7154" max="7407" width="9.140625" style="10"/>
    <col min="7408" max="7408" width="9.85546875" style="10" bestFit="1" customWidth="1"/>
    <col min="7409" max="7409" width="11.7109375" style="10" bestFit="1" customWidth="1"/>
    <col min="7410" max="7663" width="9.140625" style="10"/>
    <col min="7664" max="7664" width="9.85546875" style="10" bestFit="1" customWidth="1"/>
    <col min="7665" max="7665" width="11.7109375" style="10" bestFit="1" customWidth="1"/>
    <col min="7666" max="7919" width="9.140625" style="10"/>
    <col min="7920" max="7920" width="9.85546875" style="10" bestFit="1" customWidth="1"/>
    <col min="7921" max="7921" width="11.7109375" style="10" bestFit="1" customWidth="1"/>
    <col min="7922" max="8175" width="9.140625" style="10"/>
    <col min="8176" max="8176" width="9.85546875" style="10" bestFit="1" customWidth="1"/>
    <col min="8177" max="8177" width="11.7109375" style="10" bestFit="1" customWidth="1"/>
    <col min="8178" max="8431" width="9.140625" style="10"/>
    <col min="8432" max="8432" width="9.85546875" style="10" bestFit="1" customWidth="1"/>
    <col min="8433" max="8433" width="11.7109375" style="10" bestFit="1" customWidth="1"/>
    <col min="8434" max="8687" width="9.140625" style="10"/>
    <col min="8688" max="8688" width="9.85546875" style="10" bestFit="1" customWidth="1"/>
    <col min="8689" max="8689" width="11.7109375" style="10" bestFit="1" customWidth="1"/>
    <col min="8690" max="8943" width="9.140625" style="10"/>
    <col min="8944" max="8944" width="9.85546875" style="10" bestFit="1" customWidth="1"/>
    <col min="8945" max="8945" width="11.7109375" style="10" bestFit="1" customWidth="1"/>
    <col min="8946" max="9199" width="9.140625" style="10"/>
    <col min="9200" max="9200" width="9.85546875" style="10" bestFit="1" customWidth="1"/>
    <col min="9201" max="9201" width="11.7109375" style="10" bestFit="1" customWidth="1"/>
    <col min="9202" max="9455" width="9.140625" style="10"/>
    <col min="9456" max="9456" width="9.85546875" style="10" bestFit="1" customWidth="1"/>
    <col min="9457" max="9457" width="11.7109375" style="10" bestFit="1" customWidth="1"/>
    <col min="9458" max="9711" width="9.140625" style="10"/>
    <col min="9712" max="9712" width="9.85546875" style="10" bestFit="1" customWidth="1"/>
    <col min="9713" max="9713" width="11.7109375" style="10" bestFit="1" customWidth="1"/>
    <col min="9714" max="9967" width="9.140625" style="10"/>
    <col min="9968" max="9968" width="9.85546875" style="10" bestFit="1" customWidth="1"/>
    <col min="9969" max="9969" width="11.7109375" style="10" bestFit="1" customWidth="1"/>
    <col min="9970" max="10223" width="9.140625" style="10"/>
    <col min="10224" max="10224" width="9.85546875" style="10" bestFit="1" customWidth="1"/>
    <col min="10225" max="10225" width="11.7109375" style="10" bestFit="1" customWidth="1"/>
    <col min="10226" max="10479" width="9.140625" style="10"/>
    <col min="10480" max="10480" width="9.85546875" style="10" bestFit="1" customWidth="1"/>
    <col min="10481" max="10481" width="11.7109375" style="10" bestFit="1" customWidth="1"/>
    <col min="10482" max="10735" width="9.140625" style="10"/>
    <col min="10736" max="10736" width="9.85546875" style="10" bestFit="1" customWidth="1"/>
    <col min="10737" max="10737" width="11.7109375" style="10" bestFit="1" customWidth="1"/>
    <col min="10738" max="10991" width="9.140625" style="10"/>
    <col min="10992" max="10992" width="9.85546875" style="10" bestFit="1" customWidth="1"/>
    <col min="10993" max="10993" width="11.7109375" style="10" bestFit="1" customWidth="1"/>
    <col min="10994" max="11247" width="9.140625" style="10"/>
    <col min="11248" max="11248" width="9.85546875" style="10" bestFit="1" customWidth="1"/>
    <col min="11249" max="11249" width="11.7109375" style="10" bestFit="1" customWidth="1"/>
    <col min="11250" max="11503" width="9.140625" style="10"/>
    <col min="11504" max="11504" width="9.85546875" style="10" bestFit="1" customWidth="1"/>
    <col min="11505" max="11505" width="11.7109375" style="10" bestFit="1" customWidth="1"/>
    <col min="11506" max="11759" width="9.140625" style="10"/>
    <col min="11760" max="11760" width="9.85546875" style="10" bestFit="1" customWidth="1"/>
    <col min="11761" max="11761" width="11.7109375" style="10" bestFit="1" customWidth="1"/>
    <col min="11762" max="12015" width="9.140625" style="10"/>
    <col min="12016" max="12016" width="9.85546875" style="10" bestFit="1" customWidth="1"/>
    <col min="12017" max="12017" width="11.7109375" style="10" bestFit="1" customWidth="1"/>
    <col min="12018" max="12271" width="9.140625" style="10"/>
    <col min="12272" max="12272" width="9.85546875" style="10" bestFit="1" customWidth="1"/>
    <col min="12273" max="12273" width="11.7109375" style="10" bestFit="1" customWidth="1"/>
    <col min="12274" max="12527" width="9.140625" style="10"/>
    <col min="12528" max="12528" width="9.85546875" style="10" bestFit="1" customWidth="1"/>
    <col min="12529" max="12529" width="11.7109375" style="10" bestFit="1" customWidth="1"/>
    <col min="12530" max="12783" width="9.140625" style="10"/>
    <col min="12784" max="12784" width="9.85546875" style="10" bestFit="1" customWidth="1"/>
    <col min="12785" max="12785" width="11.7109375" style="10" bestFit="1" customWidth="1"/>
    <col min="12786" max="13039" width="9.140625" style="10"/>
    <col min="13040" max="13040" width="9.85546875" style="10" bestFit="1" customWidth="1"/>
    <col min="13041" max="13041" width="11.7109375" style="10" bestFit="1" customWidth="1"/>
    <col min="13042" max="13295" width="9.140625" style="10"/>
    <col min="13296" max="13296" width="9.85546875" style="10" bestFit="1" customWidth="1"/>
    <col min="13297" max="13297" width="11.7109375" style="10" bestFit="1" customWidth="1"/>
    <col min="13298" max="13551" width="9.140625" style="10"/>
    <col min="13552" max="13552" width="9.85546875" style="10" bestFit="1" customWidth="1"/>
    <col min="13553" max="13553" width="11.7109375" style="10" bestFit="1" customWidth="1"/>
    <col min="13554" max="13807" width="9.140625" style="10"/>
    <col min="13808" max="13808" width="9.85546875" style="10" bestFit="1" customWidth="1"/>
    <col min="13809" max="13809" width="11.7109375" style="10" bestFit="1" customWidth="1"/>
    <col min="13810" max="14063" width="9.140625" style="10"/>
    <col min="14064" max="14064" width="9.85546875" style="10" bestFit="1" customWidth="1"/>
    <col min="14065" max="14065" width="11.7109375" style="10" bestFit="1" customWidth="1"/>
    <col min="14066" max="14319" width="9.140625" style="10"/>
    <col min="14320" max="14320" width="9.85546875" style="10" bestFit="1" customWidth="1"/>
    <col min="14321" max="14321" width="11.7109375" style="10" bestFit="1" customWidth="1"/>
    <col min="14322" max="14575" width="9.140625" style="10"/>
    <col min="14576" max="14576" width="9.85546875" style="10" bestFit="1" customWidth="1"/>
    <col min="14577" max="14577" width="11.7109375" style="10" bestFit="1" customWidth="1"/>
    <col min="14578" max="14831" width="9.140625" style="10"/>
    <col min="14832" max="14832" width="9.85546875" style="10" bestFit="1" customWidth="1"/>
    <col min="14833" max="14833" width="11.7109375" style="10" bestFit="1" customWidth="1"/>
    <col min="14834" max="15087" width="9.140625" style="10"/>
    <col min="15088" max="15088" width="9.85546875" style="10" bestFit="1" customWidth="1"/>
    <col min="15089" max="15089" width="11.7109375" style="10" bestFit="1" customWidth="1"/>
    <col min="15090" max="15343" width="9.140625" style="10"/>
    <col min="15344" max="15344" width="9.85546875" style="10" bestFit="1" customWidth="1"/>
    <col min="15345" max="15345" width="11.7109375" style="10" bestFit="1" customWidth="1"/>
    <col min="15346" max="15599" width="9.140625" style="10"/>
    <col min="15600" max="15600" width="9.85546875" style="10" bestFit="1" customWidth="1"/>
    <col min="15601" max="15601" width="11.7109375" style="10" bestFit="1" customWidth="1"/>
    <col min="15602" max="15855" width="9.140625" style="10"/>
    <col min="15856" max="15856" width="9.85546875" style="10" bestFit="1" customWidth="1"/>
    <col min="15857" max="15857" width="11.7109375" style="10" bestFit="1" customWidth="1"/>
    <col min="15858" max="16111" width="9.140625" style="10"/>
    <col min="16112" max="16112" width="9.85546875" style="10" bestFit="1" customWidth="1"/>
    <col min="16113" max="16113" width="11.7109375" style="10" bestFit="1" customWidth="1"/>
    <col min="16114" max="16359" width="9.140625" style="10"/>
    <col min="16360" max="16374" width="9.140625" style="10" customWidth="1"/>
    <col min="16375" max="16384" width="9.140625" style="10"/>
  </cols>
  <sheetData>
    <row r="1" spans="1:11" x14ac:dyDescent="0.2">
      <c r="A1" s="200" t="s">
        <v>5</v>
      </c>
      <c r="B1" s="186"/>
      <c r="C1" s="186"/>
      <c r="D1" s="186"/>
      <c r="E1" s="186"/>
      <c r="F1" s="186"/>
      <c r="G1" s="186"/>
      <c r="H1" s="186"/>
      <c r="I1" s="186"/>
    </row>
    <row r="2" spans="1:11" x14ac:dyDescent="0.2">
      <c r="A2" s="205" t="s">
        <v>286</v>
      </c>
      <c r="B2" s="188"/>
      <c r="C2" s="188"/>
      <c r="D2" s="188"/>
      <c r="E2" s="188"/>
      <c r="F2" s="188"/>
      <c r="G2" s="188"/>
      <c r="H2" s="188"/>
      <c r="I2" s="188"/>
    </row>
    <row r="3" spans="1:11" x14ac:dyDescent="0.2">
      <c r="A3" s="206" t="s">
        <v>14</v>
      </c>
      <c r="B3" s="207"/>
      <c r="C3" s="207"/>
      <c r="D3" s="207"/>
      <c r="E3" s="207"/>
      <c r="F3" s="207"/>
      <c r="G3" s="207"/>
      <c r="H3" s="207"/>
      <c r="I3" s="207"/>
      <c r="J3" s="208"/>
      <c r="K3" s="208"/>
    </row>
    <row r="4" spans="1:11" x14ac:dyDescent="0.2">
      <c r="A4" s="209" t="s">
        <v>280</v>
      </c>
      <c r="B4" s="210"/>
      <c r="C4" s="210"/>
      <c r="D4" s="210"/>
      <c r="E4" s="210"/>
      <c r="F4" s="210"/>
      <c r="G4" s="210"/>
      <c r="H4" s="210"/>
      <c r="I4" s="210"/>
      <c r="J4" s="211"/>
      <c r="K4" s="211"/>
    </row>
    <row r="5" spans="1:11" ht="27.75" customHeight="1" x14ac:dyDescent="0.2">
      <c r="A5" s="203" t="s">
        <v>2</v>
      </c>
      <c r="B5" s="204"/>
      <c r="C5" s="204"/>
      <c r="D5" s="204"/>
      <c r="E5" s="204"/>
      <c r="F5" s="204"/>
      <c r="G5" s="203" t="s">
        <v>6</v>
      </c>
      <c r="H5" s="198" t="s">
        <v>218</v>
      </c>
      <c r="I5" s="199"/>
      <c r="J5" s="198" t="s">
        <v>209</v>
      </c>
      <c r="K5" s="199"/>
    </row>
    <row r="6" spans="1:11" x14ac:dyDescent="0.2">
      <c r="A6" s="204"/>
      <c r="B6" s="204"/>
      <c r="C6" s="204"/>
      <c r="D6" s="204"/>
      <c r="E6" s="204"/>
      <c r="F6" s="204"/>
      <c r="G6" s="204"/>
      <c r="H6" s="35" t="s">
        <v>207</v>
      </c>
      <c r="I6" s="35" t="s">
        <v>208</v>
      </c>
      <c r="J6" s="35" t="s">
        <v>207</v>
      </c>
      <c r="K6" s="35" t="s">
        <v>208</v>
      </c>
    </row>
    <row r="7" spans="1:11" x14ac:dyDescent="0.2">
      <c r="A7" s="201">
        <v>1</v>
      </c>
      <c r="B7" s="202"/>
      <c r="C7" s="202"/>
      <c r="D7" s="202"/>
      <c r="E7" s="202"/>
      <c r="F7" s="202"/>
      <c r="G7" s="11">
        <v>2</v>
      </c>
      <c r="H7" s="35">
        <v>3</v>
      </c>
      <c r="I7" s="35">
        <v>4</v>
      </c>
      <c r="J7" s="35">
        <v>5</v>
      </c>
      <c r="K7" s="35">
        <v>6</v>
      </c>
    </row>
    <row r="8" spans="1:11" x14ac:dyDescent="0.2">
      <c r="A8" s="182" t="s">
        <v>223</v>
      </c>
      <c r="B8" s="183"/>
      <c r="C8" s="183"/>
      <c r="D8" s="183"/>
      <c r="E8" s="183"/>
      <c r="F8" s="183"/>
      <c r="G8" s="5">
        <v>1</v>
      </c>
      <c r="H8" s="29">
        <f>H9+H16</f>
        <v>13812557</v>
      </c>
      <c r="I8" s="29">
        <f>I9+I16</f>
        <v>6238561</v>
      </c>
      <c r="J8" s="29">
        <f>J9+J16</f>
        <v>12644942</v>
      </c>
      <c r="K8" s="29">
        <f>K9+K16</f>
        <v>6378239</v>
      </c>
    </row>
    <row r="9" spans="1:11" x14ac:dyDescent="0.2">
      <c r="A9" s="183" t="s">
        <v>72</v>
      </c>
      <c r="B9" s="183"/>
      <c r="C9" s="183"/>
      <c r="D9" s="183"/>
      <c r="E9" s="183"/>
      <c r="F9" s="183"/>
      <c r="G9" s="9">
        <v>2</v>
      </c>
      <c r="H9" s="32">
        <f>SUM(H10:H15)</f>
        <v>9808261</v>
      </c>
      <c r="I9" s="32">
        <f>SUM(I10:I15)</f>
        <v>4315124</v>
      </c>
      <c r="J9" s="32">
        <f>SUM(J10:J15)</f>
        <v>8792006</v>
      </c>
      <c r="K9" s="32">
        <f>SUM(K10:K15)</f>
        <v>4364881</v>
      </c>
    </row>
    <row r="10" spans="1:11" x14ac:dyDescent="0.2">
      <c r="A10" s="178" t="s">
        <v>73</v>
      </c>
      <c r="B10" s="178"/>
      <c r="C10" s="178"/>
      <c r="D10" s="178"/>
      <c r="E10" s="178"/>
      <c r="F10" s="178"/>
      <c r="G10" s="7">
        <v>3</v>
      </c>
      <c r="H10" s="31">
        <f>ROUND('[1]HANFA RDG K'!X9,0)</f>
        <v>5355006</v>
      </c>
      <c r="I10" s="31">
        <f>ROUND('[1]HANFA RDG K'!Y9,0)</f>
        <v>2082980</v>
      </c>
      <c r="J10" s="31">
        <f>ROUND('[1]HANFA RDG K'!Z9,0)</f>
        <v>4024605</v>
      </c>
      <c r="K10" s="31">
        <f>ROUND('[1]HANFA RDG K'!AA9,0)</f>
        <v>2027482</v>
      </c>
    </row>
    <row r="11" spans="1:11" x14ac:dyDescent="0.2">
      <c r="A11" s="178" t="s">
        <v>74</v>
      </c>
      <c r="B11" s="178"/>
      <c r="C11" s="178"/>
      <c r="D11" s="178"/>
      <c r="E11" s="178"/>
      <c r="F11" s="178"/>
      <c r="G11" s="7">
        <v>4</v>
      </c>
      <c r="H11" s="31">
        <f>ROUND('[1]HANFA RDG K'!X10,0)</f>
        <v>3663378</v>
      </c>
      <c r="I11" s="31">
        <f>ROUND('[1]HANFA RDG K'!Y10,0)</f>
        <v>1881233</v>
      </c>
      <c r="J11" s="31">
        <f>ROUND('[1]HANFA RDG K'!Z10,0)</f>
        <v>3833189</v>
      </c>
      <c r="K11" s="31">
        <f>ROUND('[1]HANFA RDG K'!AA10,0)</f>
        <v>1917064</v>
      </c>
    </row>
    <row r="12" spans="1:11" x14ac:dyDescent="0.2">
      <c r="A12" s="178" t="s">
        <v>75</v>
      </c>
      <c r="B12" s="178"/>
      <c r="C12" s="178"/>
      <c r="D12" s="178"/>
      <c r="E12" s="178"/>
      <c r="F12" s="178"/>
      <c r="G12" s="7">
        <v>5</v>
      </c>
      <c r="H12" s="31">
        <f>ROUND('[1]HANFA RDG K'!X11,0)</f>
        <v>789877</v>
      </c>
      <c r="I12" s="31">
        <f>ROUND('[1]HANFA RDG K'!Y11,0)</f>
        <v>350911</v>
      </c>
      <c r="J12" s="31">
        <f>ROUND('[1]HANFA RDG K'!Z11,0)</f>
        <v>934212</v>
      </c>
      <c r="K12" s="31">
        <f>ROUND('[1]HANFA RDG K'!AA11,0)</f>
        <v>420335</v>
      </c>
    </row>
    <row r="13" spans="1:11" x14ac:dyDescent="0.2">
      <c r="A13" s="178" t="s">
        <v>76</v>
      </c>
      <c r="B13" s="178"/>
      <c r="C13" s="178"/>
      <c r="D13" s="178"/>
      <c r="E13" s="178"/>
      <c r="F13" s="178"/>
      <c r="G13" s="7">
        <v>6</v>
      </c>
      <c r="H13" s="31">
        <f>ROUND('[1]HANFA RDG K'!X12,0)</f>
        <v>0</v>
      </c>
      <c r="I13" s="31">
        <f>ROUND('[1]HANFA RDG K'!Y12,0)</f>
        <v>0</v>
      </c>
      <c r="J13" s="31">
        <f>ROUND('[1]HANFA RDG K'!Z12,0)</f>
        <v>0</v>
      </c>
      <c r="K13" s="31">
        <f>ROUND('[1]HANFA RDG K'!AA12,0)</f>
        <v>0</v>
      </c>
    </row>
    <row r="14" spans="1:11" x14ac:dyDescent="0.2">
      <c r="A14" s="178" t="s">
        <v>77</v>
      </c>
      <c r="B14" s="178"/>
      <c r="C14" s="178"/>
      <c r="D14" s="178"/>
      <c r="E14" s="178"/>
      <c r="F14" s="178"/>
      <c r="G14" s="7">
        <v>7</v>
      </c>
      <c r="H14" s="31">
        <f>ROUND('[1]HANFA RDG K'!X13,0)</f>
        <v>0</v>
      </c>
      <c r="I14" s="31">
        <f>ROUND('[1]HANFA RDG K'!Y13,0)</f>
        <v>0</v>
      </c>
      <c r="J14" s="31">
        <f>ROUND('[1]HANFA RDG K'!Z13,0)</f>
        <v>0</v>
      </c>
      <c r="K14" s="31">
        <f>ROUND('[1]HANFA RDG K'!AA13,0)</f>
        <v>0</v>
      </c>
    </row>
    <row r="15" spans="1:11" x14ac:dyDescent="0.2">
      <c r="A15" s="178" t="s">
        <v>78</v>
      </c>
      <c r="B15" s="178"/>
      <c r="C15" s="178"/>
      <c r="D15" s="178"/>
      <c r="E15" s="178"/>
      <c r="F15" s="178"/>
      <c r="G15" s="7">
        <v>8</v>
      </c>
      <c r="H15" s="31">
        <f>ROUND('[1]HANFA RDG K'!X14,0)</f>
        <v>0</v>
      </c>
      <c r="I15" s="31">
        <f>ROUND('[1]HANFA RDG K'!Y14,0)</f>
        <v>0</v>
      </c>
      <c r="J15" s="31">
        <f>ROUND('[1]HANFA RDG K'!Z14,0)</f>
        <v>0</v>
      </c>
      <c r="K15" s="31">
        <f>ROUND('[1]HANFA RDG K'!AA14,0)</f>
        <v>0</v>
      </c>
    </row>
    <row r="16" spans="1:11" x14ac:dyDescent="0.2">
      <c r="A16" s="183" t="s">
        <v>79</v>
      </c>
      <c r="B16" s="183"/>
      <c r="C16" s="183"/>
      <c r="D16" s="183"/>
      <c r="E16" s="183"/>
      <c r="F16" s="183"/>
      <c r="G16" s="9">
        <v>9</v>
      </c>
      <c r="H16" s="32">
        <f>H17+H18+H19</f>
        <v>4004296</v>
      </c>
      <c r="I16" s="32">
        <f>I17+I18+I19</f>
        <v>1923437</v>
      </c>
      <c r="J16" s="32">
        <f>J17+J18+J19</f>
        <v>3852936</v>
      </c>
      <c r="K16" s="32">
        <f>K17+K18+K19</f>
        <v>2013358</v>
      </c>
    </row>
    <row r="17" spans="1:11" x14ac:dyDescent="0.2">
      <c r="A17" s="178" t="s">
        <v>80</v>
      </c>
      <c r="B17" s="178"/>
      <c r="C17" s="178"/>
      <c r="D17" s="178"/>
      <c r="E17" s="178"/>
      <c r="F17" s="178"/>
      <c r="G17" s="7">
        <v>10</v>
      </c>
      <c r="H17" s="31">
        <f>ROUND('[1]HANFA RDG K'!X16,0)</f>
        <v>0</v>
      </c>
      <c r="I17" s="31">
        <f>ROUND('[1]HANFA RDG K'!Y16,0)</f>
        <v>0</v>
      </c>
      <c r="J17" s="31">
        <f>ROUND('[1]HANFA RDG K'!Z16,0)</f>
        <v>0</v>
      </c>
      <c r="K17" s="31">
        <f>ROUND('[1]HANFA RDG K'!AA16,0)</f>
        <v>0</v>
      </c>
    </row>
    <row r="18" spans="1:11" x14ac:dyDescent="0.2">
      <c r="A18" s="178" t="s">
        <v>81</v>
      </c>
      <c r="B18" s="178"/>
      <c r="C18" s="178"/>
      <c r="D18" s="178"/>
      <c r="E18" s="178"/>
      <c r="F18" s="178"/>
      <c r="G18" s="7">
        <v>11</v>
      </c>
      <c r="H18" s="31">
        <f>ROUND('[1]HANFA RDG K'!X17,0)</f>
        <v>3006801</v>
      </c>
      <c r="I18" s="31">
        <f>ROUND('[1]HANFA RDG K'!Y17,0)</f>
        <v>1420088</v>
      </c>
      <c r="J18" s="31">
        <f>ROUND('[1]HANFA RDG K'!Z17,0)</f>
        <v>3023717</v>
      </c>
      <c r="K18" s="31">
        <f>ROUND('[1]HANFA RDG K'!AA17,0)</f>
        <v>1574855</v>
      </c>
    </row>
    <row r="19" spans="1:11" x14ac:dyDescent="0.2">
      <c r="A19" s="178" t="s">
        <v>82</v>
      </c>
      <c r="B19" s="178"/>
      <c r="C19" s="178"/>
      <c r="D19" s="178"/>
      <c r="E19" s="178"/>
      <c r="F19" s="178"/>
      <c r="G19" s="7">
        <v>12</v>
      </c>
      <c r="H19" s="31">
        <f>ROUND('[1]HANFA RDG K'!X18,0)</f>
        <v>997495</v>
      </c>
      <c r="I19" s="31">
        <f>ROUND('[1]HANFA RDG K'!Y18,0)</f>
        <v>503349</v>
      </c>
      <c r="J19" s="31">
        <f>ROUND('[1]HANFA RDG K'!Z18,0)</f>
        <v>829219</v>
      </c>
      <c r="K19" s="31">
        <f>ROUND('[1]HANFA RDG K'!AA18,0)</f>
        <v>438503</v>
      </c>
    </row>
    <row r="20" spans="1:11" x14ac:dyDescent="0.2">
      <c r="A20" s="182" t="s">
        <v>83</v>
      </c>
      <c r="B20" s="183"/>
      <c r="C20" s="183"/>
      <c r="D20" s="183"/>
      <c r="E20" s="183"/>
      <c r="F20" s="183"/>
      <c r="G20" s="5">
        <v>13</v>
      </c>
      <c r="H20" s="29">
        <f>H21+H24+H28+H29+H30+H33+H34</f>
        <v>12087454</v>
      </c>
      <c r="I20" s="29">
        <f>I21+I24+I28+I29+I30+I33+I34</f>
        <v>6150175</v>
      </c>
      <c r="J20" s="29">
        <f>J21+J24+J28+J29+J30+J33+J34</f>
        <v>12031388</v>
      </c>
      <c r="K20" s="29">
        <f>K21+K24+K28+K29+K30+K33+K34</f>
        <v>6390951</v>
      </c>
    </row>
    <row r="21" spans="1:11" x14ac:dyDescent="0.2">
      <c r="A21" s="183" t="s">
        <v>84</v>
      </c>
      <c r="B21" s="183"/>
      <c r="C21" s="183"/>
      <c r="D21" s="183"/>
      <c r="E21" s="183"/>
      <c r="F21" s="183"/>
      <c r="G21" s="9">
        <v>14</v>
      </c>
      <c r="H21" s="32">
        <f>H22+H23</f>
        <v>3433590</v>
      </c>
      <c r="I21" s="32">
        <f>I22+I23</f>
        <v>1683272</v>
      </c>
      <c r="J21" s="32">
        <f>J22+J23</f>
        <v>3420936</v>
      </c>
      <c r="K21" s="32">
        <f>K22+K23</f>
        <v>1741410</v>
      </c>
    </row>
    <row r="22" spans="1:11" x14ac:dyDescent="0.2">
      <c r="A22" s="178" t="s">
        <v>85</v>
      </c>
      <c r="B22" s="178"/>
      <c r="C22" s="178"/>
      <c r="D22" s="178"/>
      <c r="E22" s="178"/>
      <c r="F22" s="178"/>
      <c r="G22" s="7">
        <v>15</v>
      </c>
      <c r="H22" s="31">
        <f>ROUND('[1]HANFA RDG K'!X21,0)</f>
        <v>336801</v>
      </c>
      <c r="I22" s="31">
        <f>ROUND('[1]HANFA RDG K'!Y21,0)</f>
        <v>183651</v>
      </c>
      <c r="J22" s="31">
        <f>ROUND('[1]HANFA RDG K'!Z21,0)</f>
        <v>264502</v>
      </c>
      <c r="K22" s="31">
        <f>ROUND('[1]HANFA RDG K'!AA21,0)</f>
        <v>127218</v>
      </c>
    </row>
    <row r="23" spans="1:11" x14ac:dyDescent="0.2">
      <c r="A23" s="178" t="s">
        <v>86</v>
      </c>
      <c r="B23" s="178"/>
      <c r="C23" s="178"/>
      <c r="D23" s="178"/>
      <c r="E23" s="178"/>
      <c r="F23" s="178"/>
      <c r="G23" s="7">
        <v>16</v>
      </c>
      <c r="H23" s="31">
        <f>ROUND('[1]HANFA RDG K'!X22,0)</f>
        <v>3096789</v>
      </c>
      <c r="I23" s="31">
        <f>ROUND('[1]HANFA RDG K'!Y22,0)</f>
        <v>1499621</v>
      </c>
      <c r="J23" s="31">
        <f>ROUND('[1]HANFA RDG K'!Z22,0)</f>
        <v>3156434</v>
      </c>
      <c r="K23" s="31">
        <f>ROUND('[1]HANFA RDG K'!AA22,0)</f>
        <v>1614192</v>
      </c>
    </row>
    <row r="24" spans="1:11" x14ac:dyDescent="0.2">
      <c r="A24" s="183" t="s">
        <v>221</v>
      </c>
      <c r="B24" s="183"/>
      <c r="C24" s="183"/>
      <c r="D24" s="183"/>
      <c r="E24" s="183"/>
      <c r="F24" s="183"/>
      <c r="G24" s="9">
        <v>17</v>
      </c>
      <c r="H24" s="32">
        <f>H25+H26+H27</f>
        <v>6074566</v>
      </c>
      <c r="I24" s="32">
        <f>I25+I26+I27</f>
        <v>3168461</v>
      </c>
      <c r="J24" s="32">
        <f>J25+J26+J27</f>
        <v>6043185</v>
      </c>
      <c r="K24" s="32">
        <f>K25+K26+K27</f>
        <v>3220430</v>
      </c>
    </row>
    <row r="25" spans="1:11" x14ac:dyDescent="0.2">
      <c r="A25" s="178" t="s">
        <v>87</v>
      </c>
      <c r="B25" s="178"/>
      <c r="C25" s="178"/>
      <c r="D25" s="178"/>
      <c r="E25" s="178"/>
      <c r="F25" s="178"/>
      <c r="G25" s="7">
        <v>18</v>
      </c>
      <c r="H25" s="31">
        <f>ROUND('[1]HANFA RDG K'!X24,0)</f>
        <v>4178230</v>
      </c>
      <c r="I25" s="31">
        <f>ROUND('[1]HANFA RDG K'!Y24,0)</f>
        <v>2121141</v>
      </c>
      <c r="J25" s="31">
        <f>ROUND('[1]HANFA RDG K'!Z24,0)</f>
        <v>4103235</v>
      </c>
      <c r="K25" s="31">
        <f>ROUND('[1]HANFA RDG K'!AA24,0)</f>
        <v>2089966</v>
      </c>
    </row>
    <row r="26" spans="1:11" x14ac:dyDescent="0.2">
      <c r="A26" s="178" t="s">
        <v>88</v>
      </c>
      <c r="B26" s="178"/>
      <c r="C26" s="178"/>
      <c r="D26" s="178"/>
      <c r="E26" s="178"/>
      <c r="F26" s="178"/>
      <c r="G26" s="7">
        <v>19</v>
      </c>
      <c r="H26" s="31">
        <f>ROUND('[1]HANFA RDG K'!X25,0)</f>
        <v>1427695</v>
      </c>
      <c r="I26" s="31">
        <f>ROUND('[1]HANFA RDG K'!Y25,0)</f>
        <v>790965</v>
      </c>
      <c r="J26" s="31">
        <f>ROUND('[1]HANFA RDG K'!Z25,0)</f>
        <v>1461872</v>
      </c>
      <c r="K26" s="31">
        <f>ROUND('[1]HANFA RDG K'!AA25,0)</f>
        <v>858749</v>
      </c>
    </row>
    <row r="27" spans="1:11" x14ac:dyDescent="0.2">
      <c r="A27" s="178" t="s">
        <v>89</v>
      </c>
      <c r="B27" s="178"/>
      <c r="C27" s="178"/>
      <c r="D27" s="178"/>
      <c r="E27" s="178"/>
      <c r="F27" s="178"/>
      <c r="G27" s="7">
        <v>20</v>
      </c>
      <c r="H27" s="31">
        <f>ROUND('[1]HANFA RDG K'!X26,0)</f>
        <v>468641</v>
      </c>
      <c r="I27" s="31">
        <f>ROUND('[1]HANFA RDG K'!Y26,0)</f>
        <v>256355</v>
      </c>
      <c r="J27" s="31">
        <f>ROUND('[1]HANFA RDG K'!Z26,0)</f>
        <v>478078</v>
      </c>
      <c r="K27" s="31">
        <f>ROUND('[1]HANFA RDG K'!AA26,0)</f>
        <v>271715</v>
      </c>
    </row>
    <row r="28" spans="1:11" x14ac:dyDescent="0.2">
      <c r="A28" s="178" t="s">
        <v>90</v>
      </c>
      <c r="B28" s="178"/>
      <c r="C28" s="178"/>
      <c r="D28" s="178"/>
      <c r="E28" s="178"/>
      <c r="F28" s="178"/>
      <c r="G28" s="7">
        <v>21</v>
      </c>
      <c r="H28" s="31">
        <f>ROUND('[1]HANFA RDG K'!X27,0)</f>
        <v>979901</v>
      </c>
      <c r="I28" s="31">
        <f>ROUND('[1]HANFA RDG K'!Y27,0)</f>
        <v>491817</v>
      </c>
      <c r="J28" s="31">
        <f>ROUND('[1]HANFA RDG K'!Z27,0)</f>
        <v>986782</v>
      </c>
      <c r="K28" s="31">
        <f>ROUND('[1]HANFA RDG K'!AA27,0)</f>
        <v>502228</v>
      </c>
    </row>
    <row r="29" spans="1:11" x14ac:dyDescent="0.2">
      <c r="A29" s="178" t="s">
        <v>91</v>
      </c>
      <c r="B29" s="178"/>
      <c r="C29" s="178"/>
      <c r="D29" s="178"/>
      <c r="E29" s="178"/>
      <c r="F29" s="178"/>
      <c r="G29" s="7">
        <v>22</v>
      </c>
      <c r="H29" s="31">
        <f>ROUND('[1]HANFA RDG K'!X28,0)</f>
        <v>1417736</v>
      </c>
      <c r="I29" s="31">
        <f>ROUND('[1]HANFA RDG K'!Y28,0)</f>
        <v>710858</v>
      </c>
      <c r="J29" s="31">
        <f>ROUND('[1]HANFA RDG K'!Z28,0)</f>
        <v>1533520</v>
      </c>
      <c r="K29" s="31">
        <f>ROUND('[1]HANFA RDG K'!AA28,0)</f>
        <v>882014</v>
      </c>
    </row>
    <row r="30" spans="1:11" x14ac:dyDescent="0.2">
      <c r="A30" s="183" t="s">
        <v>92</v>
      </c>
      <c r="B30" s="183"/>
      <c r="C30" s="183"/>
      <c r="D30" s="183"/>
      <c r="E30" s="183"/>
      <c r="F30" s="183"/>
      <c r="G30" s="9">
        <v>23</v>
      </c>
      <c r="H30" s="32">
        <f>H31+H32</f>
        <v>151981</v>
      </c>
      <c r="I30" s="32">
        <f>I31+I32</f>
        <v>98696</v>
      </c>
      <c r="J30" s="32">
        <f>J31+J32</f>
        <v>41873</v>
      </c>
      <c r="K30" s="32">
        <f>K31+K32</f>
        <v>41873</v>
      </c>
    </row>
    <row r="31" spans="1:11" x14ac:dyDescent="0.2">
      <c r="A31" s="178" t="s">
        <v>93</v>
      </c>
      <c r="B31" s="178"/>
      <c r="C31" s="178"/>
      <c r="D31" s="178"/>
      <c r="E31" s="178"/>
      <c r="F31" s="178"/>
      <c r="G31" s="7">
        <v>24</v>
      </c>
      <c r="H31" s="31">
        <f>ROUND('[1]HANFA RDG K'!X30,0)</f>
        <v>0</v>
      </c>
      <c r="I31" s="31">
        <f>ROUND('[1]HANFA RDG K'!Y30,0)</f>
        <v>0</v>
      </c>
      <c r="J31" s="31">
        <f>ROUND('[1]HANFA RDG K'!Z30,0)</f>
        <v>0</v>
      </c>
      <c r="K31" s="31">
        <f>ROUND('[1]HANFA RDG K'!AA30,0)</f>
        <v>0</v>
      </c>
    </row>
    <row r="32" spans="1:11" x14ac:dyDescent="0.2">
      <c r="A32" s="178" t="s">
        <v>94</v>
      </c>
      <c r="B32" s="178"/>
      <c r="C32" s="178"/>
      <c r="D32" s="178"/>
      <c r="E32" s="178"/>
      <c r="F32" s="178"/>
      <c r="G32" s="7">
        <v>25</v>
      </c>
      <c r="H32" s="31">
        <f>ROUND('[1]HANFA RDG K'!X31,0)</f>
        <v>151981</v>
      </c>
      <c r="I32" s="31">
        <f>ROUND('[1]HANFA RDG K'!Y31,0)</f>
        <v>98696</v>
      </c>
      <c r="J32" s="31">
        <f>ROUND('[1]HANFA RDG K'!Z31,0)</f>
        <v>41873</v>
      </c>
      <c r="K32" s="31">
        <f>ROUND('[1]HANFA RDG K'!AA31,0)</f>
        <v>41873</v>
      </c>
    </row>
    <row r="33" spans="1:11" x14ac:dyDescent="0.2">
      <c r="A33" s="178" t="s">
        <v>95</v>
      </c>
      <c r="B33" s="178"/>
      <c r="C33" s="178"/>
      <c r="D33" s="178"/>
      <c r="E33" s="178"/>
      <c r="F33" s="178"/>
      <c r="G33" s="7">
        <v>26</v>
      </c>
      <c r="H33" s="31">
        <f>ROUND('[1]HANFA RDG K'!X32,0)</f>
        <v>0</v>
      </c>
      <c r="I33" s="31">
        <f>ROUND('[1]HANFA RDG K'!Y32,0)</f>
        <v>0</v>
      </c>
      <c r="J33" s="31">
        <f>ROUND('[1]HANFA RDG K'!Z32,0)</f>
        <v>0</v>
      </c>
      <c r="K33" s="31">
        <f>ROUND('[1]HANFA RDG K'!AA32,0)</f>
        <v>0</v>
      </c>
    </row>
    <row r="34" spans="1:11" x14ac:dyDescent="0.2">
      <c r="A34" s="178" t="s">
        <v>96</v>
      </c>
      <c r="B34" s="178"/>
      <c r="C34" s="178"/>
      <c r="D34" s="178"/>
      <c r="E34" s="178"/>
      <c r="F34" s="178"/>
      <c r="G34" s="7">
        <v>27</v>
      </c>
      <c r="H34" s="31">
        <f>ROUND('[1]HANFA RDG K'!X33,0)</f>
        <v>29680</v>
      </c>
      <c r="I34" s="31">
        <f>ROUND('[1]HANFA RDG K'!Y33,0)</f>
        <v>-2929</v>
      </c>
      <c r="J34" s="31">
        <f>ROUND('[1]HANFA RDG K'!Z33,0)</f>
        <v>5092</v>
      </c>
      <c r="K34" s="31">
        <f>ROUND('[1]HANFA RDG K'!AA33,0)</f>
        <v>2996</v>
      </c>
    </row>
    <row r="35" spans="1:11" x14ac:dyDescent="0.2">
      <c r="A35" s="182" t="s">
        <v>97</v>
      </c>
      <c r="B35" s="183"/>
      <c r="C35" s="183"/>
      <c r="D35" s="183"/>
      <c r="E35" s="183"/>
      <c r="F35" s="183"/>
      <c r="G35" s="5">
        <v>28</v>
      </c>
      <c r="H35" s="29">
        <f>SUM(H36:H41)</f>
        <v>116727</v>
      </c>
      <c r="I35" s="29">
        <f t="shared" ref="I35:K35" si="0">SUM(I36:I41)</f>
        <v>102559</v>
      </c>
      <c r="J35" s="29">
        <f t="shared" si="0"/>
        <v>41846</v>
      </c>
      <c r="K35" s="29">
        <f t="shared" si="0"/>
        <v>-28288</v>
      </c>
    </row>
    <row r="36" spans="1:11" x14ac:dyDescent="0.2">
      <c r="A36" s="178" t="s">
        <v>98</v>
      </c>
      <c r="B36" s="178"/>
      <c r="C36" s="178"/>
      <c r="D36" s="178"/>
      <c r="E36" s="178"/>
      <c r="F36" s="178"/>
      <c r="G36" s="7">
        <v>29</v>
      </c>
      <c r="H36" s="31">
        <f>ROUND('[1]HANFA RDG K'!X35,0)</f>
        <v>610</v>
      </c>
      <c r="I36" s="31">
        <f>ROUND('[1]HANFA RDG K'!Y35,0)</f>
        <v>38</v>
      </c>
      <c r="J36" s="31">
        <f>ROUND('[1]HANFA RDG K'!Z35,0)</f>
        <v>0</v>
      </c>
      <c r="K36" s="31">
        <f>ROUND('[1]HANFA RDG K'!AA35,0)</f>
        <v>0</v>
      </c>
    </row>
    <row r="37" spans="1:11" x14ac:dyDescent="0.2">
      <c r="A37" s="178" t="s">
        <v>99</v>
      </c>
      <c r="B37" s="178"/>
      <c r="C37" s="178"/>
      <c r="D37" s="178"/>
      <c r="E37" s="178"/>
      <c r="F37" s="178"/>
      <c r="G37" s="7">
        <v>30</v>
      </c>
      <c r="H37" s="31">
        <f>ROUND('[1]HANFA RDG K'!X36,0)</f>
        <v>16401</v>
      </c>
      <c r="I37" s="31">
        <f>ROUND('[1]HANFA RDG K'!Y36,0)</f>
        <v>10186</v>
      </c>
      <c r="J37" s="31">
        <f>ROUND('[1]HANFA RDG K'!Z36,0)</f>
        <v>10953</v>
      </c>
      <c r="K37" s="31">
        <f>ROUND('[1]HANFA RDG K'!AA36,0)</f>
        <v>-56834</v>
      </c>
    </row>
    <row r="38" spans="1:11" x14ac:dyDescent="0.2">
      <c r="A38" s="178" t="s">
        <v>100</v>
      </c>
      <c r="B38" s="178"/>
      <c r="C38" s="178"/>
      <c r="D38" s="178"/>
      <c r="E38" s="178"/>
      <c r="F38" s="178"/>
      <c r="G38" s="7">
        <v>31</v>
      </c>
      <c r="H38" s="31">
        <f>ROUND('[1]HANFA RDG K'!X37,0)</f>
        <v>0</v>
      </c>
      <c r="I38" s="31">
        <f>ROUND('[1]HANFA RDG K'!Y37,0)</f>
        <v>0</v>
      </c>
      <c r="J38" s="31">
        <f>ROUND('[1]HANFA RDG K'!Z37,0)</f>
        <v>0</v>
      </c>
      <c r="K38" s="31">
        <f>ROUND('[1]HANFA RDG K'!AA37,0)</f>
        <v>0</v>
      </c>
    </row>
    <row r="39" spans="1:11" x14ac:dyDescent="0.2">
      <c r="A39" s="178" t="s">
        <v>101</v>
      </c>
      <c r="B39" s="178"/>
      <c r="C39" s="178"/>
      <c r="D39" s="178"/>
      <c r="E39" s="178"/>
      <c r="F39" s="178"/>
      <c r="G39" s="7">
        <v>32</v>
      </c>
      <c r="H39" s="31">
        <f>ROUND('[1]HANFA RDG K'!X38,0)</f>
        <v>0</v>
      </c>
      <c r="I39" s="31">
        <f>ROUND('[1]HANFA RDG K'!Y38,0)</f>
        <v>0</v>
      </c>
      <c r="J39" s="31">
        <f>ROUND('[1]HANFA RDG K'!Z38,0)</f>
        <v>25609</v>
      </c>
      <c r="K39" s="31">
        <f>ROUND('[1]HANFA RDG K'!AA38,0)</f>
        <v>25609</v>
      </c>
    </row>
    <row r="40" spans="1:11" x14ac:dyDescent="0.2">
      <c r="A40" s="178" t="s">
        <v>102</v>
      </c>
      <c r="B40" s="178"/>
      <c r="C40" s="178"/>
      <c r="D40" s="178"/>
      <c r="E40" s="178"/>
      <c r="F40" s="178"/>
      <c r="G40" s="7">
        <v>33</v>
      </c>
      <c r="H40" s="31">
        <f>ROUND('[1]HANFA RDG K'!X39,0)</f>
        <v>0</v>
      </c>
      <c r="I40" s="31">
        <f>ROUND('[1]HANFA RDG K'!Y39,0)</f>
        <v>0</v>
      </c>
      <c r="J40" s="31">
        <f>ROUND('[1]HANFA RDG K'!Z39,0)</f>
        <v>0</v>
      </c>
      <c r="K40" s="31">
        <f>ROUND('[1]HANFA RDG K'!AA39,0)</f>
        <v>0</v>
      </c>
    </row>
    <row r="41" spans="1:11" x14ac:dyDescent="0.2">
      <c r="A41" s="178" t="s">
        <v>103</v>
      </c>
      <c r="B41" s="178"/>
      <c r="C41" s="178"/>
      <c r="D41" s="178"/>
      <c r="E41" s="178"/>
      <c r="F41" s="178"/>
      <c r="G41" s="7">
        <v>34</v>
      </c>
      <c r="H41" s="31">
        <f>ROUND('[1]HANFA RDG K'!X40,0)</f>
        <v>99716</v>
      </c>
      <c r="I41" s="31">
        <f>ROUND('[1]HANFA RDG K'!Y40,0)</f>
        <v>92335</v>
      </c>
      <c r="J41" s="31">
        <f>ROUND('[1]HANFA RDG K'!Z40,0)</f>
        <v>5284</v>
      </c>
      <c r="K41" s="31">
        <f>ROUND('[1]HANFA RDG K'!AA40,0)</f>
        <v>2937</v>
      </c>
    </row>
    <row r="42" spans="1:11" x14ac:dyDescent="0.2">
      <c r="A42" s="182" t="s">
        <v>104</v>
      </c>
      <c r="B42" s="183"/>
      <c r="C42" s="183"/>
      <c r="D42" s="183"/>
      <c r="E42" s="183"/>
      <c r="F42" s="183"/>
      <c r="G42" s="5">
        <v>35</v>
      </c>
      <c r="H42" s="29">
        <f>H43+H44+H45+H46+H47</f>
        <v>528150</v>
      </c>
      <c r="I42" s="29">
        <f>I43+I44+I45+I46+I47</f>
        <v>-202519</v>
      </c>
      <c r="J42" s="29">
        <f>J43+J44+J45+J46+J47</f>
        <v>298915</v>
      </c>
      <c r="K42" s="29">
        <f>K43+K44+K45+K46+K47</f>
        <v>65123</v>
      </c>
    </row>
    <row r="43" spans="1:11" x14ac:dyDescent="0.2">
      <c r="A43" s="178" t="s">
        <v>105</v>
      </c>
      <c r="B43" s="178"/>
      <c r="C43" s="178"/>
      <c r="D43" s="178"/>
      <c r="E43" s="178"/>
      <c r="F43" s="178"/>
      <c r="G43" s="7">
        <v>36</v>
      </c>
      <c r="H43" s="31">
        <f>ROUND('[1]HANFA RDG K'!X42,0)</f>
        <v>4115</v>
      </c>
      <c r="I43" s="31">
        <f>ROUND('[1]HANFA RDG K'!Y42,0)</f>
        <v>2096</v>
      </c>
      <c r="J43" s="31">
        <f>ROUND('[1]HANFA RDG K'!Z42,0)</f>
        <v>2450</v>
      </c>
      <c r="K43" s="31">
        <f>ROUND('[1]HANFA RDG K'!AA42,0)</f>
        <v>402</v>
      </c>
    </row>
    <row r="44" spans="1:11" ht="12.75" customHeight="1" x14ac:dyDescent="0.2">
      <c r="A44" s="178" t="s">
        <v>106</v>
      </c>
      <c r="B44" s="178"/>
      <c r="C44" s="178"/>
      <c r="D44" s="178"/>
      <c r="E44" s="178"/>
      <c r="F44" s="178"/>
      <c r="G44" s="7">
        <v>37</v>
      </c>
      <c r="H44" s="31">
        <f>ROUND('[1]HANFA RDG K'!X43,0)</f>
        <v>43051</v>
      </c>
      <c r="I44" s="31">
        <f>ROUND('[1]HANFA RDG K'!Y43,0)</f>
        <v>13992</v>
      </c>
      <c r="J44" s="31">
        <f>ROUND('[1]HANFA RDG K'!Z43,0)</f>
        <v>22800</v>
      </c>
      <c r="K44" s="31">
        <f>ROUND('[1]HANFA RDG K'!AA43,0)</f>
        <v>22800</v>
      </c>
    </row>
    <row r="45" spans="1:11" ht="13.15" customHeight="1" x14ac:dyDescent="0.2">
      <c r="A45" s="178" t="s">
        <v>107</v>
      </c>
      <c r="B45" s="178"/>
      <c r="C45" s="178"/>
      <c r="D45" s="178"/>
      <c r="E45" s="178"/>
      <c r="F45" s="178"/>
      <c r="G45" s="7">
        <v>38</v>
      </c>
      <c r="H45" s="31">
        <f>ROUND('[1]HANFA RDG K'!X44,0)</f>
        <v>267670</v>
      </c>
      <c r="I45" s="31">
        <f>ROUND('[1]HANFA RDG K'!Y44,0)</f>
        <v>-218535</v>
      </c>
      <c r="J45" s="31">
        <f>ROUND('[1]HANFA RDG K'!Z44,0)</f>
        <v>273665</v>
      </c>
      <c r="K45" s="31">
        <f>ROUND('[1]HANFA RDG K'!AA44,0)</f>
        <v>41921</v>
      </c>
    </row>
    <row r="46" spans="1:11" x14ac:dyDescent="0.2">
      <c r="A46" s="178" t="s">
        <v>108</v>
      </c>
      <c r="B46" s="178"/>
      <c r="C46" s="178"/>
      <c r="D46" s="178"/>
      <c r="E46" s="178"/>
      <c r="F46" s="178"/>
      <c r="G46" s="7">
        <v>39</v>
      </c>
      <c r="H46" s="31">
        <f>ROUND('[1]HANFA RDG K'!X45,0)</f>
        <v>0</v>
      </c>
      <c r="I46" s="31">
        <f>ROUND('[1]HANFA RDG K'!Y45,0)</f>
        <v>0</v>
      </c>
      <c r="J46" s="31">
        <f>ROUND('[1]HANFA RDG K'!Z45,0)</f>
        <v>0</v>
      </c>
      <c r="K46" s="31">
        <f>ROUND('[1]HANFA RDG K'!AA45,0)</f>
        <v>0</v>
      </c>
    </row>
    <row r="47" spans="1:11" x14ac:dyDescent="0.2">
      <c r="A47" s="178" t="s">
        <v>109</v>
      </c>
      <c r="B47" s="178"/>
      <c r="C47" s="178"/>
      <c r="D47" s="178"/>
      <c r="E47" s="178"/>
      <c r="F47" s="178"/>
      <c r="G47" s="7">
        <v>40</v>
      </c>
      <c r="H47" s="31">
        <f>ROUND('[1]HANFA RDG K'!X46,0)</f>
        <v>213314</v>
      </c>
      <c r="I47" s="31">
        <f>ROUND('[1]HANFA RDG K'!Y46,0)</f>
        <v>-72</v>
      </c>
      <c r="J47" s="31">
        <f>ROUND('[1]HANFA RDG K'!Z46,0)</f>
        <v>0</v>
      </c>
      <c r="K47" s="31">
        <f>ROUND('[1]HANFA RDG K'!AA46,0)</f>
        <v>0</v>
      </c>
    </row>
    <row r="48" spans="1:11" x14ac:dyDescent="0.2">
      <c r="A48" s="182" t="s">
        <v>110</v>
      </c>
      <c r="B48" s="183"/>
      <c r="C48" s="183"/>
      <c r="D48" s="183"/>
      <c r="E48" s="183"/>
      <c r="F48" s="183"/>
      <c r="G48" s="5">
        <v>41</v>
      </c>
      <c r="H48" s="29">
        <f>H8+H35</f>
        <v>13929284</v>
      </c>
      <c r="I48" s="29">
        <f>I8+I35</f>
        <v>6341120</v>
      </c>
      <c r="J48" s="29">
        <f>J8+J35</f>
        <v>12686788</v>
      </c>
      <c r="K48" s="29">
        <f>K8+K35</f>
        <v>6349951</v>
      </c>
    </row>
    <row r="49" spans="1:11" x14ac:dyDescent="0.2">
      <c r="A49" s="182" t="s">
        <v>111</v>
      </c>
      <c r="B49" s="183"/>
      <c r="C49" s="183"/>
      <c r="D49" s="183"/>
      <c r="E49" s="183"/>
      <c r="F49" s="183"/>
      <c r="G49" s="5">
        <v>42</v>
      </c>
      <c r="H49" s="29">
        <f>H42+H20</f>
        <v>12615604</v>
      </c>
      <c r="I49" s="29">
        <f>I42+I20</f>
        <v>5947656</v>
      </c>
      <c r="J49" s="29">
        <f>J42+J20</f>
        <v>12330303</v>
      </c>
      <c r="K49" s="29">
        <f>K42+K20</f>
        <v>6456074</v>
      </c>
    </row>
    <row r="50" spans="1:11" x14ac:dyDescent="0.2">
      <c r="A50" s="184" t="s">
        <v>112</v>
      </c>
      <c r="B50" s="178"/>
      <c r="C50" s="178"/>
      <c r="D50" s="178"/>
      <c r="E50" s="178"/>
      <c r="F50" s="178"/>
      <c r="G50" s="6">
        <v>43</v>
      </c>
      <c r="H50" s="31">
        <f>ROUND('[1]HANFA RDG K'!X49,0)</f>
        <v>41402</v>
      </c>
      <c r="I50" s="31">
        <f>ROUND('[1]HANFA RDG K'!Y49,0)</f>
        <v>-23407</v>
      </c>
      <c r="J50" s="31">
        <f>ROUND('[1]HANFA RDG K'!Z49,0)</f>
        <v>20309</v>
      </c>
      <c r="K50" s="31">
        <f>ROUND('[1]HANFA RDG K'!AA49,0)</f>
        <v>-52202</v>
      </c>
    </row>
    <row r="51" spans="1:11" x14ac:dyDescent="0.2">
      <c r="A51" s="182" t="s">
        <v>113</v>
      </c>
      <c r="B51" s="183"/>
      <c r="C51" s="183"/>
      <c r="D51" s="183"/>
      <c r="E51" s="183"/>
      <c r="F51" s="183"/>
      <c r="G51" s="5">
        <v>44</v>
      </c>
      <c r="H51" s="29">
        <f>H48-H49+H50</f>
        <v>1355082</v>
      </c>
      <c r="I51" s="29">
        <f>I48-I49+I50</f>
        <v>370057</v>
      </c>
      <c r="J51" s="29">
        <f>J48-J49+J50</f>
        <v>376794</v>
      </c>
      <c r="K51" s="29">
        <f>K48-K49+K50</f>
        <v>-158325</v>
      </c>
    </row>
    <row r="52" spans="1:11" x14ac:dyDescent="0.2">
      <c r="A52" s="184" t="s">
        <v>114</v>
      </c>
      <c r="B52" s="178"/>
      <c r="C52" s="178"/>
      <c r="D52" s="178"/>
      <c r="E52" s="178"/>
      <c r="F52" s="178"/>
      <c r="G52" s="6">
        <v>45</v>
      </c>
      <c r="H52" s="31">
        <f>ROUND('[1]HANFA RDG K'!X51,0)</f>
        <v>171627</v>
      </c>
      <c r="I52" s="31">
        <f>ROUND('[1]HANFA RDG K'!Y51,0)</f>
        <v>67051</v>
      </c>
      <c r="J52" s="31">
        <f>ROUND('[1]HANFA RDG K'!Z51,0)</f>
        <v>53064</v>
      </c>
      <c r="K52" s="31">
        <f>ROUND('[1]HANFA RDG K'!AA51,0)</f>
        <v>6839</v>
      </c>
    </row>
    <row r="53" spans="1:11" x14ac:dyDescent="0.2">
      <c r="A53" s="182" t="s">
        <v>115</v>
      </c>
      <c r="B53" s="183"/>
      <c r="C53" s="183"/>
      <c r="D53" s="183"/>
      <c r="E53" s="183"/>
      <c r="F53" s="183"/>
      <c r="G53" s="5">
        <v>46</v>
      </c>
      <c r="H53" s="29">
        <f>H51-H52</f>
        <v>1183455</v>
      </c>
      <c r="I53" s="29">
        <f>I51-I52</f>
        <v>303006</v>
      </c>
      <c r="J53" s="29">
        <f>J51-J52</f>
        <v>323730</v>
      </c>
      <c r="K53" s="29">
        <f>K51-K52</f>
        <v>-165164</v>
      </c>
    </row>
    <row r="54" spans="1:11" ht="12.75" customHeight="1" x14ac:dyDescent="0.2">
      <c r="A54" s="184" t="s">
        <v>116</v>
      </c>
      <c r="B54" s="178"/>
      <c r="C54" s="178"/>
      <c r="D54" s="178"/>
      <c r="E54" s="178"/>
      <c r="F54" s="178"/>
      <c r="G54" s="6">
        <v>47</v>
      </c>
      <c r="H54" s="30">
        <f>ROUND('[1]HANFA RDG K'!X53,0)</f>
        <v>0</v>
      </c>
      <c r="I54" s="30">
        <f>ROUND('[1]HANFA RDG K'!Y53,0)</f>
        <v>0</v>
      </c>
      <c r="J54" s="30">
        <f>ROUND('[1]HANFA RDG K'!Z53,0)</f>
        <v>0</v>
      </c>
      <c r="K54" s="30">
        <f>ROUND('[1]HANFA RDG K'!AA53,0)</f>
        <v>0</v>
      </c>
    </row>
    <row r="55" spans="1:11" ht="12.75" customHeight="1" x14ac:dyDescent="0.2">
      <c r="A55" s="184" t="s">
        <v>117</v>
      </c>
      <c r="B55" s="178"/>
      <c r="C55" s="178"/>
      <c r="D55" s="178"/>
      <c r="E55" s="178"/>
      <c r="F55" s="178"/>
      <c r="G55" s="6">
        <v>48</v>
      </c>
      <c r="H55" s="30">
        <f>ROUND('[1]HANFA RDG K'!X54,0)</f>
        <v>0</v>
      </c>
      <c r="I55" s="30">
        <f>ROUND('[1]HANFA RDG K'!Y54,0)</f>
        <v>0</v>
      </c>
      <c r="J55" s="30">
        <f>ROUND('[1]HANFA RDG K'!Z54,0)</f>
        <v>0</v>
      </c>
      <c r="K55" s="30">
        <f>ROUND('[1]HANFA RDG K'!AA54,0)</f>
        <v>0</v>
      </c>
    </row>
    <row r="56" spans="1:11" ht="27" customHeight="1" x14ac:dyDescent="0.2">
      <c r="A56" s="184" t="s">
        <v>118</v>
      </c>
      <c r="B56" s="178"/>
      <c r="C56" s="178"/>
      <c r="D56" s="178"/>
      <c r="E56" s="178"/>
      <c r="F56" s="178"/>
      <c r="G56" s="6">
        <v>49</v>
      </c>
      <c r="H56" s="30">
        <f>ROUND('[1]HANFA RDG K'!X55,0)</f>
        <v>0</v>
      </c>
      <c r="I56" s="30">
        <f>ROUND('[1]HANFA RDG K'!Y55,0)</f>
        <v>0</v>
      </c>
      <c r="J56" s="30">
        <f>ROUND('[1]HANFA RDG K'!Z55,0)</f>
        <v>0</v>
      </c>
      <c r="K56" s="30">
        <f>ROUND('[1]HANFA RDG K'!AA55,0)</f>
        <v>0</v>
      </c>
    </row>
    <row r="57" spans="1:11" ht="18.600000000000001" customHeight="1" x14ac:dyDescent="0.2">
      <c r="A57" s="184" t="s">
        <v>119</v>
      </c>
      <c r="B57" s="178"/>
      <c r="C57" s="178"/>
      <c r="D57" s="178"/>
      <c r="E57" s="178"/>
      <c r="F57" s="178"/>
      <c r="G57" s="6">
        <v>50</v>
      </c>
      <c r="H57" s="30">
        <f>ROUND('[1]HANFA RDG K'!X56,0)</f>
        <v>0</v>
      </c>
      <c r="I57" s="30">
        <f>ROUND('[1]HANFA RDG K'!Y56,0)</f>
        <v>0</v>
      </c>
      <c r="J57" s="30">
        <f>ROUND('[1]HANFA RDG K'!Z56,0)</f>
        <v>0</v>
      </c>
      <c r="K57" s="30">
        <f>ROUND('[1]HANFA RDG K'!AA56,0)</f>
        <v>0</v>
      </c>
    </row>
    <row r="58" spans="1:11" ht="13.15" customHeight="1" x14ac:dyDescent="0.2">
      <c r="A58" s="184" t="s">
        <v>120</v>
      </c>
      <c r="B58" s="178"/>
      <c r="C58" s="178"/>
      <c r="D58" s="178"/>
      <c r="E58" s="178"/>
      <c r="F58" s="178"/>
      <c r="G58" s="6">
        <v>51</v>
      </c>
      <c r="H58" s="30">
        <f>ROUND('[1]HANFA RDG K'!X57,0)</f>
        <v>297730</v>
      </c>
      <c r="I58" s="30">
        <f>ROUND('[1]HANFA RDG K'!Y57,0)</f>
        <v>-140738</v>
      </c>
      <c r="J58" s="30">
        <f>ROUND('[1]HANFA RDG K'!Z57,0)</f>
        <v>6793</v>
      </c>
      <c r="K58" s="30">
        <f>ROUND('[1]HANFA RDG K'!AA57,0)</f>
        <v>6793</v>
      </c>
    </row>
    <row r="59" spans="1:11" x14ac:dyDescent="0.2">
      <c r="A59" s="184" t="s">
        <v>121</v>
      </c>
      <c r="B59" s="178"/>
      <c r="C59" s="178"/>
      <c r="D59" s="178"/>
      <c r="E59" s="178"/>
      <c r="F59" s="178"/>
      <c r="G59" s="6">
        <v>52</v>
      </c>
      <c r="H59" s="30">
        <f>ROUND('[1]HANFA RDG K'!X58,0)</f>
        <v>0</v>
      </c>
      <c r="I59" s="30">
        <f>ROUND('[1]HANFA RDG K'!Y58,0)</f>
        <v>0</v>
      </c>
      <c r="J59" s="30">
        <f>ROUND('[1]HANFA RDG K'!Z58,0)</f>
        <v>0</v>
      </c>
      <c r="K59" s="30">
        <f>ROUND('[1]HANFA RDG K'!AA58,0)</f>
        <v>0</v>
      </c>
    </row>
    <row r="60" spans="1:11" x14ac:dyDescent="0.2">
      <c r="A60" s="182" t="s">
        <v>122</v>
      </c>
      <c r="B60" s="183"/>
      <c r="C60" s="183"/>
      <c r="D60" s="183"/>
      <c r="E60" s="183"/>
      <c r="F60" s="183"/>
      <c r="G60" s="5">
        <v>53</v>
      </c>
      <c r="H60" s="29">
        <f>H54+H55+H56+H57+H58-H59</f>
        <v>297730</v>
      </c>
      <c r="I60" s="29">
        <f t="shared" ref="I60:K60" si="1">I54+I55+I56+I57+I58-I59</f>
        <v>-140738</v>
      </c>
      <c r="J60" s="29">
        <f t="shared" si="1"/>
        <v>6793</v>
      </c>
      <c r="K60" s="29">
        <f t="shared" si="1"/>
        <v>6793</v>
      </c>
    </row>
    <row r="61" spans="1:11" x14ac:dyDescent="0.2">
      <c r="A61" s="182" t="s">
        <v>123</v>
      </c>
      <c r="B61" s="183"/>
      <c r="C61" s="183"/>
      <c r="D61" s="183"/>
      <c r="E61" s="183"/>
      <c r="F61" s="183"/>
      <c r="G61" s="5">
        <v>54</v>
      </c>
      <c r="H61" s="29">
        <f>H53+H60</f>
        <v>1481185</v>
      </c>
      <c r="I61" s="29">
        <f>I53+I60</f>
        <v>162268</v>
      </c>
      <c r="J61" s="29">
        <f t="shared" ref="J61" si="2">J53+J60</f>
        <v>330523</v>
      </c>
      <c r="K61" s="29">
        <f>K53+K60</f>
        <v>-158371</v>
      </c>
    </row>
    <row r="62" spans="1:11" x14ac:dyDescent="0.2">
      <c r="A62" s="184" t="s">
        <v>124</v>
      </c>
      <c r="B62" s="178"/>
      <c r="C62" s="178"/>
      <c r="D62" s="178"/>
      <c r="E62" s="178"/>
      <c r="F62" s="178"/>
      <c r="G62" s="6">
        <v>55</v>
      </c>
      <c r="H62" s="30">
        <f>ROUND('[1]HANFA RDG K'!W61,0)</f>
        <v>0</v>
      </c>
      <c r="I62" s="30">
        <f>ROUND('[1]HANFA RDG K'!X61,0)</f>
        <v>0</v>
      </c>
      <c r="J62" s="30">
        <f>ROUND('[1]HANFA RDG K'!Y61,0)</f>
        <v>0</v>
      </c>
      <c r="K62" s="30">
        <f>ROUND('[1]HANFA RDG K'!Z61,0)</f>
        <v>0</v>
      </c>
    </row>
    <row r="63" spans="1:11" x14ac:dyDescent="0.2">
      <c r="A63" s="184" t="s">
        <v>69</v>
      </c>
      <c r="B63" s="178"/>
      <c r="C63" s="178"/>
      <c r="D63" s="178"/>
      <c r="E63" s="178"/>
      <c r="F63" s="178"/>
      <c r="G63" s="178"/>
      <c r="H63" s="178"/>
      <c r="I63" s="178"/>
      <c r="J63" s="36"/>
      <c r="K63" s="36"/>
    </row>
    <row r="64" spans="1:11" x14ac:dyDescent="0.2">
      <c r="A64" s="184" t="s">
        <v>70</v>
      </c>
      <c r="B64" s="178"/>
      <c r="C64" s="178"/>
      <c r="D64" s="178"/>
      <c r="E64" s="178"/>
      <c r="F64" s="178"/>
      <c r="G64" s="6">
        <v>56</v>
      </c>
      <c r="H64" s="30">
        <f>+H61</f>
        <v>1481185</v>
      </c>
      <c r="I64" s="30">
        <f t="shared" ref="I64:K64" si="3">+I61</f>
        <v>162268</v>
      </c>
      <c r="J64" s="30">
        <f t="shared" si="3"/>
        <v>330523</v>
      </c>
      <c r="K64" s="30">
        <f t="shared" si="3"/>
        <v>-158371</v>
      </c>
    </row>
    <row r="65" spans="1:11" x14ac:dyDescent="0.2">
      <c r="A65" s="184" t="s">
        <v>71</v>
      </c>
      <c r="B65" s="178"/>
      <c r="C65" s="178"/>
      <c r="D65" s="178"/>
      <c r="E65" s="178"/>
      <c r="F65" s="178"/>
      <c r="G65" s="6">
        <v>57</v>
      </c>
      <c r="H65" s="30">
        <f>ROUND('[1]HANFA RDG K'!W64,0)</f>
        <v>0</v>
      </c>
      <c r="I65" s="30">
        <f>ROUND('[1]HANFA RDG K'!X64,0)</f>
        <v>0</v>
      </c>
      <c r="J65" s="30">
        <f>ROUND('[1]HANFA RDG K'!Y64,0)</f>
        <v>0</v>
      </c>
      <c r="K65" s="30">
        <f>ROUND('[1]HANFA RDG K'!Z64,0)</f>
        <v>0</v>
      </c>
    </row>
  </sheetData>
  <mergeCells count="67">
    <mergeCell ref="A38:F38"/>
    <mergeCell ref="A26:F26"/>
    <mergeCell ref="A27:F27"/>
    <mergeCell ref="A28:F28"/>
    <mergeCell ref="A15:F15"/>
    <mergeCell ref="A16:F16"/>
    <mergeCell ref="A32:F32"/>
    <mergeCell ref="A33:F33"/>
    <mergeCell ref="A34:F34"/>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50:F50"/>
    <mergeCell ref="A40:F40"/>
    <mergeCell ref="A41:F41"/>
    <mergeCell ref="A42:F42"/>
    <mergeCell ref="A43:F43"/>
    <mergeCell ref="A44:F44"/>
    <mergeCell ref="A45:F45"/>
    <mergeCell ref="A46:F46"/>
    <mergeCell ref="A47:F47"/>
    <mergeCell ref="A48:F48"/>
    <mergeCell ref="A49:F49"/>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s>
  <dataValidations disablePrompts="1" count="3">
    <dataValidation type="whole" operator="greaterThanOrEqual" allowBlank="1" showInputMessage="1" showErrorMessage="1" errorTitle="Pogrešan unos" error="Mogu se unijeti samo cjelobrojne pozitivne vrijednosti." sqref="H65381:I65415 IF65381:IG65415 SB65381:SC65415 ABX65381:ABY65415 ALT65381:ALU65415 AVP65381:AVQ65415 BFL65381:BFM65415 BPH65381:BPI65415 BZD65381:BZE65415 CIZ65381:CJA65415 CSV65381:CSW65415 DCR65381:DCS65415 DMN65381:DMO65415 DWJ65381:DWK65415 EGF65381:EGG65415 EQB65381:EQC65415 EZX65381:EZY65415 FJT65381:FJU65415 FTP65381:FTQ65415 GDL65381:GDM65415 GNH65381:GNI65415 GXD65381:GXE65415 HGZ65381:HHA65415 HQV65381:HQW65415 IAR65381:IAS65415 IKN65381:IKO65415 IUJ65381:IUK65415 JEF65381:JEG65415 JOB65381:JOC65415 JXX65381:JXY65415 KHT65381:KHU65415 KRP65381:KRQ65415 LBL65381:LBM65415 LLH65381:LLI65415 LVD65381:LVE65415 MEZ65381:MFA65415 MOV65381:MOW65415 MYR65381:MYS65415 NIN65381:NIO65415 NSJ65381:NSK65415 OCF65381:OCG65415 OMB65381:OMC65415 OVX65381:OVY65415 PFT65381:PFU65415 PPP65381:PPQ65415 PZL65381:PZM65415 QJH65381:QJI65415 QTD65381:QTE65415 RCZ65381:RDA65415 RMV65381:RMW65415 RWR65381:RWS65415 SGN65381:SGO65415 SQJ65381:SQK65415 TAF65381:TAG65415 TKB65381:TKC65415 TTX65381:TTY65415 UDT65381:UDU65415 UNP65381:UNQ65415 UXL65381:UXM65415 VHH65381:VHI65415 VRD65381:VRE65415 WAZ65381:WBA65415 WKV65381:WKW65415 WUR65381:WUS65415 H130917:I130951 IF130917:IG130951 SB130917:SC130951 ABX130917:ABY130951 ALT130917:ALU130951 AVP130917:AVQ130951 BFL130917:BFM130951 BPH130917:BPI130951 BZD130917:BZE130951 CIZ130917:CJA130951 CSV130917:CSW130951 DCR130917:DCS130951 DMN130917:DMO130951 DWJ130917:DWK130951 EGF130917:EGG130951 EQB130917:EQC130951 EZX130917:EZY130951 FJT130917:FJU130951 FTP130917:FTQ130951 GDL130917:GDM130951 GNH130917:GNI130951 GXD130917:GXE130951 HGZ130917:HHA130951 HQV130917:HQW130951 IAR130917:IAS130951 IKN130917:IKO130951 IUJ130917:IUK130951 JEF130917:JEG130951 JOB130917:JOC130951 JXX130917:JXY130951 KHT130917:KHU130951 KRP130917:KRQ130951 LBL130917:LBM130951 LLH130917:LLI130951 LVD130917:LVE130951 MEZ130917:MFA130951 MOV130917:MOW130951 MYR130917:MYS130951 NIN130917:NIO130951 NSJ130917:NSK130951 OCF130917:OCG130951 OMB130917:OMC130951 OVX130917:OVY130951 PFT130917:PFU130951 PPP130917:PPQ130951 PZL130917:PZM130951 QJH130917:QJI130951 QTD130917:QTE130951 RCZ130917:RDA130951 RMV130917:RMW130951 RWR130917:RWS130951 SGN130917:SGO130951 SQJ130917:SQK130951 TAF130917:TAG130951 TKB130917:TKC130951 TTX130917:TTY130951 UDT130917:UDU130951 UNP130917:UNQ130951 UXL130917:UXM130951 VHH130917:VHI130951 VRD130917:VRE130951 WAZ130917:WBA130951 WKV130917:WKW130951 WUR130917:WUS130951 H196453:I196487 IF196453:IG196487 SB196453:SC196487 ABX196453:ABY196487 ALT196453:ALU196487 AVP196453:AVQ196487 BFL196453:BFM196487 BPH196453:BPI196487 BZD196453:BZE196487 CIZ196453:CJA196487 CSV196453:CSW196487 DCR196453:DCS196487 DMN196453:DMO196487 DWJ196453:DWK196487 EGF196453:EGG196487 EQB196453:EQC196487 EZX196453:EZY196487 FJT196453:FJU196487 FTP196453:FTQ196487 GDL196453:GDM196487 GNH196453:GNI196487 GXD196453:GXE196487 HGZ196453:HHA196487 HQV196453:HQW196487 IAR196453:IAS196487 IKN196453:IKO196487 IUJ196453:IUK196487 JEF196453:JEG196487 JOB196453:JOC196487 JXX196453:JXY196487 KHT196453:KHU196487 KRP196453:KRQ196487 LBL196453:LBM196487 LLH196453:LLI196487 LVD196453:LVE196487 MEZ196453:MFA196487 MOV196453:MOW196487 MYR196453:MYS196487 NIN196453:NIO196487 NSJ196453:NSK196487 OCF196453:OCG196487 OMB196453:OMC196487 OVX196453:OVY196487 PFT196453:PFU196487 PPP196453:PPQ196487 PZL196453:PZM196487 QJH196453:QJI196487 QTD196453:QTE196487 RCZ196453:RDA196487 RMV196453:RMW196487 RWR196453:RWS196487 SGN196453:SGO196487 SQJ196453:SQK196487 TAF196453:TAG196487 TKB196453:TKC196487 TTX196453:TTY196487 UDT196453:UDU196487 UNP196453:UNQ196487 UXL196453:UXM196487 VHH196453:VHI196487 VRD196453:VRE196487 WAZ196453:WBA196487 WKV196453:WKW196487 WUR196453:WUS196487 H261989:I262023 IF261989:IG262023 SB261989:SC262023 ABX261989:ABY262023 ALT261989:ALU262023 AVP261989:AVQ262023 BFL261989:BFM262023 BPH261989:BPI262023 BZD261989:BZE262023 CIZ261989:CJA262023 CSV261989:CSW262023 DCR261989:DCS262023 DMN261989:DMO262023 DWJ261989:DWK262023 EGF261989:EGG262023 EQB261989:EQC262023 EZX261989:EZY262023 FJT261989:FJU262023 FTP261989:FTQ262023 GDL261989:GDM262023 GNH261989:GNI262023 GXD261989:GXE262023 HGZ261989:HHA262023 HQV261989:HQW262023 IAR261989:IAS262023 IKN261989:IKO262023 IUJ261989:IUK262023 JEF261989:JEG262023 JOB261989:JOC262023 JXX261989:JXY262023 KHT261989:KHU262023 KRP261989:KRQ262023 LBL261989:LBM262023 LLH261989:LLI262023 LVD261989:LVE262023 MEZ261989:MFA262023 MOV261989:MOW262023 MYR261989:MYS262023 NIN261989:NIO262023 NSJ261989:NSK262023 OCF261989:OCG262023 OMB261989:OMC262023 OVX261989:OVY262023 PFT261989:PFU262023 PPP261989:PPQ262023 PZL261989:PZM262023 QJH261989:QJI262023 QTD261989:QTE262023 RCZ261989:RDA262023 RMV261989:RMW262023 RWR261989:RWS262023 SGN261989:SGO262023 SQJ261989:SQK262023 TAF261989:TAG262023 TKB261989:TKC262023 TTX261989:TTY262023 UDT261989:UDU262023 UNP261989:UNQ262023 UXL261989:UXM262023 VHH261989:VHI262023 VRD261989:VRE262023 WAZ261989:WBA262023 WKV261989:WKW262023 WUR261989:WUS262023 H327525:I327559 IF327525:IG327559 SB327525:SC327559 ABX327525:ABY327559 ALT327525:ALU327559 AVP327525:AVQ327559 BFL327525:BFM327559 BPH327525:BPI327559 BZD327525:BZE327559 CIZ327525:CJA327559 CSV327525:CSW327559 DCR327525:DCS327559 DMN327525:DMO327559 DWJ327525:DWK327559 EGF327525:EGG327559 EQB327525:EQC327559 EZX327525:EZY327559 FJT327525:FJU327559 FTP327525:FTQ327559 GDL327525:GDM327559 GNH327525:GNI327559 GXD327525:GXE327559 HGZ327525:HHA327559 HQV327525:HQW327559 IAR327525:IAS327559 IKN327525:IKO327559 IUJ327525:IUK327559 JEF327525:JEG327559 JOB327525:JOC327559 JXX327525:JXY327559 KHT327525:KHU327559 KRP327525:KRQ327559 LBL327525:LBM327559 LLH327525:LLI327559 LVD327525:LVE327559 MEZ327525:MFA327559 MOV327525:MOW327559 MYR327525:MYS327559 NIN327525:NIO327559 NSJ327525:NSK327559 OCF327525:OCG327559 OMB327525:OMC327559 OVX327525:OVY327559 PFT327525:PFU327559 PPP327525:PPQ327559 PZL327525:PZM327559 QJH327525:QJI327559 QTD327525:QTE327559 RCZ327525:RDA327559 RMV327525:RMW327559 RWR327525:RWS327559 SGN327525:SGO327559 SQJ327525:SQK327559 TAF327525:TAG327559 TKB327525:TKC327559 TTX327525:TTY327559 UDT327525:UDU327559 UNP327525:UNQ327559 UXL327525:UXM327559 VHH327525:VHI327559 VRD327525:VRE327559 WAZ327525:WBA327559 WKV327525:WKW327559 WUR327525:WUS327559 H393061:I393095 IF393061:IG393095 SB393061:SC393095 ABX393061:ABY393095 ALT393061:ALU393095 AVP393061:AVQ393095 BFL393061:BFM393095 BPH393061:BPI393095 BZD393061:BZE393095 CIZ393061:CJA393095 CSV393061:CSW393095 DCR393061:DCS393095 DMN393061:DMO393095 DWJ393061:DWK393095 EGF393061:EGG393095 EQB393061:EQC393095 EZX393061:EZY393095 FJT393061:FJU393095 FTP393061:FTQ393095 GDL393061:GDM393095 GNH393061:GNI393095 GXD393061:GXE393095 HGZ393061:HHA393095 HQV393061:HQW393095 IAR393061:IAS393095 IKN393061:IKO393095 IUJ393061:IUK393095 JEF393061:JEG393095 JOB393061:JOC393095 JXX393061:JXY393095 KHT393061:KHU393095 KRP393061:KRQ393095 LBL393061:LBM393095 LLH393061:LLI393095 LVD393061:LVE393095 MEZ393061:MFA393095 MOV393061:MOW393095 MYR393061:MYS393095 NIN393061:NIO393095 NSJ393061:NSK393095 OCF393061:OCG393095 OMB393061:OMC393095 OVX393061:OVY393095 PFT393061:PFU393095 PPP393061:PPQ393095 PZL393061:PZM393095 QJH393061:QJI393095 QTD393061:QTE393095 RCZ393061:RDA393095 RMV393061:RMW393095 RWR393061:RWS393095 SGN393061:SGO393095 SQJ393061:SQK393095 TAF393061:TAG393095 TKB393061:TKC393095 TTX393061:TTY393095 UDT393061:UDU393095 UNP393061:UNQ393095 UXL393061:UXM393095 VHH393061:VHI393095 VRD393061:VRE393095 WAZ393061:WBA393095 WKV393061:WKW393095 WUR393061:WUS393095 H458597:I458631 IF458597:IG458631 SB458597:SC458631 ABX458597:ABY458631 ALT458597:ALU458631 AVP458597:AVQ458631 BFL458597:BFM458631 BPH458597:BPI458631 BZD458597:BZE458631 CIZ458597:CJA458631 CSV458597:CSW458631 DCR458597:DCS458631 DMN458597:DMO458631 DWJ458597:DWK458631 EGF458597:EGG458631 EQB458597:EQC458631 EZX458597:EZY458631 FJT458597:FJU458631 FTP458597:FTQ458631 GDL458597:GDM458631 GNH458597:GNI458631 GXD458597:GXE458631 HGZ458597:HHA458631 HQV458597:HQW458631 IAR458597:IAS458631 IKN458597:IKO458631 IUJ458597:IUK458631 JEF458597:JEG458631 JOB458597:JOC458631 JXX458597:JXY458631 KHT458597:KHU458631 KRP458597:KRQ458631 LBL458597:LBM458631 LLH458597:LLI458631 LVD458597:LVE458631 MEZ458597:MFA458631 MOV458597:MOW458631 MYR458597:MYS458631 NIN458597:NIO458631 NSJ458597:NSK458631 OCF458597:OCG458631 OMB458597:OMC458631 OVX458597:OVY458631 PFT458597:PFU458631 PPP458597:PPQ458631 PZL458597:PZM458631 QJH458597:QJI458631 QTD458597:QTE458631 RCZ458597:RDA458631 RMV458597:RMW458631 RWR458597:RWS458631 SGN458597:SGO458631 SQJ458597:SQK458631 TAF458597:TAG458631 TKB458597:TKC458631 TTX458597:TTY458631 UDT458597:UDU458631 UNP458597:UNQ458631 UXL458597:UXM458631 VHH458597:VHI458631 VRD458597:VRE458631 WAZ458597:WBA458631 WKV458597:WKW458631 WUR458597:WUS458631 H524133:I524167 IF524133:IG524167 SB524133:SC524167 ABX524133:ABY524167 ALT524133:ALU524167 AVP524133:AVQ524167 BFL524133:BFM524167 BPH524133:BPI524167 BZD524133:BZE524167 CIZ524133:CJA524167 CSV524133:CSW524167 DCR524133:DCS524167 DMN524133:DMO524167 DWJ524133:DWK524167 EGF524133:EGG524167 EQB524133:EQC524167 EZX524133:EZY524167 FJT524133:FJU524167 FTP524133:FTQ524167 GDL524133:GDM524167 GNH524133:GNI524167 GXD524133:GXE524167 HGZ524133:HHA524167 HQV524133:HQW524167 IAR524133:IAS524167 IKN524133:IKO524167 IUJ524133:IUK524167 JEF524133:JEG524167 JOB524133:JOC524167 JXX524133:JXY524167 KHT524133:KHU524167 KRP524133:KRQ524167 LBL524133:LBM524167 LLH524133:LLI524167 LVD524133:LVE524167 MEZ524133:MFA524167 MOV524133:MOW524167 MYR524133:MYS524167 NIN524133:NIO524167 NSJ524133:NSK524167 OCF524133:OCG524167 OMB524133:OMC524167 OVX524133:OVY524167 PFT524133:PFU524167 PPP524133:PPQ524167 PZL524133:PZM524167 QJH524133:QJI524167 QTD524133:QTE524167 RCZ524133:RDA524167 RMV524133:RMW524167 RWR524133:RWS524167 SGN524133:SGO524167 SQJ524133:SQK524167 TAF524133:TAG524167 TKB524133:TKC524167 TTX524133:TTY524167 UDT524133:UDU524167 UNP524133:UNQ524167 UXL524133:UXM524167 VHH524133:VHI524167 VRD524133:VRE524167 WAZ524133:WBA524167 WKV524133:WKW524167 WUR524133:WUS524167 H589669:I589703 IF589669:IG589703 SB589669:SC589703 ABX589669:ABY589703 ALT589669:ALU589703 AVP589669:AVQ589703 BFL589669:BFM589703 BPH589669:BPI589703 BZD589669:BZE589703 CIZ589669:CJA589703 CSV589669:CSW589703 DCR589669:DCS589703 DMN589669:DMO589703 DWJ589669:DWK589703 EGF589669:EGG589703 EQB589669:EQC589703 EZX589669:EZY589703 FJT589669:FJU589703 FTP589669:FTQ589703 GDL589669:GDM589703 GNH589669:GNI589703 GXD589669:GXE589703 HGZ589669:HHA589703 HQV589669:HQW589703 IAR589669:IAS589703 IKN589669:IKO589703 IUJ589669:IUK589703 JEF589669:JEG589703 JOB589669:JOC589703 JXX589669:JXY589703 KHT589669:KHU589703 KRP589669:KRQ589703 LBL589669:LBM589703 LLH589669:LLI589703 LVD589669:LVE589703 MEZ589669:MFA589703 MOV589669:MOW589703 MYR589669:MYS589703 NIN589669:NIO589703 NSJ589669:NSK589703 OCF589669:OCG589703 OMB589669:OMC589703 OVX589669:OVY589703 PFT589669:PFU589703 PPP589669:PPQ589703 PZL589669:PZM589703 QJH589669:QJI589703 QTD589669:QTE589703 RCZ589669:RDA589703 RMV589669:RMW589703 RWR589669:RWS589703 SGN589669:SGO589703 SQJ589669:SQK589703 TAF589669:TAG589703 TKB589669:TKC589703 TTX589669:TTY589703 UDT589669:UDU589703 UNP589669:UNQ589703 UXL589669:UXM589703 VHH589669:VHI589703 VRD589669:VRE589703 WAZ589669:WBA589703 WKV589669:WKW589703 WUR589669:WUS589703 H655205:I655239 IF655205:IG655239 SB655205:SC655239 ABX655205:ABY655239 ALT655205:ALU655239 AVP655205:AVQ655239 BFL655205:BFM655239 BPH655205:BPI655239 BZD655205:BZE655239 CIZ655205:CJA655239 CSV655205:CSW655239 DCR655205:DCS655239 DMN655205:DMO655239 DWJ655205:DWK655239 EGF655205:EGG655239 EQB655205:EQC655239 EZX655205:EZY655239 FJT655205:FJU655239 FTP655205:FTQ655239 GDL655205:GDM655239 GNH655205:GNI655239 GXD655205:GXE655239 HGZ655205:HHA655239 HQV655205:HQW655239 IAR655205:IAS655239 IKN655205:IKO655239 IUJ655205:IUK655239 JEF655205:JEG655239 JOB655205:JOC655239 JXX655205:JXY655239 KHT655205:KHU655239 KRP655205:KRQ655239 LBL655205:LBM655239 LLH655205:LLI655239 LVD655205:LVE655239 MEZ655205:MFA655239 MOV655205:MOW655239 MYR655205:MYS655239 NIN655205:NIO655239 NSJ655205:NSK655239 OCF655205:OCG655239 OMB655205:OMC655239 OVX655205:OVY655239 PFT655205:PFU655239 PPP655205:PPQ655239 PZL655205:PZM655239 QJH655205:QJI655239 QTD655205:QTE655239 RCZ655205:RDA655239 RMV655205:RMW655239 RWR655205:RWS655239 SGN655205:SGO655239 SQJ655205:SQK655239 TAF655205:TAG655239 TKB655205:TKC655239 TTX655205:TTY655239 UDT655205:UDU655239 UNP655205:UNQ655239 UXL655205:UXM655239 VHH655205:VHI655239 VRD655205:VRE655239 WAZ655205:WBA655239 WKV655205:WKW655239 WUR655205:WUS655239 H720741:I720775 IF720741:IG720775 SB720741:SC720775 ABX720741:ABY720775 ALT720741:ALU720775 AVP720741:AVQ720775 BFL720741:BFM720775 BPH720741:BPI720775 BZD720741:BZE720775 CIZ720741:CJA720775 CSV720741:CSW720775 DCR720741:DCS720775 DMN720741:DMO720775 DWJ720741:DWK720775 EGF720741:EGG720775 EQB720741:EQC720775 EZX720741:EZY720775 FJT720741:FJU720775 FTP720741:FTQ720775 GDL720741:GDM720775 GNH720741:GNI720775 GXD720741:GXE720775 HGZ720741:HHA720775 HQV720741:HQW720775 IAR720741:IAS720775 IKN720741:IKO720775 IUJ720741:IUK720775 JEF720741:JEG720775 JOB720741:JOC720775 JXX720741:JXY720775 KHT720741:KHU720775 KRP720741:KRQ720775 LBL720741:LBM720775 LLH720741:LLI720775 LVD720741:LVE720775 MEZ720741:MFA720775 MOV720741:MOW720775 MYR720741:MYS720775 NIN720741:NIO720775 NSJ720741:NSK720775 OCF720741:OCG720775 OMB720741:OMC720775 OVX720741:OVY720775 PFT720741:PFU720775 PPP720741:PPQ720775 PZL720741:PZM720775 QJH720741:QJI720775 QTD720741:QTE720775 RCZ720741:RDA720775 RMV720741:RMW720775 RWR720741:RWS720775 SGN720741:SGO720775 SQJ720741:SQK720775 TAF720741:TAG720775 TKB720741:TKC720775 TTX720741:TTY720775 UDT720741:UDU720775 UNP720741:UNQ720775 UXL720741:UXM720775 VHH720741:VHI720775 VRD720741:VRE720775 WAZ720741:WBA720775 WKV720741:WKW720775 WUR720741:WUS720775 H786277:I786311 IF786277:IG786311 SB786277:SC786311 ABX786277:ABY786311 ALT786277:ALU786311 AVP786277:AVQ786311 BFL786277:BFM786311 BPH786277:BPI786311 BZD786277:BZE786311 CIZ786277:CJA786311 CSV786277:CSW786311 DCR786277:DCS786311 DMN786277:DMO786311 DWJ786277:DWK786311 EGF786277:EGG786311 EQB786277:EQC786311 EZX786277:EZY786311 FJT786277:FJU786311 FTP786277:FTQ786311 GDL786277:GDM786311 GNH786277:GNI786311 GXD786277:GXE786311 HGZ786277:HHA786311 HQV786277:HQW786311 IAR786277:IAS786311 IKN786277:IKO786311 IUJ786277:IUK786311 JEF786277:JEG786311 JOB786277:JOC786311 JXX786277:JXY786311 KHT786277:KHU786311 KRP786277:KRQ786311 LBL786277:LBM786311 LLH786277:LLI786311 LVD786277:LVE786311 MEZ786277:MFA786311 MOV786277:MOW786311 MYR786277:MYS786311 NIN786277:NIO786311 NSJ786277:NSK786311 OCF786277:OCG786311 OMB786277:OMC786311 OVX786277:OVY786311 PFT786277:PFU786311 PPP786277:PPQ786311 PZL786277:PZM786311 QJH786277:QJI786311 QTD786277:QTE786311 RCZ786277:RDA786311 RMV786277:RMW786311 RWR786277:RWS786311 SGN786277:SGO786311 SQJ786277:SQK786311 TAF786277:TAG786311 TKB786277:TKC786311 TTX786277:TTY786311 UDT786277:UDU786311 UNP786277:UNQ786311 UXL786277:UXM786311 VHH786277:VHI786311 VRD786277:VRE786311 WAZ786277:WBA786311 WKV786277:WKW786311 WUR786277:WUS786311 H851813:I851847 IF851813:IG851847 SB851813:SC851847 ABX851813:ABY851847 ALT851813:ALU851847 AVP851813:AVQ851847 BFL851813:BFM851847 BPH851813:BPI851847 BZD851813:BZE851847 CIZ851813:CJA851847 CSV851813:CSW851847 DCR851813:DCS851847 DMN851813:DMO851847 DWJ851813:DWK851847 EGF851813:EGG851847 EQB851813:EQC851847 EZX851813:EZY851847 FJT851813:FJU851847 FTP851813:FTQ851847 GDL851813:GDM851847 GNH851813:GNI851847 GXD851813:GXE851847 HGZ851813:HHA851847 HQV851813:HQW851847 IAR851813:IAS851847 IKN851813:IKO851847 IUJ851813:IUK851847 JEF851813:JEG851847 JOB851813:JOC851847 JXX851813:JXY851847 KHT851813:KHU851847 KRP851813:KRQ851847 LBL851813:LBM851847 LLH851813:LLI851847 LVD851813:LVE851847 MEZ851813:MFA851847 MOV851813:MOW851847 MYR851813:MYS851847 NIN851813:NIO851847 NSJ851813:NSK851847 OCF851813:OCG851847 OMB851813:OMC851847 OVX851813:OVY851847 PFT851813:PFU851847 PPP851813:PPQ851847 PZL851813:PZM851847 QJH851813:QJI851847 QTD851813:QTE851847 RCZ851813:RDA851847 RMV851813:RMW851847 RWR851813:RWS851847 SGN851813:SGO851847 SQJ851813:SQK851847 TAF851813:TAG851847 TKB851813:TKC851847 TTX851813:TTY851847 UDT851813:UDU851847 UNP851813:UNQ851847 UXL851813:UXM851847 VHH851813:VHI851847 VRD851813:VRE851847 WAZ851813:WBA851847 WKV851813:WKW851847 WUR851813:WUS851847 H917349:I917383 IF917349:IG917383 SB917349:SC917383 ABX917349:ABY917383 ALT917349:ALU917383 AVP917349:AVQ917383 BFL917349:BFM917383 BPH917349:BPI917383 BZD917349:BZE917383 CIZ917349:CJA917383 CSV917349:CSW917383 DCR917349:DCS917383 DMN917349:DMO917383 DWJ917349:DWK917383 EGF917349:EGG917383 EQB917349:EQC917383 EZX917349:EZY917383 FJT917349:FJU917383 FTP917349:FTQ917383 GDL917349:GDM917383 GNH917349:GNI917383 GXD917349:GXE917383 HGZ917349:HHA917383 HQV917349:HQW917383 IAR917349:IAS917383 IKN917349:IKO917383 IUJ917349:IUK917383 JEF917349:JEG917383 JOB917349:JOC917383 JXX917349:JXY917383 KHT917349:KHU917383 KRP917349:KRQ917383 LBL917349:LBM917383 LLH917349:LLI917383 LVD917349:LVE917383 MEZ917349:MFA917383 MOV917349:MOW917383 MYR917349:MYS917383 NIN917349:NIO917383 NSJ917349:NSK917383 OCF917349:OCG917383 OMB917349:OMC917383 OVX917349:OVY917383 PFT917349:PFU917383 PPP917349:PPQ917383 PZL917349:PZM917383 QJH917349:QJI917383 QTD917349:QTE917383 RCZ917349:RDA917383 RMV917349:RMW917383 RWR917349:RWS917383 SGN917349:SGO917383 SQJ917349:SQK917383 TAF917349:TAG917383 TKB917349:TKC917383 TTX917349:TTY917383 UDT917349:UDU917383 UNP917349:UNQ917383 UXL917349:UXM917383 VHH917349:VHI917383 VRD917349:VRE917383 WAZ917349:WBA917383 WKV917349:WKW917383 WUR917349:WUS917383 H982885:I982919 IF982885:IG982919 SB982885:SC982919 ABX982885:ABY982919 ALT982885:ALU982919 AVP982885:AVQ982919 BFL982885:BFM982919 BPH982885:BPI982919 BZD982885:BZE982919 CIZ982885:CJA982919 CSV982885:CSW982919 DCR982885:DCS982919 DMN982885:DMO982919 DWJ982885:DWK982919 EGF982885:EGG982919 EQB982885:EQC982919 EZX982885:EZY982919 FJT982885:FJU982919 FTP982885:FTQ982919 GDL982885:GDM982919 GNH982885:GNI982919 GXD982885:GXE982919 HGZ982885:HHA982919 HQV982885:HQW982919 IAR982885:IAS982919 IKN982885:IKO982919 IUJ982885:IUK982919 JEF982885:JEG982919 JOB982885:JOC982919 JXX982885:JXY982919 KHT982885:KHU982919 KRP982885:KRQ982919 LBL982885:LBM982919 LLH982885:LLI982919 LVD982885:LVE982919 MEZ982885:MFA982919 MOV982885:MOW982919 MYR982885:MYS982919 NIN982885:NIO982919 NSJ982885:NSK982919 OCF982885:OCG982919 OMB982885:OMC982919 OVX982885:OVY982919 PFT982885:PFU982919 PPP982885:PPQ982919 PZL982885:PZM982919 QJH982885:QJI982919 QTD982885:QTE982919 RCZ982885:RDA982919 RMV982885:RMW982919 RWR982885:RWS982919 SGN982885:SGO982919 SQJ982885:SQK982919 TAF982885:TAG982919 TKB982885:TKC982919 TTX982885:TTY982919 UDT982885:UDU982919 UNP982885:UNQ982919 UXL982885:UXM982919 VHH982885:VHI982919 VRD982885:VRE982919 WAZ982885:WBA982919 WKV982885:WKW982919 WUR982885:WUS982919 H65417:I65419 IF65417:IG65419 SB65417:SC65419 ABX65417:ABY65419 ALT65417:ALU65419 AVP65417:AVQ65419 BFL65417:BFM65419 BPH65417:BPI65419 BZD65417:BZE65419 CIZ65417:CJA65419 CSV65417:CSW65419 DCR65417:DCS65419 DMN65417:DMO65419 DWJ65417:DWK65419 EGF65417:EGG65419 EQB65417:EQC65419 EZX65417:EZY65419 FJT65417:FJU65419 FTP65417:FTQ65419 GDL65417:GDM65419 GNH65417:GNI65419 GXD65417:GXE65419 HGZ65417:HHA65419 HQV65417:HQW65419 IAR65417:IAS65419 IKN65417:IKO65419 IUJ65417:IUK65419 JEF65417:JEG65419 JOB65417:JOC65419 JXX65417:JXY65419 KHT65417:KHU65419 KRP65417:KRQ65419 LBL65417:LBM65419 LLH65417:LLI65419 LVD65417:LVE65419 MEZ65417:MFA65419 MOV65417:MOW65419 MYR65417:MYS65419 NIN65417:NIO65419 NSJ65417:NSK65419 OCF65417:OCG65419 OMB65417:OMC65419 OVX65417:OVY65419 PFT65417:PFU65419 PPP65417:PPQ65419 PZL65417:PZM65419 QJH65417:QJI65419 QTD65417:QTE65419 RCZ65417:RDA65419 RMV65417:RMW65419 RWR65417:RWS65419 SGN65417:SGO65419 SQJ65417:SQK65419 TAF65417:TAG65419 TKB65417:TKC65419 TTX65417:TTY65419 UDT65417:UDU65419 UNP65417:UNQ65419 UXL65417:UXM65419 VHH65417:VHI65419 VRD65417:VRE65419 WAZ65417:WBA65419 WKV65417:WKW65419 WUR65417:WUS65419 H130953:I130955 IF130953:IG130955 SB130953:SC130955 ABX130953:ABY130955 ALT130953:ALU130955 AVP130953:AVQ130955 BFL130953:BFM130955 BPH130953:BPI130955 BZD130953:BZE130955 CIZ130953:CJA130955 CSV130953:CSW130955 DCR130953:DCS130955 DMN130953:DMO130955 DWJ130953:DWK130955 EGF130953:EGG130955 EQB130953:EQC130955 EZX130953:EZY130955 FJT130953:FJU130955 FTP130953:FTQ130955 GDL130953:GDM130955 GNH130953:GNI130955 GXD130953:GXE130955 HGZ130953:HHA130955 HQV130953:HQW130955 IAR130953:IAS130955 IKN130953:IKO130955 IUJ130953:IUK130955 JEF130953:JEG130955 JOB130953:JOC130955 JXX130953:JXY130955 KHT130953:KHU130955 KRP130953:KRQ130955 LBL130953:LBM130955 LLH130953:LLI130955 LVD130953:LVE130955 MEZ130953:MFA130955 MOV130953:MOW130955 MYR130953:MYS130955 NIN130953:NIO130955 NSJ130953:NSK130955 OCF130953:OCG130955 OMB130953:OMC130955 OVX130953:OVY130955 PFT130953:PFU130955 PPP130953:PPQ130955 PZL130953:PZM130955 QJH130953:QJI130955 QTD130953:QTE130955 RCZ130953:RDA130955 RMV130953:RMW130955 RWR130953:RWS130955 SGN130953:SGO130955 SQJ130953:SQK130955 TAF130953:TAG130955 TKB130953:TKC130955 TTX130953:TTY130955 UDT130953:UDU130955 UNP130953:UNQ130955 UXL130953:UXM130955 VHH130953:VHI130955 VRD130953:VRE130955 WAZ130953:WBA130955 WKV130953:WKW130955 WUR130953:WUS130955 H196489:I196491 IF196489:IG196491 SB196489:SC196491 ABX196489:ABY196491 ALT196489:ALU196491 AVP196489:AVQ196491 BFL196489:BFM196491 BPH196489:BPI196491 BZD196489:BZE196491 CIZ196489:CJA196491 CSV196489:CSW196491 DCR196489:DCS196491 DMN196489:DMO196491 DWJ196489:DWK196491 EGF196489:EGG196491 EQB196489:EQC196491 EZX196489:EZY196491 FJT196489:FJU196491 FTP196489:FTQ196491 GDL196489:GDM196491 GNH196489:GNI196491 GXD196489:GXE196491 HGZ196489:HHA196491 HQV196489:HQW196491 IAR196489:IAS196491 IKN196489:IKO196491 IUJ196489:IUK196491 JEF196489:JEG196491 JOB196489:JOC196491 JXX196489:JXY196491 KHT196489:KHU196491 KRP196489:KRQ196491 LBL196489:LBM196491 LLH196489:LLI196491 LVD196489:LVE196491 MEZ196489:MFA196491 MOV196489:MOW196491 MYR196489:MYS196491 NIN196489:NIO196491 NSJ196489:NSK196491 OCF196489:OCG196491 OMB196489:OMC196491 OVX196489:OVY196491 PFT196489:PFU196491 PPP196489:PPQ196491 PZL196489:PZM196491 QJH196489:QJI196491 QTD196489:QTE196491 RCZ196489:RDA196491 RMV196489:RMW196491 RWR196489:RWS196491 SGN196489:SGO196491 SQJ196489:SQK196491 TAF196489:TAG196491 TKB196489:TKC196491 TTX196489:TTY196491 UDT196489:UDU196491 UNP196489:UNQ196491 UXL196489:UXM196491 VHH196489:VHI196491 VRD196489:VRE196491 WAZ196489:WBA196491 WKV196489:WKW196491 WUR196489:WUS196491 H262025:I262027 IF262025:IG262027 SB262025:SC262027 ABX262025:ABY262027 ALT262025:ALU262027 AVP262025:AVQ262027 BFL262025:BFM262027 BPH262025:BPI262027 BZD262025:BZE262027 CIZ262025:CJA262027 CSV262025:CSW262027 DCR262025:DCS262027 DMN262025:DMO262027 DWJ262025:DWK262027 EGF262025:EGG262027 EQB262025:EQC262027 EZX262025:EZY262027 FJT262025:FJU262027 FTP262025:FTQ262027 GDL262025:GDM262027 GNH262025:GNI262027 GXD262025:GXE262027 HGZ262025:HHA262027 HQV262025:HQW262027 IAR262025:IAS262027 IKN262025:IKO262027 IUJ262025:IUK262027 JEF262025:JEG262027 JOB262025:JOC262027 JXX262025:JXY262027 KHT262025:KHU262027 KRP262025:KRQ262027 LBL262025:LBM262027 LLH262025:LLI262027 LVD262025:LVE262027 MEZ262025:MFA262027 MOV262025:MOW262027 MYR262025:MYS262027 NIN262025:NIO262027 NSJ262025:NSK262027 OCF262025:OCG262027 OMB262025:OMC262027 OVX262025:OVY262027 PFT262025:PFU262027 PPP262025:PPQ262027 PZL262025:PZM262027 QJH262025:QJI262027 QTD262025:QTE262027 RCZ262025:RDA262027 RMV262025:RMW262027 RWR262025:RWS262027 SGN262025:SGO262027 SQJ262025:SQK262027 TAF262025:TAG262027 TKB262025:TKC262027 TTX262025:TTY262027 UDT262025:UDU262027 UNP262025:UNQ262027 UXL262025:UXM262027 VHH262025:VHI262027 VRD262025:VRE262027 WAZ262025:WBA262027 WKV262025:WKW262027 WUR262025:WUS262027 H327561:I327563 IF327561:IG327563 SB327561:SC327563 ABX327561:ABY327563 ALT327561:ALU327563 AVP327561:AVQ327563 BFL327561:BFM327563 BPH327561:BPI327563 BZD327561:BZE327563 CIZ327561:CJA327563 CSV327561:CSW327563 DCR327561:DCS327563 DMN327561:DMO327563 DWJ327561:DWK327563 EGF327561:EGG327563 EQB327561:EQC327563 EZX327561:EZY327563 FJT327561:FJU327563 FTP327561:FTQ327563 GDL327561:GDM327563 GNH327561:GNI327563 GXD327561:GXE327563 HGZ327561:HHA327563 HQV327561:HQW327563 IAR327561:IAS327563 IKN327561:IKO327563 IUJ327561:IUK327563 JEF327561:JEG327563 JOB327561:JOC327563 JXX327561:JXY327563 KHT327561:KHU327563 KRP327561:KRQ327563 LBL327561:LBM327563 LLH327561:LLI327563 LVD327561:LVE327563 MEZ327561:MFA327563 MOV327561:MOW327563 MYR327561:MYS327563 NIN327561:NIO327563 NSJ327561:NSK327563 OCF327561:OCG327563 OMB327561:OMC327563 OVX327561:OVY327563 PFT327561:PFU327563 PPP327561:PPQ327563 PZL327561:PZM327563 QJH327561:QJI327563 QTD327561:QTE327563 RCZ327561:RDA327563 RMV327561:RMW327563 RWR327561:RWS327563 SGN327561:SGO327563 SQJ327561:SQK327563 TAF327561:TAG327563 TKB327561:TKC327563 TTX327561:TTY327563 UDT327561:UDU327563 UNP327561:UNQ327563 UXL327561:UXM327563 VHH327561:VHI327563 VRD327561:VRE327563 WAZ327561:WBA327563 WKV327561:WKW327563 WUR327561:WUS327563 H393097:I393099 IF393097:IG393099 SB393097:SC393099 ABX393097:ABY393099 ALT393097:ALU393099 AVP393097:AVQ393099 BFL393097:BFM393099 BPH393097:BPI393099 BZD393097:BZE393099 CIZ393097:CJA393099 CSV393097:CSW393099 DCR393097:DCS393099 DMN393097:DMO393099 DWJ393097:DWK393099 EGF393097:EGG393099 EQB393097:EQC393099 EZX393097:EZY393099 FJT393097:FJU393099 FTP393097:FTQ393099 GDL393097:GDM393099 GNH393097:GNI393099 GXD393097:GXE393099 HGZ393097:HHA393099 HQV393097:HQW393099 IAR393097:IAS393099 IKN393097:IKO393099 IUJ393097:IUK393099 JEF393097:JEG393099 JOB393097:JOC393099 JXX393097:JXY393099 KHT393097:KHU393099 KRP393097:KRQ393099 LBL393097:LBM393099 LLH393097:LLI393099 LVD393097:LVE393099 MEZ393097:MFA393099 MOV393097:MOW393099 MYR393097:MYS393099 NIN393097:NIO393099 NSJ393097:NSK393099 OCF393097:OCG393099 OMB393097:OMC393099 OVX393097:OVY393099 PFT393097:PFU393099 PPP393097:PPQ393099 PZL393097:PZM393099 QJH393097:QJI393099 QTD393097:QTE393099 RCZ393097:RDA393099 RMV393097:RMW393099 RWR393097:RWS393099 SGN393097:SGO393099 SQJ393097:SQK393099 TAF393097:TAG393099 TKB393097:TKC393099 TTX393097:TTY393099 UDT393097:UDU393099 UNP393097:UNQ393099 UXL393097:UXM393099 VHH393097:VHI393099 VRD393097:VRE393099 WAZ393097:WBA393099 WKV393097:WKW393099 WUR393097:WUS393099 H458633:I458635 IF458633:IG458635 SB458633:SC458635 ABX458633:ABY458635 ALT458633:ALU458635 AVP458633:AVQ458635 BFL458633:BFM458635 BPH458633:BPI458635 BZD458633:BZE458635 CIZ458633:CJA458635 CSV458633:CSW458635 DCR458633:DCS458635 DMN458633:DMO458635 DWJ458633:DWK458635 EGF458633:EGG458635 EQB458633:EQC458635 EZX458633:EZY458635 FJT458633:FJU458635 FTP458633:FTQ458635 GDL458633:GDM458635 GNH458633:GNI458635 GXD458633:GXE458635 HGZ458633:HHA458635 HQV458633:HQW458635 IAR458633:IAS458635 IKN458633:IKO458635 IUJ458633:IUK458635 JEF458633:JEG458635 JOB458633:JOC458635 JXX458633:JXY458635 KHT458633:KHU458635 KRP458633:KRQ458635 LBL458633:LBM458635 LLH458633:LLI458635 LVD458633:LVE458635 MEZ458633:MFA458635 MOV458633:MOW458635 MYR458633:MYS458635 NIN458633:NIO458635 NSJ458633:NSK458635 OCF458633:OCG458635 OMB458633:OMC458635 OVX458633:OVY458635 PFT458633:PFU458635 PPP458633:PPQ458635 PZL458633:PZM458635 QJH458633:QJI458635 QTD458633:QTE458635 RCZ458633:RDA458635 RMV458633:RMW458635 RWR458633:RWS458635 SGN458633:SGO458635 SQJ458633:SQK458635 TAF458633:TAG458635 TKB458633:TKC458635 TTX458633:TTY458635 UDT458633:UDU458635 UNP458633:UNQ458635 UXL458633:UXM458635 VHH458633:VHI458635 VRD458633:VRE458635 WAZ458633:WBA458635 WKV458633:WKW458635 WUR458633:WUS458635 H524169:I524171 IF524169:IG524171 SB524169:SC524171 ABX524169:ABY524171 ALT524169:ALU524171 AVP524169:AVQ524171 BFL524169:BFM524171 BPH524169:BPI524171 BZD524169:BZE524171 CIZ524169:CJA524171 CSV524169:CSW524171 DCR524169:DCS524171 DMN524169:DMO524171 DWJ524169:DWK524171 EGF524169:EGG524171 EQB524169:EQC524171 EZX524169:EZY524171 FJT524169:FJU524171 FTP524169:FTQ524171 GDL524169:GDM524171 GNH524169:GNI524171 GXD524169:GXE524171 HGZ524169:HHA524171 HQV524169:HQW524171 IAR524169:IAS524171 IKN524169:IKO524171 IUJ524169:IUK524171 JEF524169:JEG524171 JOB524169:JOC524171 JXX524169:JXY524171 KHT524169:KHU524171 KRP524169:KRQ524171 LBL524169:LBM524171 LLH524169:LLI524171 LVD524169:LVE524171 MEZ524169:MFA524171 MOV524169:MOW524171 MYR524169:MYS524171 NIN524169:NIO524171 NSJ524169:NSK524171 OCF524169:OCG524171 OMB524169:OMC524171 OVX524169:OVY524171 PFT524169:PFU524171 PPP524169:PPQ524171 PZL524169:PZM524171 QJH524169:QJI524171 QTD524169:QTE524171 RCZ524169:RDA524171 RMV524169:RMW524171 RWR524169:RWS524171 SGN524169:SGO524171 SQJ524169:SQK524171 TAF524169:TAG524171 TKB524169:TKC524171 TTX524169:TTY524171 UDT524169:UDU524171 UNP524169:UNQ524171 UXL524169:UXM524171 VHH524169:VHI524171 VRD524169:VRE524171 WAZ524169:WBA524171 WKV524169:WKW524171 WUR524169:WUS524171 H589705:I589707 IF589705:IG589707 SB589705:SC589707 ABX589705:ABY589707 ALT589705:ALU589707 AVP589705:AVQ589707 BFL589705:BFM589707 BPH589705:BPI589707 BZD589705:BZE589707 CIZ589705:CJA589707 CSV589705:CSW589707 DCR589705:DCS589707 DMN589705:DMO589707 DWJ589705:DWK589707 EGF589705:EGG589707 EQB589705:EQC589707 EZX589705:EZY589707 FJT589705:FJU589707 FTP589705:FTQ589707 GDL589705:GDM589707 GNH589705:GNI589707 GXD589705:GXE589707 HGZ589705:HHA589707 HQV589705:HQW589707 IAR589705:IAS589707 IKN589705:IKO589707 IUJ589705:IUK589707 JEF589705:JEG589707 JOB589705:JOC589707 JXX589705:JXY589707 KHT589705:KHU589707 KRP589705:KRQ589707 LBL589705:LBM589707 LLH589705:LLI589707 LVD589705:LVE589707 MEZ589705:MFA589707 MOV589705:MOW589707 MYR589705:MYS589707 NIN589705:NIO589707 NSJ589705:NSK589707 OCF589705:OCG589707 OMB589705:OMC589707 OVX589705:OVY589707 PFT589705:PFU589707 PPP589705:PPQ589707 PZL589705:PZM589707 QJH589705:QJI589707 QTD589705:QTE589707 RCZ589705:RDA589707 RMV589705:RMW589707 RWR589705:RWS589707 SGN589705:SGO589707 SQJ589705:SQK589707 TAF589705:TAG589707 TKB589705:TKC589707 TTX589705:TTY589707 UDT589705:UDU589707 UNP589705:UNQ589707 UXL589705:UXM589707 VHH589705:VHI589707 VRD589705:VRE589707 WAZ589705:WBA589707 WKV589705:WKW589707 WUR589705:WUS589707 H655241:I655243 IF655241:IG655243 SB655241:SC655243 ABX655241:ABY655243 ALT655241:ALU655243 AVP655241:AVQ655243 BFL655241:BFM655243 BPH655241:BPI655243 BZD655241:BZE655243 CIZ655241:CJA655243 CSV655241:CSW655243 DCR655241:DCS655243 DMN655241:DMO655243 DWJ655241:DWK655243 EGF655241:EGG655243 EQB655241:EQC655243 EZX655241:EZY655243 FJT655241:FJU655243 FTP655241:FTQ655243 GDL655241:GDM655243 GNH655241:GNI655243 GXD655241:GXE655243 HGZ655241:HHA655243 HQV655241:HQW655243 IAR655241:IAS655243 IKN655241:IKO655243 IUJ655241:IUK655243 JEF655241:JEG655243 JOB655241:JOC655243 JXX655241:JXY655243 KHT655241:KHU655243 KRP655241:KRQ655243 LBL655241:LBM655243 LLH655241:LLI655243 LVD655241:LVE655243 MEZ655241:MFA655243 MOV655241:MOW655243 MYR655241:MYS655243 NIN655241:NIO655243 NSJ655241:NSK655243 OCF655241:OCG655243 OMB655241:OMC655243 OVX655241:OVY655243 PFT655241:PFU655243 PPP655241:PPQ655243 PZL655241:PZM655243 QJH655241:QJI655243 QTD655241:QTE655243 RCZ655241:RDA655243 RMV655241:RMW655243 RWR655241:RWS655243 SGN655241:SGO655243 SQJ655241:SQK655243 TAF655241:TAG655243 TKB655241:TKC655243 TTX655241:TTY655243 UDT655241:UDU655243 UNP655241:UNQ655243 UXL655241:UXM655243 VHH655241:VHI655243 VRD655241:VRE655243 WAZ655241:WBA655243 WKV655241:WKW655243 WUR655241:WUS655243 H720777:I720779 IF720777:IG720779 SB720777:SC720779 ABX720777:ABY720779 ALT720777:ALU720779 AVP720777:AVQ720779 BFL720777:BFM720779 BPH720777:BPI720779 BZD720777:BZE720779 CIZ720777:CJA720779 CSV720777:CSW720779 DCR720777:DCS720779 DMN720777:DMO720779 DWJ720777:DWK720779 EGF720777:EGG720779 EQB720777:EQC720779 EZX720777:EZY720779 FJT720777:FJU720779 FTP720777:FTQ720779 GDL720777:GDM720779 GNH720777:GNI720779 GXD720777:GXE720779 HGZ720777:HHA720779 HQV720777:HQW720779 IAR720777:IAS720779 IKN720777:IKO720779 IUJ720777:IUK720779 JEF720777:JEG720779 JOB720777:JOC720779 JXX720777:JXY720779 KHT720777:KHU720779 KRP720777:KRQ720779 LBL720777:LBM720779 LLH720777:LLI720779 LVD720777:LVE720779 MEZ720777:MFA720779 MOV720777:MOW720779 MYR720777:MYS720779 NIN720777:NIO720779 NSJ720777:NSK720779 OCF720777:OCG720779 OMB720777:OMC720779 OVX720777:OVY720779 PFT720777:PFU720779 PPP720777:PPQ720779 PZL720777:PZM720779 QJH720777:QJI720779 QTD720777:QTE720779 RCZ720777:RDA720779 RMV720777:RMW720779 RWR720777:RWS720779 SGN720777:SGO720779 SQJ720777:SQK720779 TAF720777:TAG720779 TKB720777:TKC720779 TTX720777:TTY720779 UDT720777:UDU720779 UNP720777:UNQ720779 UXL720777:UXM720779 VHH720777:VHI720779 VRD720777:VRE720779 WAZ720777:WBA720779 WKV720777:WKW720779 WUR720777:WUS720779 H786313:I786315 IF786313:IG786315 SB786313:SC786315 ABX786313:ABY786315 ALT786313:ALU786315 AVP786313:AVQ786315 BFL786313:BFM786315 BPH786313:BPI786315 BZD786313:BZE786315 CIZ786313:CJA786315 CSV786313:CSW786315 DCR786313:DCS786315 DMN786313:DMO786315 DWJ786313:DWK786315 EGF786313:EGG786315 EQB786313:EQC786315 EZX786313:EZY786315 FJT786313:FJU786315 FTP786313:FTQ786315 GDL786313:GDM786315 GNH786313:GNI786315 GXD786313:GXE786315 HGZ786313:HHA786315 HQV786313:HQW786315 IAR786313:IAS786315 IKN786313:IKO786315 IUJ786313:IUK786315 JEF786313:JEG786315 JOB786313:JOC786315 JXX786313:JXY786315 KHT786313:KHU786315 KRP786313:KRQ786315 LBL786313:LBM786315 LLH786313:LLI786315 LVD786313:LVE786315 MEZ786313:MFA786315 MOV786313:MOW786315 MYR786313:MYS786315 NIN786313:NIO786315 NSJ786313:NSK786315 OCF786313:OCG786315 OMB786313:OMC786315 OVX786313:OVY786315 PFT786313:PFU786315 PPP786313:PPQ786315 PZL786313:PZM786315 QJH786313:QJI786315 QTD786313:QTE786315 RCZ786313:RDA786315 RMV786313:RMW786315 RWR786313:RWS786315 SGN786313:SGO786315 SQJ786313:SQK786315 TAF786313:TAG786315 TKB786313:TKC786315 TTX786313:TTY786315 UDT786313:UDU786315 UNP786313:UNQ786315 UXL786313:UXM786315 VHH786313:VHI786315 VRD786313:VRE786315 WAZ786313:WBA786315 WKV786313:WKW786315 WUR786313:WUS786315 H851849:I851851 IF851849:IG851851 SB851849:SC851851 ABX851849:ABY851851 ALT851849:ALU851851 AVP851849:AVQ851851 BFL851849:BFM851851 BPH851849:BPI851851 BZD851849:BZE851851 CIZ851849:CJA851851 CSV851849:CSW851851 DCR851849:DCS851851 DMN851849:DMO851851 DWJ851849:DWK851851 EGF851849:EGG851851 EQB851849:EQC851851 EZX851849:EZY851851 FJT851849:FJU851851 FTP851849:FTQ851851 GDL851849:GDM851851 GNH851849:GNI851851 GXD851849:GXE851851 HGZ851849:HHA851851 HQV851849:HQW851851 IAR851849:IAS851851 IKN851849:IKO851851 IUJ851849:IUK851851 JEF851849:JEG851851 JOB851849:JOC851851 JXX851849:JXY851851 KHT851849:KHU851851 KRP851849:KRQ851851 LBL851849:LBM851851 LLH851849:LLI851851 LVD851849:LVE851851 MEZ851849:MFA851851 MOV851849:MOW851851 MYR851849:MYS851851 NIN851849:NIO851851 NSJ851849:NSK851851 OCF851849:OCG851851 OMB851849:OMC851851 OVX851849:OVY851851 PFT851849:PFU851851 PPP851849:PPQ851851 PZL851849:PZM851851 QJH851849:QJI851851 QTD851849:QTE851851 RCZ851849:RDA851851 RMV851849:RMW851851 RWR851849:RWS851851 SGN851849:SGO851851 SQJ851849:SQK851851 TAF851849:TAG851851 TKB851849:TKC851851 TTX851849:TTY851851 UDT851849:UDU851851 UNP851849:UNQ851851 UXL851849:UXM851851 VHH851849:VHI851851 VRD851849:VRE851851 WAZ851849:WBA851851 WKV851849:WKW851851 WUR851849:WUS851851 H917385:I917387 IF917385:IG917387 SB917385:SC917387 ABX917385:ABY917387 ALT917385:ALU917387 AVP917385:AVQ917387 BFL917385:BFM917387 BPH917385:BPI917387 BZD917385:BZE917387 CIZ917385:CJA917387 CSV917385:CSW917387 DCR917385:DCS917387 DMN917385:DMO917387 DWJ917385:DWK917387 EGF917385:EGG917387 EQB917385:EQC917387 EZX917385:EZY917387 FJT917385:FJU917387 FTP917385:FTQ917387 GDL917385:GDM917387 GNH917385:GNI917387 GXD917385:GXE917387 HGZ917385:HHA917387 HQV917385:HQW917387 IAR917385:IAS917387 IKN917385:IKO917387 IUJ917385:IUK917387 JEF917385:JEG917387 JOB917385:JOC917387 JXX917385:JXY917387 KHT917385:KHU917387 KRP917385:KRQ917387 LBL917385:LBM917387 LLH917385:LLI917387 LVD917385:LVE917387 MEZ917385:MFA917387 MOV917385:MOW917387 MYR917385:MYS917387 NIN917385:NIO917387 NSJ917385:NSK917387 OCF917385:OCG917387 OMB917385:OMC917387 OVX917385:OVY917387 PFT917385:PFU917387 PPP917385:PPQ917387 PZL917385:PZM917387 QJH917385:QJI917387 QTD917385:QTE917387 RCZ917385:RDA917387 RMV917385:RMW917387 RWR917385:RWS917387 SGN917385:SGO917387 SQJ917385:SQK917387 TAF917385:TAG917387 TKB917385:TKC917387 TTX917385:TTY917387 UDT917385:UDU917387 UNP917385:UNQ917387 UXL917385:UXM917387 VHH917385:VHI917387 VRD917385:VRE917387 WAZ917385:WBA917387 WKV917385:WKW917387 WUR917385:WUS917387 H982921:I982923 IF982921:IG982923 SB982921:SC982923 ABX982921:ABY982923 ALT982921:ALU982923 AVP982921:AVQ982923 BFL982921:BFM982923 BPH982921:BPI982923 BZD982921:BZE982923 CIZ982921:CJA982923 CSV982921:CSW982923 DCR982921:DCS982923 DMN982921:DMO982923 DWJ982921:DWK982923 EGF982921:EGG982923 EQB982921:EQC982923 EZX982921:EZY982923 FJT982921:FJU982923 FTP982921:FTQ982923 GDL982921:GDM982923 GNH982921:GNI982923 GXD982921:GXE982923 HGZ982921:HHA982923 HQV982921:HQW982923 IAR982921:IAS982923 IKN982921:IKO982923 IUJ982921:IUK982923 JEF982921:JEG982923 JOB982921:JOC982923 JXX982921:JXY982923 KHT982921:KHU982923 KRP982921:KRQ982923 LBL982921:LBM982923 LLH982921:LLI982923 LVD982921:LVE982923 MEZ982921:MFA982923 MOV982921:MOW982923 MYR982921:MYS982923 NIN982921:NIO982923 NSJ982921:NSK982923 OCF982921:OCG982923 OMB982921:OMC982923 OVX982921:OVY982923 PFT982921:PFU982923 PPP982921:PPQ982923 PZL982921:PZM982923 QJH982921:QJI982923 QTD982921:QTE982923 RCZ982921:RDA982923 RMV982921:RMW982923 RWR982921:RWS982923 SGN982921:SGO982923 SQJ982921:SQK982923 TAF982921:TAG982923 TKB982921:TKC982923 TTX982921:TTY982923 UDT982921:UDU982923 UNP982921:UNQ982923 UXL982921:UXM982923 VHH982921:VHI982923 VRD982921:VRE982923 WAZ982921:WBA982923 WKV982921:WKW982923 WUR982921:WUS982923 H65376:I65379 IF65376:IG65379 SB65376:SC65379 ABX65376:ABY65379 ALT65376:ALU65379 AVP65376:AVQ65379 BFL65376:BFM65379 BPH65376:BPI65379 BZD65376:BZE65379 CIZ65376:CJA65379 CSV65376:CSW65379 DCR65376:DCS65379 DMN65376:DMO65379 DWJ65376:DWK65379 EGF65376:EGG65379 EQB65376:EQC65379 EZX65376:EZY65379 FJT65376:FJU65379 FTP65376:FTQ65379 GDL65376:GDM65379 GNH65376:GNI65379 GXD65376:GXE65379 HGZ65376:HHA65379 HQV65376:HQW65379 IAR65376:IAS65379 IKN65376:IKO65379 IUJ65376:IUK65379 JEF65376:JEG65379 JOB65376:JOC65379 JXX65376:JXY65379 KHT65376:KHU65379 KRP65376:KRQ65379 LBL65376:LBM65379 LLH65376:LLI65379 LVD65376:LVE65379 MEZ65376:MFA65379 MOV65376:MOW65379 MYR65376:MYS65379 NIN65376:NIO65379 NSJ65376:NSK65379 OCF65376:OCG65379 OMB65376:OMC65379 OVX65376:OVY65379 PFT65376:PFU65379 PPP65376:PPQ65379 PZL65376:PZM65379 QJH65376:QJI65379 QTD65376:QTE65379 RCZ65376:RDA65379 RMV65376:RMW65379 RWR65376:RWS65379 SGN65376:SGO65379 SQJ65376:SQK65379 TAF65376:TAG65379 TKB65376:TKC65379 TTX65376:TTY65379 UDT65376:UDU65379 UNP65376:UNQ65379 UXL65376:UXM65379 VHH65376:VHI65379 VRD65376:VRE65379 WAZ65376:WBA65379 WKV65376:WKW65379 WUR65376:WUS65379 H130912:I130915 IF130912:IG130915 SB130912:SC130915 ABX130912:ABY130915 ALT130912:ALU130915 AVP130912:AVQ130915 BFL130912:BFM130915 BPH130912:BPI130915 BZD130912:BZE130915 CIZ130912:CJA130915 CSV130912:CSW130915 DCR130912:DCS130915 DMN130912:DMO130915 DWJ130912:DWK130915 EGF130912:EGG130915 EQB130912:EQC130915 EZX130912:EZY130915 FJT130912:FJU130915 FTP130912:FTQ130915 GDL130912:GDM130915 GNH130912:GNI130915 GXD130912:GXE130915 HGZ130912:HHA130915 HQV130912:HQW130915 IAR130912:IAS130915 IKN130912:IKO130915 IUJ130912:IUK130915 JEF130912:JEG130915 JOB130912:JOC130915 JXX130912:JXY130915 KHT130912:KHU130915 KRP130912:KRQ130915 LBL130912:LBM130915 LLH130912:LLI130915 LVD130912:LVE130915 MEZ130912:MFA130915 MOV130912:MOW130915 MYR130912:MYS130915 NIN130912:NIO130915 NSJ130912:NSK130915 OCF130912:OCG130915 OMB130912:OMC130915 OVX130912:OVY130915 PFT130912:PFU130915 PPP130912:PPQ130915 PZL130912:PZM130915 QJH130912:QJI130915 QTD130912:QTE130915 RCZ130912:RDA130915 RMV130912:RMW130915 RWR130912:RWS130915 SGN130912:SGO130915 SQJ130912:SQK130915 TAF130912:TAG130915 TKB130912:TKC130915 TTX130912:TTY130915 UDT130912:UDU130915 UNP130912:UNQ130915 UXL130912:UXM130915 VHH130912:VHI130915 VRD130912:VRE130915 WAZ130912:WBA130915 WKV130912:WKW130915 WUR130912:WUS130915 H196448:I196451 IF196448:IG196451 SB196448:SC196451 ABX196448:ABY196451 ALT196448:ALU196451 AVP196448:AVQ196451 BFL196448:BFM196451 BPH196448:BPI196451 BZD196448:BZE196451 CIZ196448:CJA196451 CSV196448:CSW196451 DCR196448:DCS196451 DMN196448:DMO196451 DWJ196448:DWK196451 EGF196448:EGG196451 EQB196448:EQC196451 EZX196448:EZY196451 FJT196448:FJU196451 FTP196448:FTQ196451 GDL196448:GDM196451 GNH196448:GNI196451 GXD196448:GXE196451 HGZ196448:HHA196451 HQV196448:HQW196451 IAR196448:IAS196451 IKN196448:IKO196451 IUJ196448:IUK196451 JEF196448:JEG196451 JOB196448:JOC196451 JXX196448:JXY196451 KHT196448:KHU196451 KRP196448:KRQ196451 LBL196448:LBM196451 LLH196448:LLI196451 LVD196448:LVE196451 MEZ196448:MFA196451 MOV196448:MOW196451 MYR196448:MYS196451 NIN196448:NIO196451 NSJ196448:NSK196451 OCF196448:OCG196451 OMB196448:OMC196451 OVX196448:OVY196451 PFT196448:PFU196451 PPP196448:PPQ196451 PZL196448:PZM196451 QJH196448:QJI196451 QTD196448:QTE196451 RCZ196448:RDA196451 RMV196448:RMW196451 RWR196448:RWS196451 SGN196448:SGO196451 SQJ196448:SQK196451 TAF196448:TAG196451 TKB196448:TKC196451 TTX196448:TTY196451 UDT196448:UDU196451 UNP196448:UNQ196451 UXL196448:UXM196451 VHH196448:VHI196451 VRD196448:VRE196451 WAZ196448:WBA196451 WKV196448:WKW196451 WUR196448:WUS196451 H261984:I261987 IF261984:IG261987 SB261984:SC261987 ABX261984:ABY261987 ALT261984:ALU261987 AVP261984:AVQ261987 BFL261984:BFM261987 BPH261984:BPI261987 BZD261984:BZE261987 CIZ261984:CJA261987 CSV261984:CSW261987 DCR261984:DCS261987 DMN261984:DMO261987 DWJ261984:DWK261987 EGF261984:EGG261987 EQB261984:EQC261987 EZX261984:EZY261987 FJT261984:FJU261987 FTP261984:FTQ261987 GDL261984:GDM261987 GNH261984:GNI261987 GXD261984:GXE261987 HGZ261984:HHA261987 HQV261984:HQW261987 IAR261984:IAS261987 IKN261984:IKO261987 IUJ261984:IUK261987 JEF261984:JEG261987 JOB261984:JOC261987 JXX261984:JXY261987 KHT261984:KHU261987 KRP261984:KRQ261987 LBL261984:LBM261987 LLH261984:LLI261987 LVD261984:LVE261987 MEZ261984:MFA261987 MOV261984:MOW261987 MYR261984:MYS261987 NIN261984:NIO261987 NSJ261984:NSK261987 OCF261984:OCG261987 OMB261984:OMC261987 OVX261984:OVY261987 PFT261984:PFU261987 PPP261984:PPQ261987 PZL261984:PZM261987 QJH261984:QJI261987 QTD261984:QTE261987 RCZ261984:RDA261987 RMV261984:RMW261987 RWR261984:RWS261987 SGN261984:SGO261987 SQJ261984:SQK261987 TAF261984:TAG261987 TKB261984:TKC261987 TTX261984:TTY261987 UDT261984:UDU261987 UNP261984:UNQ261987 UXL261984:UXM261987 VHH261984:VHI261987 VRD261984:VRE261987 WAZ261984:WBA261987 WKV261984:WKW261987 WUR261984:WUS261987 H327520:I327523 IF327520:IG327523 SB327520:SC327523 ABX327520:ABY327523 ALT327520:ALU327523 AVP327520:AVQ327523 BFL327520:BFM327523 BPH327520:BPI327523 BZD327520:BZE327523 CIZ327520:CJA327523 CSV327520:CSW327523 DCR327520:DCS327523 DMN327520:DMO327523 DWJ327520:DWK327523 EGF327520:EGG327523 EQB327520:EQC327523 EZX327520:EZY327523 FJT327520:FJU327523 FTP327520:FTQ327523 GDL327520:GDM327523 GNH327520:GNI327523 GXD327520:GXE327523 HGZ327520:HHA327523 HQV327520:HQW327523 IAR327520:IAS327523 IKN327520:IKO327523 IUJ327520:IUK327523 JEF327520:JEG327523 JOB327520:JOC327523 JXX327520:JXY327523 KHT327520:KHU327523 KRP327520:KRQ327523 LBL327520:LBM327523 LLH327520:LLI327523 LVD327520:LVE327523 MEZ327520:MFA327523 MOV327520:MOW327523 MYR327520:MYS327523 NIN327520:NIO327523 NSJ327520:NSK327523 OCF327520:OCG327523 OMB327520:OMC327523 OVX327520:OVY327523 PFT327520:PFU327523 PPP327520:PPQ327523 PZL327520:PZM327523 QJH327520:QJI327523 QTD327520:QTE327523 RCZ327520:RDA327523 RMV327520:RMW327523 RWR327520:RWS327523 SGN327520:SGO327523 SQJ327520:SQK327523 TAF327520:TAG327523 TKB327520:TKC327523 TTX327520:TTY327523 UDT327520:UDU327523 UNP327520:UNQ327523 UXL327520:UXM327523 VHH327520:VHI327523 VRD327520:VRE327523 WAZ327520:WBA327523 WKV327520:WKW327523 WUR327520:WUS327523 H393056:I393059 IF393056:IG393059 SB393056:SC393059 ABX393056:ABY393059 ALT393056:ALU393059 AVP393056:AVQ393059 BFL393056:BFM393059 BPH393056:BPI393059 BZD393056:BZE393059 CIZ393056:CJA393059 CSV393056:CSW393059 DCR393056:DCS393059 DMN393056:DMO393059 DWJ393056:DWK393059 EGF393056:EGG393059 EQB393056:EQC393059 EZX393056:EZY393059 FJT393056:FJU393059 FTP393056:FTQ393059 GDL393056:GDM393059 GNH393056:GNI393059 GXD393056:GXE393059 HGZ393056:HHA393059 HQV393056:HQW393059 IAR393056:IAS393059 IKN393056:IKO393059 IUJ393056:IUK393059 JEF393056:JEG393059 JOB393056:JOC393059 JXX393056:JXY393059 KHT393056:KHU393059 KRP393056:KRQ393059 LBL393056:LBM393059 LLH393056:LLI393059 LVD393056:LVE393059 MEZ393056:MFA393059 MOV393056:MOW393059 MYR393056:MYS393059 NIN393056:NIO393059 NSJ393056:NSK393059 OCF393056:OCG393059 OMB393056:OMC393059 OVX393056:OVY393059 PFT393056:PFU393059 PPP393056:PPQ393059 PZL393056:PZM393059 QJH393056:QJI393059 QTD393056:QTE393059 RCZ393056:RDA393059 RMV393056:RMW393059 RWR393056:RWS393059 SGN393056:SGO393059 SQJ393056:SQK393059 TAF393056:TAG393059 TKB393056:TKC393059 TTX393056:TTY393059 UDT393056:UDU393059 UNP393056:UNQ393059 UXL393056:UXM393059 VHH393056:VHI393059 VRD393056:VRE393059 WAZ393056:WBA393059 WKV393056:WKW393059 WUR393056:WUS393059 H458592:I458595 IF458592:IG458595 SB458592:SC458595 ABX458592:ABY458595 ALT458592:ALU458595 AVP458592:AVQ458595 BFL458592:BFM458595 BPH458592:BPI458595 BZD458592:BZE458595 CIZ458592:CJA458595 CSV458592:CSW458595 DCR458592:DCS458595 DMN458592:DMO458595 DWJ458592:DWK458595 EGF458592:EGG458595 EQB458592:EQC458595 EZX458592:EZY458595 FJT458592:FJU458595 FTP458592:FTQ458595 GDL458592:GDM458595 GNH458592:GNI458595 GXD458592:GXE458595 HGZ458592:HHA458595 HQV458592:HQW458595 IAR458592:IAS458595 IKN458592:IKO458595 IUJ458592:IUK458595 JEF458592:JEG458595 JOB458592:JOC458595 JXX458592:JXY458595 KHT458592:KHU458595 KRP458592:KRQ458595 LBL458592:LBM458595 LLH458592:LLI458595 LVD458592:LVE458595 MEZ458592:MFA458595 MOV458592:MOW458595 MYR458592:MYS458595 NIN458592:NIO458595 NSJ458592:NSK458595 OCF458592:OCG458595 OMB458592:OMC458595 OVX458592:OVY458595 PFT458592:PFU458595 PPP458592:PPQ458595 PZL458592:PZM458595 QJH458592:QJI458595 QTD458592:QTE458595 RCZ458592:RDA458595 RMV458592:RMW458595 RWR458592:RWS458595 SGN458592:SGO458595 SQJ458592:SQK458595 TAF458592:TAG458595 TKB458592:TKC458595 TTX458592:TTY458595 UDT458592:UDU458595 UNP458592:UNQ458595 UXL458592:UXM458595 VHH458592:VHI458595 VRD458592:VRE458595 WAZ458592:WBA458595 WKV458592:WKW458595 WUR458592:WUS458595 H524128:I524131 IF524128:IG524131 SB524128:SC524131 ABX524128:ABY524131 ALT524128:ALU524131 AVP524128:AVQ524131 BFL524128:BFM524131 BPH524128:BPI524131 BZD524128:BZE524131 CIZ524128:CJA524131 CSV524128:CSW524131 DCR524128:DCS524131 DMN524128:DMO524131 DWJ524128:DWK524131 EGF524128:EGG524131 EQB524128:EQC524131 EZX524128:EZY524131 FJT524128:FJU524131 FTP524128:FTQ524131 GDL524128:GDM524131 GNH524128:GNI524131 GXD524128:GXE524131 HGZ524128:HHA524131 HQV524128:HQW524131 IAR524128:IAS524131 IKN524128:IKO524131 IUJ524128:IUK524131 JEF524128:JEG524131 JOB524128:JOC524131 JXX524128:JXY524131 KHT524128:KHU524131 KRP524128:KRQ524131 LBL524128:LBM524131 LLH524128:LLI524131 LVD524128:LVE524131 MEZ524128:MFA524131 MOV524128:MOW524131 MYR524128:MYS524131 NIN524128:NIO524131 NSJ524128:NSK524131 OCF524128:OCG524131 OMB524128:OMC524131 OVX524128:OVY524131 PFT524128:PFU524131 PPP524128:PPQ524131 PZL524128:PZM524131 QJH524128:QJI524131 QTD524128:QTE524131 RCZ524128:RDA524131 RMV524128:RMW524131 RWR524128:RWS524131 SGN524128:SGO524131 SQJ524128:SQK524131 TAF524128:TAG524131 TKB524128:TKC524131 TTX524128:TTY524131 UDT524128:UDU524131 UNP524128:UNQ524131 UXL524128:UXM524131 VHH524128:VHI524131 VRD524128:VRE524131 WAZ524128:WBA524131 WKV524128:WKW524131 WUR524128:WUS524131 H589664:I589667 IF589664:IG589667 SB589664:SC589667 ABX589664:ABY589667 ALT589664:ALU589667 AVP589664:AVQ589667 BFL589664:BFM589667 BPH589664:BPI589667 BZD589664:BZE589667 CIZ589664:CJA589667 CSV589664:CSW589667 DCR589664:DCS589667 DMN589664:DMO589667 DWJ589664:DWK589667 EGF589664:EGG589667 EQB589664:EQC589667 EZX589664:EZY589667 FJT589664:FJU589667 FTP589664:FTQ589667 GDL589664:GDM589667 GNH589664:GNI589667 GXD589664:GXE589667 HGZ589664:HHA589667 HQV589664:HQW589667 IAR589664:IAS589667 IKN589664:IKO589667 IUJ589664:IUK589667 JEF589664:JEG589667 JOB589664:JOC589667 JXX589664:JXY589667 KHT589664:KHU589667 KRP589664:KRQ589667 LBL589664:LBM589667 LLH589664:LLI589667 LVD589664:LVE589667 MEZ589664:MFA589667 MOV589664:MOW589667 MYR589664:MYS589667 NIN589664:NIO589667 NSJ589664:NSK589667 OCF589664:OCG589667 OMB589664:OMC589667 OVX589664:OVY589667 PFT589664:PFU589667 PPP589664:PPQ589667 PZL589664:PZM589667 QJH589664:QJI589667 QTD589664:QTE589667 RCZ589664:RDA589667 RMV589664:RMW589667 RWR589664:RWS589667 SGN589664:SGO589667 SQJ589664:SQK589667 TAF589664:TAG589667 TKB589664:TKC589667 TTX589664:TTY589667 UDT589664:UDU589667 UNP589664:UNQ589667 UXL589664:UXM589667 VHH589664:VHI589667 VRD589664:VRE589667 WAZ589664:WBA589667 WKV589664:WKW589667 WUR589664:WUS589667 H655200:I655203 IF655200:IG655203 SB655200:SC655203 ABX655200:ABY655203 ALT655200:ALU655203 AVP655200:AVQ655203 BFL655200:BFM655203 BPH655200:BPI655203 BZD655200:BZE655203 CIZ655200:CJA655203 CSV655200:CSW655203 DCR655200:DCS655203 DMN655200:DMO655203 DWJ655200:DWK655203 EGF655200:EGG655203 EQB655200:EQC655203 EZX655200:EZY655203 FJT655200:FJU655203 FTP655200:FTQ655203 GDL655200:GDM655203 GNH655200:GNI655203 GXD655200:GXE655203 HGZ655200:HHA655203 HQV655200:HQW655203 IAR655200:IAS655203 IKN655200:IKO655203 IUJ655200:IUK655203 JEF655200:JEG655203 JOB655200:JOC655203 JXX655200:JXY655203 KHT655200:KHU655203 KRP655200:KRQ655203 LBL655200:LBM655203 LLH655200:LLI655203 LVD655200:LVE655203 MEZ655200:MFA655203 MOV655200:MOW655203 MYR655200:MYS655203 NIN655200:NIO655203 NSJ655200:NSK655203 OCF655200:OCG655203 OMB655200:OMC655203 OVX655200:OVY655203 PFT655200:PFU655203 PPP655200:PPQ655203 PZL655200:PZM655203 QJH655200:QJI655203 QTD655200:QTE655203 RCZ655200:RDA655203 RMV655200:RMW655203 RWR655200:RWS655203 SGN655200:SGO655203 SQJ655200:SQK655203 TAF655200:TAG655203 TKB655200:TKC655203 TTX655200:TTY655203 UDT655200:UDU655203 UNP655200:UNQ655203 UXL655200:UXM655203 VHH655200:VHI655203 VRD655200:VRE655203 WAZ655200:WBA655203 WKV655200:WKW655203 WUR655200:WUS655203 H720736:I720739 IF720736:IG720739 SB720736:SC720739 ABX720736:ABY720739 ALT720736:ALU720739 AVP720736:AVQ720739 BFL720736:BFM720739 BPH720736:BPI720739 BZD720736:BZE720739 CIZ720736:CJA720739 CSV720736:CSW720739 DCR720736:DCS720739 DMN720736:DMO720739 DWJ720736:DWK720739 EGF720736:EGG720739 EQB720736:EQC720739 EZX720736:EZY720739 FJT720736:FJU720739 FTP720736:FTQ720739 GDL720736:GDM720739 GNH720736:GNI720739 GXD720736:GXE720739 HGZ720736:HHA720739 HQV720736:HQW720739 IAR720736:IAS720739 IKN720736:IKO720739 IUJ720736:IUK720739 JEF720736:JEG720739 JOB720736:JOC720739 JXX720736:JXY720739 KHT720736:KHU720739 KRP720736:KRQ720739 LBL720736:LBM720739 LLH720736:LLI720739 LVD720736:LVE720739 MEZ720736:MFA720739 MOV720736:MOW720739 MYR720736:MYS720739 NIN720736:NIO720739 NSJ720736:NSK720739 OCF720736:OCG720739 OMB720736:OMC720739 OVX720736:OVY720739 PFT720736:PFU720739 PPP720736:PPQ720739 PZL720736:PZM720739 QJH720736:QJI720739 QTD720736:QTE720739 RCZ720736:RDA720739 RMV720736:RMW720739 RWR720736:RWS720739 SGN720736:SGO720739 SQJ720736:SQK720739 TAF720736:TAG720739 TKB720736:TKC720739 TTX720736:TTY720739 UDT720736:UDU720739 UNP720736:UNQ720739 UXL720736:UXM720739 VHH720736:VHI720739 VRD720736:VRE720739 WAZ720736:WBA720739 WKV720736:WKW720739 WUR720736:WUS720739 H786272:I786275 IF786272:IG786275 SB786272:SC786275 ABX786272:ABY786275 ALT786272:ALU786275 AVP786272:AVQ786275 BFL786272:BFM786275 BPH786272:BPI786275 BZD786272:BZE786275 CIZ786272:CJA786275 CSV786272:CSW786275 DCR786272:DCS786275 DMN786272:DMO786275 DWJ786272:DWK786275 EGF786272:EGG786275 EQB786272:EQC786275 EZX786272:EZY786275 FJT786272:FJU786275 FTP786272:FTQ786275 GDL786272:GDM786275 GNH786272:GNI786275 GXD786272:GXE786275 HGZ786272:HHA786275 HQV786272:HQW786275 IAR786272:IAS786275 IKN786272:IKO786275 IUJ786272:IUK786275 JEF786272:JEG786275 JOB786272:JOC786275 JXX786272:JXY786275 KHT786272:KHU786275 KRP786272:KRQ786275 LBL786272:LBM786275 LLH786272:LLI786275 LVD786272:LVE786275 MEZ786272:MFA786275 MOV786272:MOW786275 MYR786272:MYS786275 NIN786272:NIO786275 NSJ786272:NSK786275 OCF786272:OCG786275 OMB786272:OMC786275 OVX786272:OVY786275 PFT786272:PFU786275 PPP786272:PPQ786275 PZL786272:PZM786275 QJH786272:QJI786275 QTD786272:QTE786275 RCZ786272:RDA786275 RMV786272:RMW786275 RWR786272:RWS786275 SGN786272:SGO786275 SQJ786272:SQK786275 TAF786272:TAG786275 TKB786272:TKC786275 TTX786272:TTY786275 UDT786272:UDU786275 UNP786272:UNQ786275 UXL786272:UXM786275 VHH786272:VHI786275 VRD786272:VRE786275 WAZ786272:WBA786275 WKV786272:WKW786275 WUR786272:WUS786275 H851808:I851811 IF851808:IG851811 SB851808:SC851811 ABX851808:ABY851811 ALT851808:ALU851811 AVP851808:AVQ851811 BFL851808:BFM851811 BPH851808:BPI851811 BZD851808:BZE851811 CIZ851808:CJA851811 CSV851808:CSW851811 DCR851808:DCS851811 DMN851808:DMO851811 DWJ851808:DWK851811 EGF851808:EGG851811 EQB851808:EQC851811 EZX851808:EZY851811 FJT851808:FJU851811 FTP851808:FTQ851811 GDL851808:GDM851811 GNH851808:GNI851811 GXD851808:GXE851811 HGZ851808:HHA851811 HQV851808:HQW851811 IAR851808:IAS851811 IKN851808:IKO851811 IUJ851808:IUK851811 JEF851808:JEG851811 JOB851808:JOC851811 JXX851808:JXY851811 KHT851808:KHU851811 KRP851808:KRQ851811 LBL851808:LBM851811 LLH851808:LLI851811 LVD851808:LVE851811 MEZ851808:MFA851811 MOV851808:MOW851811 MYR851808:MYS851811 NIN851808:NIO851811 NSJ851808:NSK851811 OCF851808:OCG851811 OMB851808:OMC851811 OVX851808:OVY851811 PFT851808:PFU851811 PPP851808:PPQ851811 PZL851808:PZM851811 QJH851808:QJI851811 QTD851808:QTE851811 RCZ851808:RDA851811 RMV851808:RMW851811 RWR851808:RWS851811 SGN851808:SGO851811 SQJ851808:SQK851811 TAF851808:TAG851811 TKB851808:TKC851811 TTX851808:TTY851811 UDT851808:UDU851811 UNP851808:UNQ851811 UXL851808:UXM851811 VHH851808:VHI851811 VRD851808:VRE851811 WAZ851808:WBA851811 WKV851808:WKW851811 WUR851808:WUS851811 H917344:I917347 IF917344:IG917347 SB917344:SC917347 ABX917344:ABY917347 ALT917344:ALU917347 AVP917344:AVQ917347 BFL917344:BFM917347 BPH917344:BPI917347 BZD917344:BZE917347 CIZ917344:CJA917347 CSV917344:CSW917347 DCR917344:DCS917347 DMN917344:DMO917347 DWJ917344:DWK917347 EGF917344:EGG917347 EQB917344:EQC917347 EZX917344:EZY917347 FJT917344:FJU917347 FTP917344:FTQ917347 GDL917344:GDM917347 GNH917344:GNI917347 GXD917344:GXE917347 HGZ917344:HHA917347 HQV917344:HQW917347 IAR917344:IAS917347 IKN917344:IKO917347 IUJ917344:IUK917347 JEF917344:JEG917347 JOB917344:JOC917347 JXX917344:JXY917347 KHT917344:KHU917347 KRP917344:KRQ917347 LBL917344:LBM917347 LLH917344:LLI917347 LVD917344:LVE917347 MEZ917344:MFA917347 MOV917344:MOW917347 MYR917344:MYS917347 NIN917344:NIO917347 NSJ917344:NSK917347 OCF917344:OCG917347 OMB917344:OMC917347 OVX917344:OVY917347 PFT917344:PFU917347 PPP917344:PPQ917347 PZL917344:PZM917347 QJH917344:QJI917347 QTD917344:QTE917347 RCZ917344:RDA917347 RMV917344:RMW917347 RWR917344:RWS917347 SGN917344:SGO917347 SQJ917344:SQK917347 TAF917344:TAG917347 TKB917344:TKC917347 TTX917344:TTY917347 UDT917344:UDU917347 UNP917344:UNQ917347 UXL917344:UXM917347 VHH917344:VHI917347 VRD917344:VRE917347 WAZ917344:WBA917347 WKV917344:WKW917347 WUR917344:WUS917347 H982880:I982883 IF982880:IG982883 SB982880:SC982883 ABX982880:ABY982883 ALT982880:ALU982883 AVP982880:AVQ982883 BFL982880:BFM982883 BPH982880:BPI982883 BZD982880:BZE982883 CIZ982880:CJA982883 CSV982880:CSW982883 DCR982880:DCS982883 DMN982880:DMO982883 DWJ982880:DWK982883 EGF982880:EGG982883 EQB982880:EQC982883 EZX982880:EZY982883 FJT982880:FJU982883 FTP982880:FTQ982883 GDL982880:GDM982883 GNH982880:GNI982883 GXD982880:GXE982883 HGZ982880:HHA982883 HQV982880:HQW982883 IAR982880:IAS982883 IKN982880:IKO982883 IUJ982880:IUK982883 JEF982880:JEG982883 JOB982880:JOC982883 JXX982880:JXY982883 KHT982880:KHU982883 KRP982880:KRQ982883 LBL982880:LBM982883 LLH982880:LLI982883 LVD982880:LVE982883 MEZ982880:MFA982883 MOV982880:MOW982883 MYR982880:MYS982883 NIN982880:NIO982883 NSJ982880:NSK982883 OCF982880:OCG982883 OMB982880:OMC982883 OVX982880:OVY982883 PFT982880:PFU982883 PPP982880:PPQ982883 PZL982880:PZM982883 QJH982880:QJI982883 QTD982880:QTE982883 RCZ982880:RDA982883 RMV982880:RMW982883 RWR982880:RWS982883 SGN982880:SGO982883 SQJ982880:SQK982883 TAF982880:TAG982883 TKB982880:TKC982883 TTX982880:TTY982883 UDT982880:UDU982883 UNP982880:UNQ982883 UXL982880:UXM982883 VHH982880:VHI982883 VRD982880:VRE982883 WAZ982880:WBA982883 WKV982880:WKW982883 WUR982880:WUS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F65380:IG65380 SB65380:SC65380 ABX65380:ABY65380 ALT65380:ALU65380 AVP65380:AVQ65380 BFL65380:BFM65380 BPH65380:BPI65380 BZD65380:BZE65380 CIZ65380:CJA65380 CSV65380:CSW65380 DCR65380:DCS65380 DMN65380:DMO65380 DWJ65380:DWK65380 EGF65380:EGG65380 EQB65380:EQC65380 EZX65380:EZY65380 FJT65380:FJU65380 FTP65380:FTQ65380 GDL65380:GDM65380 GNH65380:GNI65380 GXD65380:GXE65380 HGZ65380:HHA65380 HQV65380:HQW65380 IAR65380:IAS65380 IKN65380:IKO65380 IUJ65380:IUK65380 JEF65380:JEG65380 JOB65380:JOC65380 JXX65380:JXY65380 KHT65380:KHU65380 KRP65380:KRQ65380 LBL65380:LBM65380 LLH65380:LLI65380 LVD65380:LVE65380 MEZ65380:MFA65380 MOV65380:MOW65380 MYR65380:MYS65380 NIN65380:NIO65380 NSJ65380:NSK65380 OCF65380:OCG65380 OMB65380:OMC65380 OVX65380:OVY65380 PFT65380:PFU65380 PPP65380:PPQ65380 PZL65380:PZM65380 QJH65380:QJI65380 QTD65380:QTE65380 RCZ65380:RDA65380 RMV65380:RMW65380 RWR65380:RWS65380 SGN65380:SGO65380 SQJ65380:SQK65380 TAF65380:TAG65380 TKB65380:TKC65380 TTX65380:TTY65380 UDT65380:UDU65380 UNP65380:UNQ65380 UXL65380:UXM65380 VHH65380:VHI65380 VRD65380:VRE65380 WAZ65380:WBA65380 WKV65380:WKW65380 WUR65380:WUS65380 H130916:I130916 IF130916:IG130916 SB130916:SC130916 ABX130916:ABY130916 ALT130916:ALU130916 AVP130916:AVQ130916 BFL130916:BFM130916 BPH130916:BPI130916 BZD130916:BZE130916 CIZ130916:CJA130916 CSV130916:CSW130916 DCR130916:DCS130916 DMN130916:DMO130916 DWJ130916:DWK130916 EGF130916:EGG130916 EQB130916:EQC130916 EZX130916:EZY130916 FJT130916:FJU130916 FTP130916:FTQ130916 GDL130916:GDM130916 GNH130916:GNI130916 GXD130916:GXE130916 HGZ130916:HHA130916 HQV130916:HQW130916 IAR130916:IAS130916 IKN130916:IKO130916 IUJ130916:IUK130916 JEF130916:JEG130916 JOB130916:JOC130916 JXX130916:JXY130916 KHT130916:KHU130916 KRP130916:KRQ130916 LBL130916:LBM130916 LLH130916:LLI130916 LVD130916:LVE130916 MEZ130916:MFA130916 MOV130916:MOW130916 MYR130916:MYS130916 NIN130916:NIO130916 NSJ130916:NSK130916 OCF130916:OCG130916 OMB130916:OMC130916 OVX130916:OVY130916 PFT130916:PFU130916 PPP130916:PPQ130916 PZL130916:PZM130916 QJH130916:QJI130916 QTD130916:QTE130916 RCZ130916:RDA130916 RMV130916:RMW130916 RWR130916:RWS130916 SGN130916:SGO130916 SQJ130916:SQK130916 TAF130916:TAG130916 TKB130916:TKC130916 TTX130916:TTY130916 UDT130916:UDU130916 UNP130916:UNQ130916 UXL130916:UXM130916 VHH130916:VHI130916 VRD130916:VRE130916 WAZ130916:WBA130916 WKV130916:WKW130916 WUR130916:WUS130916 H196452:I196452 IF196452:IG196452 SB196452:SC196452 ABX196452:ABY196452 ALT196452:ALU196452 AVP196452:AVQ196452 BFL196452:BFM196452 BPH196452:BPI196452 BZD196452:BZE196452 CIZ196452:CJA196452 CSV196452:CSW196452 DCR196452:DCS196452 DMN196452:DMO196452 DWJ196452:DWK196452 EGF196452:EGG196452 EQB196452:EQC196452 EZX196452:EZY196452 FJT196452:FJU196452 FTP196452:FTQ196452 GDL196452:GDM196452 GNH196452:GNI196452 GXD196452:GXE196452 HGZ196452:HHA196452 HQV196452:HQW196452 IAR196452:IAS196452 IKN196452:IKO196452 IUJ196452:IUK196452 JEF196452:JEG196452 JOB196452:JOC196452 JXX196452:JXY196452 KHT196452:KHU196452 KRP196452:KRQ196452 LBL196452:LBM196452 LLH196452:LLI196452 LVD196452:LVE196452 MEZ196452:MFA196452 MOV196452:MOW196452 MYR196452:MYS196452 NIN196452:NIO196452 NSJ196452:NSK196452 OCF196452:OCG196452 OMB196452:OMC196452 OVX196452:OVY196452 PFT196452:PFU196452 PPP196452:PPQ196452 PZL196452:PZM196452 QJH196452:QJI196452 QTD196452:QTE196452 RCZ196452:RDA196452 RMV196452:RMW196452 RWR196452:RWS196452 SGN196452:SGO196452 SQJ196452:SQK196452 TAF196452:TAG196452 TKB196452:TKC196452 TTX196452:TTY196452 UDT196452:UDU196452 UNP196452:UNQ196452 UXL196452:UXM196452 VHH196452:VHI196452 VRD196452:VRE196452 WAZ196452:WBA196452 WKV196452:WKW196452 WUR196452:WUS196452 H261988:I261988 IF261988:IG261988 SB261988:SC261988 ABX261988:ABY261988 ALT261988:ALU261988 AVP261988:AVQ261988 BFL261988:BFM261988 BPH261988:BPI261988 BZD261988:BZE261988 CIZ261988:CJA261988 CSV261988:CSW261988 DCR261988:DCS261988 DMN261988:DMO261988 DWJ261988:DWK261988 EGF261988:EGG261988 EQB261988:EQC261988 EZX261988:EZY261988 FJT261988:FJU261988 FTP261988:FTQ261988 GDL261988:GDM261988 GNH261988:GNI261988 GXD261988:GXE261988 HGZ261988:HHA261988 HQV261988:HQW261988 IAR261988:IAS261988 IKN261988:IKO261988 IUJ261988:IUK261988 JEF261988:JEG261988 JOB261988:JOC261988 JXX261988:JXY261988 KHT261988:KHU261988 KRP261988:KRQ261988 LBL261988:LBM261988 LLH261988:LLI261988 LVD261988:LVE261988 MEZ261988:MFA261988 MOV261988:MOW261988 MYR261988:MYS261988 NIN261988:NIO261988 NSJ261988:NSK261988 OCF261988:OCG261988 OMB261988:OMC261988 OVX261988:OVY261988 PFT261988:PFU261988 PPP261988:PPQ261988 PZL261988:PZM261988 QJH261988:QJI261988 QTD261988:QTE261988 RCZ261988:RDA261988 RMV261988:RMW261988 RWR261988:RWS261988 SGN261988:SGO261988 SQJ261988:SQK261988 TAF261988:TAG261988 TKB261988:TKC261988 TTX261988:TTY261988 UDT261988:UDU261988 UNP261988:UNQ261988 UXL261988:UXM261988 VHH261988:VHI261988 VRD261988:VRE261988 WAZ261988:WBA261988 WKV261988:WKW261988 WUR261988:WUS261988 H327524:I327524 IF327524:IG327524 SB327524:SC327524 ABX327524:ABY327524 ALT327524:ALU327524 AVP327524:AVQ327524 BFL327524:BFM327524 BPH327524:BPI327524 BZD327524:BZE327524 CIZ327524:CJA327524 CSV327524:CSW327524 DCR327524:DCS327524 DMN327524:DMO327524 DWJ327524:DWK327524 EGF327524:EGG327524 EQB327524:EQC327524 EZX327524:EZY327524 FJT327524:FJU327524 FTP327524:FTQ327524 GDL327524:GDM327524 GNH327524:GNI327524 GXD327524:GXE327524 HGZ327524:HHA327524 HQV327524:HQW327524 IAR327524:IAS327524 IKN327524:IKO327524 IUJ327524:IUK327524 JEF327524:JEG327524 JOB327524:JOC327524 JXX327524:JXY327524 KHT327524:KHU327524 KRP327524:KRQ327524 LBL327524:LBM327524 LLH327524:LLI327524 LVD327524:LVE327524 MEZ327524:MFA327524 MOV327524:MOW327524 MYR327524:MYS327524 NIN327524:NIO327524 NSJ327524:NSK327524 OCF327524:OCG327524 OMB327524:OMC327524 OVX327524:OVY327524 PFT327524:PFU327524 PPP327524:PPQ327524 PZL327524:PZM327524 QJH327524:QJI327524 QTD327524:QTE327524 RCZ327524:RDA327524 RMV327524:RMW327524 RWR327524:RWS327524 SGN327524:SGO327524 SQJ327524:SQK327524 TAF327524:TAG327524 TKB327524:TKC327524 TTX327524:TTY327524 UDT327524:UDU327524 UNP327524:UNQ327524 UXL327524:UXM327524 VHH327524:VHI327524 VRD327524:VRE327524 WAZ327524:WBA327524 WKV327524:WKW327524 WUR327524:WUS327524 H393060:I393060 IF393060:IG393060 SB393060:SC393060 ABX393060:ABY393060 ALT393060:ALU393060 AVP393060:AVQ393060 BFL393060:BFM393060 BPH393060:BPI393060 BZD393060:BZE393060 CIZ393060:CJA393060 CSV393060:CSW393060 DCR393060:DCS393060 DMN393060:DMO393060 DWJ393060:DWK393060 EGF393060:EGG393060 EQB393060:EQC393060 EZX393060:EZY393060 FJT393060:FJU393060 FTP393060:FTQ393060 GDL393060:GDM393060 GNH393060:GNI393060 GXD393060:GXE393060 HGZ393060:HHA393060 HQV393060:HQW393060 IAR393060:IAS393060 IKN393060:IKO393060 IUJ393060:IUK393060 JEF393060:JEG393060 JOB393060:JOC393060 JXX393060:JXY393060 KHT393060:KHU393060 KRP393060:KRQ393060 LBL393060:LBM393060 LLH393060:LLI393060 LVD393060:LVE393060 MEZ393060:MFA393060 MOV393060:MOW393060 MYR393060:MYS393060 NIN393060:NIO393060 NSJ393060:NSK393060 OCF393060:OCG393060 OMB393060:OMC393060 OVX393060:OVY393060 PFT393060:PFU393060 PPP393060:PPQ393060 PZL393060:PZM393060 QJH393060:QJI393060 QTD393060:QTE393060 RCZ393060:RDA393060 RMV393060:RMW393060 RWR393060:RWS393060 SGN393060:SGO393060 SQJ393060:SQK393060 TAF393060:TAG393060 TKB393060:TKC393060 TTX393060:TTY393060 UDT393060:UDU393060 UNP393060:UNQ393060 UXL393060:UXM393060 VHH393060:VHI393060 VRD393060:VRE393060 WAZ393060:WBA393060 WKV393060:WKW393060 WUR393060:WUS393060 H458596:I458596 IF458596:IG458596 SB458596:SC458596 ABX458596:ABY458596 ALT458596:ALU458596 AVP458596:AVQ458596 BFL458596:BFM458596 BPH458596:BPI458596 BZD458596:BZE458596 CIZ458596:CJA458596 CSV458596:CSW458596 DCR458596:DCS458596 DMN458596:DMO458596 DWJ458596:DWK458596 EGF458596:EGG458596 EQB458596:EQC458596 EZX458596:EZY458596 FJT458596:FJU458596 FTP458596:FTQ458596 GDL458596:GDM458596 GNH458596:GNI458596 GXD458596:GXE458596 HGZ458596:HHA458596 HQV458596:HQW458596 IAR458596:IAS458596 IKN458596:IKO458596 IUJ458596:IUK458596 JEF458596:JEG458596 JOB458596:JOC458596 JXX458596:JXY458596 KHT458596:KHU458596 KRP458596:KRQ458596 LBL458596:LBM458596 LLH458596:LLI458596 LVD458596:LVE458596 MEZ458596:MFA458596 MOV458596:MOW458596 MYR458596:MYS458596 NIN458596:NIO458596 NSJ458596:NSK458596 OCF458596:OCG458596 OMB458596:OMC458596 OVX458596:OVY458596 PFT458596:PFU458596 PPP458596:PPQ458596 PZL458596:PZM458596 QJH458596:QJI458596 QTD458596:QTE458596 RCZ458596:RDA458596 RMV458596:RMW458596 RWR458596:RWS458596 SGN458596:SGO458596 SQJ458596:SQK458596 TAF458596:TAG458596 TKB458596:TKC458596 TTX458596:TTY458596 UDT458596:UDU458596 UNP458596:UNQ458596 UXL458596:UXM458596 VHH458596:VHI458596 VRD458596:VRE458596 WAZ458596:WBA458596 WKV458596:WKW458596 WUR458596:WUS458596 H524132:I524132 IF524132:IG524132 SB524132:SC524132 ABX524132:ABY524132 ALT524132:ALU524132 AVP524132:AVQ524132 BFL524132:BFM524132 BPH524132:BPI524132 BZD524132:BZE524132 CIZ524132:CJA524132 CSV524132:CSW524132 DCR524132:DCS524132 DMN524132:DMO524132 DWJ524132:DWK524132 EGF524132:EGG524132 EQB524132:EQC524132 EZX524132:EZY524132 FJT524132:FJU524132 FTP524132:FTQ524132 GDL524132:GDM524132 GNH524132:GNI524132 GXD524132:GXE524132 HGZ524132:HHA524132 HQV524132:HQW524132 IAR524132:IAS524132 IKN524132:IKO524132 IUJ524132:IUK524132 JEF524132:JEG524132 JOB524132:JOC524132 JXX524132:JXY524132 KHT524132:KHU524132 KRP524132:KRQ524132 LBL524132:LBM524132 LLH524132:LLI524132 LVD524132:LVE524132 MEZ524132:MFA524132 MOV524132:MOW524132 MYR524132:MYS524132 NIN524132:NIO524132 NSJ524132:NSK524132 OCF524132:OCG524132 OMB524132:OMC524132 OVX524132:OVY524132 PFT524132:PFU524132 PPP524132:PPQ524132 PZL524132:PZM524132 QJH524132:QJI524132 QTD524132:QTE524132 RCZ524132:RDA524132 RMV524132:RMW524132 RWR524132:RWS524132 SGN524132:SGO524132 SQJ524132:SQK524132 TAF524132:TAG524132 TKB524132:TKC524132 TTX524132:TTY524132 UDT524132:UDU524132 UNP524132:UNQ524132 UXL524132:UXM524132 VHH524132:VHI524132 VRD524132:VRE524132 WAZ524132:WBA524132 WKV524132:WKW524132 WUR524132:WUS524132 H589668:I589668 IF589668:IG589668 SB589668:SC589668 ABX589668:ABY589668 ALT589668:ALU589668 AVP589668:AVQ589668 BFL589668:BFM589668 BPH589668:BPI589668 BZD589668:BZE589668 CIZ589668:CJA589668 CSV589668:CSW589668 DCR589668:DCS589668 DMN589668:DMO589668 DWJ589668:DWK589668 EGF589668:EGG589668 EQB589668:EQC589668 EZX589668:EZY589668 FJT589668:FJU589668 FTP589668:FTQ589668 GDL589668:GDM589668 GNH589668:GNI589668 GXD589668:GXE589668 HGZ589668:HHA589668 HQV589668:HQW589668 IAR589668:IAS589668 IKN589668:IKO589668 IUJ589668:IUK589668 JEF589668:JEG589668 JOB589668:JOC589668 JXX589668:JXY589668 KHT589668:KHU589668 KRP589668:KRQ589668 LBL589668:LBM589668 LLH589668:LLI589668 LVD589668:LVE589668 MEZ589668:MFA589668 MOV589668:MOW589668 MYR589668:MYS589668 NIN589668:NIO589668 NSJ589668:NSK589668 OCF589668:OCG589668 OMB589668:OMC589668 OVX589668:OVY589668 PFT589668:PFU589668 PPP589668:PPQ589668 PZL589668:PZM589668 QJH589668:QJI589668 QTD589668:QTE589668 RCZ589668:RDA589668 RMV589668:RMW589668 RWR589668:RWS589668 SGN589668:SGO589668 SQJ589668:SQK589668 TAF589668:TAG589668 TKB589668:TKC589668 TTX589668:TTY589668 UDT589668:UDU589668 UNP589668:UNQ589668 UXL589668:UXM589668 VHH589668:VHI589668 VRD589668:VRE589668 WAZ589668:WBA589668 WKV589668:WKW589668 WUR589668:WUS589668 H655204:I655204 IF655204:IG655204 SB655204:SC655204 ABX655204:ABY655204 ALT655204:ALU655204 AVP655204:AVQ655204 BFL655204:BFM655204 BPH655204:BPI655204 BZD655204:BZE655204 CIZ655204:CJA655204 CSV655204:CSW655204 DCR655204:DCS655204 DMN655204:DMO655204 DWJ655204:DWK655204 EGF655204:EGG655204 EQB655204:EQC655204 EZX655204:EZY655204 FJT655204:FJU655204 FTP655204:FTQ655204 GDL655204:GDM655204 GNH655204:GNI655204 GXD655204:GXE655204 HGZ655204:HHA655204 HQV655204:HQW655204 IAR655204:IAS655204 IKN655204:IKO655204 IUJ655204:IUK655204 JEF655204:JEG655204 JOB655204:JOC655204 JXX655204:JXY655204 KHT655204:KHU655204 KRP655204:KRQ655204 LBL655204:LBM655204 LLH655204:LLI655204 LVD655204:LVE655204 MEZ655204:MFA655204 MOV655204:MOW655204 MYR655204:MYS655204 NIN655204:NIO655204 NSJ655204:NSK655204 OCF655204:OCG655204 OMB655204:OMC655204 OVX655204:OVY655204 PFT655204:PFU655204 PPP655204:PPQ655204 PZL655204:PZM655204 QJH655204:QJI655204 QTD655204:QTE655204 RCZ655204:RDA655204 RMV655204:RMW655204 RWR655204:RWS655204 SGN655204:SGO655204 SQJ655204:SQK655204 TAF655204:TAG655204 TKB655204:TKC655204 TTX655204:TTY655204 UDT655204:UDU655204 UNP655204:UNQ655204 UXL655204:UXM655204 VHH655204:VHI655204 VRD655204:VRE655204 WAZ655204:WBA655204 WKV655204:WKW655204 WUR655204:WUS655204 H720740:I720740 IF720740:IG720740 SB720740:SC720740 ABX720740:ABY720740 ALT720740:ALU720740 AVP720740:AVQ720740 BFL720740:BFM720740 BPH720740:BPI720740 BZD720740:BZE720740 CIZ720740:CJA720740 CSV720740:CSW720740 DCR720740:DCS720740 DMN720740:DMO720740 DWJ720740:DWK720740 EGF720740:EGG720740 EQB720740:EQC720740 EZX720740:EZY720740 FJT720740:FJU720740 FTP720740:FTQ720740 GDL720740:GDM720740 GNH720740:GNI720740 GXD720740:GXE720740 HGZ720740:HHA720740 HQV720740:HQW720740 IAR720740:IAS720740 IKN720740:IKO720740 IUJ720740:IUK720740 JEF720740:JEG720740 JOB720740:JOC720740 JXX720740:JXY720740 KHT720740:KHU720740 KRP720740:KRQ720740 LBL720740:LBM720740 LLH720740:LLI720740 LVD720740:LVE720740 MEZ720740:MFA720740 MOV720740:MOW720740 MYR720740:MYS720740 NIN720740:NIO720740 NSJ720740:NSK720740 OCF720740:OCG720740 OMB720740:OMC720740 OVX720740:OVY720740 PFT720740:PFU720740 PPP720740:PPQ720740 PZL720740:PZM720740 QJH720740:QJI720740 QTD720740:QTE720740 RCZ720740:RDA720740 RMV720740:RMW720740 RWR720740:RWS720740 SGN720740:SGO720740 SQJ720740:SQK720740 TAF720740:TAG720740 TKB720740:TKC720740 TTX720740:TTY720740 UDT720740:UDU720740 UNP720740:UNQ720740 UXL720740:UXM720740 VHH720740:VHI720740 VRD720740:VRE720740 WAZ720740:WBA720740 WKV720740:WKW720740 WUR720740:WUS720740 H786276:I786276 IF786276:IG786276 SB786276:SC786276 ABX786276:ABY786276 ALT786276:ALU786276 AVP786276:AVQ786276 BFL786276:BFM786276 BPH786276:BPI786276 BZD786276:BZE786276 CIZ786276:CJA786276 CSV786276:CSW786276 DCR786276:DCS786276 DMN786276:DMO786276 DWJ786276:DWK786276 EGF786276:EGG786276 EQB786276:EQC786276 EZX786276:EZY786276 FJT786276:FJU786276 FTP786276:FTQ786276 GDL786276:GDM786276 GNH786276:GNI786276 GXD786276:GXE786276 HGZ786276:HHA786276 HQV786276:HQW786276 IAR786276:IAS786276 IKN786276:IKO786276 IUJ786276:IUK786276 JEF786276:JEG786276 JOB786276:JOC786276 JXX786276:JXY786276 KHT786276:KHU786276 KRP786276:KRQ786276 LBL786276:LBM786276 LLH786276:LLI786276 LVD786276:LVE786276 MEZ786276:MFA786276 MOV786276:MOW786276 MYR786276:MYS786276 NIN786276:NIO786276 NSJ786276:NSK786276 OCF786276:OCG786276 OMB786276:OMC786276 OVX786276:OVY786276 PFT786276:PFU786276 PPP786276:PPQ786276 PZL786276:PZM786276 QJH786276:QJI786276 QTD786276:QTE786276 RCZ786276:RDA786276 RMV786276:RMW786276 RWR786276:RWS786276 SGN786276:SGO786276 SQJ786276:SQK786276 TAF786276:TAG786276 TKB786276:TKC786276 TTX786276:TTY786276 UDT786276:UDU786276 UNP786276:UNQ786276 UXL786276:UXM786276 VHH786276:VHI786276 VRD786276:VRE786276 WAZ786276:WBA786276 WKV786276:WKW786276 WUR786276:WUS786276 H851812:I851812 IF851812:IG851812 SB851812:SC851812 ABX851812:ABY851812 ALT851812:ALU851812 AVP851812:AVQ851812 BFL851812:BFM851812 BPH851812:BPI851812 BZD851812:BZE851812 CIZ851812:CJA851812 CSV851812:CSW851812 DCR851812:DCS851812 DMN851812:DMO851812 DWJ851812:DWK851812 EGF851812:EGG851812 EQB851812:EQC851812 EZX851812:EZY851812 FJT851812:FJU851812 FTP851812:FTQ851812 GDL851812:GDM851812 GNH851812:GNI851812 GXD851812:GXE851812 HGZ851812:HHA851812 HQV851812:HQW851812 IAR851812:IAS851812 IKN851812:IKO851812 IUJ851812:IUK851812 JEF851812:JEG851812 JOB851812:JOC851812 JXX851812:JXY851812 KHT851812:KHU851812 KRP851812:KRQ851812 LBL851812:LBM851812 LLH851812:LLI851812 LVD851812:LVE851812 MEZ851812:MFA851812 MOV851812:MOW851812 MYR851812:MYS851812 NIN851812:NIO851812 NSJ851812:NSK851812 OCF851812:OCG851812 OMB851812:OMC851812 OVX851812:OVY851812 PFT851812:PFU851812 PPP851812:PPQ851812 PZL851812:PZM851812 QJH851812:QJI851812 QTD851812:QTE851812 RCZ851812:RDA851812 RMV851812:RMW851812 RWR851812:RWS851812 SGN851812:SGO851812 SQJ851812:SQK851812 TAF851812:TAG851812 TKB851812:TKC851812 TTX851812:TTY851812 UDT851812:UDU851812 UNP851812:UNQ851812 UXL851812:UXM851812 VHH851812:VHI851812 VRD851812:VRE851812 WAZ851812:WBA851812 WKV851812:WKW851812 WUR851812:WUS851812 H917348:I917348 IF917348:IG917348 SB917348:SC917348 ABX917348:ABY917348 ALT917348:ALU917348 AVP917348:AVQ917348 BFL917348:BFM917348 BPH917348:BPI917348 BZD917348:BZE917348 CIZ917348:CJA917348 CSV917348:CSW917348 DCR917348:DCS917348 DMN917348:DMO917348 DWJ917348:DWK917348 EGF917348:EGG917348 EQB917348:EQC917348 EZX917348:EZY917348 FJT917348:FJU917348 FTP917348:FTQ917348 GDL917348:GDM917348 GNH917348:GNI917348 GXD917348:GXE917348 HGZ917348:HHA917348 HQV917348:HQW917348 IAR917348:IAS917348 IKN917348:IKO917348 IUJ917348:IUK917348 JEF917348:JEG917348 JOB917348:JOC917348 JXX917348:JXY917348 KHT917348:KHU917348 KRP917348:KRQ917348 LBL917348:LBM917348 LLH917348:LLI917348 LVD917348:LVE917348 MEZ917348:MFA917348 MOV917348:MOW917348 MYR917348:MYS917348 NIN917348:NIO917348 NSJ917348:NSK917348 OCF917348:OCG917348 OMB917348:OMC917348 OVX917348:OVY917348 PFT917348:PFU917348 PPP917348:PPQ917348 PZL917348:PZM917348 QJH917348:QJI917348 QTD917348:QTE917348 RCZ917348:RDA917348 RMV917348:RMW917348 RWR917348:RWS917348 SGN917348:SGO917348 SQJ917348:SQK917348 TAF917348:TAG917348 TKB917348:TKC917348 TTX917348:TTY917348 UDT917348:UDU917348 UNP917348:UNQ917348 UXL917348:UXM917348 VHH917348:VHI917348 VRD917348:VRE917348 WAZ917348:WBA917348 WKV917348:WKW917348 WUR917348:WUS917348 H982884:I982884 IF982884:IG982884 SB982884:SC982884 ABX982884:ABY982884 ALT982884:ALU982884 AVP982884:AVQ982884 BFL982884:BFM982884 BPH982884:BPI982884 BZD982884:BZE982884 CIZ982884:CJA982884 CSV982884:CSW982884 DCR982884:DCS982884 DMN982884:DMO982884 DWJ982884:DWK982884 EGF982884:EGG982884 EQB982884:EQC982884 EZX982884:EZY982884 FJT982884:FJU982884 FTP982884:FTQ982884 GDL982884:GDM982884 GNH982884:GNI982884 GXD982884:GXE982884 HGZ982884:HHA982884 HQV982884:HQW982884 IAR982884:IAS982884 IKN982884:IKO982884 IUJ982884:IUK982884 JEF982884:JEG982884 JOB982884:JOC982884 JXX982884:JXY982884 KHT982884:KHU982884 KRP982884:KRQ982884 LBL982884:LBM982884 LLH982884:LLI982884 LVD982884:LVE982884 MEZ982884:MFA982884 MOV982884:MOW982884 MYR982884:MYS982884 NIN982884:NIO982884 NSJ982884:NSK982884 OCF982884:OCG982884 OMB982884:OMC982884 OVX982884:OVY982884 PFT982884:PFU982884 PPP982884:PPQ982884 PZL982884:PZM982884 QJH982884:QJI982884 QTD982884:QTE982884 RCZ982884:RDA982884 RMV982884:RMW982884 RWR982884:RWS982884 SGN982884:SGO982884 SQJ982884:SQK982884 TAF982884:TAG982884 TKB982884:TKC982884 TTX982884:TTY982884 UDT982884:UDU982884 UNP982884:UNQ982884 UXL982884:UXM982884 VHH982884:VHI982884 VRD982884:VRE982884 WAZ982884:WBA982884 WKV982884:WKW982884 WUR982884:WUS982884" xr:uid="{00000000-0002-0000-0200-000001000000}">
      <formula1>999999999999</formula1>
    </dataValidation>
    <dataValidation type="whole" operator="notEqual" allowBlank="1" showInputMessage="1" showErrorMessage="1" errorTitle="Pogrešan unos" error="Mogu se unijeti samo cjelobrojne vrijednosti." sqref="H65425:I65436 IF65425:IG65436 SB65425:SC65436 ABX65425:ABY65436 ALT65425:ALU65436 AVP65425:AVQ65436 BFL65425:BFM65436 BPH65425:BPI65436 BZD65425:BZE65436 CIZ65425:CJA65436 CSV65425:CSW65436 DCR65425:DCS65436 DMN65425:DMO65436 DWJ65425:DWK65436 EGF65425:EGG65436 EQB65425:EQC65436 EZX65425:EZY65436 FJT65425:FJU65436 FTP65425:FTQ65436 GDL65425:GDM65436 GNH65425:GNI65436 GXD65425:GXE65436 HGZ65425:HHA65436 HQV65425:HQW65436 IAR65425:IAS65436 IKN65425:IKO65436 IUJ65425:IUK65436 JEF65425:JEG65436 JOB65425:JOC65436 JXX65425:JXY65436 KHT65425:KHU65436 KRP65425:KRQ65436 LBL65425:LBM65436 LLH65425:LLI65436 LVD65425:LVE65436 MEZ65425:MFA65436 MOV65425:MOW65436 MYR65425:MYS65436 NIN65425:NIO65436 NSJ65425:NSK65436 OCF65425:OCG65436 OMB65425:OMC65436 OVX65425:OVY65436 PFT65425:PFU65436 PPP65425:PPQ65436 PZL65425:PZM65436 QJH65425:QJI65436 QTD65425:QTE65436 RCZ65425:RDA65436 RMV65425:RMW65436 RWR65425:RWS65436 SGN65425:SGO65436 SQJ65425:SQK65436 TAF65425:TAG65436 TKB65425:TKC65436 TTX65425:TTY65436 UDT65425:UDU65436 UNP65425:UNQ65436 UXL65425:UXM65436 VHH65425:VHI65436 VRD65425:VRE65436 WAZ65425:WBA65436 WKV65425:WKW65436 WUR65425:WUS65436 H130961:I130972 IF130961:IG130972 SB130961:SC130972 ABX130961:ABY130972 ALT130961:ALU130972 AVP130961:AVQ130972 BFL130961:BFM130972 BPH130961:BPI130972 BZD130961:BZE130972 CIZ130961:CJA130972 CSV130961:CSW130972 DCR130961:DCS130972 DMN130961:DMO130972 DWJ130961:DWK130972 EGF130961:EGG130972 EQB130961:EQC130972 EZX130961:EZY130972 FJT130961:FJU130972 FTP130961:FTQ130972 GDL130961:GDM130972 GNH130961:GNI130972 GXD130961:GXE130972 HGZ130961:HHA130972 HQV130961:HQW130972 IAR130961:IAS130972 IKN130961:IKO130972 IUJ130961:IUK130972 JEF130961:JEG130972 JOB130961:JOC130972 JXX130961:JXY130972 KHT130961:KHU130972 KRP130961:KRQ130972 LBL130961:LBM130972 LLH130961:LLI130972 LVD130961:LVE130972 MEZ130961:MFA130972 MOV130961:MOW130972 MYR130961:MYS130972 NIN130961:NIO130972 NSJ130961:NSK130972 OCF130961:OCG130972 OMB130961:OMC130972 OVX130961:OVY130972 PFT130961:PFU130972 PPP130961:PPQ130972 PZL130961:PZM130972 QJH130961:QJI130972 QTD130961:QTE130972 RCZ130961:RDA130972 RMV130961:RMW130972 RWR130961:RWS130972 SGN130961:SGO130972 SQJ130961:SQK130972 TAF130961:TAG130972 TKB130961:TKC130972 TTX130961:TTY130972 UDT130961:UDU130972 UNP130961:UNQ130972 UXL130961:UXM130972 VHH130961:VHI130972 VRD130961:VRE130972 WAZ130961:WBA130972 WKV130961:WKW130972 WUR130961:WUS130972 H196497:I196508 IF196497:IG196508 SB196497:SC196508 ABX196497:ABY196508 ALT196497:ALU196508 AVP196497:AVQ196508 BFL196497:BFM196508 BPH196497:BPI196508 BZD196497:BZE196508 CIZ196497:CJA196508 CSV196497:CSW196508 DCR196497:DCS196508 DMN196497:DMO196508 DWJ196497:DWK196508 EGF196497:EGG196508 EQB196497:EQC196508 EZX196497:EZY196508 FJT196497:FJU196508 FTP196497:FTQ196508 GDL196497:GDM196508 GNH196497:GNI196508 GXD196497:GXE196508 HGZ196497:HHA196508 HQV196497:HQW196508 IAR196497:IAS196508 IKN196497:IKO196508 IUJ196497:IUK196508 JEF196497:JEG196508 JOB196497:JOC196508 JXX196497:JXY196508 KHT196497:KHU196508 KRP196497:KRQ196508 LBL196497:LBM196508 LLH196497:LLI196508 LVD196497:LVE196508 MEZ196497:MFA196508 MOV196497:MOW196508 MYR196497:MYS196508 NIN196497:NIO196508 NSJ196497:NSK196508 OCF196497:OCG196508 OMB196497:OMC196508 OVX196497:OVY196508 PFT196497:PFU196508 PPP196497:PPQ196508 PZL196497:PZM196508 QJH196497:QJI196508 QTD196497:QTE196508 RCZ196497:RDA196508 RMV196497:RMW196508 RWR196497:RWS196508 SGN196497:SGO196508 SQJ196497:SQK196508 TAF196497:TAG196508 TKB196497:TKC196508 TTX196497:TTY196508 UDT196497:UDU196508 UNP196497:UNQ196508 UXL196497:UXM196508 VHH196497:VHI196508 VRD196497:VRE196508 WAZ196497:WBA196508 WKV196497:WKW196508 WUR196497:WUS196508 H262033:I262044 IF262033:IG262044 SB262033:SC262044 ABX262033:ABY262044 ALT262033:ALU262044 AVP262033:AVQ262044 BFL262033:BFM262044 BPH262033:BPI262044 BZD262033:BZE262044 CIZ262033:CJA262044 CSV262033:CSW262044 DCR262033:DCS262044 DMN262033:DMO262044 DWJ262033:DWK262044 EGF262033:EGG262044 EQB262033:EQC262044 EZX262033:EZY262044 FJT262033:FJU262044 FTP262033:FTQ262044 GDL262033:GDM262044 GNH262033:GNI262044 GXD262033:GXE262044 HGZ262033:HHA262044 HQV262033:HQW262044 IAR262033:IAS262044 IKN262033:IKO262044 IUJ262033:IUK262044 JEF262033:JEG262044 JOB262033:JOC262044 JXX262033:JXY262044 KHT262033:KHU262044 KRP262033:KRQ262044 LBL262033:LBM262044 LLH262033:LLI262044 LVD262033:LVE262044 MEZ262033:MFA262044 MOV262033:MOW262044 MYR262033:MYS262044 NIN262033:NIO262044 NSJ262033:NSK262044 OCF262033:OCG262044 OMB262033:OMC262044 OVX262033:OVY262044 PFT262033:PFU262044 PPP262033:PPQ262044 PZL262033:PZM262044 QJH262033:QJI262044 QTD262033:QTE262044 RCZ262033:RDA262044 RMV262033:RMW262044 RWR262033:RWS262044 SGN262033:SGO262044 SQJ262033:SQK262044 TAF262033:TAG262044 TKB262033:TKC262044 TTX262033:TTY262044 UDT262033:UDU262044 UNP262033:UNQ262044 UXL262033:UXM262044 VHH262033:VHI262044 VRD262033:VRE262044 WAZ262033:WBA262044 WKV262033:WKW262044 WUR262033:WUS262044 H327569:I327580 IF327569:IG327580 SB327569:SC327580 ABX327569:ABY327580 ALT327569:ALU327580 AVP327569:AVQ327580 BFL327569:BFM327580 BPH327569:BPI327580 BZD327569:BZE327580 CIZ327569:CJA327580 CSV327569:CSW327580 DCR327569:DCS327580 DMN327569:DMO327580 DWJ327569:DWK327580 EGF327569:EGG327580 EQB327569:EQC327580 EZX327569:EZY327580 FJT327569:FJU327580 FTP327569:FTQ327580 GDL327569:GDM327580 GNH327569:GNI327580 GXD327569:GXE327580 HGZ327569:HHA327580 HQV327569:HQW327580 IAR327569:IAS327580 IKN327569:IKO327580 IUJ327569:IUK327580 JEF327569:JEG327580 JOB327569:JOC327580 JXX327569:JXY327580 KHT327569:KHU327580 KRP327569:KRQ327580 LBL327569:LBM327580 LLH327569:LLI327580 LVD327569:LVE327580 MEZ327569:MFA327580 MOV327569:MOW327580 MYR327569:MYS327580 NIN327569:NIO327580 NSJ327569:NSK327580 OCF327569:OCG327580 OMB327569:OMC327580 OVX327569:OVY327580 PFT327569:PFU327580 PPP327569:PPQ327580 PZL327569:PZM327580 QJH327569:QJI327580 QTD327569:QTE327580 RCZ327569:RDA327580 RMV327569:RMW327580 RWR327569:RWS327580 SGN327569:SGO327580 SQJ327569:SQK327580 TAF327569:TAG327580 TKB327569:TKC327580 TTX327569:TTY327580 UDT327569:UDU327580 UNP327569:UNQ327580 UXL327569:UXM327580 VHH327569:VHI327580 VRD327569:VRE327580 WAZ327569:WBA327580 WKV327569:WKW327580 WUR327569:WUS327580 H393105:I393116 IF393105:IG393116 SB393105:SC393116 ABX393105:ABY393116 ALT393105:ALU393116 AVP393105:AVQ393116 BFL393105:BFM393116 BPH393105:BPI393116 BZD393105:BZE393116 CIZ393105:CJA393116 CSV393105:CSW393116 DCR393105:DCS393116 DMN393105:DMO393116 DWJ393105:DWK393116 EGF393105:EGG393116 EQB393105:EQC393116 EZX393105:EZY393116 FJT393105:FJU393116 FTP393105:FTQ393116 GDL393105:GDM393116 GNH393105:GNI393116 GXD393105:GXE393116 HGZ393105:HHA393116 HQV393105:HQW393116 IAR393105:IAS393116 IKN393105:IKO393116 IUJ393105:IUK393116 JEF393105:JEG393116 JOB393105:JOC393116 JXX393105:JXY393116 KHT393105:KHU393116 KRP393105:KRQ393116 LBL393105:LBM393116 LLH393105:LLI393116 LVD393105:LVE393116 MEZ393105:MFA393116 MOV393105:MOW393116 MYR393105:MYS393116 NIN393105:NIO393116 NSJ393105:NSK393116 OCF393105:OCG393116 OMB393105:OMC393116 OVX393105:OVY393116 PFT393105:PFU393116 PPP393105:PPQ393116 PZL393105:PZM393116 QJH393105:QJI393116 QTD393105:QTE393116 RCZ393105:RDA393116 RMV393105:RMW393116 RWR393105:RWS393116 SGN393105:SGO393116 SQJ393105:SQK393116 TAF393105:TAG393116 TKB393105:TKC393116 TTX393105:TTY393116 UDT393105:UDU393116 UNP393105:UNQ393116 UXL393105:UXM393116 VHH393105:VHI393116 VRD393105:VRE393116 WAZ393105:WBA393116 WKV393105:WKW393116 WUR393105:WUS393116 H458641:I458652 IF458641:IG458652 SB458641:SC458652 ABX458641:ABY458652 ALT458641:ALU458652 AVP458641:AVQ458652 BFL458641:BFM458652 BPH458641:BPI458652 BZD458641:BZE458652 CIZ458641:CJA458652 CSV458641:CSW458652 DCR458641:DCS458652 DMN458641:DMO458652 DWJ458641:DWK458652 EGF458641:EGG458652 EQB458641:EQC458652 EZX458641:EZY458652 FJT458641:FJU458652 FTP458641:FTQ458652 GDL458641:GDM458652 GNH458641:GNI458652 GXD458641:GXE458652 HGZ458641:HHA458652 HQV458641:HQW458652 IAR458641:IAS458652 IKN458641:IKO458652 IUJ458641:IUK458652 JEF458641:JEG458652 JOB458641:JOC458652 JXX458641:JXY458652 KHT458641:KHU458652 KRP458641:KRQ458652 LBL458641:LBM458652 LLH458641:LLI458652 LVD458641:LVE458652 MEZ458641:MFA458652 MOV458641:MOW458652 MYR458641:MYS458652 NIN458641:NIO458652 NSJ458641:NSK458652 OCF458641:OCG458652 OMB458641:OMC458652 OVX458641:OVY458652 PFT458641:PFU458652 PPP458641:PPQ458652 PZL458641:PZM458652 QJH458641:QJI458652 QTD458641:QTE458652 RCZ458641:RDA458652 RMV458641:RMW458652 RWR458641:RWS458652 SGN458641:SGO458652 SQJ458641:SQK458652 TAF458641:TAG458652 TKB458641:TKC458652 TTX458641:TTY458652 UDT458641:UDU458652 UNP458641:UNQ458652 UXL458641:UXM458652 VHH458641:VHI458652 VRD458641:VRE458652 WAZ458641:WBA458652 WKV458641:WKW458652 WUR458641:WUS458652 H524177:I524188 IF524177:IG524188 SB524177:SC524188 ABX524177:ABY524188 ALT524177:ALU524188 AVP524177:AVQ524188 BFL524177:BFM524188 BPH524177:BPI524188 BZD524177:BZE524188 CIZ524177:CJA524188 CSV524177:CSW524188 DCR524177:DCS524188 DMN524177:DMO524188 DWJ524177:DWK524188 EGF524177:EGG524188 EQB524177:EQC524188 EZX524177:EZY524188 FJT524177:FJU524188 FTP524177:FTQ524188 GDL524177:GDM524188 GNH524177:GNI524188 GXD524177:GXE524188 HGZ524177:HHA524188 HQV524177:HQW524188 IAR524177:IAS524188 IKN524177:IKO524188 IUJ524177:IUK524188 JEF524177:JEG524188 JOB524177:JOC524188 JXX524177:JXY524188 KHT524177:KHU524188 KRP524177:KRQ524188 LBL524177:LBM524188 LLH524177:LLI524188 LVD524177:LVE524188 MEZ524177:MFA524188 MOV524177:MOW524188 MYR524177:MYS524188 NIN524177:NIO524188 NSJ524177:NSK524188 OCF524177:OCG524188 OMB524177:OMC524188 OVX524177:OVY524188 PFT524177:PFU524188 PPP524177:PPQ524188 PZL524177:PZM524188 QJH524177:QJI524188 QTD524177:QTE524188 RCZ524177:RDA524188 RMV524177:RMW524188 RWR524177:RWS524188 SGN524177:SGO524188 SQJ524177:SQK524188 TAF524177:TAG524188 TKB524177:TKC524188 TTX524177:TTY524188 UDT524177:UDU524188 UNP524177:UNQ524188 UXL524177:UXM524188 VHH524177:VHI524188 VRD524177:VRE524188 WAZ524177:WBA524188 WKV524177:WKW524188 WUR524177:WUS524188 H589713:I589724 IF589713:IG589724 SB589713:SC589724 ABX589713:ABY589724 ALT589713:ALU589724 AVP589713:AVQ589724 BFL589713:BFM589724 BPH589713:BPI589724 BZD589713:BZE589724 CIZ589713:CJA589724 CSV589713:CSW589724 DCR589713:DCS589724 DMN589713:DMO589724 DWJ589713:DWK589724 EGF589713:EGG589724 EQB589713:EQC589724 EZX589713:EZY589724 FJT589713:FJU589724 FTP589713:FTQ589724 GDL589713:GDM589724 GNH589713:GNI589724 GXD589713:GXE589724 HGZ589713:HHA589724 HQV589713:HQW589724 IAR589713:IAS589724 IKN589713:IKO589724 IUJ589713:IUK589724 JEF589713:JEG589724 JOB589713:JOC589724 JXX589713:JXY589724 KHT589713:KHU589724 KRP589713:KRQ589724 LBL589713:LBM589724 LLH589713:LLI589724 LVD589713:LVE589724 MEZ589713:MFA589724 MOV589713:MOW589724 MYR589713:MYS589724 NIN589713:NIO589724 NSJ589713:NSK589724 OCF589713:OCG589724 OMB589713:OMC589724 OVX589713:OVY589724 PFT589713:PFU589724 PPP589713:PPQ589724 PZL589713:PZM589724 QJH589713:QJI589724 QTD589713:QTE589724 RCZ589713:RDA589724 RMV589713:RMW589724 RWR589713:RWS589724 SGN589713:SGO589724 SQJ589713:SQK589724 TAF589713:TAG589724 TKB589713:TKC589724 TTX589713:TTY589724 UDT589713:UDU589724 UNP589713:UNQ589724 UXL589713:UXM589724 VHH589713:VHI589724 VRD589713:VRE589724 WAZ589713:WBA589724 WKV589713:WKW589724 WUR589713:WUS589724 H655249:I655260 IF655249:IG655260 SB655249:SC655260 ABX655249:ABY655260 ALT655249:ALU655260 AVP655249:AVQ655260 BFL655249:BFM655260 BPH655249:BPI655260 BZD655249:BZE655260 CIZ655249:CJA655260 CSV655249:CSW655260 DCR655249:DCS655260 DMN655249:DMO655260 DWJ655249:DWK655260 EGF655249:EGG655260 EQB655249:EQC655260 EZX655249:EZY655260 FJT655249:FJU655260 FTP655249:FTQ655260 GDL655249:GDM655260 GNH655249:GNI655260 GXD655249:GXE655260 HGZ655249:HHA655260 HQV655249:HQW655260 IAR655249:IAS655260 IKN655249:IKO655260 IUJ655249:IUK655260 JEF655249:JEG655260 JOB655249:JOC655260 JXX655249:JXY655260 KHT655249:KHU655260 KRP655249:KRQ655260 LBL655249:LBM655260 LLH655249:LLI655260 LVD655249:LVE655260 MEZ655249:MFA655260 MOV655249:MOW655260 MYR655249:MYS655260 NIN655249:NIO655260 NSJ655249:NSK655260 OCF655249:OCG655260 OMB655249:OMC655260 OVX655249:OVY655260 PFT655249:PFU655260 PPP655249:PPQ655260 PZL655249:PZM655260 QJH655249:QJI655260 QTD655249:QTE655260 RCZ655249:RDA655260 RMV655249:RMW655260 RWR655249:RWS655260 SGN655249:SGO655260 SQJ655249:SQK655260 TAF655249:TAG655260 TKB655249:TKC655260 TTX655249:TTY655260 UDT655249:UDU655260 UNP655249:UNQ655260 UXL655249:UXM655260 VHH655249:VHI655260 VRD655249:VRE655260 WAZ655249:WBA655260 WKV655249:WKW655260 WUR655249:WUS655260 H720785:I720796 IF720785:IG720796 SB720785:SC720796 ABX720785:ABY720796 ALT720785:ALU720796 AVP720785:AVQ720796 BFL720785:BFM720796 BPH720785:BPI720796 BZD720785:BZE720796 CIZ720785:CJA720796 CSV720785:CSW720796 DCR720785:DCS720796 DMN720785:DMO720796 DWJ720785:DWK720796 EGF720785:EGG720796 EQB720785:EQC720796 EZX720785:EZY720796 FJT720785:FJU720796 FTP720785:FTQ720796 GDL720785:GDM720796 GNH720785:GNI720796 GXD720785:GXE720796 HGZ720785:HHA720796 HQV720785:HQW720796 IAR720785:IAS720796 IKN720785:IKO720796 IUJ720785:IUK720796 JEF720785:JEG720796 JOB720785:JOC720796 JXX720785:JXY720796 KHT720785:KHU720796 KRP720785:KRQ720796 LBL720785:LBM720796 LLH720785:LLI720796 LVD720785:LVE720796 MEZ720785:MFA720796 MOV720785:MOW720796 MYR720785:MYS720796 NIN720785:NIO720796 NSJ720785:NSK720796 OCF720785:OCG720796 OMB720785:OMC720796 OVX720785:OVY720796 PFT720785:PFU720796 PPP720785:PPQ720796 PZL720785:PZM720796 QJH720785:QJI720796 QTD720785:QTE720796 RCZ720785:RDA720796 RMV720785:RMW720796 RWR720785:RWS720796 SGN720785:SGO720796 SQJ720785:SQK720796 TAF720785:TAG720796 TKB720785:TKC720796 TTX720785:TTY720796 UDT720785:UDU720796 UNP720785:UNQ720796 UXL720785:UXM720796 VHH720785:VHI720796 VRD720785:VRE720796 WAZ720785:WBA720796 WKV720785:WKW720796 WUR720785:WUS720796 H786321:I786332 IF786321:IG786332 SB786321:SC786332 ABX786321:ABY786332 ALT786321:ALU786332 AVP786321:AVQ786332 BFL786321:BFM786332 BPH786321:BPI786332 BZD786321:BZE786332 CIZ786321:CJA786332 CSV786321:CSW786332 DCR786321:DCS786332 DMN786321:DMO786332 DWJ786321:DWK786332 EGF786321:EGG786332 EQB786321:EQC786332 EZX786321:EZY786332 FJT786321:FJU786332 FTP786321:FTQ786332 GDL786321:GDM786332 GNH786321:GNI786332 GXD786321:GXE786332 HGZ786321:HHA786332 HQV786321:HQW786332 IAR786321:IAS786332 IKN786321:IKO786332 IUJ786321:IUK786332 JEF786321:JEG786332 JOB786321:JOC786332 JXX786321:JXY786332 KHT786321:KHU786332 KRP786321:KRQ786332 LBL786321:LBM786332 LLH786321:LLI786332 LVD786321:LVE786332 MEZ786321:MFA786332 MOV786321:MOW786332 MYR786321:MYS786332 NIN786321:NIO786332 NSJ786321:NSK786332 OCF786321:OCG786332 OMB786321:OMC786332 OVX786321:OVY786332 PFT786321:PFU786332 PPP786321:PPQ786332 PZL786321:PZM786332 QJH786321:QJI786332 QTD786321:QTE786332 RCZ786321:RDA786332 RMV786321:RMW786332 RWR786321:RWS786332 SGN786321:SGO786332 SQJ786321:SQK786332 TAF786321:TAG786332 TKB786321:TKC786332 TTX786321:TTY786332 UDT786321:UDU786332 UNP786321:UNQ786332 UXL786321:UXM786332 VHH786321:VHI786332 VRD786321:VRE786332 WAZ786321:WBA786332 WKV786321:WKW786332 WUR786321:WUS786332 H851857:I851868 IF851857:IG851868 SB851857:SC851868 ABX851857:ABY851868 ALT851857:ALU851868 AVP851857:AVQ851868 BFL851857:BFM851868 BPH851857:BPI851868 BZD851857:BZE851868 CIZ851857:CJA851868 CSV851857:CSW851868 DCR851857:DCS851868 DMN851857:DMO851868 DWJ851857:DWK851868 EGF851857:EGG851868 EQB851857:EQC851868 EZX851857:EZY851868 FJT851857:FJU851868 FTP851857:FTQ851868 GDL851857:GDM851868 GNH851857:GNI851868 GXD851857:GXE851868 HGZ851857:HHA851868 HQV851857:HQW851868 IAR851857:IAS851868 IKN851857:IKO851868 IUJ851857:IUK851868 JEF851857:JEG851868 JOB851857:JOC851868 JXX851857:JXY851868 KHT851857:KHU851868 KRP851857:KRQ851868 LBL851857:LBM851868 LLH851857:LLI851868 LVD851857:LVE851868 MEZ851857:MFA851868 MOV851857:MOW851868 MYR851857:MYS851868 NIN851857:NIO851868 NSJ851857:NSK851868 OCF851857:OCG851868 OMB851857:OMC851868 OVX851857:OVY851868 PFT851857:PFU851868 PPP851857:PPQ851868 PZL851857:PZM851868 QJH851857:QJI851868 QTD851857:QTE851868 RCZ851857:RDA851868 RMV851857:RMW851868 RWR851857:RWS851868 SGN851857:SGO851868 SQJ851857:SQK851868 TAF851857:TAG851868 TKB851857:TKC851868 TTX851857:TTY851868 UDT851857:UDU851868 UNP851857:UNQ851868 UXL851857:UXM851868 VHH851857:VHI851868 VRD851857:VRE851868 WAZ851857:WBA851868 WKV851857:WKW851868 WUR851857:WUS851868 H917393:I917404 IF917393:IG917404 SB917393:SC917404 ABX917393:ABY917404 ALT917393:ALU917404 AVP917393:AVQ917404 BFL917393:BFM917404 BPH917393:BPI917404 BZD917393:BZE917404 CIZ917393:CJA917404 CSV917393:CSW917404 DCR917393:DCS917404 DMN917393:DMO917404 DWJ917393:DWK917404 EGF917393:EGG917404 EQB917393:EQC917404 EZX917393:EZY917404 FJT917393:FJU917404 FTP917393:FTQ917404 GDL917393:GDM917404 GNH917393:GNI917404 GXD917393:GXE917404 HGZ917393:HHA917404 HQV917393:HQW917404 IAR917393:IAS917404 IKN917393:IKO917404 IUJ917393:IUK917404 JEF917393:JEG917404 JOB917393:JOC917404 JXX917393:JXY917404 KHT917393:KHU917404 KRP917393:KRQ917404 LBL917393:LBM917404 LLH917393:LLI917404 LVD917393:LVE917404 MEZ917393:MFA917404 MOV917393:MOW917404 MYR917393:MYS917404 NIN917393:NIO917404 NSJ917393:NSK917404 OCF917393:OCG917404 OMB917393:OMC917404 OVX917393:OVY917404 PFT917393:PFU917404 PPP917393:PPQ917404 PZL917393:PZM917404 QJH917393:QJI917404 QTD917393:QTE917404 RCZ917393:RDA917404 RMV917393:RMW917404 RWR917393:RWS917404 SGN917393:SGO917404 SQJ917393:SQK917404 TAF917393:TAG917404 TKB917393:TKC917404 TTX917393:TTY917404 UDT917393:UDU917404 UNP917393:UNQ917404 UXL917393:UXM917404 VHH917393:VHI917404 VRD917393:VRE917404 WAZ917393:WBA917404 WKV917393:WKW917404 WUR917393:WUS917404 H982929:I982940 IF982929:IG982940 SB982929:SC982940 ABX982929:ABY982940 ALT982929:ALU982940 AVP982929:AVQ982940 BFL982929:BFM982940 BPH982929:BPI982940 BZD982929:BZE982940 CIZ982929:CJA982940 CSV982929:CSW982940 DCR982929:DCS982940 DMN982929:DMO982940 DWJ982929:DWK982940 EGF982929:EGG982940 EQB982929:EQC982940 EZX982929:EZY982940 FJT982929:FJU982940 FTP982929:FTQ982940 GDL982929:GDM982940 GNH982929:GNI982940 GXD982929:GXE982940 HGZ982929:HHA982940 HQV982929:HQW982940 IAR982929:IAS982940 IKN982929:IKO982940 IUJ982929:IUK982940 JEF982929:JEG982940 JOB982929:JOC982940 JXX982929:JXY982940 KHT982929:KHU982940 KRP982929:KRQ982940 LBL982929:LBM982940 LLH982929:LLI982940 LVD982929:LVE982940 MEZ982929:MFA982940 MOV982929:MOW982940 MYR982929:MYS982940 NIN982929:NIO982940 NSJ982929:NSK982940 OCF982929:OCG982940 OMB982929:OMC982940 OVX982929:OVY982940 PFT982929:PFU982940 PPP982929:PPQ982940 PZL982929:PZM982940 QJH982929:QJI982940 QTD982929:QTE982940 RCZ982929:RDA982940 RMV982929:RMW982940 RWR982929:RWS982940 SGN982929:SGO982940 SQJ982929:SQK982940 TAF982929:TAG982940 TKB982929:TKC982940 TTX982929:TTY982940 UDT982929:UDU982940 UNP982929:UNQ982940 UXL982929:UXM982940 VHH982929:VHI982940 VRD982929:VRE982940 WAZ982929:WBA982940 WKV982929:WKW982940 WUR982929:WUS982940 H65439:I65440 IF65439:IG65440 SB65439:SC65440 ABX65439:ABY65440 ALT65439:ALU65440 AVP65439:AVQ65440 BFL65439:BFM65440 BPH65439:BPI65440 BZD65439:BZE65440 CIZ65439:CJA65440 CSV65439:CSW65440 DCR65439:DCS65440 DMN65439:DMO65440 DWJ65439:DWK65440 EGF65439:EGG65440 EQB65439:EQC65440 EZX65439:EZY65440 FJT65439:FJU65440 FTP65439:FTQ65440 GDL65439:GDM65440 GNH65439:GNI65440 GXD65439:GXE65440 HGZ65439:HHA65440 HQV65439:HQW65440 IAR65439:IAS65440 IKN65439:IKO65440 IUJ65439:IUK65440 JEF65439:JEG65440 JOB65439:JOC65440 JXX65439:JXY65440 KHT65439:KHU65440 KRP65439:KRQ65440 LBL65439:LBM65440 LLH65439:LLI65440 LVD65439:LVE65440 MEZ65439:MFA65440 MOV65439:MOW65440 MYR65439:MYS65440 NIN65439:NIO65440 NSJ65439:NSK65440 OCF65439:OCG65440 OMB65439:OMC65440 OVX65439:OVY65440 PFT65439:PFU65440 PPP65439:PPQ65440 PZL65439:PZM65440 QJH65439:QJI65440 QTD65439:QTE65440 RCZ65439:RDA65440 RMV65439:RMW65440 RWR65439:RWS65440 SGN65439:SGO65440 SQJ65439:SQK65440 TAF65439:TAG65440 TKB65439:TKC65440 TTX65439:TTY65440 UDT65439:UDU65440 UNP65439:UNQ65440 UXL65439:UXM65440 VHH65439:VHI65440 VRD65439:VRE65440 WAZ65439:WBA65440 WKV65439:WKW65440 WUR65439:WUS65440 H130975:I130976 IF130975:IG130976 SB130975:SC130976 ABX130975:ABY130976 ALT130975:ALU130976 AVP130975:AVQ130976 BFL130975:BFM130976 BPH130975:BPI130976 BZD130975:BZE130976 CIZ130975:CJA130976 CSV130975:CSW130976 DCR130975:DCS130976 DMN130975:DMO130976 DWJ130975:DWK130976 EGF130975:EGG130976 EQB130975:EQC130976 EZX130975:EZY130976 FJT130975:FJU130976 FTP130975:FTQ130976 GDL130975:GDM130976 GNH130975:GNI130976 GXD130975:GXE130976 HGZ130975:HHA130976 HQV130975:HQW130976 IAR130975:IAS130976 IKN130975:IKO130976 IUJ130975:IUK130976 JEF130975:JEG130976 JOB130975:JOC130976 JXX130975:JXY130976 KHT130975:KHU130976 KRP130975:KRQ130976 LBL130975:LBM130976 LLH130975:LLI130976 LVD130975:LVE130976 MEZ130975:MFA130976 MOV130975:MOW130976 MYR130975:MYS130976 NIN130975:NIO130976 NSJ130975:NSK130976 OCF130975:OCG130976 OMB130975:OMC130976 OVX130975:OVY130976 PFT130975:PFU130976 PPP130975:PPQ130976 PZL130975:PZM130976 QJH130975:QJI130976 QTD130975:QTE130976 RCZ130975:RDA130976 RMV130975:RMW130976 RWR130975:RWS130976 SGN130975:SGO130976 SQJ130975:SQK130976 TAF130975:TAG130976 TKB130975:TKC130976 TTX130975:TTY130976 UDT130975:UDU130976 UNP130975:UNQ130976 UXL130975:UXM130976 VHH130975:VHI130976 VRD130975:VRE130976 WAZ130975:WBA130976 WKV130975:WKW130976 WUR130975:WUS130976 H196511:I196512 IF196511:IG196512 SB196511:SC196512 ABX196511:ABY196512 ALT196511:ALU196512 AVP196511:AVQ196512 BFL196511:BFM196512 BPH196511:BPI196512 BZD196511:BZE196512 CIZ196511:CJA196512 CSV196511:CSW196512 DCR196511:DCS196512 DMN196511:DMO196512 DWJ196511:DWK196512 EGF196511:EGG196512 EQB196511:EQC196512 EZX196511:EZY196512 FJT196511:FJU196512 FTP196511:FTQ196512 GDL196511:GDM196512 GNH196511:GNI196512 GXD196511:GXE196512 HGZ196511:HHA196512 HQV196511:HQW196512 IAR196511:IAS196512 IKN196511:IKO196512 IUJ196511:IUK196512 JEF196511:JEG196512 JOB196511:JOC196512 JXX196511:JXY196512 KHT196511:KHU196512 KRP196511:KRQ196512 LBL196511:LBM196512 LLH196511:LLI196512 LVD196511:LVE196512 MEZ196511:MFA196512 MOV196511:MOW196512 MYR196511:MYS196512 NIN196511:NIO196512 NSJ196511:NSK196512 OCF196511:OCG196512 OMB196511:OMC196512 OVX196511:OVY196512 PFT196511:PFU196512 PPP196511:PPQ196512 PZL196511:PZM196512 QJH196511:QJI196512 QTD196511:QTE196512 RCZ196511:RDA196512 RMV196511:RMW196512 RWR196511:RWS196512 SGN196511:SGO196512 SQJ196511:SQK196512 TAF196511:TAG196512 TKB196511:TKC196512 TTX196511:TTY196512 UDT196511:UDU196512 UNP196511:UNQ196512 UXL196511:UXM196512 VHH196511:VHI196512 VRD196511:VRE196512 WAZ196511:WBA196512 WKV196511:WKW196512 WUR196511:WUS196512 H262047:I262048 IF262047:IG262048 SB262047:SC262048 ABX262047:ABY262048 ALT262047:ALU262048 AVP262047:AVQ262048 BFL262047:BFM262048 BPH262047:BPI262048 BZD262047:BZE262048 CIZ262047:CJA262048 CSV262047:CSW262048 DCR262047:DCS262048 DMN262047:DMO262048 DWJ262047:DWK262048 EGF262047:EGG262048 EQB262047:EQC262048 EZX262047:EZY262048 FJT262047:FJU262048 FTP262047:FTQ262048 GDL262047:GDM262048 GNH262047:GNI262048 GXD262047:GXE262048 HGZ262047:HHA262048 HQV262047:HQW262048 IAR262047:IAS262048 IKN262047:IKO262048 IUJ262047:IUK262048 JEF262047:JEG262048 JOB262047:JOC262048 JXX262047:JXY262048 KHT262047:KHU262048 KRP262047:KRQ262048 LBL262047:LBM262048 LLH262047:LLI262048 LVD262047:LVE262048 MEZ262047:MFA262048 MOV262047:MOW262048 MYR262047:MYS262048 NIN262047:NIO262048 NSJ262047:NSK262048 OCF262047:OCG262048 OMB262047:OMC262048 OVX262047:OVY262048 PFT262047:PFU262048 PPP262047:PPQ262048 PZL262047:PZM262048 QJH262047:QJI262048 QTD262047:QTE262048 RCZ262047:RDA262048 RMV262047:RMW262048 RWR262047:RWS262048 SGN262047:SGO262048 SQJ262047:SQK262048 TAF262047:TAG262048 TKB262047:TKC262048 TTX262047:TTY262048 UDT262047:UDU262048 UNP262047:UNQ262048 UXL262047:UXM262048 VHH262047:VHI262048 VRD262047:VRE262048 WAZ262047:WBA262048 WKV262047:WKW262048 WUR262047:WUS262048 H327583:I327584 IF327583:IG327584 SB327583:SC327584 ABX327583:ABY327584 ALT327583:ALU327584 AVP327583:AVQ327584 BFL327583:BFM327584 BPH327583:BPI327584 BZD327583:BZE327584 CIZ327583:CJA327584 CSV327583:CSW327584 DCR327583:DCS327584 DMN327583:DMO327584 DWJ327583:DWK327584 EGF327583:EGG327584 EQB327583:EQC327584 EZX327583:EZY327584 FJT327583:FJU327584 FTP327583:FTQ327584 GDL327583:GDM327584 GNH327583:GNI327584 GXD327583:GXE327584 HGZ327583:HHA327584 HQV327583:HQW327584 IAR327583:IAS327584 IKN327583:IKO327584 IUJ327583:IUK327584 JEF327583:JEG327584 JOB327583:JOC327584 JXX327583:JXY327584 KHT327583:KHU327584 KRP327583:KRQ327584 LBL327583:LBM327584 LLH327583:LLI327584 LVD327583:LVE327584 MEZ327583:MFA327584 MOV327583:MOW327584 MYR327583:MYS327584 NIN327583:NIO327584 NSJ327583:NSK327584 OCF327583:OCG327584 OMB327583:OMC327584 OVX327583:OVY327584 PFT327583:PFU327584 PPP327583:PPQ327584 PZL327583:PZM327584 QJH327583:QJI327584 QTD327583:QTE327584 RCZ327583:RDA327584 RMV327583:RMW327584 RWR327583:RWS327584 SGN327583:SGO327584 SQJ327583:SQK327584 TAF327583:TAG327584 TKB327583:TKC327584 TTX327583:TTY327584 UDT327583:UDU327584 UNP327583:UNQ327584 UXL327583:UXM327584 VHH327583:VHI327584 VRD327583:VRE327584 WAZ327583:WBA327584 WKV327583:WKW327584 WUR327583:WUS327584 H393119:I393120 IF393119:IG393120 SB393119:SC393120 ABX393119:ABY393120 ALT393119:ALU393120 AVP393119:AVQ393120 BFL393119:BFM393120 BPH393119:BPI393120 BZD393119:BZE393120 CIZ393119:CJA393120 CSV393119:CSW393120 DCR393119:DCS393120 DMN393119:DMO393120 DWJ393119:DWK393120 EGF393119:EGG393120 EQB393119:EQC393120 EZX393119:EZY393120 FJT393119:FJU393120 FTP393119:FTQ393120 GDL393119:GDM393120 GNH393119:GNI393120 GXD393119:GXE393120 HGZ393119:HHA393120 HQV393119:HQW393120 IAR393119:IAS393120 IKN393119:IKO393120 IUJ393119:IUK393120 JEF393119:JEG393120 JOB393119:JOC393120 JXX393119:JXY393120 KHT393119:KHU393120 KRP393119:KRQ393120 LBL393119:LBM393120 LLH393119:LLI393120 LVD393119:LVE393120 MEZ393119:MFA393120 MOV393119:MOW393120 MYR393119:MYS393120 NIN393119:NIO393120 NSJ393119:NSK393120 OCF393119:OCG393120 OMB393119:OMC393120 OVX393119:OVY393120 PFT393119:PFU393120 PPP393119:PPQ393120 PZL393119:PZM393120 QJH393119:QJI393120 QTD393119:QTE393120 RCZ393119:RDA393120 RMV393119:RMW393120 RWR393119:RWS393120 SGN393119:SGO393120 SQJ393119:SQK393120 TAF393119:TAG393120 TKB393119:TKC393120 TTX393119:TTY393120 UDT393119:UDU393120 UNP393119:UNQ393120 UXL393119:UXM393120 VHH393119:VHI393120 VRD393119:VRE393120 WAZ393119:WBA393120 WKV393119:WKW393120 WUR393119:WUS393120 H458655:I458656 IF458655:IG458656 SB458655:SC458656 ABX458655:ABY458656 ALT458655:ALU458656 AVP458655:AVQ458656 BFL458655:BFM458656 BPH458655:BPI458656 BZD458655:BZE458656 CIZ458655:CJA458656 CSV458655:CSW458656 DCR458655:DCS458656 DMN458655:DMO458656 DWJ458655:DWK458656 EGF458655:EGG458656 EQB458655:EQC458656 EZX458655:EZY458656 FJT458655:FJU458656 FTP458655:FTQ458656 GDL458655:GDM458656 GNH458655:GNI458656 GXD458655:GXE458656 HGZ458655:HHA458656 HQV458655:HQW458656 IAR458655:IAS458656 IKN458655:IKO458656 IUJ458655:IUK458656 JEF458655:JEG458656 JOB458655:JOC458656 JXX458655:JXY458656 KHT458655:KHU458656 KRP458655:KRQ458656 LBL458655:LBM458656 LLH458655:LLI458656 LVD458655:LVE458656 MEZ458655:MFA458656 MOV458655:MOW458656 MYR458655:MYS458656 NIN458655:NIO458656 NSJ458655:NSK458656 OCF458655:OCG458656 OMB458655:OMC458656 OVX458655:OVY458656 PFT458655:PFU458656 PPP458655:PPQ458656 PZL458655:PZM458656 QJH458655:QJI458656 QTD458655:QTE458656 RCZ458655:RDA458656 RMV458655:RMW458656 RWR458655:RWS458656 SGN458655:SGO458656 SQJ458655:SQK458656 TAF458655:TAG458656 TKB458655:TKC458656 TTX458655:TTY458656 UDT458655:UDU458656 UNP458655:UNQ458656 UXL458655:UXM458656 VHH458655:VHI458656 VRD458655:VRE458656 WAZ458655:WBA458656 WKV458655:WKW458656 WUR458655:WUS458656 H524191:I524192 IF524191:IG524192 SB524191:SC524192 ABX524191:ABY524192 ALT524191:ALU524192 AVP524191:AVQ524192 BFL524191:BFM524192 BPH524191:BPI524192 BZD524191:BZE524192 CIZ524191:CJA524192 CSV524191:CSW524192 DCR524191:DCS524192 DMN524191:DMO524192 DWJ524191:DWK524192 EGF524191:EGG524192 EQB524191:EQC524192 EZX524191:EZY524192 FJT524191:FJU524192 FTP524191:FTQ524192 GDL524191:GDM524192 GNH524191:GNI524192 GXD524191:GXE524192 HGZ524191:HHA524192 HQV524191:HQW524192 IAR524191:IAS524192 IKN524191:IKO524192 IUJ524191:IUK524192 JEF524191:JEG524192 JOB524191:JOC524192 JXX524191:JXY524192 KHT524191:KHU524192 KRP524191:KRQ524192 LBL524191:LBM524192 LLH524191:LLI524192 LVD524191:LVE524192 MEZ524191:MFA524192 MOV524191:MOW524192 MYR524191:MYS524192 NIN524191:NIO524192 NSJ524191:NSK524192 OCF524191:OCG524192 OMB524191:OMC524192 OVX524191:OVY524192 PFT524191:PFU524192 PPP524191:PPQ524192 PZL524191:PZM524192 QJH524191:QJI524192 QTD524191:QTE524192 RCZ524191:RDA524192 RMV524191:RMW524192 RWR524191:RWS524192 SGN524191:SGO524192 SQJ524191:SQK524192 TAF524191:TAG524192 TKB524191:TKC524192 TTX524191:TTY524192 UDT524191:UDU524192 UNP524191:UNQ524192 UXL524191:UXM524192 VHH524191:VHI524192 VRD524191:VRE524192 WAZ524191:WBA524192 WKV524191:WKW524192 WUR524191:WUS524192 H589727:I589728 IF589727:IG589728 SB589727:SC589728 ABX589727:ABY589728 ALT589727:ALU589728 AVP589727:AVQ589728 BFL589727:BFM589728 BPH589727:BPI589728 BZD589727:BZE589728 CIZ589727:CJA589728 CSV589727:CSW589728 DCR589727:DCS589728 DMN589727:DMO589728 DWJ589727:DWK589728 EGF589727:EGG589728 EQB589727:EQC589728 EZX589727:EZY589728 FJT589727:FJU589728 FTP589727:FTQ589728 GDL589727:GDM589728 GNH589727:GNI589728 GXD589727:GXE589728 HGZ589727:HHA589728 HQV589727:HQW589728 IAR589727:IAS589728 IKN589727:IKO589728 IUJ589727:IUK589728 JEF589727:JEG589728 JOB589727:JOC589728 JXX589727:JXY589728 KHT589727:KHU589728 KRP589727:KRQ589728 LBL589727:LBM589728 LLH589727:LLI589728 LVD589727:LVE589728 MEZ589727:MFA589728 MOV589727:MOW589728 MYR589727:MYS589728 NIN589727:NIO589728 NSJ589727:NSK589728 OCF589727:OCG589728 OMB589727:OMC589728 OVX589727:OVY589728 PFT589727:PFU589728 PPP589727:PPQ589728 PZL589727:PZM589728 QJH589727:QJI589728 QTD589727:QTE589728 RCZ589727:RDA589728 RMV589727:RMW589728 RWR589727:RWS589728 SGN589727:SGO589728 SQJ589727:SQK589728 TAF589727:TAG589728 TKB589727:TKC589728 TTX589727:TTY589728 UDT589727:UDU589728 UNP589727:UNQ589728 UXL589727:UXM589728 VHH589727:VHI589728 VRD589727:VRE589728 WAZ589727:WBA589728 WKV589727:WKW589728 WUR589727:WUS589728 H655263:I655264 IF655263:IG655264 SB655263:SC655264 ABX655263:ABY655264 ALT655263:ALU655264 AVP655263:AVQ655264 BFL655263:BFM655264 BPH655263:BPI655264 BZD655263:BZE655264 CIZ655263:CJA655264 CSV655263:CSW655264 DCR655263:DCS655264 DMN655263:DMO655264 DWJ655263:DWK655264 EGF655263:EGG655264 EQB655263:EQC655264 EZX655263:EZY655264 FJT655263:FJU655264 FTP655263:FTQ655264 GDL655263:GDM655264 GNH655263:GNI655264 GXD655263:GXE655264 HGZ655263:HHA655264 HQV655263:HQW655264 IAR655263:IAS655264 IKN655263:IKO655264 IUJ655263:IUK655264 JEF655263:JEG655264 JOB655263:JOC655264 JXX655263:JXY655264 KHT655263:KHU655264 KRP655263:KRQ655264 LBL655263:LBM655264 LLH655263:LLI655264 LVD655263:LVE655264 MEZ655263:MFA655264 MOV655263:MOW655264 MYR655263:MYS655264 NIN655263:NIO655264 NSJ655263:NSK655264 OCF655263:OCG655264 OMB655263:OMC655264 OVX655263:OVY655264 PFT655263:PFU655264 PPP655263:PPQ655264 PZL655263:PZM655264 QJH655263:QJI655264 QTD655263:QTE655264 RCZ655263:RDA655264 RMV655263:RMW655264 RWR655263:RWS655264 SGN655263:SGO655264 SQJ655263:SQK655264 TAF655263:TAG655264 TKB655263:TKC655264 TTX655263:TTY655264 UDT655263:UDU655264 UNP655263:UNQ655264 UXL655263:UXM655264 VHH655263:VHI655264 VRD655263:VRE655264 WAZ655263:WBA655264 WKV655263:WKW655264 WUR655263:WUS655264 H720799:I720800 IF720799:IG720800 SB720799:SC720800 ABX720799:ABY720800 ALT720799:ALU720800 AVP720799:AVQ720800 BFL720799:BFM720800 BPH720799:BPI720800 BZD720799:BZE720800 CIZ720799:CJA720800 CSV720799:CSW720800 DCR720799:DCS720800 DMN720799:DMO720800 DWJ720799:DWK720800 EGF720799:EGG720800 EQB720799:EQC720800 EZX720799:EZY720800 FJT720799:FJU720800 FTP720799:FTQ720800 GDL720799:GDM720800 GNH720799:GNI720800 GXD720799:GXE720800 HGZ720799:HHA720800 HQV720799:HQW720800 IAR720799:IAS720800 IKN720799:IKO720800 IUJ720799:IUK720800 JEF720799:JEG720800 JOB720799:JOC720800 JXX720799:JXY720800 KHT720799:KHU720800 KRP720799:KRQ720800 LBL720799:LBM720800 LLH720799:LLI720800 LVD720799:LVE720800 MEZ720799:MFA720800 MOV720799:MOW720800 MYR720799:MYS720800 NIN720799:NIO720800 NSJ720799:NSK720800 OCF720799:OCG720800 OMB720799:OMC720800 OVX720799:OVY720800 PFT720799:PFU720800 PPP720799:PPQ720800 PZL720799:PZM720800 QJH720799:QJI720800 QTD720799:QTE720800 RCZ720799:RDA720800 RMV720799:RMW720800 RWR720799:RWS720800 SGN720799:SGO720800 SQJ720799:SQK720800 TAF720799:TAG720800 TKB720799:TKC720800 TTX720799:TTY720800 UDT720799:UDU720800 UNP720799:UNQ720800 UXL720799:UXM720800 VHH720799:VHI720800 VRD720799:VRE720800 WAZ720799:WBA720800 WKV720799:WKW720800 WUR720799:WUS720800 H786335:I786336 IF786335:IG786336 SB786335:SC786336 ABX786335:ABY786336 ALT786335:ALU786336 AVP786335:AVQ786336 BFL786335:BFM786336 BPH786335:BPI786336 BZD786335:BZE786336 CIZ786335:CJA786336 CSV786335:CSW786336 DCR786335:DCS786336 DMN786335:DMO786336 DWJ786335:DWK786336 EGF786335:EGG786336 EQB786335:EQC786336 EZX786335:EZY786336 FJT786335:FJU786336 FTP786335:FTQ786336 GDL786335:GDM786336 GNH786335:GNI786336 GXD786335:GXE786336 HGZ786335:HHA786336 HQV786335:HQW786336 IAR786335:IAS786336 IKN786335:IKO786336 IUJ786335:IUK786336 JEF786335:JEG786336 JOB786335:JOC786336 JXX786335:JXY786336 KHT786335:KHU786336 KRP786335:KRQ786336 LBL786335:LBM786336 LLH786335:LLI786336 LVD786335:LVE786336 MEZ786335:MFA786336 MOV786335:MOW786336 MYR786335:MYS786336 NIN786335:NIO786336 NSJ786335:NSK786336 OCF786335:OCG786336 OMB786335:OMC786336 OVX786335:OVY786336 PFT786335:PFU786336 PPP786335:PPQ786336 PZL786335:PZM786336 QJH786335:QJI786336 QTD786335:QTE786336 RCZ786335:RDA786336 RMV786335:RMW786336 RWR786335:RWS786336 SGN786335:SGO786336 SQJ786335:SQK786336 TAF786335:TAG786336 TKB786335:TKC786336 TTX786335:TTY786336 UDT786335:UDU786336 UNP786335:UNQ786336 UXL786335:UXM786336 VHH786335:VHI786336 VRD786335:VRE786336 WAZ786335:WBA786336 WKV786335:WKW786336 WUR786335:WUS786336 H851871:I851872 IF851871:IG851872 SB851871:SC851872 ABX851871:ABY851872 ALT851871:ALU851872 AVP851871:AVQ851872 BFL851871:BFM851872 BPH851871:BPI851872 BZD851871:BZE851872 CIZ851871:CJA851872 CSV851871:CSW851872 DCR851871:DCS851872 DMN851871:DMO851872 DWJ851871:DWK851872 EGF851871:EGG851872 EQB851871:EQC851872 EZX851871:EZY851872 FJT851871:FJU851872 FTP851871:FTQ851872 GDL851871:GDM851872 GNH851871:GNI851872 GXD851871:GXE851872 HGZ851871:HHA851872 HQV851871:HQW851872 IAR851871:IAS851872 IKN851871:IKO851872 IUJ851871:IUK851872 JEF851871:JEG851872 JOB851871:JOC851872 JXX851871:JXY851872 KHT851871:KHU851872 KRP851871:KRQ851872 LBL851871:LBM851872 LLH851871:LLI851872 LVD851871:LVE851872 MEZ851871:MFA851872 MOV851871:MOW851872 MYR851871:MYS851872 NIN851871:NIO851872 NSJ851871:NSK851872 OCF851871:OCG851872 OMB851871:OMC851872 OVX851871:OVY851872 PFT851871:PFU851872 PPP851871:PPQ851872 PZL851871:PZM851872 QJH851871:QJI851872 QTD851871:QTE851872 RCZ851871:RDA851872 RMV851871:RMW851872 RWR851871:RWS851872 SGN851871:SGO851872 SQJ851871:SQK851872 TAF851871:TAG851872 TKB851871:TKC851872 TTX851871:TTY851872 UDT851871:UDU851872 UNP851871:UNQ851872 UXL851871:UXM851872 VHH851871:VHI851872 VRD851871:VRE851872 WAZ851871:WBA851872 WKV851871:WKW851872 WUR851871:WUS851872 H917407:I917408 IF917407:IG917408 SB917407:SC917408 ABX917407:ABY917408 ALT917407:ALU917408 AVP917407:AVQ917408 BFL917407:BFM917408 BPH917407:BPI917408 BZD917407:BZE917408 CIZ917407:CJA917408 CSV917407:CSW917408 DCR917407:DCS917408 DMN917407:DMO917408 DWJ917407:DWK917408 EGF917407:EGG917408 EQB917407:EQC917408 EZX917407:EZY917408 FJT917407:FJU917408 FTP917407:FTQ917408 GDL917407:GDM917408 GNH917407:GNI917408 GXD917407:GXE917408 HGZ917407:HHA917408 HQV917407:HQW917408 IAR917407:IAS917408 IKN917407:IKO917408 IUJ917407:IUK917408 JEF917407:JEG917408 JOB917407:JOC917408 JXX917407:JXY917408 KHT917407:KHU917408 KRP917407:KRQ917408 LBL917407:LBM917408 LLH917407:LLI917408 LVD917407:LVE917408 MEZ917407:MFA917408 MOV917407:MOW917408 MYR917407:MYS917408 NIN917407:NIO917408 NSJ917407:NSK917408 OCF917407:OCG917408 OMB917407:OMC917408 OVX917407:OVY917408 PFT917407:PFU917408 PPP917407:PPQ917408 PZL917407:PZM917408 QJH917407:QJI917408 QTD917407:QTE917408 RCZ917407:RDA917408 RMV917407:RMW917408 RWR917407:RWS917408 SGN917407:SGO917408 SQJ917407:SQK917408 TAF917407:TAG917408 TKB917407:TKC917408 TTX917407:TTY917408 UDT917407:UDU917408 UNP917407:UNQ917408 UXL917407:UXM917408 VHH917407:VHI917408 VRD917407:VRE917408 WAZ917407:WBA917408 WKV917407:WKW917408 WUR917407:WUS917408 H982943:I982944 IF982943:IG982944 SB982943:SC982944 ABX982943:ABY982944 ALT982943:ALU982944 AVP982943:AVQ982944 BFL982943:BFM982944 BPH982943:BPI982944 BZD982943:BZE982944 CIZ982943:CJA982944 CSV982943:CSW982944 DCR982943:DCS982944 DMN982943:DMO982944 DWJ982943:DWK982944 EGF982943:EGG982944 EQB982943:EQC982944 EZX982943:EZY982944 FJT982943:FJU982944 FTP982943:FTQ982944 GDL982943:GDM982944 GNH982943:GNI982944 GXD982943:GXE982944 HGZ982943:HHA982944 HQV982943:HQW982944 IAR982943:IAS982944 IKN982943:IKO982944 IUJ982943:IUK982944 JEF982943:JEG982944 JOB982943:JOC982944 JXX982943:JXY982944 KHT982943:KHU982944 KRP982943:KRQ982944 LBL982943:LBM982944 LLH982943:LLI982944 LVD982943:LVE982944 MEZ982943:MFA982944 MOV982943:MOW982944 MYR982943:MYS982944 NIN982943:NIO982944 NSJ982943:NSK982944 OCF982943:OCG982944 OMB982943:OMC982944 OVX982943:OVY982944 PFT982943:PFU982944 PPP982943:PPQ982944 PZL982943:PZM982944 QJH982943:QJI982944 QTD982943:QTE982944 RCZ982943:RDA982944 RMV982943:RMW982944 RWR982943:RWS982944 SGN982943:SGO982944 SQJ982943:SQK982944 TAF982943:TAG982944 TKB982943:TKC982944 TTX982943:TTY982944 UDT982943:UDU982944 UNP982943:UNQ982944 UXL982943:UXM982944 VHH982943:VHI982944 VRD982943:VRE982944 WAZ982943:WBA982944 WKV982943:WKW982944 WUR982943:WUS982944 H65422:I65423 IF65422:IG65423 SB65422:SC65423 ABX65422:ABY65423 ALT65422:ALU65423 AVP65422:AVQ65423 BFL65422:BFM65423 BPH65422:BPI65423 BZD65422:BZE65423 CIZ65422:CJA65423 CSV65422:CSW65423 DCR65422:DCS65423 DMN65422:DMO65423 DWJ65422:DWK65423 EGF65422:EGG65423 EQB65422:EQC65423 EZX65422:EZY65423 FJT65422:FJU65423 FTP65422:FTQ65423 GDL65422:GDM65423 GNH65422:GNI65423 GXD65422:GXE65423 HGZ65422:HHA65423 HQV65422:HQW65423 IAR65422:IAS65423 IKN65422:IKO65423 IUJ65422:IUK65423 JEF65422:JEG65423 JOB65422:JOC65423 JXX65422:JXY65423 KHT65422:KHU65423 KRP65422:KRQ65423 LBL65422:LBM65423 LLH65422:LLI65423 LVD65422:LVE65423 MEZ65422:MFA65423 MOV65422:MOW65423 MYR65422:MYS65423 NIN65422:NIO65423 NSJ65422:NSK65423 OCF65422:OCG65423 OMB65422:OMC65423 OVX65422:OVY65423 PFT65422:PFU65423 PPP65422:PPQ65423 PZL65422:PZM65423 QJH65422:QJI65423 QTD65422:QTE65423 RCZ65422:RDA65423 RMV65422:RMW65423 RWR65422:RWS65423 SGN65422:SGO65423 SQJ65422:SQK65423 TAF65422:TAG65423 TKB65422:TKC65423 TTX65422:TTY65423 UDT65422:UDU65423 UNP65422:UNQ65423 UXL65422:UXM65423 VHH65422:VHI65423 VRD65422:VRE65423 WAZ65422:WBA65423 WKV65422:WKW65423 WUR65422:WUS65423 H130958:I130959 IF130958:IG130959 SB130958:SC130959 ABX130958:ABY130959 ALT130958:ALU130959 AVP130958:AVQ130959 BFL130958:BFM130959 BPH130958:BPI130959 BZD130958:BZE130959 CIZ130958:CJA130959 CSV130958:CSW130959 DCR130958:DCS130959 DMN130958:DMO130959 DWJ130958:DWK130959 EGF130958:EGG130959 EQB130958:EQC130959 EZX130958:EZY130959 FJT130958:FJU130959 FTP130958:FTQ130959 GDL130958:GDM130959 GNH130958:GNI130959 GXD130958:GXE130959 HGZ130958:HHA130959 HQV130958:HQW130959 IAR130958:IAS130959 IKN130958:IKO130959 IUJ130958:IUK130959 JEF130958:JEG130959 JOB130958:JOC130959 JXX130958:JXY130959 KHT130958:KHU130959 KRP130958:KRQ130959 LBL130958:LBM130959 LLH130958:LLI130959 LVD130958:LVE130959 MEZ130958:MFA130959 MOV130958:MOW130959 MYR130958:MYS130959 NIN130958:NIO130959 NSJ130958:NSK130959 OCF130958:OCG130959 OMB130958:OMC130959 OVX130958:OVY130959 PFT130958:PFU130959 PPP130958:PPQ130959 PZL130958:PZM130959 QJH130958:QJI130959 QTD130958:QTE130959 RCZ130958:RDA130959 RMV130958:RMW130959 RWR130958:RWS130959 SGN130958:SGO130959 SQJ130958:SQK130959 TAF130958:TAG130959 TKB130958:TKC130959 TTX130958:TTY130959 UDT130958:UDU130959 UNP130958:UNQ130959 UXL130958:UXM130959 VHH130958:VHI130959 VRD130958:VRE130959 WAZ130958:WBA130959 WKV130958:WKW130959 WUR130958:WUS130959 H196494:I196495 IF196494:IG196495 SB196494:SC196495 ABX196494:ABY196495 ALT196494:ALU196495 AVP196494:AVQ196495 BFL196494:BFM196495 BPH196494:BPI196495 BZD196494:BZE196495 CIZ196494:CJA196495 CSV196494:CSW196495 DCR196494:DCS196495 DMN196494:DMO196495 DWJ196494:DWK196495 EGF196494:EGG196495 EQB196494:EQC196495 EZX196494:EZY196495 FJT196494:FJU196495 FTP196494:FTQ196495 GDL196494:GDM196495 GNH196494:GNI196495 GXD196494:GXE196495 HGZ196494:HHA196495 HQV196494:HQW196495 IAR196494:IAS196495 IKN196494:IKO196495 IUJ196494:IUK196495 JEF196494:JEG196495 JOB196494:JOC196495 JXX196494:JXY196495 KHT196494:KHU196495 KRP196494:KRQ196495 LBL196494:LBM196495 LLH196494:LLI196495 LVD196494:LVE196495 MEZ196494:MFA196495 MOV196494:MOW196495 MYR196494:MYS196495 NIN196494:NIO196495 NSJ196494:NSK196495 OCF196494:OCG196495 OMB196494:OMC196495 OVX196494:OVY196495 PFT196494:PFU196495 PPP196494:PPQ196495 PZL196494:PZM196495 QJH196494:QJI196495 QTD196494:QTE196495 RCZ196494:RDA196495 RMV196494:RMW196495 RWR196494:RWS196495 SGN196494:SGO196495 SQJ196494:SQK196495 TAF196494:TAG196495 TKB196494:TKC196495 TTX196494:TTY196495 UDT196494:UDU196495 UNP196494:UNQ196495 UXL196494:UXM196495 VHH196494:VHI196495 VRD196494:VRE196495 WAZ196494:WBA196495 WKV196494:WKW196495 WUR196494:WUS196495 H262030:I262031 IF262030:IG262031 SB262030:SC262031 ABX262030:ABY262031 ALT262030:ALU262031 AVP262030:AVQ262031 BFL262030:BFM262031 BPH262030:BPI262031 BZD262030:BZE262031 CIZ262030:CJA262031 CSV262030:CSW262031 DCR262030:DCS262031 DMN262030:DMO262031 DWJ262030:DWK262031 EGF262030:EGG262031 EQB262030:EQC262031 EZX262030:EZY262031 FJT262030:FJU262031 FTP262030:FTQ262031 GDL262030:GDM262031 GNH262030:GNI262031 GXD262030:GXE262031 HGZ262030:HHA262031 HQV262030:HQW262031 IAR262030:IAS262031 IKN262030:IKO262031 IUJ262030:IUK262031 JEF262030:JEG262031 JOB262030:JOC262031 JXX262030:JXY262031 KHT262030:KHU262031 KRP262030:KRQ262031 LBL262030:LBM262031 LLH262030:LLI262031 LVD262030:LVE262031 MEZ262030:MFA262031 MOV262030:MOW262031 MYR262030:MYS262031 NIN262030:NIO262031 NSJ262030:NSK262031 OCF262030:OCG262031 OMB262030:OMC262031 OVX262030:OVY262031 PFT262030:PFU262031 PPP262030:PPQ262031 PZL262030:PZM262031 QJH262030:QJI262031 QTD262030:QTE262031 RCZ262030:RDA262031 RMV262030:RMW262031 RWR262030:RWS262031 SGN262030:SGO262031 SQJ262030:SQK262031 TAF262030:TAG262031 TKB262030:TKC262031 TTX262030:TTY262031 UDT262030:UDU262031 UNP262030:UNQ262031 UXL262030:UXM262031 VHH262030:VHI262031 VRD262030:VRE262031 WAZ262030:WBA262031 WKV262030:WKW262031 WUR262030:WUS262031 H327566:I327567 IF327566:IG327567 SB327566:SC327567 ABX327566:ABY327567 ALT327566:ALU327567 AVP327566:AVQ327567 BFL327566:BFM327567 BPH327566:BPI327567 BZD327566:BZE327567 CIZ327566:CJA327567 CSV327566:CSW327567 DCR327566:DCS327567 DMN327566:DMO327567 DWJ327566:DWK327567 EGF327566:EGG327567 EQB327566:EQC327567 EZX327566:EZY327567 FJT327566:FJU327567 FTP327566:FTQ327567 GDL327566:GDM327567 GNH327566:GNI327567 GXD327566:GXE327567 HGZ327566:HHA327567 HQV327566:HQW327567 IAR327566:IAS327567 IKN327566:IKO327567 IUJ327566:IUK327567 JEF327566:JEG327567 JOB327566:JOC327567 JXX327566:JXY327567 KHT327566:KHU327567 KRP327566:KRQ327567 LBL327566:LBM327567 LLH327566:LLI327567 LVD327566:LVE327567 MEZ327566:MFA327567 MOV327566:MOW327567 MYR327566:MYS327567 NIN327566:NIO327567 NSJ327566:NSK327567 OCF327566:OCG327567 OMB327566:OMC327567 OVX327566:OVY327567 PFT327566:PFU327567 PPP327566:PPQ327567 PZL327566:PZM327567 QJH327566:QJI327567 QTD327566:QTE327567 RCZ327566:RDA327567 RMV327566:RMW327567 RWR327566:RWS327567 SGN327566:SGO327567 SQJ327566:SQK327567 TAF327566:TAG327567 TKB327566:TKC327567 TTX327566:TTY327567 UDT327566:UDU327567 UNP327566:UNQ327567 UXL327566:UXM327567 VHH327566:VHI327567 VRD327566:VRE327567 WAZ327566:WBA327567 WKV327566:WKW327567 WUR327566:WUS327567 H393102:I393103 IF393102:IG393103 SB393102:SC393103 ABX393102:ABY393103 ALT393102:ALU393103 AVP393102:AVQ393103 BFL393102:BFM393103 BPH393102:BPI393103 BZD393102:BZE393103 CIZ393102:CJA393103 CSV393102:CSW393103 DCR393102:DCS393103 DMN393102:DMO393103 DWJ393102:DWK393103 EGF393102:EGG393103 EQB393102:EQC393103 EZX393102:EZY393103 FJT393102:FJU393103 FTP393102:FTQ393103 GDL393102:GDM393103 GNH393102:GNI393103 GXD393102:GXE393103 HGZ393102:HHA393103 HQV393102:HQW393103 IAR393102:IAS393103 IKN393102:IKO393103 IUJ393102:IUK393103 JEF393102:JEG393103 JOB393102:JOC393103 JXX393102:JXY393103 KHT393102:KHU393103 KRP393102:KRQ393103 LBL393102:LBM393103 LLH393102:LLI393103 LVD393102:LVE393103 MEZ393102:MFA393103 MOV393102:MOW393103 MYR393102:MYS393103 NIN393102:NIO393103 NSJ393102:NSK393103 OCF393102:OCG393103 OMB393102:OMC393103 OVX393102:OVY393103 PFT393102:PFU393103 PPP393102:PPQ393103 PZL393102:PZM393103 QJH393102:QJI393103 QTD393102:QTE393103 RCZ393102:RDA393103 RMV393102:RMW393103 RWR393102:RWS393103 SGN393102:SGO393103 SQJ393102:SQK393103 TAF393102:TAG393103 TKB393102:TKC393103 TTX393102:TTY393103 UDT393102:UDU393103 UNP393102:UNQ393103 UXL393102:UXM393103 VHH393102:VHI393103 VRD393102:VRE393103 WAZ393102:WBA393103 WKV393102:WKW393103 WUR393102:WUS393103 H458638:I458639 IF458638:IG458639 SB458638:SC458639 ABX458638:ABY458639 ALT458638:ALU458639 AVP458638:AVQ458639 BFL458638:BFM458639 BPH458638:BPI458639 BZD458638:BZE458639 CIZ458638:CJA458639 CSV458638:CSW458639 DCR458638:DCS458639 DMN458638:DMO458639 DWJ458638:DWK458639 EGF458638:EGG458639 EQB458638:EQC458639 EZX458638:EZY458639 FJT458638:FJU458639 FTP458638:FTQ458639 GDL458638:GDM458639 GNH458638:GNI458639 GXD458638:GXE458639 HGZ458638:HHA458639 HQV458638:HQW458639 IAR458638:IAS458639 IKN458638:IKO458639 IUJ458638:IUK458639 JEF458638:JEG458639 JOB458638:JOC458639 JXX458638:JXY458639 KHT458638:KHU458639 KRP458638:KRQ458639 LBL458638:LBM458639 LLH458638:LLI458639 LVD458638:LVE458639 MEZ458638:MFA458639 MOV458638:MOW458639 MYR458638:MYS458639 NIN458638:NIO458639 NSJ458638:NSK458639 OCF458638:OCG458639 OMB458638:OMC458639 OVX458638:OVY458639 PFT458638:PFU458639 PPP458638:PPQ458639 PZL458638:PZM458639 QJH458638:QJI458639 QTD458638:QTE458639 RCZ458638:RDA458639 RMV458638:RMW458639 RWR458638:RWS458639 SGN458638:SGO458639 SQJ458638:SQK458639 TAF458638:TAG458639 TKB458638:TKC458639 TTX458638:TTY458639 UDT458638:UDU458639 UNP458638:UNQ458639 UXL458638:UXM458639 VHH458638:VHI458639 VRD458638:VRE458639 WAZ458638:WBA458639 WKV458638:WKW458639 WUR458638:WUS458639 H524174:I524175 IF524174:IG524175 SB524174:SC524175 ABX524174:ABY524175 ALT524174:ALU524175 AVP524174:AVQ524175 BFL524174:BFM524175 BPH524174:BPI524175 BZD524174:BZE524175 CIZ524174:CJA524175 CSV524174:CSW524175 DCR524174:DCS524175 DMN524174:DMO524175 DWJ524174:DWK524175 EGF524174:EGG524175 EQB524174:EQC524175 EZX524174:EZY524175 FJT524174:FJU524175 FTP524174:FTQ524175 GDL524174:GDM524175 GNH524174:GNI524175 GXD524174:GXE524175 HGZ524174:HHA524175 HQV524174:HQW524175 IAR524174:IAS524175 IKN524174:IKO524175 IUJ524174:IUK524175 JEF524174:JEG524175 JOB524174:JOC524175 JXX524174:JXY524175 KHT524174:KHU524175 KRP524174:KRQ524175 LBL524174:LBM524175 LLH524174:LLI524175 LVD524174:LVE524175 MEZ524174:MFA524175 MOV524174:MOW524175 MYR524174:MYS524175 NIN524174:NIO524175 NSJ524174:NSK524175 OCF524174:OCG524175 OMB524174:OMC524175 OVX524174:OVY524175 PFT524174:PFU524175 PPP524174:PPQ524175 PZL524174:PZM524175 QJH524174:QJI524175 QTD524174:QTE524175 RCZ524174:RDA524175 RMV524174:RMW524175 RWR524174:RWS524175 SGN524174:SGO524175 SQJ524174:SQK524175 TAF524174:TAG524175 TKB524174:TKC524175 TTX524174:TTY524175 UDT524174:UDU524175 UNP524174:UNQ524175 UXL524174:UXM524175 VHH524174:VHI524175 VRD524174:VRE524175 WAZ524174:WBA524175 WKV524174:WKW524175 WUR524174:WUS524175 H589710:I589711 IF589710:IG589711 SB589710:SC589711 ABX589710:ABY589711 ALT589710:ALU589711 AVP589710:AVQ589711 BFL589710:BFM589711 BPH589710:BPI589711 BZD589710:BZE589711 CIZ589710:CJA589711 CSV589710:CSW589711 DCR589710:DCS589711 DMN589710:DMO589711 DWJ589710:DWK589711 EGF589710:EGG589711 EQB589710:EQC589711 EZX589710:EZY589711 FJT589710:FJU589711 FTP589710:FTQ589711 GDL589710:GDM589711 GNH589710:GNI589711 GXD589710:GXE589711 HGZ589710:HHA589711 HQV589710:HQW589711 IAR589710:IAS589711 IKN589710:IKO589711 IUJ589710:IUK589711 JEF589710:JEG589711 JOB589710:JOC589711 JXX589710:JXY589711 KHT589710:KHU589711 KRP589710:KRQ589711 LBL589710:LBM589711 LLH589710:LLI589711 LVD589710:LVE589711 MEZ589710:MFA589711 MOV589710:MOW589711 MYR589710:MYS589711 NIN589710:NIO589711 NSJ589710:NSK589711 OCF589710:OCG589711 OMB589710:OMC589711 OVX589710:OVY589711 PFT589710:PFU589711 PPP589710:PPQ589711 PZL589710:PZM589711 QJH589710:QJI589711 QTD589710:QTE589711 RCZ589710:RDA589711 RMV589710:RMW589711 RWR589710:RWS589711 SGN589710:SGO589711 SQJ589710:SQK589711 TAF589710:TAG589711 TKB589710:TKC589711 TTX589710:TTY589711 UDT589710:UDU589711 UNP589710:UNQ589711 UXL589710:UXM589711 VHH589710:VHI589711 VRD589710:VRE589711 WAZ589710:WBA589711 WKV589710:WKW589711 WUR589710:WUS589711 H655246:I655247 IF655246:IG655247 SB655246:SC655247 ABX655246:ABY655247 ALT655246:ALU655247 AVP655246:AVQ655247 BFL655246:BFM655247 BPH655246:BPI655247 BZD655246:BZE655247 CIZ655246:CJA655247 CSV655246:CSW655247 DCR655246:DCS655247 DMN655246:DMO655247 DWJ655246:DWK655247 EGF655246:EGG655247 EQB655246:EQC655247 EZX655246:EZY655247 FJT655246:FJU655247 FTP655246:FTQ655247 GDL655246:GDM655247 GNH655246:GNI655247 GXD655246:GXE655247 HGZ655246:HHA655247 HQV655246:HQW655247 IAR655246:IAS655247 IKN655246:IKO655247 IUJ655246:IUK655247 JEF655246:JEG655247 JOB655246:JOC655247 JXX655246:JXY655247 KHT655246:KHU655247 KRP655246:KRQ655247 LBL655246:LBM655247 LLH655246:LLI655247 LVD655246:LVE655247 MEZ655246:MFA655247 MOV655246:MOW655247 MYR655246:MYS655247 NIN655246:NIO655247 NSJ655246:NSK655247 OCF655246:OCG655247 OMB655246:OMC655247 OVX655246:OVY655247 PFT655246:PFU655247 PPP655246:PPQ655247 PZL655246:PZM655247 QJH655246:QJI655247 QTD655246:QTE655247 RCZ655246:RDA655247 RMV655246:RMW655247 RWR655246:RWS655247 SGN655246:SGO655247 SQJ655246:SQK655247 TAF655246:TAG655247 TKB655246:TKC655247 TTX655246:TTY655247 UDT655246:UDU655247 UNP655246:UNQ655247 UXL655246:UXM655247 VHH655246:VHI655247 VRD655246:VRE655247 WAZ655246:WBA655247 WKV655246:WKW655247 WUR655246:WUS655247 H720782:I720783 IF720782:IG720783 SB720782:SC720783 ABX720782:ABY720783 ALT720782:ALU720783 AVP720782:AVQ720783 BFL720782:BFM720783 BPH720782:BPI720783 BZD720782:BZE720783 CIZ720782:CJA720783 CSV720782:CSW720783 DCR720782:DCS720783 DMN720782:DMO720783 DWJ720782:DWK720783 EGF720782:EGG720783 EQB720782:EQC720783 EZX720782:EZY720783 FJT720782:FJU720783 FTP720782:FTQ720783 GDL720782:GDM720783 GNH720782:GNI720783 GXD720782:GXE720783 HGZ720782:HHA720783 HQV720782:HQW720783 IAR720782:IAS720783 IKN720782:IKO720783 IUJ720782:IUK720783 JEF720782:JEG720783 JOB720782:JOC720783 JXX720782:JXY720783 KHT720782:KHU720783 KRP720782:KRQ720783 LBL720782:LBM720783 LLH720782:LLI720783 LVD720782:LVE720783 MEZ720782:MFA720783 MOV720782:MOW720783 MYR720782:MYS720783 NIN720782:NIO720783 NSJ720782:NSK720783 OCF720782:OCG720783 OMB720782:OMC720783 OVX720782:OVY720783 PFT720782:PFU720783 PPP720782:PPQ720783 PZL720782:PZM720783 QJH720782:QJI720783 QTD720782:QTE720783 RCZ720782:RDA720783 RMV720782:RMW720783 RWR720782:RWS720783 SGN720782:SGO720783 SQJ720782:SQK720783 TAF720782:TAG720783 TKB720782:TKC720783 TTX720782:TTY720783 UDT720782:UDU720783 UNP720782:UNQ720783 UXL720782:UXM720783 VHH720782:VHI720783 VRD720782:VRE720783 WAZ720782:WBA720783 WKV720782:WKW720783 WUR720782:WUS720783 H786318:I786319 IF786318:IG786319 SB786318:SC786319 ABX786318:ABY786319 ALT786318:ALU786319 AVP786318:AVQ786319 BFL786318:BFM786319 BPH786318:BPI786319 BZD786318:BZE786319 CIZ786318:CJA786319 CSV786318:CSW786319 DCR786318:DCS786319 DMN786318:DMO786319 DWJ786318:DWK786319 EGF786318:EGG786319 EQB786318:EQC786319 EZX786318:EZY786319 FJT786318:FJU786319 FTP786318:FTQ786319 GDL786318:GDM786319 GNH786318:GNI786319 GXD786318:GXE786319 HGZ786318:HHA786319 HQV786318:HQW786319 IAR786318:IAS786319 IKN786318:IKO786319 IUJ786318:IUK786319 JEF786318:JEG786319 JOB786318:JOC786319 JXX786318:JXY786319 KHT786318:KHU786319 KRP786318:KRQ786319 LBL786318:LBM786319 LLH786318:LLI786319 LVD786318:LVE786319 MEZ786318:MFA786319 MOV786318:MOW786319 MYR786318:MYS786319 NIN786318:NIO786319 NSJ786318:NSK786319 OCF786318:OCG786319 OMB786318:OMC786319 OVX786318:OVY786319 PFT786318:PFU786319 PPP786318:PPQ786319 PZL786318:PZM786319 QJH786318:QJI786319 QTD786318:QTE786319 RCZ786318:RDA786319 RMV786318:RMW786319 RWR786318:RWS786319 SGN786318:SGO786319 SQJ786318:SQK786319 TAF786318:TAG786319 TKB786318:TKC786319 TTX786318:TTY786319 UDT786318:UDU786319 UNP786318:UNQ786319 UXL786318:UXM786319 VHH786318:VHI786319 VRD786318:VRE786319 WAZ786318:WBA786319 WKV786318:WKW786319 WUR786318:WUS786319 H851854:I851855 IF851854:IG851855 SB851854:SC851855 ABX851854:ABY851855 ALT851854:ALU851855 AVP851854:AVQ851855 BFL851854:BFM851855 BPH851854:BPI851855 BZD851854:BZE851855 CIZ851854:CJA851855 CSV851854:CSW851855 DCR851854:DCS851855 DMN851854:DMO851855 DWJ851854:DWK851855 EGF851854:EGG851855 EQB851854:EQC851855 EZX851854:EZY851855 FJT851854:FJU851855 FTP851854:FTQ851855 GDL851854:GDM851855 GNH851854:GNI851855 GXD851854:GXE851855 HGZ851854:HHA851855 HQV851854:HQW851855 IAR851854:IAS851855 IKN851854:IKO851855 IUJ851854:IUK851855 JEF851854:JEG851855 JOB851854:JOC851855 JXX851854:JXY851855 KHT851854:KHU851855 KRP851854:KRQ851855 LBL851854:LBM851855 LLH851854:LLI851855 LVD851854:LVE851855 MEZ851854:MFA851855 MOV851854:MOW851855 MYR851854:MYS851855 NIN851854:NIO851855 NSJ851854:NSK851855 OCF851854:OCG851855 OMB851854:OMC851855 OVX851854:OVY851855 PFT851854:PFU851855 PPP851854:PPQ851855 PZL851854:PZM851855 QJH851854:QJI851855 QTD851854:QTE851855 RCZ851854:RDA851855 RMV851854:RMW851855 RWR851854:RWS851855 SGN851854:SGO851855 SQJ851854:SQK851855 TAF851854:TAG851855 TKB851854:TKC851855 TTX851854:TTY851855 UDT851854:UDU851855 UNP851854:UNQ851855 UXL851854:UXM851855 VHH851854:VHI851855 VRD851854:VRE851855 WAZ851854:WBA851855 WKV851854:WKW851855 WUR851854:WUS851855 H917390:I917391 IF917390:IG917391 SB917390:SC917391 ABX917390:ABY917391 ALT917390:ALU917391 AVP917390:AVQ917391 BFL917390:BFM917391 BPH917390:BPI917391 BZD917390:BZE917391 CIZ917390:CJA917391 CSV917390:CSW917391 DCR917390:DCS917391 DMN917390:DMO917391 DWJ917390:DWK917391 EGF917390:EGG917391 EQB917390:EQC917391 EZX917390:EZY917391 FJT917390:FJU917391 FTP917390:FTQ917391 GDL917390:GDM917391 GNH917390:GNI917391 GXD917390:GXE917391 HGZ917390:HHA917391 HQV917390:HQW917391 IAR917390:IAS917391 IKN917390:IKO917391 IUJ917390:IUK917391 JEF917390:JEG917391 JOB917390:JOC917391 JXX917390:JXY917391 KHT917390:KHU917391 KRP917390:KRQ917391 LBL917390:LBM917391 LLH917390:LLI917391 LVD917390:LVE917391 MEZ917390:MFA917391 MOV917390:MOW917391 MYR917390:MYS917391 NIN917390:NIO917391 NSJ917390:NSK917391 OCF917390:OCG917391 OMB917390:OMC917391 OVX917390:OVY917391 PFT917390:PFU917391 PPP917390:PPQ917391 PZL917390:PZM917391 QJH917390:QJI917391 QTD917390:QTE917391 RCZ917390:RDA917391 RMV917390:RMW917391 RWR917390:RWS917391 SGN917390:SGO917391 SQJ917390:SQK917391 TAF917390:TAG917391 TKB917390:TKC917391 TTX917390:TTY917391 UDT917390:UDU917391 UNP917390:UNQ917391 UXL917390:UXM917391 VHH917390:VHI917391 VRD917390:VRE917391 WAZ917390:WBA917391 WKV917390:WKW917391 WUR917390:WUS917391 H982926:I982927 IF982926:IG982927 SB982926:SC982927 ABX982926:ABY982927 ALT982926:ALU982927 AVP982926:AVQ982927 BFL982926:BFM982927 BPH982926:BPI982927 BZD982926:BZE982927 CIZ982926:CJA982927 CSV982926:CSW982927 DCR982926:DCS982927 DMN982926:DMO982927 DWJ982926:DWK982927 EGF982926:EGG982927 EQB982926:EQC982927 EZX982926:EZY982927 FJT982926:FJU982927 FTP982926:FTQ982927 GDL982926:GDM982927 GNH982926:GNI982927 GXD982926:GXE982927 HGZ982926:HHA982927 HQV982926:HQW982927 IAR982926:IAS982927 IKN982926:IKO982927 IUJ982926:IUK982927 JEF982926:JEG982927 JOB982926:JOC982927 JXX982926:JXY982927 KHT982926:KHU982927 KRP982926:KRQ982927 LBL982926:LBM982927 LLH982926:LLI982927 LVD982926:LVE982927 MEZ982926:MFA982927 MOV982926:MOW982927 MYR982926:MYS982927 NIN982926:NIO982927 NSJ982926:NSK982927 OCF982926:OCG982927 OMB982926:OMC982927 OVX982926:OVY982927 PFT982926:PFU982927 PPP982926:PPQ982927 PZL982926:PZM982927 QJH982926:QJI982927 QTD982926:QTE982927 RCZ982926:RDA982927 RMV982926:RMW982927 RWR982926:RWS982927 SGN982926:SGO982927 SQJ982926:SQK982927 TAF982926:TAG982927 TKB982926:TKC982927 TTX982926:TTY982927 UDT982926:UDU982927 UNP982926:UNQ982927 UXL982926:UXM982927 VHH982926:VHI982927 VRD982926:VRE982927 WAZ982926:WBA982927 WKV982926:WKW982927 WUR982926:WUS982927 H65416:I65416 IF65416:IG65416 SB65416:SC65416 ABX65416:ABY65416 ALT65416:ALU65416 AVP65416:AVQ65416 BFL65416:BFM65416 BPH65416:BPI65416 BZD65416:BZE65416 CIZ65416:CJA65416 CSV65416:CSW65416 DCR65416:DCS65416 DMN65416:DMO65416 DWJ65416:DWK65416 EGF65416:EGG65416 EQB65416:EQC65416 EZX65416:EZY65416 FJT65416:FJU65416 FTP65416:FTQ65416 GDL65416:GDM65416 GNH65416:GNI65416 GXD65416:GXE65416 HGZ65416:HHA65416 HQV65416:HQW65416 IAR65416:IAS65416 IKN65416:IKO65416 IUJ65416:IUK65416 JEF65416:JEG65416 JOB65416:JOC65416 JXX65416:JXY65416 KHT65416:KHU65416 KRP65416:KRQ65416 LBL65416:LBM65416 LLH65416:LLI65416 LVD65416:LVE65416 MEZ65416:MFA65416 MOV65416:MOW65416 MYR65416:MYS65416 NIN65416:NIO65416 NSJ65416:NSK65416 OCF65416:OCG65416 OMB65416:OMC65416 OVX65416:OVY65416 PFT65416:PFU65416 PPP65416:PPQ65416 PZL65416:PZM65416 QJH65416:QJI65416 QTD65416:QTE65416 RCZ65416:RDA65416 RMV65416:RMW65416 RWR65416:RWS65416 SGN65416:SGO65416 SQJ65416:SQK65416 TAF65416:TAG65416 TKB65416:TKC65416 TTX65416:TTY65416 UDT65416:UDU65416 UNP65416:UNQ65416 UXL65416:UXM65416 VHH65416:VHI65416 VRD65416:VRE65416 WAZ65416:WBA65416 WKV65416:WKW65416 WUR65416:WUS65416 H130952:I130952 IF130952:IG130952 SB130952:SC130952 ABX130952:ABY130952 ALT130952:ALU130952 AVP130952:AVQ130952 BFL130952:BFM130952 BPH130952:BPI130952 BZD130952:BZE130952 CIZ130952:CJA130952 CSV130952:CSW130952 DCR130952:DCS130952 DMN130952:DMO130952 DWJ130952:DWK130952 EGF130952:EGG130952 EQB130952:EQC130952 EZX130952:EZY130952 FJT130952:FJU130952 FTP130952:FTQ130952 GDL130952:GDM130952 GNH130952:GNI130952 GXD130952:GXE130952 HGZ130952:HHA130952 HQV130952:HQW130952 IAR130952:IAS130952 IKN130952:IKO130952 IUJ130952:IUK130952 JEF130952:JEG130952 JOB130952:JOC130952 JXX130952:JXY130952 KHT130952:KHU130952 KRP130952:KRQ130952 LBL130952:LBM130952 LLH130952:LLI130952 LVD130952:LVE130952 MEZ130952:MFA130952 MOV130952:MOW130952 MYR130952:MYS130952 NIN130952:NIO130952 NSJ130952:NSK130952 OCF130952:OCG130952 OMB130952:OMC130952 OVX130952:OVY130952 PFT130952:PFU130952 PPP130952:PPQ130952 PZL130952:PZM130952 QJH130952:QJI130952 QTD130952:QTE130952 RCZ130952:RDA130952 RMV130952:RMW130952 RWR130952:RWS130952 SGN130952:SGO130952 SQJ130952:SQK130952 TAF130952:TAG130952 TKB130952:TKC130952 TTX130952:TTY130952 UDT130952:UDU130952 UNP130952:UNQ130952 UXL130952:UXM130952 VHH130952:VHI130952 VRD130952:VRE130952 WAZ130952:WBA130952 WKV130952:WKW130952 WUR130952:WUS130952 H196488:I196488 IF196488:IG196488 SB196488:SC196488 ABX196488:ABY196488 ALT196488:ALU196488 AVP196488:AVQ196488 BFL196488:BFM196488 BPH196488:BPI196488 BZD196488:BZE196488 CIZ196488:CJA196488 CSV196488:CSW196488 DCR196488:DCS196488 DMN196488:DMO196488 DWJ196488:DWK196488 EGF196488:EGG196488 EQB196488:EQC196488 EZX196488:EZY196488 FJT196488:FJU196488 FTP196488:FTQ196488 GDL196488:GDM196488 GNH196488:GNI196488 GXD196488:GXE196488 HGZ196488:HHA196488 HQV196488:HQW196488 IAR196488:IAS196488 IKN196488:IKO196488 IUJ196488:IUK196488 JEF196488:JEG196488 JOB196488:JOC196488 JXX196488:JXY196488 KHT196488:KHU196488 KRP196488:KRQ196488 LBL196488:LBM196488 LLH196488:LLI196488 LVD196488:LVE196488 MEZ196488:MFA196488 MOV196488:MOW196488 MYR196488:MYS196488 NIN196488:NIO196488 NSJ196488:NSK196488 OCF196488:OCG196488 OMB196488:OMC196488 OVX196488:OVY196488 PFT196488:PFU196488 PPP196488:PPQ196488 PZL196488:PZM196488 QJH196488:QJI196488 QTD196488:QTE196488 RCZ196488:RDA196488 RMV196488:RMW196488 RWR196488:RWS196488 SGN196488:SGO196488 SQJ196488:SQK196488 TAF196488:TAG196488 TKB196488:TKC196488 TTX196488:TTY196488 UDT196488:UDU196488 UNP196488:UNQ196488 UXL196488:UXM196488 VHH196488:VHI196488 VRD196488:VRE196488 WAZ196488:WBA196488 WKV196488:WKW196488 WUR196488:WUS196488 H262024:I262024 IF262024:IG262024 SB262024:SC262024 ABX262024:ABY262024 ALT262024:ALU262024 AVP262024:AVQ262024 BFL262024:BFM262024 BPH262024:BPI262024 BZD262024:BZE262024 CIZ262024:CJA262024 CSV262024:CSW262024 DCR262024:DCS262024 DMN262024:DMO262024 DWJ262024:DWK262024 EGF262024:EGG262024 EQB262024:EQC262024 EZX262024:EZY262024 FJT262024:FJU262024 FTP262024:FTQ262024 GDL262024:GDM262024 GNH262024:GNI262024 GXD262024:GXE262024 HGZ262024:HHA262024 HQV262024:HQW262024 IAR262024:IAS262024 IKN262024:IKO262024 IUJ262024:IUK262024 JEF262024:JEG262024 JOB262024:JOC262024 JXX262024:JXY262024 KHT262024:KHU262024 KRP262024:KRQ262024 LBL262024:LBM262024 LLH262024:LLI262024 LVD262024:LVE262024 MEZ262024:MFA262024 MOV262024:MOW262024 MYR262024:MYS262024 NIN262024:NIO262024 NSJ262024:NSK262024 OCF262024:OCG262024 OMB262024:OMC262024 OVX262024:OVY262024 PFT262024:PFU262024 PPP262024:PPQ262024 PZL262024:PZM262024 QJH262024:QJI262024 QTD262024:QTE262024 RCZ262024:RDA262024 RMV262024:RMW262024 RWR262024:RWS262024 SGN262024:SGO262024 SQJ262024:SQK262024 TAF262024:TAG262024 TKB262024:TKC262024 TTX262024:TTY262024 UDT262024:UDU262024 UNP262024:UNQ262024 UXL262024:UXM262024 VHH262024:VHI262024 VRD262024:VRE262024 WAZ262024:WBA262024 WKV262024:WKW262024 WUR262024:WUS262024 H327560:I327560 IF327560:IG327560 SB327560:SC327560 ABX327560:ABY327560 ALT327560:ALU327560 AVP327560:AVQ327560 BFL327560:BFM327560 BPH327560:BPI327560 BZD327560:BZE327560 CIZ327560:CJA327560 CSV327560:CSW327560 DCR327560:DCS327560 DMN327560:DMO327560 DWJ327560:DWK327560 EGF327560:EGG327560 EQB327560:EQC327560 EZX327560:EZY327560 FJT327560:FJU327560 FTP327560:FTQ327560 GDL327560:GDM327560 GNH327560:GNI327560 GXD327560:GXE327560 HGZ327560:HHA327560 HQV327560:HQW327560 IAR327560:IAS327560 IKN327560:IKO327560 IUJ327560:IUK327560 JEF327560:JEG327560 JOB327560:JOC327560 JXX327560:JXY327560 KHT327560:KHU327560 KRP327560:KRQ327560 LBL327560:LBM327560 LLH327560:LLI327560 LVD327560:LVE327560 MEZ327560:MFA327560 MOV327560:MOW327560 MYR327560:MYS327560 NIN327560:NIO327560 NSJ327560:NSK327560 OCF327560:OCG327560 OMB327560:OMC327560 OVX327560:OVY327560 PFT327560:PFU327560 PPP327560:PPQ327560 PZL327560:PZM327560 QJH327560:QJI327560 QTD327560:QTE327560 RCZ327560:RDA327560 RMV327560:RMW327560 RWR327560:RWS327560 SGN327560:SGO327560 SQJ327560:SQK327560 TAF327560:TAG327560 TKB327560:TKC327560 TTX327560:TTY327560 UDT327560:UDU327560 UNP327560:UNQ327560 UXL327560:UXM327560 VHH327560:VHI327560 VRD327560:VRE327560 WAZ327560:WBA327560 WKV327560:WKW327560 WUR327560:WUS327560 H393096:I393096 IF393096:IG393096 SB393096:SC393096 ABX393096:ABY393096 ALT393096:ALU393096 AVP393096:AVQ393096 BFL393096:BFM393096 BPH393096:BPI393096 BZD393096:BZE393096 CIZ393096:CJA393096 CSV393096:CSW393096 DCR393096:DCS393096 DMN393096:DMO393096 DWJ393096:DWK393096 EGF393096:EGG393096 EQB393096:EQC393096 EZX393096:EZY393096 FJT393096:FJU393096 FTP393096:FTQ393096 GDL393096:GDM393096 GNH393096:GNI393096 GXD393096:GXE393096 HGZ393096:HHA393096 HQV393096:HQW393096 IAR393096:IAS393096 IKN393096:IKO393096 IUJ393096:IUK393096 JEF393096:JEG393096 JOB393096:JOC393096 JXX393096:JXY393096 KHT393096:KHU393096 KRP393096:KRQ393096 LBL393096:LBM393096 LLH393096:LLI393096 LVD393096:LVE393096 MEZ393096:MFA393096 MOV393096:MOW393096 MYR393096:MYS393096 NIN393096:NIO393096 NSJ393096:NSK393096 OCF393096:OCG393096 OMB393096:OMC393096 OVX393096:OVY393096 PFT393096:PFU393096 PPP393096:PPQ393096 PZL393096:PZM393096 QJH393096:QJI393096 QTD393096:QTE393096 RCZ393096:RDA393096 RMV393096:RMW393096 RWR393096:RWS393096 SGN393096:SGO393096 SQJ393096:SQK393096 TAF393096:TAG393096 TKB393096:TKC393096 TTX393096:TTY393096 UDT393096:UDU393096 UNP393096:UNQ393096 UXL393096:UXM393096 VHH393096:VHI393096 VRD393096:VRE393096 WAZ393096:WBA393096 WKV393096:WKW393096 WUR393096:WUS393096 H458632:I458632 IF458632:IG458632 SB458632:SC458632 ABX458632:ABY458632 ALT458632:ALU458632 AVP458632:AVQ458632 BFL458632:BFM458632 BPH458632:BPI458632 BZD458632:BZE458632 CIZ458632:CJA458632 CSV458632:CSW458632 DCR458632:DCS458632 DMN458632:DMO458632 DWJ458632:DWK458632 EGF458632:EGG458632 EQB458632:EQC458632 EZX458632:EZY458632 FJT458632:FJU458632 FTP458632:FTQ458632 GDL458632:GDM458632 GNH458632:GNI458632 GXD458632:GXE458632 HGZ458632:HHA458632 HQV458632:HQW458632 IAR458632:IAS458632 IKN458632:IKO458632 IUJ458632:IUK458632 JEF458632:JEG458632 JOB458632:JOC458632 JXX458632:JXY458632 KHT458632:KHU458632 KRP458632:KRQ458632 LBL458632:LBM458632 LLH458632:LLI458632 LVD458632:LVE458632 MEZ458632:MFA458632 MOV458632:MOW458632 MYR458632:MYS458632 NIN458632:NIO458632 NSJ458632:NSK458632 OCF458632:OCG458632 OMB458632:OMC458632 OVX458632:OVY458632 PFT458632:PFU458632 PPP458632:PPQ458632 PZL458632:PZM458632 QJH458632:QJI458632 QTD458632:QTE458632 RCZ458632:RDA458632 RMV458632:RMW458632 RWR458632:RWS458632 SGN458632:SGO458632 SQJ458632:SQK458632 TAF458632:TAG458632 TKB458632:TKC458632 TTX458632:TTY458632 UDT458632:UDU458632 UNP458632:UNQ458632 UXL458632:UXM458632 VHH458632:VHI458632 VRD458632:VRE458632 WAZ458632:WBA458632 WKV458632:WKW458632 WUR458632:WUS458632 H524168:I524168 IF524168:IG524168 SB524168:SC524168 ABX524168:ABY524168 ALT524168:ALU524168 AVP524168:AVQ524168 BFL524168:BFM524168 BPH524168:BPI524168 BZD524168:BZE524168 CIZ524168:CJA524168 CSV524168:CSW524168 DCR524168:DCS524168 DMN524168:DMO524168 DWJ524168:DWK524168 EGF524168:EGG524168 EQB524168:EQC524168 EZX524168:EZY524168 FJT524168:FJU524168 FTP524168:FTQ524168 GDL524168:GDM524168 GNH524168:GNI524168 GXD524168:GXE524168 HGZ524168:HHA524168 HQV524168:HQW524168 IAR524168:IAS524168 IKN524168:IKO524168 IUJ524168:IUK524168 JEF524168:JEG524168 JOB524168:JOC524168 JXX524168:JXY524168 KHT524168:KHU524168 KRP524168:KRQ524168 LBL524168:LBM524168 LLH524168:LLI524168 LVD524168:LVE524168 MEZ524168:MFA524168 MOV524168:MOW524168 MYR524168:MYS524168 NIN524168:NIO524168 NSJ524168:NSK524168 OCF524168:OCG524168 OMB524168:OMC524168 OVX524168:OVY524168 PFT524168:PFU524168 PPP524168:PPQ524168 PZL524168:PZM524168 QJH524168:QJI524168 QTD524168:QTE524168 RCZ524168:RDA524168 RMV524168:RMW524168 RWR524168:RWS524168 SGN524168:SGO524168 SQJ524168:SQK524168 TAF524168:TAG524168 TKB524168:TKC524168 TTX524168:TTY524168 UDT524168:UDU524168 UNP524168:UNQ524168 UXL524168:UXM524168 VHH524168:VHI524168 VRD524168:VRE524168 WAZ524168:WBA524168 WKV524168:WKW524168 WUR524168:WUS524168 H589704:I589704 IF589704:IG589704 SB589704:SC589704 ABX589704:ABY589704 ALT589704:ALU589704 AVP589704:AVQ589704 BFL589704:BFM589704 BPH589704:BPI589704 BZD589704:BZE589704 CIZ589704:CJA589704 CSV589704:CSW589704 DCR589704:DCS589704 DMN589704:DMO589704 DWJ589704:DWK589704 EGF589704:EGG589704 EQB589704:EQC589704 EZX589704:EZY589704 FJT589704:FJU589704 FTP589704:FTQ589704 GDL589704:GDM589704 GNH589704:GNI589704 GXD589704:GXE589704 HGZ589704:HHA589704 HQV589704:HQW589704 IAR589704:IAS589704 IKN589704:IKO589704 IUJ589704:IUK589704 JEF589704:JEG589704 JOB589704:JOC589704 JXX589704:JXY589704 KHT589704:KHU589704 KRP589704:KRQ589704 LBL589704:LBM589704 LLH589704:LLI589704 LVD589704:LVE589704 MEZ589704:MFA589704 MOV589704:MOW589704 MYR589704:MYS589704 NIN589704:NIO589704 NSJ589704:NSK589704 OCF589704:OCG589704 OMB589704:OMC589704 OVX589704:OVY589704 PFT589704:PFU589704 PPP589704:PPQ589704 PZL589704:PZM589704 QJH589704:QJI589704 QTD589704:QTE589704 RCZ589704:RDA589704 RMV589704:RMW589704 RWR589704:RWS589704 SGN589704:SGO589704 SQJ589704:SQK589704 TAF589704:TAG589704 TKB589704:TKC589704 TTX589704:TTY589704 UDT589704:UDU589704 UNP589704:UNQ589704 UXL589704:UXM589704 VHH589704:VHI589704 VRD589704:VRE589704 WAZ589704:WBA589704 WKV589704:WKW589704 WUR589704:WUS589704 H655240:I655240 IF655240:IG655240 SB655240:SC655240 ABX655240:ABY655240 ALT655240:ALU655240 AVP655240:AVQ655240 BFL655240:BFM655240 BPH655240:BPI655240 BZD655240:BZE655240 CIZ655240:CJA655240 CSV655240:CSW655240 DCR655240:DCS655240 DMN655240:DMO655240 DWJ655240:DWK655240 EGF655240:EGG655240 EQB655240:EQC655240 EZX655240:EZY655240 FJT655240:FJU655240 FTP655240:FTQ655240 GDL655240:GDM655240 GNH655240:GNI655240 GXD655240:GXE655240 HGZ655240:HHA655240 HQV655240:HQW655240 IAR655240:IAS655240 IKN655240:IKO655240 IUJ655240:IUK655240 JEF655240:JEG655240 JOB655240:JOC655240 JXX655240:JXY655240 KHT655240:KHU655240 KRP655240:KRQ655240 LBL655240:LBM655240 LLH655240:LLI655240 LVD655240:LVE655240 MEZ655240:MFA655240 MOV655240:MOW655240 MYR655240:MYS655240 NIN655240:NIO655240 NSJ655240:NSK655240 OCF655240:OCG655240 OMB655240:OMC655240 OVX655240:OVY655240 PFT655240:PFU655240 PPP655240:PPQ655240 PZL655240:PZM655240 QJH655240:QJI655240 QTD655240:QTE655240 RCZ655240:RDA655240 RMV655240:RMW655240 RWR655240:RWS655240 SGN655240:SGO655240 SQJ655240:SQK655240 TAF655240:TAG655240 TKB655240:TKC655240 TTX655240:TTY655240 UDT655240:UDU655240 UNP655240:UNQ655240 UXL655240:UXM655240 VHH655240:VHI655240 VRD655240:VRE655240 WAZ655240:WBA655240 WKV655240:WKW655240 WUR655240:WUS655240 H720776:I720776 IF720776:IG720776 SB720776:SC720776 ABX720776:ABY720776 ALT720776:ALU720776 AVP720776:AVQ720776 BFL720776:BFM720776 BPH720776:BPI720776 BZD720776:BZE720776 CIZ720776:CJA720776 CSV720776:CSW720776 DCR720776:DCS720776 DMN720776:DMO720776 DWJ720776:DWK720776 EGF720776:EGG720776 EQB720776:EQC720776 EZX720776:EZY720776 FJT720776:FJU720776 FTP720776:FTQ720776 GDL720776:GDM720776 GNH720776:GNI720776 GXD720776:GXE720776 HGZ720776:HHA720776 HQV720776:HQW720776 IAR720776:IAS720776 IKN720776:IKO720776 IUJ720776:IUK720776 JEF720776:JEG720776 JOB720776:JOC720776 JXX720776:JXY720776 KHT720776:KHU720776 KRP720776:KRQ720776 LBL720776:LBM720776 LLH720776:LLI720776 LVD720776:LVE720776 MEZ720776:MFA720776 MOV720776:MOW720776 MYR720776:MYS720776 NIN720776:NIO720776 NSJ720776:NSK720776 OCF720776:OCG720776 OMB720776:OMC720776 OVX720776:OVY720776 PFT720776:PFU720776 PPP720776:PPQ720776 PZL720776:PZM720776 QJH720776:QJI720776 QTD720776:QTE720776 RCZ720776:RDA720776 RMV720776:RMW720776 RWR720776:RWS720776 SGN720776:SGO720776 SQJ720776:SQK720776 TAF720776:TAG720776 TKB720776:TKC720776 TTX720776:TTY720776 UDT720776:UDU720776 UNP720776:UNQ720776 UXL720776:UXM720776 VHH720776:VHI720776 VRD720776:VRE720776 WAZ720776:WBA720776 WKV720776:WKW720776 WUR720776:WUS720776 H786312:I786312 IF786312:IG786312 SB786312:SC786312 ABX786312:ABY786312 ALT786312:ALU786312 AVP786312:AVQ786312 BFL786312:BFM786312 BPH786312:BPI786312 BZD786312:BZE786312 CIZ786312:CJA786312 CSV786312:CSW786312 DCR786312:DCS786312 DMN786312:DMO786312 DWJ786312:DWK786312 EGF786312:EGG786312 EQB786312:EQC786312 EZX786312:EZY786312 FJT786312:FJU786312 FTP786312:FTQ786312 GDL786312:GDM786312 GNH786312:GNI786312 GXD786312:GXE786312 HGZ786312:HHA786312 HQV786312:HQW786312 IAR786312:IAS786312 IKN786312:IKO786312 IUJ786312:IUK786312 JEF786312:JEG786312 JOB786312:JOC786312 JXX786312:JXY786312 KHT786312:KHU786312 KRP786312:KRQ786312 LBL786312:LBM786312 LLH786312:LLI786312 LVD786312:LVE786312 MEZ786312:MFA786312 MOV786312:MOW786312 MYR786312:MYS786312 NIN786312:NIO786312 NSJ786312:NSK786312 OCF786312:OCG786312 OMB786312:OMC786312 OVX786312:OVY786312 PFT786312:PFU786312 PPP786312:PPQ786312 PZL786312:PZM786312 QJH786312:QJI786312 QTD786312:QTE786312 RCZ786312:RDA786312 RMV786312:RMW786312 RWR786312:RWS786312 SGN786312:SGO786312 SQJ786312:SQK786312 TAF786312:TAG786312 TKB786312:TKC786312 TTX786312:TTY786312 UDT786312:UDU786312 UNP786312:UNQ786312 UXL786312:UXM786312 VHH786312:VHI786312 VRD786312:VRE786312 WAZ786312:WBA786312 WKV786312:WKW786312 WUR786312:WUS786312 H851848:I851848 IF851848:IG851848 SB851848:SC851848 ABX851848:ABY851848 ALT851848:ALU851848 AVP851848:AVQ851848 BFL851848:BFM851848 BPH851848:BPI851848 BZD851848:BZE851848 CIZ851848:CJA851848 CSV851848:CSW851848 DCR851848:DCS851848 DMN851848:DMO851848 DWJ851848:DWK851848 EGF851848:EGG851848 EQB851848:EQC851848 EZX851848:EZY851848 FJT851848:FJU851848 FTP851848:FTQ851848 GDL851848:GDM851848 GNH851848:GNI851848 GXD851848:GXE851848 HGZ851848:HHA851848 HQV851848:HQW851848 IAR851848:IAS851848 IKN851848:IKO851848 IUJ851848:IUK851848 JEF851848:JEG851848 JOB851848:JOC851848 JXX851848:JXY851848 KHT851848:KHU851848 KRP851848:KRQ851848 LBL851848:LBM851848 LLH851848:LLI851848 LVD851848:LVE851848 MEZ851848:MFA851848 MOV851848:MOW851848 MYR851848:MYS851848 NIN851848:NIO851848 NSJ851848:NSK851848 OCF851848:OCG851848 OMB851848:OMC851848 OVX851848:OVY851848 PFT851848:PFU851848 PPP851848:PPQ851848 PZL851848:PZM851848 QJH851848:QJI851848 QTD851848:QTE851848 RCZ851848:RDA851848 RMV851848:RMW851848 RWR851848:RWS851848 SGN851848:SGO851848 SQJ851848:SQK851848 TAF851848:TAG851848 TKB851848:TKC851848 TTX851848:TTY851848 UDT851848:UDU851848 UNP851848:UNQ851848 UXL851848:UXM851848 VHH851848:VHI851848 VRD851848:VRE851848 WAZ851848:WBA851848 WKV851848:WKW851848 WUR851848:WUS851848 H917384:I917384 IF917384:IG917384 SB917384:SC917384 ABX917384:ABY917384 ALT917384:ALU917384 AVP917384:AVQ917384 BFL917384:BFM917384 BPH917384:BPI917384 BZD917384:BZE917384 CIZ917384:CJA917384 CSV917384:CSW917384 DCR917384:DCS917384 DMN917384:DMO917384 DWJ917384:DWK917384 EGF917384:EGG917384 EQB917384:EQC917384 EZX917384:EZY917384 FJT917384:FJU917384 FTP917384:FTQ917384 GDL917384:GDM917384 GNH917384:GNI917384 GXD917384:GXE917384 HGZ917384:HHA917384 HQV917384:HQW917384 IAR917384:IAS917384 IKN917384:IKO917384 IUJ917384:IUK917384 JEF917384:JEG917384 JOB917384:JOC917384 JXX917384:JXY917384 KHT917384:KHU917384 KRP917384:KRQ917384 LBL917384:LBM917384 LLH917384:LLI917384 LVD917384:LVE917384 MEZ917384:MFA917384 MOV917384:MOW917384 MYR917384:MYS917384 NIN917384:NIO917384 NSJ917384:NSK917384 OCF917384:OCG917384 OMB917384:OMC917384 OVX917384:OVY917384 PFT917384:PFU917384 PPP917384:PPQ917384 PZL917384:PZM917384 QJH917384:QJI917384 QTD917384:QTE917384 RCZ917384:RDA917384 RMV917384:RMW917384 RWR917384:RWS917384 SGN917384:SGO917384 SQJ917384:SQK917384 TAF917384:TAG917384 TKB917384:TKC917384 TTX917384:TTY917384 UDT917384:UDU917384 UNP917384:UNQ917384 UXL917384:UXM917384 VHH917384:VHI917384 VRD917384:VRE917384 WAZ917384:WBA917384 WKV917384:WKW917384 WUR917384:WUS917384 H982920:I982920 IF982920:IG982920 SB982920:SC982920 ABX982920:ABY982920 ALT982920:ALU982920 AVP982920:AVQ982920 BFL982920:BFM982920 BPH982920:BPI982920 BZD982920:BZE982920 CIZ982920:CJA982920 CSV982920:CSW982920 DCR982920:DCS982920 DMN982920:DMO982920 DWJ982920:DWK982920 EGF982920:EGG982920 EQB982920:EQC982920 EZX982920:EZY982920 FJT982920:FJU982920 FTP982920:FTQ982920 GDL982920:GDM982920 GNH982920:GNI982920 GXD982920:GXE982920 HGZ982920:HHA982920 HQV982920:HQW982920 IAR982920:IAS982920 IKN982920:IKO982920 IUJ982920:IUK982920 JEF982920:JEG982920 JOB982920:JOC982920 JXX982920:JXY982920 KHT982920:KHU982920 KRP982920:KRQ982920 LBL982920:LBM982920 LLH982920:LLI982920 LVD982920:LVE982920 MEZ982920:MFA982920 MOV982920:MOW982920 MYR982920:MYS982920 NIN982920:NIO982920 NSJ982920:NSK982920 OCF982920:OCG982920 OMB982920:OMC982920 OVX982920:OVY982920 PFT982920:PFU982920 PPP982920:PPQ982920 PZL982920:PZM982920 QJH982920:QJI982920 QTD982920:QTE982920 RCZ982920:RDA982920 RMV982920:RMW982920 RWR982920:RWS982920 SGN982920:SGO982920 SQJ982920:SQK982920 TAF982920:TAG982920 TKB982920:TKC982920 TTX982920:TTY982920 UDT982920:UDU982920 UNP982920:UNQ982920 UXL982920:UXM982920 VHH982920:VHI982920 VRD982920:VRE982920 WAZ982920:WBA982920 WKV982920:WKW982920 WUR982920:WUS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topLeftCell="A19" zoomScaleNormal="100" zoomScaleSheetLayoutView="100" workbookViewId="0">
      <selection activeCell="M46" sqref="M46"/>
    </sheetView>
  </sheetViews>
  <sheetFormatPr defaultColWidth="9.140625" defaultRowHeight="12.75" x14ac:dyDescent="0.2"/>
  <cols>
    <col min="1" max="7" width="9.140625" style="10"/>
    <col min="8" max="9" width="13" style="34" customWidth="1"/>
    <col min="10" max="16384" width="9.140625" style="10"/>
  </cols>
  <sheetData>
    <row r="1" spans="1:10" x14ac:dyDescent="0.2">
      <c r="A1" s="200" t="s">
        <v>7</v>
      </c>
      <c r="B1" s="213"/>
      <c r="C1" s="213"/>
      <c r="D1" s="213"/>
      <c r="E1" s="213"/>
      <c r="F1" s="213"/>
      <c r="G1" s="213"/>
      <c r="H1" s="213"/>
      <c r="I1" s="213"/>
    </row>
    <row r="2" spans="1:10" x14ac:dyDescent="0.2">
      <c r="A2" s="205" t="s">
        <v>286</v>
      </c>
      <c r="B2" s="188"/>
      <c r="C2" s="188"/>
      <c r="D2" s="188"/>
      <c r="E2" s="188"/>
      <c r="F2" s="188"/>
      <c r="G2" s="188"/>
      <c r="H2" s="188"/>
      <c r="I2" s="188"/>
    </row>
    <row r="3" spans="1:10" x14ac:dyDescent="0.2">
      <c r="A3" s="215" t="s">
        <v>14</v>
      </c>
      <c r="B3" s="216"/>
      <c r="C3" s="216"/>
      <c r="D3" s="216"/>
      <c r="E3" s="216"/>
      <c r="F3" s="216"/>
      <c r="G3" s="216"/>
      <c r="H3" s="216"/>
      <c r="I3" s="216"/>
    </row>
    <row r="4" spans="1:10" x14ac:dyDescent="0.2">
      <c r="A4" s="214" t="s">
        <v>280</v>
      </c>
      <c r="B4" s="180"/>
      <c r="C4" s="180"/>
      <c r="D4" s="180"/>
      <c r="E4" s="180"/>
      <c r="F4" s="180"/>
      <c r="G4" s="180"/>
      <c r="H4" s="180"/>
      <c r="I4" s="181"/>
    </row>
    <row r="5" spans="1:10" ht="33.75" x14ac:dyDescent="0.2">
      <c r="A5" s="203" t="s">
        <v>2</v>
      </c>
      <c r="B5" s="204"/>
      <c r="C5" s="204"/>
      <c r="D5" s="204"/>
      <c r="E5" s="204"/>
      <c r="F5" s="204"/>
      <c r="G5" s="13" t="s">
        <v>6</v>
      </c>
      <c r="H5" s="35" t="s">
        <v>218</v>
      </c>
      <c r="I5" s="35" t="s">
        <v>209</v>
      </c>
    </row>
    <row r="6" spans="1:10" x14ac:dyDescent="0.2">
      <c r="A6" s="212">
        <v>1</v>
      </c>
      <c r="B6" s="204"/>
      <c r="C6" s="204"/>
      <c r="D6" s="204"/>
      <c r="E6" s="204"/>
      <c r="F6" s="204"/>
      <c r="G6" s="11">
        <v>2</v>
      </c>
      <c r="H6" s="35" t="s">
        <v>8</v>
      </c>
      <c r="I6" s="35" t="s">
        <v>9</v>
      </c>
    </row>
    <row r="7" spans="1:10" x14ac:dyDescent="0.2">
      <c r="A7" s="184" t="s">
        <v>125</v>
      </c>
      <c r="B7" s="184"/>
      <c r="C7" s="184"/>
      <c r="D7" s="184"/>
      <c r="E7" s="184"/>
      <c r="F7" s="184"/>
      <c r="G7" s="197"/>
      <c r="H7" s="197"/>
      <c r="I7" s="197"/>
    </row>
    <row r="8" spans="1:10" x14ac:dyDescent="0.2">
      <c r="A8" s="178" t="s">
        <v>128</v>
      </c>
      <c r="B8" s="178"/>
      <c r="C8" s="178"/>
      <c r="D8" s="178"/>
      <c r="E8" s="178"/>
      <c r="F8" s="178"/>
      <c r="G8" s="7">
        <v>1</v>
      </c>
      <c r="H8" s="31">
        <f>+RDG!H51</f>
        <v>1355082</v>
      </c>
      <c r="I8" s="31">
        <f>+RDG!J51</f>
        <v>376794</v>
      </c>
      <c r="J8" s="39"/>
    </row>
    <row r="9" spans="1:10" x14ac:dyDescent="0.2">
      <c r="A9" s="178" t="s">
        <v>129</v>
      </c>
      <c r="B9" s="178"/>
      <c r="C9" s="178"/>
      <c r="D9" s="178"/>
      <c r="E9" s="178"/>
      <c r="F9" s="178"/>
      <c r="G9" s="7">
        <v>2</v>
      </c>
      <c r="H9" s="31">
        <f>+RDG!H28</f>
        <v>979901</v>
      </c>
      <c r="I9" s="31">
        <f>+RDG!J28</f>
        <v>986782</v>
      </c>
      <c r="J9" s="39"/>
    </row>
    <row r="10" spans="1:10" x14ac:dyDescent="0.2">
      <c r="A10" s="178" t="s">
        <v>130</v>
      </c>
      <c r="B10" s="178"/>
      <c r="C10" s="178"/>
      <c r="D10" s="178"/>
      <c r="E10" s="178"/>
      <c r="F10" s="178"/>
      <c r="G10" s="7">
        <v>3</v>
      </c>
      <c r="H10" s="31">
        <f>ROUND('[1]HANFA CF K'!L10,0)</f>
        <v>0</v>
      </c>
      <c r="I10" s="31">
        <f>ROUND('[1]HANFA CF K'!M10,0)</f>
        <v>509990</v>
      </c>
      <c r="J10" s="39"/>
    </row>
    <row r="11" spans="1:10" x14ac:dyDescent="0.2">
      <c r="A11" s="178" t="s">
        <v>224</v>
      </c>
      <c r="B11" s="178"/>
      <c r="C11" s="178"/>
      <c r="D11" s="178"/>
      <c r="E11" s="178"/>
      <c r="F11" s="178"/>
      <c r="G11" s="7">
        <v>4</v>
      </c>
      <c r="H11" s="31">
        <f>ROUND('[1]HANFA CF K'!L11,0)</f>
        <v>1093996</v>
      </c>
      <c r="I11" s="31">
        <f>ROUND('[1]HANFA CF K'!M11,0)</f>
        <v>459083</v>
      </c>
      <c r="J11" s="39"/>
    </row>
    <row r="12" spans="1:10" x14ac:dyDescent="0.2">
      <c r="A12" s="178" t="s">
        <v>131</v>
      </c>
      <c r="B12" s="178"/>
      <c r="C12" s="178"/>
      <c r="D12" s="178"/>
      <c r="E12" s="178"/>
      <c r="F12" s="178"/>
      <c r="G12" s="7">
        <v>5</v>
      </c>
      <c r="H12" s="31">
        <f>ROUND('[1]HANFA CF K'!L12,0)</f>
        <v>273</v>
      </c>
      <c r="I12" s="31">
        <f>ROUND('[1]HANFA CF K'!M12,0)</f>
        <v>312</v>
      </c>
      <c r="J12" s="39"/>
    </row>
    <row r="13" spans="1:10" x14ac:dyDescent="0.2">
      <c r="A13" s="178" t="s">
        <v>132</v>
      </c>
      <c r="B13" s="178"/>
      <c r="C13" s="178"/>
      <c r="D13" s="178"/>
      <c r="E13" s="178"/>
      <c r="F13" s="178"/>
      <c r="G13" s="7">
        <v>6</v>
      </c>
      <c r="H13" s="31">
        <f>ROUND('[1]HANFA CF K'!L13,0)</f>
        <v>0</v>
      </c>
      <c r="I13" s="31">
        <f>ROUND('[1]HANFA CF K'!M13,0)</f>
        <v>0</v>
      </c>
      <c r="J13" s="39"/>
    </row>
    <row r="14" spans="1:10" x14ac:dyDescent="0.2">
      <c r="A14" s="178" t="s">
        <v>225</v>
      </c>
      <c r="B14" s="178"/>
      <c r="C14" s="178"/>
      <c r="D14" s="178"/>
      <c r="E14" s="178"/>
      <c r="F14" s="178"/>
      <c r="G14" s="7">
        <v>7</v>
      </c>
      <c r="H14" s="31">
        <f>ROUND('[1]HANFA CF K'!L14,0)</f>
        <v>0</v>
      </c>
      <c r="I14" s="31">
        <f>ROUND('[1]HANFA CF K'!M14,0)</f>
        <v>20320</v>
      </c>
      <c r="J14" s="39"/>
    </row>
    <row r="15" spans="1:10" ht="30" customHeight="1" x14ac:dyDescent="0.2">
      <c r="A15" s="182" t="s">
        <v>133</v>
      </c>
      <c r="B15" s="183"/>
      <c r="C15" s="183"/>
      <c r="D15" s="183"/>
      <c r="E15" s="183"/>
      <c r="F15" s="183"/>
      <c r="G15" s="5">
        <v>8</v>
      </c>
      <c r="H15" s="29">
        <f>SUM(H8:H14)</f>
        <v>3429252</v>
      </c>
      <c r="I15" s="29">
        <f>SUM(I8:I14)</f>
        <v>2353281</v>
      </c>
      <c r="J15" s="39"/>
    </row>
    <row r="16" spans="1:10" x14ac:dyDescent="0.2">
      <c r="A16" s="178" t="s">
        <v>134</v>
      </c>
      <c r="B16" s="178"/>
      <c r="C16" s="178"/>
      <c r="D16" s="178"/>
      <c r="E16" s="178"/>
      <c r="F16" s="178"/>
      <c r="G16" s="7">
        <v>9</v>
      </c>
      <c r="H16" s="31">
        <f>ROUND('[1]HANFA CF K'!L16,0)</f>
        <v>119354</v>
      </c>
      <c r="I16" s="31">
        <f>ROUND('[1]HANFA CF K'!M16,0)</f>
        <v>0</v>
      </c>
      <c r="J16" s="39"/>
    </row>
    <row r="17" spans="1:10" x14ac:dyDescent="0.2">
      <c r="A17" s="178" t="s">
        <v>135</v>
      </c>
      <c r="B17" s="178"/>
      <c r="C17" s="178"/>
      <c r="D17" s="178"/>
      <c r="E17" s="178"/>
      <c r="F17" s="178"/>
      <c r="G17" s="7">
        <v>10</v>
      </c>
      <c r="H17" s="31">
        <f>ROUND('[1]HANFA CF K'!L17,0)</f>
        <v>0</v>
      </c>
      <c r="I17" s="31">
        <f>ROUND('[1]HANFA CF K'!M17,0)</f>
        <v>0</v>
      </c>
      <c r="J17" s="39"/>
    </row>
    <row r="18" spans="1:10" x14ac:dyDescent="0.2">
      <c r="A18" s="178" t="s">
        <v>136</v>
      </c>
      <c r="B18" s="178"/>
      <c r="C18" s="178"/>
      <c r="D18" s="178"/>
      <c r="E18" s="178"/>
      <c r="F18" s="178"/>
      <c r="G18" s="7">
        <v>11</v>
      </c>
      <c r="H18" s="31">
        <f>ROUND('[1]HANFA CF K'!L18,0)</f>
        <v>0</v>
      </c>
      <c r="I18" s="31">
        <f>ROUND('[1]HANFA CF K'!M18,0)</f>
        <v>0</v>
      </c>
      <c r="J18" s="39"/>
    </row>
    <row r="19" spans="1:10" x14ac:dyDescent="0.2">
      <c r="A19" s="178" t="s">
        <v>137</v>
      </c>
      <c r="B19" s="178"/>
      <c r="C19" s="178"/>
      <c r="D19" s="178"/>
      <c r="E19" s="178"/>
      <c r="F19" s="178"/>
      <c r="G19" s="7">
        <v>12</v>
      </c>
      <c r="H19" s="31">
        <f>ROUND('[1]HANFA CF K'!L19,0)</f>
        <v>0</v>
      </c>
      <c r="I19" s="31">
        <f>ROUND('[1]HANFA CF K'!M19,0)</f>
        <v>0</v>
      </c>
      <c r="J19" s="39"/>
    </row>
    <row r="20" spans="1:10" x14ac:dyDescent="0.2">
      <c r="A20" s="178" t="s">
        <v>138</v>
      </c>
      <c r="B20" s="178"/>
      <c r="C20" s="178"/>
      <c r="D20" s="178"/>
      <c r="E20" s="178"/>
      <c r="F20" s="178"/>
      <c r="G20" s="7">
        <v>13</v>
      </c>
      <c r="H20" s="31">
        <f>ROUND('[1]HANFA CF K'!L20,0)</f>
        <v>229559</v>
      </c>
      <c r="I20" s="31">
        <f>ROUND('[1]HANFA CF K'!M20,0)</f>
        <v>1834664</v>
      </c>
      <c r="J20" s="39"/>
    </row>
    <row r="21" spans="1:10" ht="28.9" customHeight="1" x14ac:dyDescent="0.2">
      <c r="A21" s="182" t="s">
        <v>139</v>
      </c>
      <c r="B21" s="183"/>
      <c r="C21" s="183"/>
      <c r="D21" s="183"/>
      <c r="E21" s="183"/>
      <c r="F21" s="183"/>
      <c r="G21" s="5">
        <v>14</v>
      </c>
      <c r="H21" s="29">
        <f>SUM(H16:H20)</f>
        <v>348913</v>
      </c>
      <c r="I21" s="29">
        <f>SUM(I16:I20)</f>
        <v>1834664</v>
      </c>
      <c r="J21" s="39"/>
    </row>
    <row r="22" spans="1:10" x14ac:dyDescent="0.2">
      <c r="A22" s="184" t="s">
        <v>126</v>
      </c>
      <c r="B22" s="184"/>
      <c r="C22" s="184"/>
      <c r="D22" s="184"/>
      <c r="E22" s="184"/>
      <c r="F22" s="184"/>
      <c r="G22" s="197"/>
      <c r="H22" s="197"/>
      <c r="I22" s="197"/>
      <c r="J22" s="39"/>
    </row>
    <row r="23" spans="1:10" x14ac:dyDescent="0.2">
      <c r="A23" s="178" t="s">
        <v>174</v>
      </c>
      <c r="B23" s="178"/>
      <c r="C23" s="178"/>
      <c r="D23" s="178"/>
      <c r="E23" s="178"/>
      <c r="F23" s="178"/>
      <c r="G23" s="7">
        <v>15</v>
      </c>
      <c r="H23" s="31">
        <f>ROUND('[1]HANFA CF K'!L23,0)</f>
        <v>0</v>
      </c>
      <c r="I23" s="31">
        <f>ROUND('[1]HANFA CF K'!M23,0)</f>
        <v>0</v>
      </c>
      <c r="J23" s="39"/>
    </row>
    <row r="24" spans="1:10" x14ac:dyDescent="0.2">
      <c r="A24" s="178" t="s">
        <v>175</v>
      </c>
      <c r="B24" s="178"/>
      <c r="C24" s="178"/>
      <c r="D24" s="178"/>
      <c r="E24" s="178"/>
      <c r="F24" s="178"/>
      <c r="G24" s="7">
        <v>16</v>
      </c>
      <c r="H24" s="31">
        <f>ROUND('[1]HANFA CF K'!L24,0)</f>
        <v>0</v>
      </c>
      <c r="I24" s="31">
        <f>ROUND('[1]HANFA CF K'!M24,0)</f>
        <v>0</v>
      </c>
      <c r="J24" s="39"/>
    </row>
    <row r="25" spans="1:10" x14ac:dyDescent="0.2">
      <c r="A25" s="178" t="s">
        <v>140</v>
      </c>
      <c r="B25" s="178"/>
      <c r="C25" s="178"/>
      <c r="D25" s="178"/>
      <c r="E25" s="178"/>
      <c r="F25" s="178"/>
      <c r="G25" s="7">
        <v>17</v>
      </c>
      <c r="H25" s="31">
        <f>ROUND('[1]HANFA CF K'!L25,0)</f>
        <v>0</v>
      </c>
      <c r="I25" s="31">
        <f>ROUND('[1]HANFA CF K'!M25,0)</f>
        <v>43716</v>
      </c>
      <c r="J25" s="39"/>
    </row>
    <row r="26" spans="1:10" x14ac:dyDescent="0.2">
      <c r="A26" s="178" t="s">
        <v>141</v>
      </c>
      <c r="B26" s="178"/>
      <c r="C26" s="178"/>
      <c r="D26" s="178"/>
      <c r="E26" s="178"/>
      <c r="F26" s="178"/>
      <c r="G26" s="7">
        <v>18</v>
      </c>
      <c r="H26" s="31">
        <f>ROUND('[1]HANFA CF K'!L26,0)</f>
        <v>0</v>
      </c>
      <c r="I26" s="31">
        <f>ROUND('[1]HANFA CF K'!M26,0)</f>
        <v>957313</v>
      </c>
      <c r="J26" s="39"/>
    </row>
    <row r="27" spans="1:10" x14ac:dyDescent="0.2">
      <c r="A27" s="178" t="s">
        <v>142</v>
      </c>
      <c r="B27" s="178"/>
      <c r="C27" s="178"/>
      <c r="D27" s="178"/>
      <c r="E27" s="178"/>
      <c r="F27" s="178"/>
      <c r="G27" s="7">
        <v>19</v>
      </c>
      <c r="H27" s="31">
        <f>ROUND('[1]HANFA CF K'!L27,0)</f>
        <v>342455</v>
      </c>
      <c r="I27" s="31">
        <f>ROUND('[1]HANFA CF K'!M27,0)</f>
        <v>1707982</v>
      </c>
      <c r="J27" s="39"/>
    </row>
    <row r="28" spans="1:10" ht="25.9" customHeight="1" x14ac:dyDescent="0.2">
      <c r="A28" s="182" t="s">
        <v>143</v>
      </c>
      <c r="B28" s="183"/>
      <c r="C28" s="183"/>
      <c r="D28" s="183"/>
      <c r="E28" s="183"/>
      <c r="F28" s="183"/>
      <c r="G28" s="5">
        <v>20</v>
      </c>
      <c r="H28" s="29">
        <f>H23+H24+H25+H26+H27</f>
        <v>342455</v>
      </c>
      <c r="I28" s="29">
        <f>I23+I24+I25+I26+I27</f>
        <v>2709011</v>
      </c>
      <c r="J28" s="39"/>
    </row>
    <row r="29" spans="1:10" x14ac:dyDescent="0.2">
      <c r="A29" s="178" t="s">
        <v>144</v>
      </c>
      <c r="B29" s="178"/>
      <c r="C29" s="178"/>
      <c r="D29" s="178"/>
      <c r="E29" s="178"/>
      <c r="F29" s="178"/>
      <c r="G29" s="7">
        <v>21</v>
      </c>
      <c r="H29" s="31">
        <f>ROUND('[1]HANFA CF K'!L29,0)</f>
        <v>635776</v>
      </c>
      <c r="I29" s="31">
        <f>ROUND('[1]HANFA CF K'!M29,0)</f>
        <v>458548</v>
      </c>
      <c r="J29" s="39"/>
    </row>
    <row r="30" spans="1:10" x14ac:dyDescent="0.2">
      <c r="A30" s="178" t="s">
        <v>145</v>
      </c>
      <c r="B30" s="178"/>
      <c r="C30" s="178"/>
      <c r="D30" s="178"/>
      <c r="E30" s="178"/>
      <c r="F30" s="178"/>
      <c r="G30" s="7">
        <v>22</v>
      </c>
      <c r="H30" s="31">
        <f>ROUND('[1]HANFA CF K'!L30,0)</f>
        <v>0</v>
      </c>
      <c r="I30" s="31">
        <f>ROUND('[1]HANFA CF K'!M30,0)</f>
        <v>0</v>
      </c>
      <c r="J30" s="39"/>
    </row>
    <row r="31" spans="1:10" x14ac:dyDescent="0.2">
      <c r="A31" s="178" t="s">
        <v>146</v>
      </c>
      <c r="B31" s="178"/>
      <c r="C31" s="178"/>
      <c r="D31" s="178"/>
      <c r="E31" s="178"/>
      <c r="F31" s="178"/>
      <c r="G31" s="7">
        <v>23</v>
      </c>
      <c r="H31" s="31">
        <f>ROUND('[1]HANFA CF K'!L31,0)</f>
        <v>500000</v>
      </c>
      <c r="I31" s="31">
        <f>ROUND('[1]HANFA CF K'!M31,0)</f>
        <v>0</v>
      </c>
      <c r="J31" s="39"/>
    </row>
    <row r="32" spans="1:10" ht="30.6" customHeight="1" x14ac:dyDescent="0.2">
      <c r="A32" s="182" t="s">
        <v>147</v>
      </c>
      <c r="B32" s="183"/>
      <c r="C32" s="183"/>
      <c r="D32" s="183"/>
      <c r="E32" s="183"/>
      <c r="F32" s="183"/>
      <c r="G32" s="5">
        <v>24</v>
      </c>
      <c r="H32" s="29">
        <f>H29+H30+H31</f>
        <v>1135776</v>
      </c>
      <c r="I32" s="29">
        <f>I29+I30+I31</f>
        <v>458548</v>
      </c>
      <c r="J32" s="39"/>
    </row>
    <row r="33" spans="1:10" x14ac:dyDescent="0.2">
      <c r="A33" s="184" t="s">
        <v>127</v>
      </c>
      <c r="B33" s="184"/>
      <c r="C33" s="184"/>
      <c r="D33" s="184"/>
      <c r="E33" s="184"/>
      <c r="F33" s="184"/>
      <c r="G33" s="197"/>
      <c r="H33" s="197"/>
      <c r="I33" s="197"/>
      <c r="J33" s="39"/>
    </row>
    <row r="34" spans="1:10" ht="29.25" customHeight="1" x14ac:dyDescent="0.2">
      <c r="A34" s="178" t="s">
        <v>148</v>
      </c>
      <c r="B34" s="178"/>
      <c r="C34" s="178"/>
      <c r="D34" s="178"/>
      <c r="E34" s="178"/>
      <c r="F34" s="178"/>
      <c r="G34" s="7">
        <v>25</v>
      </c>
      <c r="H34" s="31">
        <f>ROUND('[1]HANFA CF K'!L34,0)</f>
        <v>0</v>
      </c>
      <c r="I34" s="31">
        <f>ROUND('[1]HANFA CF K'!M34,0)</f>
        <v>0</v>
      </c>
      <c r="J34" s="39"/>
    </row>
    <row r="35" spans="1:10" ht="27.75" customHeight="1" x14ac:dyDescent="0.2">
      <c r="A35" s="178" t="s">
        <v>149</v>
      </c>
      <c r="B35" s="178"/>
      <c r="C35" s="178"/>
      <c r="D35" s="178"/>
      <c r="E35" s="178"/>
      <c r="F35" s="178"/>
      <c r="G35" s="7">
        <v>26</v>
      </c>
      <c r="H35" s="31">
        <f>ROUND('[1]HANFA CF K'!L35,0)</f>
        <v>0</v>
      </c>
      <c r="I35" s="31">
        <f>ROUND('[1]HANFA CF K'!M35,0)</f>
        <v>0</v>
      </c>
      <c r="J35" s="39"/>
    </row>
    <row r="36" spans="1:10" ht="13.5" customHeight="1" x14ac:dyDescent="0.2">
      <c r="A36" s="178" t="s">
        <v>150</v>
      </c>
      <c r="B36" s="178"/>
      <c r="C36" s="178"/>
      <c r="D36" s="178"/>
      <c r="E36" s="178"/>
      <c r="F36" s="178"/>
      <c r="G36" s="7">
        <v>27</v>
      </c>
      <c r="H36" s="31">
        <f>ROUND('[1]HANFA CF K'!L36,0)</f>
        <v>0</v>
      </c>
      <c r="I36" s="31">
        <f>ROUND('[1]HANFA CF K'!M36,0)</f>
        <v>0</v>
      </c>
      <c r="J36" s="39"/>
    </row>
    <row r="37" spans="1:10" ht="27.6" customHeight="1" x14ac:dyDescent="0.2">
      <c r="A37" s="182" t="s">
        <v>151</v>
      </c>
      <c r="B37" s="183"/>
      <c r="C37" s="183"/>
      <c r="D37" s="183"/>
      <c r="E37" s="183"/>
      <c r="F37" s="183"/>
      <c r="G37" s="5">
        <v>28</v>
      </c>
      <c r="H37" s="29">
        <f>H34+H35+H36</f>
        <v>0</v>
      </c>
      <c r="I37" s="29">
        <f>I34+I35+I36</f>
        <v>0</v>
      </c>
      <c r="J37" s="39"/>
    </row>
    <row r="38" spans="1:10" ht="14.45" customHeight="1" x14ac:dyDescent="0.2">
      <c r="A38" s="178" t="s">
        <v>152</v>
      </c>
      <c r="B38" s="178"/>
      <c r="C38" s="178"/>
      <c r="D38" s="178"/>
      <c r="E38" s="178"/>
      <c r="F38" s="178"/>
      <c r="G38" s="7">
        <v>29</v>
      </c>
      <c r="H38" s="31">
        <f>ROUND('[1]HANFA CF K'!L38,0)</f>
        <v>0</v>
      </c>
      <c r="I38" s="31">
        <f>ROUND('[1]HANFA CF K'!M38,0)</f>
        <v>0</v>
      </c>
      <c r="J38" s="39"/>
    </row>
    <row r="39" spans="1:10" ht="14.45" customHeight="1" x14ac:dyDescent="0.2">
      <c r="A39" s="178" t="s">
        <v>153</v>
      </c>
      <c r="B39" s="178"/>
      <c r="C39" s="178"/>
      <c r="D39" s="178"/>
      <c r="E39" s="178"/>
      <c r="F39" s="178"/>
      <c r="G39" s="7">
        <v>30</v>
      </c>
      <c r="H39" s="31">
        <f>ROUND('[1]HANFA CF K'!L39,0)</f>
        <v>0</v>
      </c>
      <c r="I39" s="31">
        <f>ROUND('[1]HANFA CF K'!M39,0)</f>
        <v>0</v>
      </c>
      <c r="J39" s="39"/>
    </row>
    <row r="40" spans="1:10" ht="14.45" customHeight="1" x14ac:dyDescent="0.2">
      <c r="A40" s="178" t="s">
        <v>154</v>
      </c>
      <c r="B40" s="178"/>
      <c r="C40" s="178"/>
      <c r="D40" s="178"/>
      <c r="E40" s="178"/>
      <c r="F40" s="178"/>
      <c r="G40" s="7">
        <v>31</v>
      </c>
      <c r="H40" s="31">
        <f>ROUND('[1]HANFA CF K'!L40,0)</f>
        <v>29284</v>
      </c>
      <c r="I40" s="31">
        <f>ROUND('[1]HANFA CF K'!M40,0)</f>
        <v>0</v>
      </c>
      <c r="J40" s="39"/>
    </row>
    <row r="41" spans="1:10" ht="14.45" customHeight="1" x14ac:dyDescent="0.2">
      <c r="A41" s="178" t="s">
        <v>155</v>
      </c>
      <c r="B41" s="178"/>
      <c r="C41" s="178"/>
      <c r="D41" s="178"/>
      <c r="E41" s="178"/>
      <c r="F41" s="178"/>
      <c r="G41" s="7">
        <v>32</v>
      </c>
      <c r="H41" s="31">
        <f>ROUND('[1]HANFA CF K'!L41,0)</f>
        <v>0</v>
      </c>
      <c r="I41" s="31">
        <f>ROUND('[1]HANFA CF K'!M41,0)</f>
        <v>0</v>
      </c>
      <c r="J41" s="39"/>
    </row>
    <row r="42" spans="1:10" ht="14.45" customHeight="1" x14ac:dyDescent="0.2">
      <c r="A42" s="178" t="s">
        <v>156</v>
      </c>
      <c r="B42" s="178"/>
      <c r="C42" s="178"/>
      <c r="D42" s="178"/>
      <c r="E42" s="178"/>
      <c r="F42" s="178"/>
      <c r="G42" s="7">
        <v>33</v>
      </c>
      <c r="H42" s="31">
        <f>ROUND('[1]HANFA CF K'!L42,0)</f>
        <v>1774262</v>
      </c>
      <c r="I42" s="31">
        <f>ROUND('[1]HANFA CF K'!M42,0)</f>
        <v>386430</v>
      </c>
      <c r="J42" s="39"/>
    </row>
    <row r="43" spans="1:10" ht="25.5" customHeight="1" x14ac:dyDescent="0.2">
      <c r="A43" s="182" t="s">
        <v>157</v>
      </c>
      <c r="B43" s="183"/>
      <c r="C43" s="183"/>
      <c r="D43" s="183"/>
      <c r="E43" s="183"/>
      <c r="F43" s="183"/>
      <c r="G43" s="5">
        <v>34</v>
      </c>
      <c r="H43" s="29">
        <f>H38+H39+H40+H41+H42</f>
        <v>1803546</v>
      </c>
      <c r="I43" s="29">
        <f>I38+I39+I40+I41+I42</f>
        <v>386430</v>
      </c>
      <c r="J43" s="39"/>
    </row>
    <row r="44" spans="1:10" x14ac:dyDescent="0.2">
      <c r="A44" s="184" t="s">
        <v>158</v>
      </c>
      <c r="B44" s="178"/>
      <c r="C44" s="178"/>
      <c r="D44" s="178"/>
      <c r="E44" s="178"/>
      <c r="F44" s="178"/>
      <c r="G44" s="6">
        <v>35</v>
      </c>
      <c r="H44" s="30">
        <f>ROUND('[1]HANFA CF K'!L44,0)</f>
        <v>7593200</v>
      </c>
      <c r="I44" s="30">
        <f>ROUND('[1]HANFA CF K'!M44,0)</f>
        <v>9323767</v>
      </c>
      <c r="J44" s="39"/>
    </row>
    <row r="45" spans="1:10" x14ac:dyDescent="0.2">
      <c r="A45" s="184" t="s">
        <v>159</v>
      </c>
      <c r="B45" s="178"/>
      <c r="C45" s="178"/>
      <c r="D45" s="178"/>
      <c r="E45" s="178"/>
      <c r="F45" s="178"/>
      <c r="G45" s="6">
        <v>36</v>
      </c>
      <c r="H45" s="30">
        <f>IF((H$15-H$21+H$28-H$32+H$37-H$43)&gt;0,H$15-H$21+H$28-H$32+H$37-H$43,0)</f>
        <v>483472</v>
      </c>
      <c r="I45" s="30">
        <f>IF((I$15-I$21+I$28-I$32+I$37-I$43)&gt;0,I$15-I$21+I$28-I$32+I$37-I$43,0)</f>
        <v>2382650</v>
      </c>
      <c r="J45" s="39"/>
    </row>
    <row r="46" spans="1:10" x14ac:dyDescent="0.2">
      <c r="A46" s="184" t="s">
        <v>160</v>
      </c>
      <c r="B46" s="178"/>
      <c r="C46" s="178"/>
      <c r="D46" s="178"/>
      <c r="E46" s="178"/>
      <c r="F46" s="178"/>
      <c r="G46" s="6">
        <v>37</v>
      </c>
      <c r="H46" s="30">
        <f>IF((H$15-H$21+H$28-H$32+H$37-H$43)&lt;0,H$15-H$21+H$28-H$32+H$37-H$43,0)</f>
        <v>0</v>
      </c>
      <c r="I46" s="30">
        <f>IF((I$15-I$21+I$28-I$32+I$37-I$43)&lt;0,I$15-I$21+I$28-I$32+I$37-I$43,0)</f>
        <v>0</v>
      </c>
      <c r="J46" s="39"/>
    </row>
    <row r="47" spans="1:10" ht="20.45" customHeight="1" x14ac:dyDescent="0.2">
      <c r="A47" s="182" t="s">
        <v>161</v>
      </c>
      <c r="B47" s="183"/>
      <c r="C47" s="183"/>
      <c r="D47" s="183"/>
      <c r="E47" s="183"/>
      <c r="F47" s="183"/>
      <c r="G47" s="5">
        <v>38</v>
      </c>
      <c r="H47" s="29">
        <f>H44+H45-H46</f>
        <v>8076672</v>
      </c>
      <c r="I47" s="29">
        <f>I44+I45-I46</f>
        <v>11706417</v>
      </c>
      <c r="J47"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P29" sqref="P29"/>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00" t="s">
        <v>10</v>
      </c>
      <c r="B1" s="213"/>
      <c r="C1" s="213"/>
      <c r="D1" s="213"/>
      <c r="E1" s="213"/>
      <c r="F1" s="213"/>
      <c r="G1" s="213"/>
      <c r="H1" s="213"/>
      <c r="I1" s="213"/>
    </row>
    <row r="2" spans="1:9" ht="12.75" customHeight="1" x14ac:dyDescent="0.2">
      <c r="A2" s="205" t="s">
        <v>287</v>
      </c>
      <c r="B2" s="188"/>
      <c r="C2" s="188"/>
      <c r="D2" s="188"/>
      <c r="E2" s="188"/>
      <c r="F2" s="188"/>
      <c r="G2" s="188"/>
      <c r="H2" s="188"/>
      <c r="I2" s="188"/>
    </row>
    <row r="3" spans="1:9" x14ac:dyDescent="0.2">
      <c r="A3" s="215" t="s">
        <v>14</v>
      </c>
      <c r="B3" s="219"/>
      <c r="C3" s="219"/>
      <c r="D3" s="219"/>
      <c r="E3" s="219"/>
      <c r="F3" s="219"/>
      <c r="G3" s="219"/>
      <c r="H3" s="219"/>
      <c r="I3" s="219"/>
    </row>
    <row r="4" spans="1:9" x14ac:dyDescent="0.2">
      <c r="A4" s="214" t="s">
        <v>247</v>
      </c>
      <c r="B4" s="180"/>
      <c r="C4" s="180"/>
      <c r="D4" s="180"/>
      <c r="E4" s="180"/>
      <c r="F4" s="180"/>
      <c r="G4" s="180"/>
      <c r="H4" s="180"/>
      <c r="I4" s="181"/>
    </row>
    <row r="5" spans="1:9" ht="57" thickBot="1" x14ac:dyDescent="0.25">
      <c r="A5" s="203" t="s">
        <v>2</v>
      </c>
      <c r="B5" s="195"/>
      <c r="C5" s="195"/>
      <c r="D5" s="195"/>
      <c r="E5" s="195"/>
      <c r="F5" s="195"/>
      <c r="G5" s="13" t="s">
        <v>6</v>
      </c>
      <c r="H5" s="37" t="s">
        <v>218</v>
      </c>
      <c r="I5" s="37" t="s">
        <v>219</v>
      </c>
    </row>
    <row r="6" spans="1:9" x14ac:dyDescent="0.2">
      <c r="A6" s="212">
        <v>1</v>
      </c>
      <c r="B6" s="195"/>
      <c r="C6" s="195"/>
      <c r="D6" s="195"/>
      <c r="E6" s="195"/>
      <c r="F6" s="195"/>
      <c r="G6" s="11">
        <v>2</v>
      </c>
      <c r="H6" s="35" t="s">
        <v>8</v>
      </c>
      <c r="I6" s="35" t="s">
        <v>9</v>
      </c>
    </row>
    <row r="7" spans="1:9" x14ac:dyDescent="0.2">
      <c r="A7" s="184" t="s">
        <v>125</v>
      </c>
      <c r="B7" s="184"/>
      <c r="C7" s="184"/>
      <c r="D7" s="184"/>
      <c r="E7" s="184"/>
      <c r="F7" s="184"/>
      <c r="G7" s="220"/>
      <c r="H7" s="220"/>
      <c r="I7" s="220"/>
    </row>
    <row r="8" spans="1:9" x14ac:dyDescent="0.2">
      <c r="A8" s="178" t="s">
        <v>162</v>
      </c>
      <c r="B8" s="217"/>
      <c r="C8" s="217"/>
      <c r="D8" s="217"/>
      <c r="E8" s="217"/>
      <c r="F8" s="217"/>
      <c r="G8" s="7">
        <v>1</v>
      </c>
      <c r="H8" s="38">
        <v>0</v>
      </c>
      <c r="I8" s="38">
        <v>0</v>
      </c>
    </row>
    <row r="9" spans="1:9" x14ac:dyDescent="0.2">
      <c r="A9" s="178" t="s">
        <v>163</v>
      </c>
      <c r="B9" s="217"/>
      <c r="C9" s="217"/>
      <c r="D9" s="217"/>
      <c r="E9" s="217"/>
      <c r="F9" s="217"/>
      <c r="G9" s="7">
        <v>2</v>
      </c>
      <c r="H9" s="38">
        <v>0</v>
      </c>
      <c r="I9" s="38">
        <v>0</v>
      </c>
    </row>
    <row r="10" spans="1:9" x14ac:dyDescent="0.2">
      <c r="A10" s="178" t="s">
        <v>164</v>
      </c>
      <c r="B10" s="217"/>
      <c r="C10" s="217"/>
      <c r="D10" s="217"/>
      <c r="E10" s="217"/>
      <c r="F10" s="217"/>
      <c r="G10" s="7">
        <v>3</v>
      </c>
      <c r="H10" s="38">
        <v>0</v>
      </c>
      <c r="I10" s="38">
        <v>0</v>
      </c>
    </row>
    <row r="11" spans="1:9" x14ac:dyDescent="0.2">
      <c r="A11" s="178" t="s">
        <v>165</v>
      </c>
      <c r="B11" s="217"/>
      <c r="C11" s="217"/>
      <c r="D11" s="217"/>
      <c r="E11" s="217"/>
      <c r="F11" s="217"/>
      <c r="G11" s="7">
        <v>4</v>
      </c>
      <c r="H11" s="38">
        <v>0</v>
      </c>
      <c r="I11" s="38">
        <v>0</v>
      </c>
    </row>
    <row r="12" spans="1:9" ht="19.899999999999999" customHeight="1" x14ac:dyDescent="0.2">
      <c r="A12" s="182" t="s">
        <v>166</v>
      </c>
      <c r="B12" s="218"/>
      <c r="C12" s="218"/>
      <c r="D12" s="218"/>
      <c r="E12" s="218"/>
      <c r="F12" s="218"/>
      <c r="G12" s="5">
        <v>5</v>
      </c>
      <c r="H12" s="29">
        <f>SUM(H8:H11)</f>
        <v>0</v>
      </c>
      <c r="I12" s="29">
        <f>SUM(I8:I11)</f>
        <v>0</v>
      </c>
    </row>
    <row r="13" spans="1:9" x14ac:dyDescent="0.2">
      <c r="A13" s="178" t="s">
        <v>167</v>
      </c>
      <c r="B13" s="217"/>
      <c r="C13" s="217"/>
      <c r="D13" s="217"/>
      <c r="E13" s="217"/>
      <c r="F13" s="217"/>
      <c r="G13" s="7">
        <v>6</v>
      </c>
      <c r="H13" s="38">
        <v>0</v>
      </c>
      <c r="I13" s="38">
        <v>0</v>
      </c>
    </row>
    <row r="14" spans="1:9" x14ac:dyDescent="0.2">
      <c r="A14" s="178" t="s">
        <v>168</v>
      </c>
      <c r="B14" s="217"/>
      <c r="C14" s="217"/>
      <c r="D14" s="217"/>
      <c r="E14" s="217"/>
      <c r="F14" s="217"/>
      <c r="G14" s="7">
        <v>7</v>
      </c>
      <c r="H14" s="38">
        <v>0</v>
      </c>
      <c r="I14" s="38">
        <v>0</v>
      </c>
    </row>
    <row r="15" spans="1:9" x14ac:dyDescent="0.2">
      <c r="A15" s="178" t="s">
        <v>169</v>
      </c>
      <c r="B15" s="217"/>
      <c r="C15" s="217"/>
      <c r="D15" s="217"/>
      <c r="E15" s="217"/>
      <c r="F15" s="217"/>
      <c r="G15" s="7">
        <v>8</v>
      </c>
      <c r="H15" s="38">
        <v>0</v>
      </c>
      <c r="I15" s="38">
        <v>0</v>
      </c>
    </row>
    <row r="16" spans="1:9" x14ac:dyDescent="0.2">
      <c r="A16" s="178" t="s">
        <v>170</v>
      </c>
      <c r="B16" s="217"/>
      <c r="C16" s="217"/>
      <c r="D16" s="217"/>
      <c r="E16" s="217"/>
      <c r="F16" s="217"/>
      <c r="G16" s="7">
        <v>9</v>
      </c>
      <c r="H16" s="38">
        <v>0</v>
      </c>
      <c r="I16" s="38">
        <v>0</v>
      </c>
    </row>
    <row r="17" spans="1:9" x14ac:dyDescent="0.2">
      <c r="A17" s="178" t="s">
        <v>171</v>
      </c>
      <c r="B17" s="217"/>
      <c r="C17" s="217"/>
      <c r="D17" s="217"/>
      <c r="E17" s="217"/>
      <c r="F17" s="217"/>
      <c r="G17" s="7">
        <v>10</v>
      </c>
      <c r="H17" s="38">
        <v>0</v>
      </c>
      <c r="I17" s="38">
        <v>0</v>
      </c>
    </row>
    <row r="18" spans="1:9" x14ac:dyDescent="0.2">
      <c r="A18" s="178" t="s">
        <v>172</v>
      </c>
      <c r="B18" s="217"/>
      <c r="C18" s="217"/>
      <c r="D18" s="217"/>
      <c r="E18" s="217"/>
      <c r="F18" s="217"/>
      <c r="G18" s="7">
        <v>11</v>
      </c>
      <c r="H18" s="38">
        <v>0</v>
      </c>
      <c r="I18" s="38">
        <v>0</v>
      </c>
    </row>
    <row r="19" spans="1:9" x14ac:dyDescent="0.2">
      <c r="A19" s="182" t="s">
        <v>173</v>
      </c>
      <c r="B19" s="218"/>
      <c r="C19" s="218"/>
      <c r="D19" s="218"/>
      <c r="E19" s="218"/>
      <c r="F19" s="218"/>
      <c r="G19" s="5">
        <v>12</v>
      </c>
      <c r="H19" s="29">
        <f>SUM(H13:H18)</f>
        <v>0</v>
      </c>
      <c r="I19" s="29">
        <f>SUM(I13:I18)</f>
        <v>0</v>
      </c>
    </row>
    <row r="20" spans="1:9" x14ac:dyDescent="0.2">
      <c r="A20" s="184" t="s">
        <v>126</v>
      </c>
      <c r="B20" s="184"/>
      <c r="C20" s="184"/>
      <c r="D20" s="184"/>
      <c r="E20" s="184"/>
      <c r="F20" s="184"/>
      <c r="G20" s="220"/>
      <c r="H20" s="220"/>
      <c r="I20" s="220"/>
    </row>
    <row r="21" spans="1:9" x14ac:dyDescent="0.2">
      <c r="A21" s="178" t="s">
        <v>174</v>
      </c>
      <c r="B21" s="217"/>
      <c r="C21" s="217"/>
      <c r="D21" s="217"/>
      <c r="E21" s="217"/>
      <c r="F21" s="217"/>
      <c r="G21" s="7">
        <v>13</v>
      </c>
      <c r="H21" s="38">
        <v>0</v>
      </c>
      <c r="I21" s="38">
        <v>0</v>
      </c>
    </row>
    <row r="22" spans="1:9" x14ac:dyDescent="0.2">
      <c r="A22" s="178" t="s">
        <v>175</v>
      </c>
      <c r="B22" s="217"/>
      <c r="C22" s="217"/>
      <c r="D22" s="217"/>
      <c r="E22" s="217"/>
      <c r="F22" s="217"/>
      <c r="G22" s="7">
        <v>14</v>
      </c>
      <c r="H22" s="38">
        <v>0</v>
      </c>
      <c r="I22" s="38">
        <v>0</v>
      </c>
    </row>
    <row r="23" spans="1:9" x14ac:dyDescent="0.2">
      <c r="A23" s="178" t="s">
        <v>140</v>
      </c>
      <c r="B23" s="217"/>
      <c r="C23" s="217"/>
      <c r="D23" s="217"/>
      <c r="E23" s="217"/>
      <c r="F23" s="217"/>
      <c r="G23" s="7">
        <v>15</v>
      </c>
      <c r="H23" s="38">
        <v>0</v>
      </c>
      <c r="I23" s="38">
        <v>0</v>
      </c>
    </row>
    <row r="24" spans="1:9" x14ac:dyDescent="0.2">
      <c r="A24" s="178" t="s">
        <v>141</v>
      </c>
      <c r="B24" s="217"/>
      <c r="C24" s="217"/>
      <c r="D24" s="217"/>
      <c r="E24" s="217"/>
      <c r="F24" s="217"/>
      <c r="G24" s="7">
        <v>16</v>
      </c>
      <c r="H24" s="38">
        <v>0</v>
      </c>
      <c r="I24" s="38">
        <v>0</v>
      </c>
    </row>
    <row r="25" spans="1:9" x14ac:dyDescent="0.2">
      <c r="A25" s="183" t="s">
        <v>176</v>
      </c>
      <c r="B25" s="218"/>
      <c r="C25" s="218"/>
      <c r="D25" s="218"/>
      <c r="E25" s="218"/>
      <c r="F25" s="218"/>
      <c r="G25" s="9">
        <v>17</v>
      </c>
      <c r="H25" s="32">
        <f>H26+H27</f>
        <v>0</v>
      </c>
      <c r="I25" s="32">
        <f>I26+I27</f>
        <v>0</v>
      </c>
    </row>
    <row r="26" spans="1:9" x14ac:dyDescent="0.2">
      <c r="A26" s="178" t="s">
        <v>177</v>
      </c>
      <c r="B26" s="217"/>
      <c r="C26" s="217"/>
      <c r="D26" s="217"/>
      <c r="E26" s="217"/>
      <c r="F26" s="217"/>
      <c r="G26" s="7">
        <v>18</v>
      </c>
      <c r="H26" s="38">
        <v>0</v>
      </c>
      <c r="I26" s="38">
        <v>0</v>
      </c>
    </row>
    <row r="27" spans="1:9" x14ac:dyDescent="0.2">
      <c r="A27" s="178" t="s">
        <v>178</v>
      </c>
      <c r="B27" s="217"/>
      <c r="C27" s="217"/>
      <c r="D27" s="217"/>
      <c r="E27" s="217"/>
      <c r="F27" s="217"/>
      <c r="G27" s="7">
        <v>19</v>
      </c>
      <c r="H27" s="38">
        <v>0</v>
      </c>
      <c r="I27" s="38">
        <v>0</v>
      </c>
    </row>
    <row r="28" spans="1:9" ht="27.6" customHeight="1" x14ac:dyDescent="0.2">
      <c r="A28" s="182" t="s">
        <v>179</v>
      </c>
      <c r="B28" s="218"/>
      <c r="C28" s="218"/>
      <c r="D28" s="218"/>
      <c r="E28" s="218"/>
      <c r="F28" s="218"/>
      <c r="G28" s="5">
        <v>20</v>
      </c>
      <c r="H28" s="29">
        <f>SUM(H21:H25)</f>
        <v>0</v>
      </c>
      <c r="I28" s="29">
        <f>SUM(I21:I25)</f>
        <v>0</v>
      </c>
    </row>
    <row r="29" spans="1:9" x14ac:dyDescent="0.2">
      <c r="A29" s="178" t="s">
        <v>144</v>
      </c>
      <c r="B29" s="217"/>
      <c r="C29" s="217"/>
      <c r="D29" s="217"/>
      <c r="E29" s="217"/>
      <c r="F29" s="217"/>
      <c r="G29" s="7">
        <v>21</v>
      </c>
      <c r="H29" s="38">
        <v>0</v>
      </c>
      <c r="I29" s="38">
        <v>0</v>
      </c>
    </row>
    <row r="30" spans="1:9" x14ac:dyDescent="0.2">
      <c r="A30" s="178" t="s">
        <v>145</v>
      </c>
      <c r="B30" s="217"/>
      <c r="C30" s="217"/>
      <c r="D30" s="217"/>
      <c r="E30" s="217"/>
      <c r="F30" s="217"/>
      <c r="G30" s="7">
        <v>22</v>
      </c>
      <c r="H30" s="38">
        <v>0</v>
      </c>
      <c r="I30" s="38">
        <v>0</v>
      </c>
    </row>
    <row r="31" spans="1:9" x14ac:dyDescent="0.2">
      <c r="A31" s="183" t="s">
        <v>180</v>
      </c>
      <c r="B31" s="218"/>
      <c r="C31" s="218"/>
      <c r="D31" s="218"/>
      <c r="E31" s="218"/>
      <c r="F31" s="218"/>
      <c r="G31" s="9">
        <v>23</v>
      </c>
      <c r="H31" s="32">
        <f>H32+H33</f>
        <v>0</v>
      </c>
      <c r="I31" s="32">
        <f>I32+I33</f>
        <v>0</v>
      </c>
    </row>
    <row r="32" spans="1:9" x14ac:dyDescent="0.2">
      <c r="A32" s="178" t="s">
        <v>181</v>
      </c>
      <c r="B32" s="217"/>
      <c r="C32" s="217"/>
      <c r="D32" s="217"/>
      <c r="E32" s="217"/>
      <c r="F32" s="217"/>
      <c r="G32" s="7">
        <v>24</v>
      </c>
      <c r="H32" s="38">
        <v>0</v>
      </c>
      <c r="I32" s="38">
        <v>0</v>
      </c>
    </row>
    <row r="33" spans="1:9" x14ac:dyDescent="0.2">
      <c r="A33" s="178" t="s">
        <v>182</v>
      </c>
      <c r="B33" s="217"/>
      <c r="C33" s="217"/>
      <c r="D33" s="217"/>
      <c r="E33" s="217"/>
      <c r="F33" s="217"/>
      <c r="G33" s="7">
        <v>25</v>
      </c>
      <c r="H33" s="38">
        <v>0</v>
      </c>
      <c r="I33" s="38">
        <v>0</v>
      </c>
    </row>
    <row r="34" spans="1:9" ht="26.45" customHeight="1" x14ac:dyDescent="0.2">
      <c r="A34" s="182" t="s">
        <v>147</v>
      </c>
      <c r="B34" s="218"/>
      <c r="C34" s="218"/>
      <c r="D34" s="218"/>
      <c r="E34" s="218"/>
      <c r="F34" s="218"/>
      <c r="G34" s="5">
        <v>26</v>
      </c>
      <c r="H34" s="29">
        <f>H29+H30+H31</f>
        <v>0</v>
      </c>
      <c r="I34" s="29">
        <f>I29+I30+I31</f>
        <v>0</v>
      </c>
    </row>
    <row r="35" spans="1:9" x14ac:dyDescent="0.2">
      <c r="A35" s="184" t="s">
        <v>127</v>
      </c>
      <c r="B35" s="184"/>
      <c r="C35" s="184"/>
      <c r="D35" s="184"/>
      <c r="E35" s="184"/>
      <c r="F35" s="184"/>
      <c r="G35" s="220"/>
      <c r="H35" s="220"/>
      <c r="I35" s="220"/>
    </row>
    <row r="36" spans="1:9" x14ac:dyDescent="0.2">
      <c r="A36" s="178" t="s">
        <v>148</v>
      </c>
      <c r="B36" s="217"/>
      <c r="C36" s="217"/>
      <c r="D36" s="217"/>
      <c r="E36" s="217"/>
      <c r="F36" s="217"/>
      <c r="G36" s="7">
        <v>27</v>
      </c>
      <c r="H36" s="38">
        <v>0</v>
      </c>
      <c r="I36" s="38">
        <v>0</v>
      </c>
    </row>
    <row r="37" spans="1:9" x14ac:dyDescent="0.2">
      <c r="A37" s="178" t="s">
        <v>149</v>
      </c>
      <c r="B37" s="217"/>
      <c r="C37" s="217"/>
      <c r="D37" s="217"/>
      <c r="E37" s="217"/>
      <c r="F37" s="217"/>
      <c r="G37" s="7">
        <v>28</v>
      </c>
      <c r="H37" s="38">
        <v>0</v>
      </c>
      <c r="I37" s="38">
        <v>0</v>
      </c>
    </row>
    <row r="38" spans="1:9" x14ac:dyDescent="0.2">
      <c r="A38" s="178" t="s">
        <v>150</v>
      </c>
      <c r="B38" s="217"/>
      <c r="C38" s="217"/>
      <c r="D38" s="217"/>
      <c r="E38" s="217"/>
      <c r="F38" s="217"/>
      <c r="G38" s="7">
        <v>29</v>
      </c>
      <c r="H38" s="38">
        <v>0</v>
      </c>
      <c r="I38" s="38">
        <v>0</v>
      </c>
    </row>
    <row r="39" spans="1:9" ht="27" customHeight="1" x14ac:dyDescent="0.2">
      <c r="A39" s="182" t="s">
        <v>183</v>
      </c>
      <c r="B39" s="218"/>
      <c r="C39" s="218"/>
      <c r="D39" s="218"/>
      <c r="E39" s="218"/>
      <c r="F39" s="218"/>
      <c r="G39" s="5">
        <v>30</v>
      </c>
      <c r="H39" s="29">
        <f>H36+H37+H38</f>
        <v>0</v>
      </c>
      <c r="I39" s="29">
        <f>I36+I37+I38</f>
        <v>0</v>
      </c>
    </row>
    <row r="40" spans="1:9" x14ac:dyDescent="0.2">
      <c r="A40" s="178" t="s">
        <v>152</v>
      </c>
      <c r="B40" s="217"/>
      <c r="C40" s="217"/>
      <c r="D40" s="217"/>
      <c r="E40" s="217"/>
      <c r="F40" s="217"/>
      <c r="G40" s="7">
        <v>31</v>
      </c>
      <c r="H40" s="38">
        <v>0</v>
      </c>
      <c r="I40" s="38">
        <v>0</v>
      </c>
    </row>
    <row r="41" spans="1:9" x14ac:dyDescent="0.2">
      <c r="A41" s="178" t="s">
        <v>153</v>
      </c>
      <c r="B41" s="217"/>
      <c r="C41" s="217"/>
      <c r="D41" s="217"/>
      <c r="E41" s="217"/>
      <c r="F41" s="217"/>
      <c r="G41" s="7">
        <v>32</v>
      </c>
      <c r="H41" s="38">
        <v>0</v>
      </c>
      <c r="I41" s="38">
        <v>0</v>
      </c>
    </row>
    <row r="42" spans="1:9" x14ac:dyDescent="0.2">
      <c r="A42" s="178" t="s">
        <v>154</v>
      </c>
      <c r="B42" s="217"/>
      <c r="C42" s="217"/>
      <c r="D42" s="217"/>
      <c r="E42" s="217"/>
      <c r="F42" s="217"/>
      <c r="G42" s="7">
        <v>33</v>
      </c>
      <c r="H42" s="38">
        <v>0</v>
      </c>
      <c r="I42" s="38">
        <v>0</v>
      </c>
    </row>
    <row r="43" spans="1:9" x14ac:dyDescent="0.2">
      <c r="A43" s="178" t="s">
        <v>155</v>
      </c>
      <c r="B43" s="217"/>
      <c r="C43" s="217"/>
      <c r="D43" s="217"/>
      <c r="E43" s="217"/>
      <c r="F43" s="217"/>
      <c r="G43" s="7">
        <v>34</v>
      </c>
      <c r="H43" s="38">
        <v>0</v>
      </c>
      <c r="I43" s="38">
        <v>0</v>
      </c>
    </row>
    <row r="44" spans="1:9" x14ac:dyDescent="0.2">
      <c r="A44" s="178" t="s">
        <v>156</v>
      </c>
      <c r="B44" s="217"/>
      <c r="C44" s="217"/>
      <c r="D44" s="217"/>
      <c r="E44" s="217"/>
      <c r="F44" s="217"/>
      <c r="G44" s="7">
        <v>35</v>
      </c>
      <c r="H44" s="38">
        <v>0</v>
      </c>
      <c r="I44" s="38">
        <v>0</v>
      </c>
    </row>
    <row r="45" spans="1:9" ht="27.6" customHeight="1" x14ac:dyDescent="0.2">
      <c r="A45" s="182" t="s">
        <v>184</v>
      </c>
      <c r="B45" s="218"/>
      <c r="C45" s="218"/>
      <c r="D45" s="218"/>
      <c r="E45" s="218"/>
      <c r="F45" s="218"/>
      <c r="G45" s="5">
        <v>36</v>
      </c>
      <c r="H45" s="29">
        <f>H40+H41+H42+H43+H44</f>
        <v>0</v>
      </c>
      <c r="I45" s="29">
        <f>I40+I41+I42+I43+I44</f>
        <v>0</v>
      </c>
    </row>
    <row r="46" spans="1:9" x14ac:dyDescent="0.2">
      <c r="A46" s="184" t="s">
        <v>158</v>
      </c>
      <c r="B46" s="217"/>
      <c r="C46" s="217"/>
      <c r="D46" s="217"/>
      <c r="E46" s="217"/>
      <c r="F46" s="217"/>
      <c r="G46" s="6">
        <v>37</v>
      </c>
      <c r="H46" s="38">
        <v>0</v>
      </c>
      <c r="I46" s="38">
        <v>0</v>
      </c>
    </row>
    <row r="47" spans="1:9" x14ac:dyDescent="0.2">
      <c r="A47" s="184" t="s">
        <v>159</v>
      </c>
      <c r="B47" s="217"/>
      <c r="C47" s="217"/>
      <c r="D47" s="217"/>
      <c r="E47" s="217"/>
      <c r="F47" s="217"/>
      <c r="G47" s="6">
        <v>38</v>
      </c>
      <c r="H47" s="38">
        <v>0</v>
      </c>
      <c r="I47" s="38">
        <v>0</v>
      </c>
    </row>
    <row r="48" spans="1:9" x14ac:dyDescent="0.2">
      <c r="A48" s="184" t="s">
        <v>160</v>
      </c>
      <c r="B48" s="217"/>
      <c r="C48" s="217"/>
      <c r="D48" s="217"/>
      <c r="E48" s="217"/>
      <c r="F48" s="217"/>
      <c r="G48" s="6">
        <v>39</v>
      </c>
      <c r="H48" s="38">
        <v>0</v>
      </c>
      <c r="I48" s="38">
        <v>0</v>
      </c>
    </row>
    <row r="49" spans="1:9" ht="15.6" customHeight="1" x14ac:dyDescent="0.2">
      <c r="A49" s="182" t="s">
        <v>161</v>
      </c>
      <c r="B49" s="218"/>
      <c r="C49" s="218"/>
      <c r="D49" s="218"/>
      <c r="E49" s="218"/>
      <c r="F49" s="218"/>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1.85546875" style="48" customWidth="1"/>
    <col min="6" max="6" width="13.42578125" style="48" customWidth="1"/>
    <col min="7" max="7" width="11.28515625" style="48" customWidth="1"/>
    <col min="8" max="8" width="11.7109375" style="48" customWidth="1"/>
    <col min="9" max="9" width="13.425781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24" t="s">
        <v>11</v>
      </c>
      <c r="B1" s="224"/>
      <c r="C1" s="225"/>
      <c r="D1" s="225"/>
      <c r="E1" s="225"/>
      <c r="F1" s="225"/>
      <c r="G1" s="225"/>
      <c r="H1" s="225"/>
      <c r="I1" s="225"/>
      <c r="J1" s="225"/>
      <c r="K1" s="225"/>
      <c r="L1" s="14"/>
    </row>
    <row r="2" spans="1:23" ht="15.75" x14ac:dyDescent="0.2">
      <c r="A2" s="16"/>
      <c r="B2" s="16"/>
      <c r="C2" s="40"/>
      <c r="D2" s="226" t="s">
        <v>12</v>
      </c>
      <c r="E2" s="226"/>
      <c r="F2" s="49">
        <v>44197</v>
      </c>
      <c r="G2" s="41" t="s">
        <v>0</v>
      </c>
      <c r="H2" s="49">
        <v>44377</v>
      </c>
      <c r="I2" s="40"/>
      <c r="J2" s="40"/>
      <c r="K2" s="42" t="s">
        <v>14</v>
      </c>
      <c r="L2" s="17"/>
      <c r="W2" s="12"/>
    </row>
    <row r="3" spans="1:23" ht="15.75" customHeight="1" x14ac:dyDescent="0.2">
      <c r="A3" s="221" t="s">
        <v>13</v>
      </c>
      <c r="B3" s="221" t="s">
        <v>205</v>
      </c>
      <c r="C3" s="222" t="s">
        <v>185</v>
      </c>
      <c r="D3" s="222"/>
      <c r="E3" s="222"/>
      <c r="F3" s="222"/>
      <c r="G3" s="222"/>
      <c r="H3" s="222"/>
      <c r="I3" s="222"/>
      <c r="J3" s="222" t="s">
        <v>186</v>
      </c>
      <c r="K3" s="227" t="s">
        <v>206</v>
      </c>
    </row>
    <row r="4" spans="1:23" ht="71.25" x14ac:dyDescent="0.2">
      <c r="A4" s="221"/>
      <c r="B4" s="223"/>
      <c r="C4" s="43" t="s">
        <v>187</v>
      </c>
      <c r="D4" s="43" t="s">
        <v>188</v>
      </c>
      <c r="E4" s="44" t="s">
        <v>189</v>
      </c>
      <c r="F4" s="44" t="s">
        <v>190</v>
      </c>
      <c r="G4" s="44" t="s">
        <v>191</v>
      </c>
      <c r="H4" s="44" t="s">
        <v>192</v>
      </c>
      <c r="I4" s="44" t="s">
        <v>193</v>
      </c>
      <c r="J4" s="222"/>
      <c r="K4" s="22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f>ROUND('[1]HANFA kap K'!C6,0)</f>
        <v>46357000</v>
      </c>
      <c r="D6" s="46">
        <f>ROUND('[1]HANFA kap K'!D6,0)</f>
        <v>13860181</v>
      </c>
      <c r="E6" s="46">
        <f>ROUND('[1]HANFA kap K'!E6,0)</f>
        <v>141000</v>
      </c>
      <c r="F6" s="46">
        <f>ROUND('[1]HANFA kap K'!F6,0)</f>
        <v>941148</v>
      </c>
      <c r="G6" s="46">
        <f>ROUND('[1]HANFA kap K'!G6,0)</f>
        <v>-21300251</v>
      </c>
      <c r="H6" s="46">
        <f>ROUND('[1]HANFA kap K'!H6,0)</f>
        <v>0</v>
      </c>
      <c r="I6" s="46">
        <f>ROUND('[1]HANFA kap K'!I6,0)</f>
        <v>540243</v>
      </c>
      <c r="J6" s="46">
        <f>ROUND('[1]HANFA kap K'!J6,0)</f>
        <v>0</v>
      </c>
      <c r="K6" s="47">
        <f>SUM(C6:J6)</f>
        <v>40539321</v>
      </c>
    </row>
    <row r="7" spans="1:23" ht="15" x14ac:dyDescent="0.2">
      <c r="A7" s="19" t="s">
        <v>194</v>
      </c>
      <c r="B7" s="22">
        <v>2</v>
      </c>
      <c r="C7" s="46">
        <f>ROUND('[1]HANFA kap K'!C7,0)</f>
        <v>0</v>
      </c>
      <c r="D7" s="46">
        <f>ROUND('[1]HANFA kap K'!D7,0)</f>
        <v>0</v>
      </c>
      <c r="E7" s="46">
        <f>ROUND('[1]HANFA kap K'!E7,0)</f>
        <v>0</v>
      </c>
      <c r="F7" s="46">
        <f>ROUND('[1]HANFA kap K'!F7,0)</f>
        <v>0</v>
      </c>
      <c r="G7" s="46">
        <f>ROUND('[1]HANFA kap K'!G7,0)</f>
        <v>0</v>
      </c>
      <c r="H7" s="46">
        <f>ROUND('[1]HANFA kap K'!H7,0)</f>
        <v>0</v>
      </c>
      <c r="I7" s="46">
        <f>ROUND('[1]HANFA kap K'!I7,0)</f>
        <v>0</v>
      </c>
      <c r="J7" s="46">
        <f>ROUND('[1]HANFA kap K'!J7,0)</f>
        <v>0</v>
      </c>
      <c r="K7" s="47">
        <f t="shared" ref="K7:K31" si="0">SUM(C7:J7)</f>
        <v>0</v>
      </c>
    </row>
    <row r="8" spans="1:23" ht="15" x14ac:dyDescent="0.2">
      <c r="A8" s="19" t="s">
        <v>195</v>
      </c>
      <c r="B8" s="22">
        <v>3</v>
      </c>
      <c r="C8" s="46">
        <f>ROUND('[1]HANFA kap K'!C8,0)</f>
        <v>0</v>
      </c>
      <c r="D8" s="46">
        <f>ROUND('[1]HANFA kap K'!D8,0)</f>
        <v>0</v>
      </c>
      <c r="E8" s="46">
        <f>ROUND('[1]HANFA kap K'!E8,0)</f>
        <v>0</v>
      </c>
      <c r="F8" s="46">
        <f>ROUND('[1]HANFA kap K'!F8,0)</f>
        <v>0</v>
      </c>
      <c r="G8" s="46">
        <f>ROUND('[1]HANFA kap K'!G8,0)</f>
        <v>0</v>
      </c>
      <c r="H8" s="46">
        <f>ROUND('[1]HANFA kap K'!H8,0)</f>
        <v>0</v>
      </c>
      <c r="I8" s="46">
        <f>ROUND('[1]HANFA kap K'!I8,0)</f>
        <v>0</v>
      </c>
      <c r="J8" s="46">
        <f>ROUND('[1]HANFA kap K'!J8,0)</f>
        <v>0</v>
      </c>
      <c r="K8" s="47">
        <f t="shared" si="0"/>
        <v>0</v>
      </c>
    </row>
    <row r="9" spans="1:23" ht="30" x14ac:dyDescent="0.2">
      <c r="A9" s="23" t="s">
        <v>213</v>
      </c>
      <c r="B9" s="24">
        <v>4</v>
      </c>
      <c r="C9" s="47">
        <f>C6+C7+C8</f>
        <v>46357000</v>
      </c>
      <c r="D9" s="47">
        <f t="shared" ref="D9:J9" si="1">D6+D7+D8</f>
        <v>13860181</v>
      </c>
      <c r="E9" s="47">
        <f t="shared" si="1"/>
        <v>141000</v>
      </c>
      <c r="F9" s="47">
        <f t="shared" si="1"/>
        <v>941148</v>
      </c>
      <c r="G9" s="47">
        <f t="shared" si="1"/>
        <v>-21300251</v>
      </c>
      <c r="H9" s="47">
        <f t="shared" si="1"/>
        <v>0</v>
      </c>
      <c r="I9" s="47">
        <f t="shared" si="1"/>
        <v>540243</v>
      </c>
      <c r="J9" s="47">
        <f t="shared" si="1"/>
        <v>0</v>
      </c>
      <c r="K9" s="47">
        <f t="shared" si="0"/>
        <v>40539321</v>
      </c>
    </row>
    <row r="10" spans="1:23" ht="15" x14ac:dyDescent="0.2">
      <c r="A10" s="19" t="s">
        <v>196</v>
      </c>
      <c r="B10" s="22">
        <v>5</v>
      </c>
      <c r="C10" s="46">
        <f>ROUND('[1]HANFA kap K'!C10,0)</f>
        <v>0</v>
      </c>
      <c r="D10" s="46">
        <f>ROUND('[1]HANFA kap K'!D10,0)</f>
        <v>0</v>
      </c>
      <c r="E10" s="46">
        <f>ROUND('[1]HANFA kap K'!E10,0)</f>
        <v>0</v>
      </c>
      <c r="F10" s="46">
        <f>ROUND('[1]HANFA kap K'!F10,0)</f>
        <v>2152251</v>
      </c>
      <c r="G10" s="46">
        <f>ROUND('[1]HANFA kap K'!G10,0)</f>
        <v>0</v>
      </c>
      <c r="H10" s="46">
        <f>ROUND('[1]HANFA kap K'!H10,0)</f>
        <v>0</v>
      </c>
      <c r="I10" s="46">
        <f>ROUND('[1]HANFA kap K'!I10,0)</f>
        <v>0</v>
      </c>
      <c r="J10" s="46">
        <f>ROUND('[1]HANFA kap K'!J10,0)</f>
        <v>0</v>
      </c>
      <c r="K10" s="47">
        <f t="shared" si="0"/>
        <v>2152251</v>
      </c>
    </row>
    <row r="11" spans="1:23" ht="42.75" x14ac:dyDescent="0.2">
      <c r="A11" s="19" t="s">
        <v>197</v>
      </c>
      <c r="B11" s="22">
        <v>6</v>
      </c>
      <c r="C11" s="46">
        <f>ROUND('[1]HANFA kap K'!C11,0)</f>
        <v>0</v>
      </c>
      <c r="D11" s="46">
        <f>ROUND('[1]HANFA kap K'!D11,0)</f>
        <v>0</v>
      </c>
      <c r="E11" s="46">
        <f>ROUND('[1]HANFA kap K'!E11,0)</f>
        <v>0</v>
      </c>
      <c r="F11" s="46">
        <f>ROUND('[1]HANFA kap K'!F11,0)</f>
        <v>0</v>
      </c>
      <c r="G11" s="46">
        <f>ROUND('[1]HANFA kap K'!G11,0)</f>
        <v>0</v>
      </c>
      <c r="H11" s="46">
        <f>ROUND('[1]HANFA kap K'!H11,0)</f>
        <v>0</v>
      </c>
      <c r="I11" s="46">
        <f>ROUND('[1]HANFA kap K'!I11,0)</f>
        <v>0</v>
      </c>
      <c r="J11" s="46">
        <f>ROUND('[1]HANFA kap K'!J11,0)</f>
        <v>0</v>
      </c>
      <c r="K11" s="47">
        <f t="shared" si="0"/>
        <v>0</v>
      </c>
    </row>
    <row r="12" spans="1:23" ht="15" x14ac:dyDescent="0.2">
      <c r="A12" s="19" t="s">
        <v>198</v>
      </c>
      <c r="B12" s="22">
        <v>7</v>
      </c>
      <c r="C12" s="46">
        <f>ROUND('[1]HANFA kap K'!C12,0)</f>
        <v>0</v>
      </c>
      <c r="D12" s="46">
        <f>ROUND('[1]HANFA kap K'!D12,0)</f>
        <v>0</v>
      </c>
      <c r="E12" s="46">
        <f>ROUND('[1]HANFA kap K'!E12,0)</f>
        <v>0</v>
      </c>
      <c r="F12" s="46">
        <f>ROUND('[1]HANFA kap K'!F12,0)</f>
        <v>0</v>
      </c>
      <c r="G12" s="46">
        <f>ROUND('[1]HANFA kap K'!G12,0)</f>
        <v>0</v>
      </c>
      <c r="H12" s="46">
        <f>ROUND('[1]HANFA kap K'!H12,0)</f>
        <v>0</v>
      </c>
      <c r="I12" s="46">
        <f>ROUND('[1]HANFA kap K'!I12,0)</f>
        <v>239107</v>
      </c>
      <c r="J12" s="46">
        <f>ROUND('[1]HANFA kap K'!J12,0)</f>
        <v>0</v>
      </c>
      <c r="K12" s="47">
        <f t="shared" si="0"/>
        <v>239107</v>
      </c>
    </row>
    <row r="13" spans="1:23" ht="45" x14ac:dyDescent="0.2">
      <c r="A13" s="23" t="s">
        <v>199</v>
      </c>
      <c r="B13" s="24">
        <v>8</v>
      </c>
      <c r="C13" s="47">
        <f>C10+C11+C12</f>
        <v>0</v>
      </c>
      <c r="D13" s="47">
        <f t="shared" ref="D13:J13" si="2">D10+D11+D12</f>
        <v>0</v>
      </c>
      <c r="E13" s="47">
        <f t="shared" si="2"/>
        <v>0</v>
      </c>
      <c r="F13" s="47">
        <f t="shared" si="2"/>
        <v>2152251</v>
      </c>
      <c r="G13" s="47">
        <f t="shared" si="2"/>
        <v>0</v>
      </c>
      <c r="H13" s="47">
        <f t="shared" si="2"/>
        <v>0</v>
      </c>
      <c r="I13" s="47">
        <f t="shared" si="2"/>
        <v>239107</v>
      </c>
      <c r="J13" s="47">
        <f t="shared" si="2"/>
        <v>0</v>
      </c>
      <c r="K13" s="47">
        <f t="shared" si="0"/>
        <v>2391358</v>
      </c>
    </row>
    <row r="14" spans="1:23" ht="15" x14ac:dyDescent="0.2">
      <c r="A14" s="19" t="s">
        <v>200</v>
      </c>
      <c r="B14" s="22">
        <v>9</v>
      </c>
      <c r="C14" s="46">
        <f>ROUND('[1]HANFA kap K'!C14,0)</f>
        <v>0</v>
      </c>
      <c r="D14" s="46">
        <f>ROUND('[1]HANFA kap K'!D14,0)</f>
        <v>0</v>
      </c>
      <c r="E14" s="46">
        <f>ROUND('[1]HANFA kap K'!E14,0)</f>
        <v>0</v>
      </c>
      <c r="F14" s="46">
        <f>ROUND('[1]HANFA kap K'!F14,0)</f>
        <v>0</v>
      </c>
      <c r="G14" s="46">
        <f>ROUND('[1]HANFA kap K'!G14,0)</f>
        <v>0</v>
      </c>
      <c r="H14" s="46">
        <f>ROUND('[1]HANFA kap K'!H14,0)</f>
        <v>0</v>
      </c>
      <c r="I14" s="46">
        <f>ROUND('[1]HANFA kap K'!I14,0)</f>
        <v>0</v>
      </c>
      <c r="J14" s="46">
        <f>ROUND('[1]HANFA kap K'!J14,0)</f>
        <v>0</v>
      </c>
      <c r="K14" s="47">
        <f t="shared" si="0"/>
        <v>0</v>
      </c>
    </row>
    <row r="15" spans="1:23" ht="15" x14ac:dyDescent="0.2">
      <c r="A15" s="19" t="s">
        <v>201</v>
      </c>
      <c r="B15" s="25">
        <v>10</v>
      </c>
      <c r="C15" s="46">
        <f>ROUND('[1]HANFA kap K'!C15,0)</f>
        <v>0</v>
      </c>
      <c r="D15" s="46">
        <f>ROUND('[1]HANFA kap K'!D15,0)</f>
        <v>0</v>
      </c>
      <c r="E15" s="46">
        <f>ROUND('[1]HANFA kap K'!E15,0)</f>
        <v>0</v>
      </c>
      <c r="F15" s="46">
        <f>ROUND('[1]HANFA kap K'!F15,0)</f>
        <v>0</v>
      </c>
      <c r="G15" s="46">
        <f>ROUND('[1]HANFA kap K'!G15,0)</f>
        <v>0</v>
      </c>
      <c r="H15" s="46">
        <f>ROUND('[1]HANFA kap K'!H15,0)</f>
        <v>0</v>
      </c>
      <c r="I15" s="46">
        <f>ROUND('[1]HANFA kap K'!I15,0)</f>
        <v>0</v>
      </c>
      <c r="J15" s="46">
        <f>ROUND('[1]HANFA kap K'!J15,0)</f>
        <v>0</v>
      </c>
      <c r="K15" s="47">
        <f t="shared" si="0"/>
        <v>0</v>
      </c>
    </row>
    <row r="16" spans="1:23" ht="15" x14ac:dyDescent="0.2">
      <c r="A16" s="19" t="s">
        <v>202</v>
      </c>
      <c r="B16" s="25">
        <v>11</v>
      </c>
      <c r="C16" s="46">
        <f>ROUND('[1]HANFA kap K'!C16,0)</f>
        <v>0</v>
      </c>
      <c r="D16" s="46">
        <f>ROUND('[1]HANFA kap K'!D16,0)</f>
        <v>0</v>
      </c>
      <c r="E16" s="46">
        <f>ROUND('[1]HANFA kap K'!E16,0)</f>
        <v>0</v>
      </c>
      <c r="F16" s="46">
        <f>ROUND('[1]HANFA kap K'!F16,0)</f>
        <v>0</v>
      </c>
      <c r="G16" s="46">
        <f>ROUND('[1]HANFA kap K'!G16,0)</f>
        <v>0</v>
      </c>
      <c r="H16" s="46">
        <f>ROUND('[1]HANFA kap K'!H16,0)</f>
        <v>0</v>
      </c>
      <c r="I16" s="46">
        <f>ROUND('[1]HANFA kap K'!I16,0)</f>
        <v>0</v>
      </c>
      <c r="J16" s="46">
        <f>ROUND('[1]HANFA kap K'!J16,0)</f>
        <v>0</v>
      </c>
      <c r="K16" s="47">
        <f t="shared" si="0"/>
        <v>0</v>
      </c>
    </row>
    <row r="17" spans="1:12" ht="15" x14ac:dyDescent="0.2">
      <c r="A17" s="19" t="s">
        <v>203</v>
      </c>
      <c r="B17" s="25">
        <v>12</v>
      </c>
      <c r="C17" s="46">
        <f>ROUND('[1]HANFA kap K'!C17,0)</f>
        <v>0</v>
      </c>
      <c r="D17" s="46">
        <f>ROUND('[1]HANFA kap K'!D17,0)</f>
        <v>0</v>
      </c>
      <c r="E17" s="46">
        <f>ROUND('[1]HANFA kap K'!E17,0)</f>
        <v>0</v>
      </c>
      <c r="F17" s="46">
        <f>ROUND('[1]HANFA kap K'!F17,0)</f>
        <v>-941148</v>
      </c>
      <c r="G17" s="46">
        <f>ROUND('[1]HANFA kap K'!G17,0)</f>
        <v>941148</v>
      </c>
      <c r="H17" s="46">
        <f>ROUND('[1]HANFA kap K'!H17,0)</f>
        <v>0</v>
      </c>
      <c r="I17" s="46">
        <f>ROUND('[1]HANFA kap K'!I17,0)</f>
        <v>0</v>
      </c>
      <c r="J17" s="46">
        <f>ROUND('[1]HANFA kap K'!J17,0)</f>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2152251</v>
      </c>
      <c r="G18" s="47">
        <f t="shared" si="3"/>
        <v>-20359103</v>
      </c>
      <c r="H18" s="47">
        <f t="shared" si="3"/>
        <v>0</v>
      </c>
      <c r="I18" s="47">
        <f t="shared" si="3"/>
        <v>779350</v>
      </c>
      <c r="J18" s="47">
        <f t="shared" si="3"/>
        <v>0</v>
      </c>
      <c r="K18" s="47">
        <f t="shared" si="0"/>
        <v>42930679</v>
      </c>
    </row>
    <row r="19" spans="1:12" ht="30" x14ac:dyDescent="0.2">
      <c r="A19" s="20" t="s">
        <v>215</v>
      </c>
      <c r="B19" s="27">
        <v>14</v>
      </c>
      <c r="C19" s="46">
        <f>ROUND('[1]HANFA kap K'!C19,0)</f>
        <v>46357000</v>
      </c>
      <c r="D19" s="46">
        <f>ROUND('[1]HANFA kap K'!D19,0)</f>
        <v>13860181</v>
      </c>
      <c r="E19" s="46">
        <f>ROUND('[1]HANFA kap K'!E19,0)</f>
        <v>141000</v>
      </c>
      <c r="F19" s="46">
        <f>ROUND('[1]HANFA kap K'!F19,0)</f>
        <v>2152251</v>
      </c>
      <c r="G19" s="46">
        <f>ROUND('[1]HANFA kap K'!G19,0)</f>
        <v>-20359103</v>
      </c>
      <c r="H19" s="46">
        <f>ROUND('[1]HANFA kap K'!H19,0)</f>
        <v>0</v>
      </c>
      <c r="I19" s="46">
        <f>ROUND('[1]HANFA kap K'!I19,0)</f>
        <v>779350</v>
      </c>
      <c r="J19" s="46">
        <f>ROUND('[1]HANFA kap K'!J19,0)</f>
        <v>0</v>
      </c>
      <c r="K19" s="47">
        <f t="shared" si="0"/>
        <v>42930679</v>
      </c>
    </row>
    <row r="20" spans="1:12" ht="15" x14ac:dyDescent="0.2">
      <c r="A20" s="19" t="s">
        <v>194</v>
      </c>
      <c r="B20" s="18">
        <v>15</v>
      </c>
      <c r="C20" s="46">
        <f>ROUND('[1]HANFA kap K'!C20,0)</f>
        <v>0</v>
      </c>
      <c r="D20" s="46">
        <f>ROUND('[1]HANFA kap K'!D20,0)</f>
        <v>0</v>
      </c>
      <c r="E20" s="46">
        <f>ROUND('[1]HANFA kap K'!E20,0)</f>
        <v>0</v>
      </c>
      <c r="F20" s="46">
        <f>ROUND('[1]HANFA kap K'!F20,0)</f>
        <v>0</v>
      </c>
      <c r="G20" s="46">
        <f>ROUND('[1]HANFA kap K'!G20,0)</f>
        <v>0</v>
      </c>
      <c r="H20" s="46">
        <f>ROUND('[1]HANFA kap K'!H20,0)</f>
        <v>0</v>
      </c>
      <c r="I20" s="46">
        <f>ROUND('[1]HANFA kap K'!I20,0)</f>
        <v>0</v>
      </c>
      <c r="J20" s="46">
        <f>ROUND('[1]HANFA kap K'!J20,0)</f>
        <v>0</v>
      </c>
      <c r="K20" s="47">
        <f t="shared" si="0"/>
        <v>0</v>
      </c>
    </row>
    <row r="21" spans="1:12" ht="15" x14ac:dyDescent="0.2">
      <c r="A21" s="19" t="s">
        <v>195</v>
      </c>
      <c r="B21" s="18">
        <v>16</v>
      </c>
      <c r="C21" s="46">
        <f>ROUND('[1]HANFA kap K'!C21,0)</f>
        <v>0</v>
      </c>
      <c r="D21" s="46">
        <f>ROUND('[1]HANFA kap K'!D21,0)</f>
        <v>0</v>
      </c>
      <c r="E21" s="46">
        <f>ROUND('[1]HANFA kap K'!E21,0)</f>
        <v>0</v>
      </c>
      <c r="F21" s="46">
        <f>ROUND('[1]HANFA kap K'!F21,0)</f>
        <v>0</v>
      </c>
      <c r="G21" s="46">
        <f>ROUND('[1]HANFA kap K'!G21,0)</f>
        <v>0</v>
      </c>
      <c r="H21" s="46">
        <f>ROUND('[1]HANFA kap K'!H21,0)</f>
        <v>0</v>
      </c>
      <c r="I21" s="46">
        <f>ROUND('[1]HANFA kap K'!I21,0)</f>
        <v>0</v>
      </c>
      <c r="J21" s="46">
        <f>ROUND('[1]HANFA kap K'!J21,0)</f>
        <v>0</v>
      </c>
      <c r="K21" s="47">
        <f t="shared" si="0"/>
        <v>0</v>
      </c>
    </row>
    <row r="22" spans="1:12" ht="30" x14ac:dyDescent="0.2">
      <c r="A22" s="23" t="s">
        <v>216</v>
      </c>
      <c r="B22" s="28">
        <v>17</v>
      </c>
      <c r="C22" s="47">
        <f>C19+C20+C21</f>
        <v>46357000</v>
      </c>
      <c r="D22" s="47">
        <f t="shared" ref="D22:J22" si="4">D19+D20+D21</f>
        <v>13860181</v>
      </c>
      <c r="E22" s="47">
        <f t="shared" si="4"/>
        <v>141000</v>
      </c>
      <c r="F22" s="47">
        <f t="shared" si="4"/>
        <v>2152251</v>
      </c>
      <c r="G22" s="47">
        <f t="shared" si="4"/>
        <v>-20359103</v>
      </c>
      <c r="H22" s="47">
        <f t="shared" si="4"/>
        <v>0</v>
      </c>
      <c r="I22" s="47">
        <f t="shared" si="4"/>
        <v>779350</v>
      </c>
      <c r="J22" s="47">
        <f t="shared" si="4"/>
        <v>0</v>
      </c>
      <c r="K22" s="47">
        <f t="shared" si="0"/>
        <v>42930679</v>
      </c>
    </row>
    <row r="23" spans="1:12" ht="15" x14ac:dyDescent="0.2">
      <c r="A23" s="19" t="s">
        <v>196</v>
      </c>
      <c r="B23" s="18">
        <v>18</v>
      </c>
      <c r="C23" s="46">
        <f>ROUND('[1]HANFA kap K'!C23,0)</f>
        <v>0</v>
      </c>
      <c r="D23" s="46">
        <f>ROUND('[1]HANFA kap K'!D23,0)</f>
        <v>0</v>
      </c>
      <c r="E23" s="46">
        <f>ROUND('[1]HANFA kap K'!E23,0)</f>
        <v>0</v>
      </c>
      <c r="F23" s="46">
        <f>ROUND('[1]HANFA kap K'!F23,0)</f>
        <v>323730</v>
      </c>
      <c r="G23" s="46">
        <f>ROUND('[1]HANFA kap K'!G23,0)</f>
        <v>0</v>
      </c>
      <c r="H23" s="46">
        <f>ROUND('[1]HANFA kap K'!H23,0)</f>
        <v>0</v>
      </c>
      <c r="I23" s="46">
        <f>ROUND('[1]HANFA kap K'!I23,0)</f>
        <v>0</v>
      </c>
      <c r="J23" s="46">
        <f>ROUND('[1]HANFA kap K'!J23,0)</f>
        <v>0</v>
      </c>
      <c r="K23" s="47">
        <f t="shared" si="0"/>
        <v>323730</v>
      </c>
    </row>
    <row r="24" spans="1:12" ht="42.75" x14ac:dyDescent="0.2">
      <c r="A24" s="19" t="s">
        <v>197</v>
      </c>
      <c r="B24" s="18">
        <v>19</v>
      </c>
      <c r="C24" s="46">
        <f>ROUND('[1]HANFA kap K'!C24,0)</f>
        <v>0</v>
      </c>
      <c r="D24" s="46">
        <f>ROUND('[1]HANFA kap K'!D24,0)</f>
        <v>0</v>
      </c>
      <c r="E24" s="46">
        <f>ROUND('[1]HANFA kap K'!E24,0)</f>
        <v>0</v>
      </c>
      <c r="F24" s="46">
        <f>ROUND('[1]HANFA kap K'!F24,0)</f>
        <v>0</v>
      </c>
      <c r="G24" s="46">
        <f>ROUND('[1]HANFA kap K'!G24,0)</f>
        <v>0</v>
      </c>
      <c r="H24" s="46">
        <f>ROUND('[1]HANFA kap K'!H24,0)</f>
        <v>0</v>
      </c>
      <c r="I24" s="46">
        <f>ROUND('[1]HANFA kap K'!I24,0)</f>
        <v>0</v>
      </c>
      <c r="J24" s="46">
        <f>ROUND('[1]HANFA kap K'!J24,0)</f>
        <v>0</v>
      </c>
      <c r="K24" s="47">
        <v>0</v>
      </c>
    </row>
    <row r="25" spans="1:12" ht="15" x14ac:dyDescent="0.2">
      <c r="A25" s="19" t="s">
        <v>198</v>
      </c>
      <c r="B25" s="18">
        <v>20</v>
      </c>
      <c r="C25" s="46">
        <f>ROUND('[1]HANFA kap K'!C25,0)</f>
        <v>0</v>
      </c>
      <c r="D25" s="46">
        <f>ROUND('[1]HANFA kap K'!D25,0)</f>
        <v>0</v>
      </c>
      <c r="E25" s="46">
        <f>ROUND('[1]HANFA kap K'!E25,0)</f>
        <v>0</v>
      </c>
      <c r="F25" s="46">
        <f>ROUND('[1]HANFA kap K'!F25,0)</f>
        <v>0</v>
      </c>
      <c r="G25" s="46">
        <f>ROUND('[1]HANFA kap K'!G25,0)</f>
        <v>0</v>
      </c>
      <c r="H25" s="46">
        <f>ROUND('[1]HANFA kap K'!H25,0)</f>
        <v>0</v>
      </c>
      <c r="I25" s="46">
        <f>ROUND('[1]HANFA kap K'!I25,0)</f>
        <v>6793</v>
      </c>
      <c r="J25" s="46">
        <f>ROUND('[1]HANFA kap K'!J25,0)</f>
        <v>0</v>
      </c>
      <c r="K25" s="47">
        <f t="shared" si="0"/>
        <v>6793</v>
      </c>
    </row>
    <row r="26" spans="1:12" ht="30" x14ac:dyDescent="0.2">
      <c r="A26" s="23" t="s">
        <v>204</v>
      </c>
      <c r="B26" s="28">
        <v>21</v>
      </c>
      <c r="C26" s="47">
        <f>C23+C24+C25</f>
        <v>0</v>
      </c>
      <c r="D26" s="47">
        <f t="shared" ref="D26:J26" si="5">D23+D24+D25</f>
        <v>0</v>
      </c>
      <c r="E26" s="47">
        <f t="shared" si="5"/>
        <v>0</v>
      </c>
      <c r="F26" s="47">
        <f t="shared" si="5"/>
        <v>323730</v>
      </c>
      <c r="G26" s="47">
        <f t="shared" si="5"/>
        <v>0</v>
      </c>
      <c r="H26" s="47">
        <f t="shared" si="5"/>
        <v>0</v>
      </c>
      <c r="I26" s="47">
        <f t="shared" si="5"/>
        <v>6793</v>
      </c>
      <c r="J26" s="47">
        <f t="shared" si="5"/>
        <v>0</v>
      </c>
      <c r="K26" s="47">
        <f t="shared" si="0"/>
        <v>330523</v>
      </c>
    </row>
    <row r="27" spans="1:12" ht="15" x14ac:dyDescent="0.2">
      <c r="A27" s="19" t="s">
        <v>200</v>
      </c>
      <c r="B27" s="18">
        <v>22</v>
      </c>
      <c r="C27" s="46">
        <f>ROUND('[1]HANFA kap K'!C27,0)</f>
        <v>0</v>
      </c>
      <c r="D27" s="46">
        <f>ROUND('[1]HANFA kap K'!D27,0)</f>
        <v>0</v>
      </c>
      <c r="E27" s="46">
        <f>ROUND('[1]HANFA kap K'!E27,0)</f>
        <v>0</v>
      </c>
      <c r="F27" s="46">
        <f>ROUND('[1]HANFA kap K'!F27,0)</f>
        <v>0</v>
      </c>
      <c r="G27" s="46">
        <f>ROUND('[1]HANFA kap K'!G27,0)</f>
        <v>0</v>
      </c>
      <c r="H27" s="46">
        <f>ROUND('[1]HANFA kap K'!H27,0)</f>
        <v>0</v>
      </c>
      <c r="I27" s="46">
        <f>ROUND('[1]HANFA kap K'!I27,0)</f>
        <v>0</v>
      </c>
      <c r="J27" s="46">
        <f>ROUND('[1]HANFA kap K'!J27,0)</f>
        <v>0</v>
      </c>
      <c r="K27" s="47">
        <f t="shared" si="0"/>
        <v>0</v>
      </c>
    </row>
    <row r="28" spans="1:12" ht="15" x14ac:dyDescent="0.2">
      <c r="A28" s="19" t="s">
        <v>201</v>
      </c>
      <c r="B28" s="18">
        <v>23</v>
      </c>
      <c r="C28" s="46">
        <f>ROUND('[1]HANFA kap K'!C28,0)</f>
        <v>0</v>
      </c>
      <c r="D28" s="46">
        <f>ROUND('[1]HANFA kap K'!D28,0)</f>
        <v>0</v>
      </c>
      <c r="E28" s="46">
        <f>ROUND('[1]HANFA kap K'!E28,0)</f>
        <v>0</v>
      </c>
      <c r="F28" s="46">
        <f>ROUND('[1]HANFA kap K'!F28,0)</f>
        <v>0</v>
      </c>
      <c r="G28" s="46">
        <f>ROUND('[1]HANFA kap K'!G28,0)</f>
        <v>0</v>
      </c>
      <c r="H28" s="46">
        <f>ROUND('[1]HANFA kap K'!H28,0)</f>
        <v>0</v>
      </c>
      <c r="I28" s="46">
        <f>ROUND('[1]HANFA kap K'!I28,0)</f>
        <v>0</v>
      </c>
      <c r="J28" s="46">
        <f>ROUND('[1]HANFA kap K'!J28,0)</f>
        <v>0</v>
      </c>
      <c r="K28" s="47">
        <f>SUM(C28:J28)</f>
        <v>0</v>
      </c>
    </row>
    <row r="29" spans="1:12" ht="15" x14ac:dyDescent="0.2">
      <c r="A29" s="19" t="s">
        <v>202</v>
      </c>
      <c r="B29" s="18">
        <v>24</v>
      </c>
      <c r="C29" s="46">
        <f>ROUND('[1]HANFA kap K'!C29,0)</f>
        <v>0</v>
      </c>
      <c r="D29" s="46">
        <f>ROUND('[1]HANFA kap K'!D29,0)</f>
        <v>0</v>
      </c>
      <c r="E29" s="46">
        <f>ROUND('[1]HANFA kap K'!E29,0)</f>
        <v>0</v>
      </c>
      <c r="F29" s="46">
        <f>ROUND('[1]HANFA kap K'!F29,0)</f>
        <v>0</v>
      </c>
      <c r="G29" s="46">
        <f>ROUND('[1]HANFA kap K'!G29,0)</f>
        <v>0</v>
      </c>
      <c r="H29" s="46">
        <f>ROUND('[1]HANFA kap K'!H29,0)</f>
        <v>0</v>
      </c>
      <c r="I29" s="46">
        <f>ROUND('[1]HANFA kap K'!I29,0)</f>
        <v>0</v>
      </c>
      <c r="J29" s="46">
        <f>ROUND('[1]HANFA kap K'!J29,0)</f>
        <v>0</v>
      </c>
      <c r="K29" s="47">
        <f t="shared" si="0"/>
        <v>0</v>
      </c>
    </row>
    <row r="30" spans="1:12" ht="15" x14ac:dyDescent="0.2">
      <c r="A30" s="19" t="s">
        <v>203</v>
      </c>
      <c r="B30" s="18">
        <v>25</v>
      </c>
      <c r="C30" s="46">
        <f>ROUND('[1]HANFA kap K'!C30,0)</f>
        <v>0</v>
      </c>
      <c r="D30" s="46">
        <f>ROUND('[1]HANFA kap K'!D30,0)</f>
        <v>0</v>
      </c>
      <c r="E30" s="46">
        <f>ROUND('[1]HANFA kap K'!E30,0)</f>
        <v>0</v>
      </c>
      <c r="F30" s="46">
        <f>ROUND('[1]HANFA kap K'!F30,0)</f>
        <v>-2152251</v>
      </c>
      <c r="G30" s="46">
        <f>ROUND('[1]HANFA kap K'!G30,0)</f>
        <v>2152251</v>
      </c>
      <c r="H30" s="46">
        <f>ROUND('[1]HANFA kap K'!H30,0)</f>
        <v>0</v>
      </c>
      <c r="I30" s="46">
        <f>ROUND('[1]HANFA kap K'!I30,0)</f>
        <v>0</v>
      </c>
      <c r="J30" s="46">
        <f>ROUND('[1]HANFA kap K'!J30,0)</f>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323730</v>
      </c>
      <c r="G31" s="47">
        <f t="shared" si="6"/>
        <v>-18206852</v>
      </c>
      <c r="H31" s="47">
        <f t="shared" si="6"/>
        <v>0</v>
      </c>
      <c r="I31" s="47">
        <f t="shared" si="6"/>
        <v>786143</v>
      </c>
      <c r="J31" s="47">
        <f t="shared" si="6"/>
        <v>0</v>
      </c>
      <c r="K31" s="47">
        <f t="shared" si="0"/>
        <v>43261202</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0"/>
  <sheetViews>
    <sheetView topLeftCell="A34" workbookViewId="0">
      <selection activeCell="I57" sqref="I57"/>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s>
  <sheetData>
    <row r="1" spans="1:9" ht="37.5" customHeight="1" x14ac:dyDescent="0.2">
      <c r="A1" s="229" t="s">
        <v>327</v>
      </c>
      <c r="B1" s="230"/>
      <c r="C1" s="230"/>
      <c r="D1" s="230"/>
      <c r="E1" s="230"/>
      <c r="F1" s="230"/>
      <c r="G1" s="230"/>
      <c r="H1" s="230"/>
      <c r="I1" s="230"/>
    </row>
    <row r="2" spans="1:9" ht="37.5" customHeight="1" x14ac:dyDescent="0.2">
      <c r="A2" s="230"/>
      <c r="B2" s="230"/>
      <c r="C2" s="230"/>
      <c r="D2" s="230"/>
      <c r="E2" s="230"/>
      <c r="F2" s="230"/>
      <c r="G2" s="230"/>
      <c r="H2" s="230"/>
      <c r="I2" s="230"/>
    </row>
    <row r="3" spans="1:9" ht="37.5" customHeight="1" x14ac:dyDescent="0.2">
      <c r="A3" s="230"/>
      <c r="B3" s="230"/>
      <c r="C3" s="230"/>
      <c r="D3" s="230"/>
      <c r="E3" s="230"/>
      <c r="F3" s="230"/>
      <c r="G3" s="230"/>
      <c r="H3" s="230"/>
      <c r="I3" s="230"/>
    </row>
    <row r="4" spans="1:9" ht="37.5" customHeight="1" x14ac:dyDescent="0.2">
      <c r="A4" s="230"/>
      <c r="B4" s="230"/>
      <c r="C4" s="230"/>
      <c r="D4" s="230"/>
      <c r="E4" s="230"/>
      <c r="F4" s="230"/>
      <c r="G4" s="230"/>
      <c r="H4" s="230"/>
      <c r="I4" s="230"/>
    </row>
    <row r="5" spans="1:9" ht="37.5" customHeight="1" x14ac:dyDescent="0.2">
      <c r="A5" s="230"/>
      <c r="B5" s="230"/>
      <c r="C5" s="230"/>
      <c r="D5" s="230"/>
      <c r="E5" s="230"/>
      <c r="F5" s="230"/>
      <c r="G5" s="230"/>
      <c r="H5" s="230"/>
      <c r="I5" s="230"/>
    </row>
    <row r="6" spans="1:9" ht="37.5" customHeight="1" x14ac:dyDescent="0.2">
      <c r="A6" s="230"/>
      <c r="B6" s="230"/>
      <c r="C6" s="230"/>
      <c r="D6" s="230"/>
      <c r="E6" s="230"/>
      <c r="F6" s="230"/>
      <c r="G6" s="230"/>
      <c r="H6" s="230"/>
      <c r="I6" s="230"/>
    </row>
    <row r="7" spans="1:9" ht="37.5" customHeight="1" x14ac:dyDescent="0.2">
      <c r="A7" s="230"/>
      <c r="B7" s="230"/>
      <c r="C7" s="230"/>
      <c r="D7" s="230"/>
      <c r="E7" s="230"/>
      <c r="F7" s="230"/>
      <c r="G7" s="230"/>
      <c r="H7" s="230"/>
      <c r="I7" s="230"/>
    </row>
    <row r="8" spans="1:9" ht="37.5" customHeight="1" x14ac:dyDescent="0.2">
      <c r="A8" s="230"/>
      <c r="B8" s="230"/>
      <c r="C8" s="230"/>
      <c r="D8" s="230"/>
      <c r="E8" s="230"/>
      <c r="F8" s="230"/>
      <c r="G8" s="230"/>
      <c r="H8" s="230"/>
      <c r="I8" s="230"/>
    </row>
    <row r="9" spans="1:9" ht="37.5" customHeight="1" x14ac:dyDescent="0.2">
      <c r="A9" s="230"/>
      <c r="B9" s="230"/>
      <c r="C9" s="230"/>
      <c r="D9" s="230"/>
      <c r="E9" s="230"/>
      <c r="F9" s="230"/>
      <c r="G9" s="230"/>
      <c r="H9" s="230"/>
      <c r="I9" s="230"/>
    </row>
    <row r="10" spans="1:9" ht="37.5" customHeight="1" x14ac:dyDescent="0.2">
      <c r="A10" s="230"/>
      <c r="B10" s="230"/>
      <c r="C10" s="230"/>
      <c r="D10" s="230"/>
      <c r="E10" s="230"/>
      <c r="F10" s="230"/>
      <c r="G10" s="230"/>
      <c r="H10" s="230"/>
      <c r="I10" s="230"/>
    </row>
    <row r="11" spans="1:9" ht="37.5" customHeight="1" x14ac:dyDescent="0.2">
      <c r="A11" s="230"/>
      <c r="B11" s="230"/>
      <c r="C11" s="230"/>
      <c r="D11" s="230"/>
      <c r="E11" s="230"/>
      <c r="F11" s="230"/>
      <c r="G11" s="230"/>
      <c r="H11" s="230"/>
      <c r="I11" s="230"/>
    </row>
    <row r="12" spans="1:9" ht="37.5" customHeight="1" x14ac:dyDescent="0.2">
      <c r="A12" s="230"/>
      <c r="B12" s="230"/>
      <c r="C12" s="230"/>
      <c r="D12" s="230"/>
      <c r="E12" s="230"/>
      <c r="F12" s="230"/>
      <c r="G12" s="230"/>
      <c r="H12" s="230"/>
      <c r="I12" s="230"/>
    </row>
    <row r="13" spans="1:9" ht="37.5" customHeight="1" x14ac:dyDescent="0.2">
      <c r="A13" s="230"/>
      <c r="B13" s="230"/>
      <c r="C13" s="230"/>
      <c r="D13" s="230"/>
      <c r="E13" s="230"/>
      <c r="F13" s="230"/>
      <c r="G13" s="230"/>
      <c r="H13" s="230"/>
      <c r="I13" s="230"/>
    </row>
    <row r="14" spans="1:9" ht="37.5" customHeight="1" x14ac:dyDescent="0.2">
      <c r="A14" s="230"/>
      <c r="B14" s="230"/>
      <c r="C14" s="230"/>
      <c r="D14" s="230"/>
      <c r="E14" s="230"/>
      <c r="F14" s="230"/>
      <c r="G14" s="230"/>
      <c r="H14" s="230"/>
      <c r="I14" s="230"/>
    </row>
    <row r="15" spans="1:9" ht="37.5" customHeight="1" x14ac:dyDescent="0.2">
      <c r="A15" s="230"/>
      <c r="B15" s="230"/>
      <c r="C15" s="230"/>
      <c r="D15" s="230"/>
      <c r="E15" s="230"/>
      <c r="F15" s="230"/>
      <c r="G15" s="230"/>
      <c r="H15" s="230"/>
      <c r="I15" s="230"/>
    </row>
    <row r="16" spans="1:9" ht="37.5" customHeight="1" x14ac:dyDescent="0.2">
      <c r="A16" s="230"/>
      <c r="B16" s="230"/>
      <c r="C16" s="230"/>
      <c r="D16" s="230"/>
      <c r="E16" s="230"/>
      <c r="F16" s="230"/>
      <c r="G16" s="230"/>
      <c r="H16" s="230"/>
      <c r="I16" s="230"/>
    </row>
    <row r="17" spans="1:9" ht="37.5" customHeight="1" x14ac:dyDescent="0.2">
      <c r="A17" s="230"/>
      <c r="B17" s="230"/>
      <c r="C17" s="230"/>
      <c r="D17" s="230"/>
      <c r="E17" s="230"/>
      <c r="F17" s="230"/>
      <c r="G17" s="230"/>
      <c r="H17" s="230"/>
      <c r="I17" s="230"/>
    </row>
    <row r="18" spans="1:9" ht="37.5" customHeight="1" x14ac:dyDescent="0.2">
      <c r="A18" s="230"/>
      <c r="B18" s="230"/>
      <c r="C18" s="230"/>
      <c r="D18" s="230"/>
      <c r="E18" s="230"/>
      <c r="F18" s="230"/>
      <c r="G18" s="230"/>
      <c r="H18" s="230"/>
      <c r="I18" s="230"/>
    </row>
    <row r="19" spans="1:9" ht="37.5" customHeight="1" x14ac:dyDescent="0.2">
      <c r="A19" s="230"/>
      <c r="B19" s="230"/>
      <c r="C19" s="230"/>
      <c r="D19" s="230"/>
      <c r="E19" s="230"/>
      <c r="F19" s="230"/>
      <c r="G19" s="230"/>
      <c r="H19" s="230"/>
      <c r="I19" s="230"/>
    </row>
    <row r="20" spans="1:9" ht="37.5" customHeight="1" x14ac:dyDescent="0.2">
      <c r="A20" s="230"/>
      <c r="B20" s="230"/>
      <c r="C20" s="230"/>
      <c r="D20" s="230"/>
      <c r="E20" s="230"/>
      <c r="F20" s="230"/>
      <c r="G20" s="230"/>
      <c r="H20" s="230"/>
      <c r="I20" s="230"/>
    </row>
    <row r="21" spans="1:9" ht="37.5" customHeight="1" x14ac:dyDescent="0.2">
      <c r="A21" s="230"/>
      <c r="B21" s="230"/>
      <c r="C21" s="230"/>
      <c r="D21" s="230"/>
      <c r="E21" s="230"/>
      <c r="F21" s="230"/>
      <c r="G21" s="230"/>
      <c r="H21" s="230"/>
      <c r="I21" s="230"/>
    </row>
    <row r="22" spans="1:9" ht="37.5" customHeight="1" x14ac:dyDescent="0.2">
      <c r="A22" s="230"/>
      <c r="B22" s="230"/>
      <c r="C22" s="230"/>
      <c r="D22" s="230"/>
      <c r="E22" s="230"/>
      <c r="F22" s="230"/>
      <c r="G22" s="230"/>
      <c r="H22" s="230"/>
      <c r="I22" s="230"/>
    </row>
    <row r="23" spans="1:9" ht="37.5" customHeight="1" x14ac:dyDescent="0.2">
      <c r="A23" s="230"/>
      <c r="B23" s="230"/>
      <c r="C23" s="230"/>
      <c r="D23" s="230"/>
      <c r="E23" s="230"/>
      <c r="F23" s="230"/>
      <c r="G23" s="230"/>
      <c r="H23" s="230"/>
      <c r="I23" s="230"/>
    </row>
    <row r="24" spans="1:9" ht="37.5" customHeight="1" x14ac:dyDescent="0.2">
      <c r="A24" s="230"/>
      <c r="B24" s="230"/>
      <c r="C24" s="230"/>
      <c r="D24" s="230"/>
      <c r="E24" s="230"/>
      <c r="F24" s="230"/>
      <c r="G24" s="230"/>
      <c r="H24" s="230"/>
      <c r="I24" s="230"/>
    </row>
    <row r="25" spans="1:9" ht="37.5" customHeight="1" x14ac:dyDescent="0.2">
      <c r="A25" s="230"/>
      <c r="B25" s="230"/>
      <c r="C25" s="230"/>
      <c r="D25" s="230"/>
      <c r="E25" s="230"/>
      <c r="F25" s="230"/>
      <c r="G25" s="230"/>
      <c r="H25" s="230"/>
      <c r="I25" s="230"/>
    </row>
    <row r="26" spans="1:9" ht="37.5" customHeight="1" x14ac:dyDescent="0.2">
      <c r="A26" s="230"/>
      <c r="B26" s="230"/>
      <c r="C26" s="230"/>
      <c r="D26" s="230"/>
      <c r="E26" s="230"/>
      <c r="F26" s="230"/>
      <c r="G26" s="230"/>
      <c r="H26" s="230"/>
      <c r="I26" s="230"/>
    </row>
    <row r="27" spans="1:9" ht="37.5" customHeight="1" x14ac:dyDescent="0.2">
      <c r="A27" s="230"/>
      <c r="B27" s="230"/>
      <c r="C27" s="230"/>
      <c r="D27" s="230"/>
      <c r="E27" s="230"/>
      <c r="F27" s="230"/>
      <c r="G27" s="230"/>
      <c r="H27" s="230"/>
      <c r="I27" s="230"/>
    </row>
    <row r="28" spans="1:9" ht="37.5" customHeight="1" x14ac:dyDescent="0.2">
      <c r="A28" s="230"/>
      <c r="B28" s="230"/>
      <c r="C28" s="230"/>
      <c r="D28" s="230"/>
      <c r="E28" s="230"/>
      <c r="F28" s="230"/>
      <c r="G28" s="230"/>
      <c r="H28" s="230"/>
      <c r="I28" s="230"/>
    </row>
    <row r="29" spans="1:9" ht="37.5" customHeight="1" x14ac:dyDescent="0.2">
      <c r="A29" s="230"/>
      <c r="B29" s="230"/>
      <c r="C29" s="230"/>
      <c r="D29" s="230"/>
      <c r="E29" s="230"/>
      <c r="F29" s="230"/>
      <c r="G29" s="230"/>
      <c r="H29" s="230"/>
      <c r="I29" s="230"/>
    </row>
    <row r="30" spans="1:9" ht="37.5" customHeight="1" x14ac:dyDescent="0.2">
      <c r="A30" s="230"/>
      <c r="B30" s="230"/>
      <c r="C30" s="230"/>
      <c r="D30" s="230"/>
      <c r="E30" s="230"/>
      <c r="F30" s="230"/>
      <c r="G30" s="230"/>
      <c r="H30" s="230"/>
      <c r="I30" s="230"/>
    </row>
    <row r="31" spans="1:9" ht="37.5" customHeight="1" x14ac:dyDescent="0.2">
      <c r="A31" s="230"/>
      <c r="B31" s="230"/>
      <c r="C31" s="230"/>
      <c r="D31" s="230"/>
      <c r="E31" s="230"/>
      <c r="F31" s="230"/>
      <c r="G31" s="230"/>
      <c r="H31" s="230"/>
      <c r="I31" s="230"/>
    </row>
    <row r="32" spans="1:9" ht="37.5" customHeight="1" x14ac:dyDescent="0.2">
      <c r="A32" s="230"/>
      <c r="B32" s="230"/>
      <c r="C32" s="230"/>
      <c r="D32" s="230"/>
      <c r="E32" s="230"/>
      <c r="F32" s="230"/>
      <c r="G32" s="230"/>
      <c r="H32" s="230"/>
      <c r="I32" s="230"/>
    </row>
    <row r="33" spans="1:9" ht="37.5" customHeight="1" x14ac:dyDescent="0.2">
      <c r="A33" s="230"/>
      <c r="B33" s="230"/>
      <c r="C33" s="230"/>
      <c r="D33" s="230"/>
      <c r="E33" s="230"/>
      <c r="F33" s="230"/>
      <c r="G33" s="230"/>
      <c r="H33" s="230"/>
      <c r="I33" s="230"/>
    </row>
    <row r="34" spans="1:9" ht="37.5" customHeight="1" x14ac:dyDescent="0.2">
      <c r="A34" s="230"/>
      <c r="B34" s="230"/>
      <c r="C34" s="230"/>
      <c r="D34" s="230"/>
      <c r="E34" s="230"/>
      <c r="F34" s="230"/>
      <c r="G34" s="230"/>
      <c r="H34" s="230"/>
      <c r="I34" s="230"/>
    </row>
    <row r="35" spans="1:9" ht="37.5" customHeight="1" x14ac:dyDescent="0.2">
      <c r="A35" s="230"/>
      <c r="B35" s="230"/>
      <c r="C35" s="230"/>
      <c r="D35" s="230"/>
      <c r="E35" s="230"/>
      <c r="F35" s="230"/>
      <c r="G35" s="230"/>
      <c r="H35" s="230"/>
      <c r="I35" s="230"/>
    </row>
    <row r="36" spans="1:9" ht="37.5" customHeight="1" x14ac:dyDescent="0.2">
      <c r="A36" s="230"/>
      <c r="B36" s="230"/>
      <c r="C36" s="230"/>
      <c r="D36" s="230"/>
      <c r="E36" s="230"/>
      <c r="F36" s="230"/>
      <c r="G36" s="230"/>
      <c r="H36" s="230"/>
      <c r="I36" s="230"/>
    </row>
    <row r="37" spans="1:9" ht="37.5" customHeight="1" x14ac:dyDescent="0.2">
      <c r="A37" s="230"/>
      <c r="B37" s="230"/>
      <c r="C37" s="230"/>
      <c r="D37" s="230"/>
      <c r="E37" s="230"/>
      <c r="F37" s="230"/>
      <c r="G37" s="230"/>
      <c r="H37" s="230"/>
      <c r="I37" s="230"/>
    </row>
    <row r="38" spans="1:9" ht="37.5" customHeight="1" x14ac:dyDescent="0.2">
      <c r="A38" s="230"/>
      <c r="B38" s="230"/>
      <c r="C38" s="230"/>
      <c r="D38" s="230"/>
      <c r="E38" s="230"/>
      <c r="F38" s="230"/>
      <c r="G38" s="230"/>
      <c r="H38" s="230"/>
      <c r="I38" s="230"/>
    </row>
    <row r="39" spans="1:9" ht="37.5" customHeight="1" x14ac:dyDescent="0.2">
      <c r="A39" s="230"/>
      <c r="B39" s="230"/>
      <c r="C39" s="230"/>
      <c r="D39" s="230"/>
      <c r="E39" s="230"/>
      <c r="F39" s="230"/>
      <c r="G39" s="230"/>
      <c r="H39" s="230"/>
      <c r="I39" s="230"/>
    </row>
    <row r="40" spans="1:9" ht="37.5" customHeight="1" x14ac:dyDescent="0.2">
      <c r="A40" s="230"/>
      <c r="B40" s="230"/>
      <c r="C40" s="230"/>
      <c r="D40" s="230"/>
      <c r="E40" s="230"/>
      <c r="F40" s="230"/>
      <c r="G40" s="230"/>
      <c r="H40" s="230"/>
      <c r="I40" s="230"/>
    </row>
    <row r="43" spans="1:9" ht="25.5" x14ac:dyDescent="0.2">
      <c r="A43" s="100" t="s">
        <v>288</v>
      </c>
      <c r="B43" s="101" t="s">
        <v>326</v>
      </c>
      <c r="C43" s="102" t="s">
        <v>289</v>
      </c>
      <c r="D43" s="101" t="s">
        <v>326</v>
      </c>
    </row>
    <row r="44" spans="1:9" x14ac:dyDescent="0.2">
      <c r="A44" s="103" t="s">
        <v>290</v>
      </c>
      <c r="B44" s="104">
        <v>6464</v>
      </c>
      <c r="C44" s="105" t="s">
        <v>290</v>
      </c>
      <c r="D44" s="104">
        <v>6043</v>
      </c>
    </row>
    <row r="45" spans="1:9" x14ac:dyDescent="0.2">
      <c r="A45" s="106"/>
      <c r="B45" s="107"/>
      <c r="C45" s="108" t="s">
        <v>291</v>
      </c>
      <c r="D45" s="107">
        <v>421</v>
      </c>
    </row>
    <row r="46" spans="1:9" x14ac:dyDescent="0.2">
      <c r="A46" s="109" t="s">
        <v>292</v>
      </c>
      <c r="B46" s="110">
        <v>4580</v>
      </c>
      <c r="C46" s="111" t="s">
        <v>293</v>
      </c>
      <c r="D46" s="112">
        <v>265</v>
      </c>
    </row>
    <row r="47" spans="1:9" x14ac:dyDescent="0.2">
      <c r="A47" s="109"/>
      <c r="B47" s="112"/>
      <c r="C47" s="111" t="s">
        <v>294</v>
      </c>
      <c r="D47" s="110">
        <v>3156</v>
      </c>
    </row>
    <row r="48" spans="1:9" x14ac:dyDescent="0.2">
      <c r="A48" s="109"/>
      <c r="B48" s="112"/>
      <c r="C48" s="111" t="s">
        <v>295</v>
      </c>
      <c r="D48" s="112">
        <v>42</v>
      </c>
    </row>
    <row r="49" spans="1:4" x14ac:dyDescent="0.2">
      <c r="A49" s="109"/>
      <c r="B49" s="112"/>
      <c r="C49" s="111" t="s">
        <v>296</v>
      </c>
      <c r="D49" s="110">
        <v>1533</v>
      </c>
    </row>
    <row r="50" spans="1:4" x14ac:dyDescent="0.2">
      <c r="A50" s="109"/>
      <c r="B50" s="112"/>
      <c r="C50" s="111" t="s">
        <v>297</v>
      </c>
      <c r="D50" s="112">
        <v>5</v>
      </c>
    </row>
    <row r="51" spans="1:4" x14ac:dyDescent="0.2">
      <c r="A51" s="109"/>
      <c r="B51" s="112"/>
      <c r="C51" s="111" t="s">
        <v>298</v>
      </c>
      <c r="D51" s="112">
        <v>-421</v>
      </c>
    </row>
    <row r="52" spans="1:4" ht="25.5" x14ac:dyDescent="0.2">
      <c r="A52" s="100" t="s">
        <v>299</v>
      </c>
      <c r="B52" s="101" t="s">
        <v>326</v>
      </c>
      <c r="C52" s="102" t="s">
        <v>300</v>
      </c>
      <c r="D52" s="101" t="s">
        <v>326</v>
      </c>
    </row>
    <row r="53" spans="1:4" x14ac:dyDescent="0.2">
      <c r="A53" s="103" t="s">
        <v>301</v>
      </c>
      <c r="B53" s="104">
        <v>8479</v>
      </c>
      <c r="C53" s="105" t="s">
        <v>302</v>
      </c>
      <c r="D53" s="104">
        <v>9913</v>
      </c>
    </row>
    <row r="54" spans="1:4" x14ac:dyDescent="0.2">
      <c r="A54" s="109" t="s">
        <v>303</v>
      </c>
      <c r="B54" s="110">
        <v>3479</v>
      </c>
      <c r="C54" s="111" t="s">
        <v>304</v>
      </c>
      <c r="D54" s="112">
        <v>675</v>
      </c>
    </row>
    <row r="55" spans="1:4" x14ac:dyDescent="0.2">
      <c r="A55" s="109"/>
      <c r="B55" s="112"/>
      <c r="C55" s="111" t="s">
        <v>305</v>
      </c>
      <c r="D55" s="110">
        <v>945</v>
      </c>
    </row>
    <row r="56" spans="1:4" x14ac:dyDescent="0.2">
      <c r="A56" s="106"/>
      <c r="B56" s="107"/>
      <c r="C56" s="108" t="s">
        <v>306</v>
      </c>
      <c r="D56" s="107">
        <v>425</v>
      </c>
    </row>
    <row r="57" spans="1:4" x14ac:dyDescent="0.2">
      <c r="A57" s="103" t="s">
        <v>307</v>
      </c>
      <c r="B57" s="104">
        <v>1302</v>
      </c>
      <c r="C57" s="105" t="s">
        <v>308</v>
      </c>
      <c r="D57" s="104">
        <v>3268</v>
      </c>
    </row>
    <row r="58" spans="1:4" x14ac:dyDescent="0.2">
      <c r="A58" s="109" t="s">
        <v>309</v>
      </c>
      <c r="B58" s="110">
        <v>1749</v>
      </c>
      <c r="C58" s="111"/>
      <c r="D58" s="112"/>
    </row>
    <row r="59" spans="1:4" x14ac:dyDescent="0.2">
      <c r="A59" s="106" t="s">
        <v>310</v>
      </c>
      <c r="B59" s="107">
        <v>217</v>
      </c>
      <c r="C59" s="108"/>
      <c r="D59" s="107"/>
    </row>
    <row r="60" spans="1:4" x14ac:dyDescent="0.2">
      <c r="A60" s="103" t="s">
        <v>311</v>
      </c>
      <c r="B60" s="104">
        <v>3435</v>
      </c>
      <c r="C60" s="105" t="s">
        <v>312</v>
      </c>
      <c r="D60" s="104">
        <v>3439</v>
      </c>
    </row>
    <row r="61" spans="1:4" x14ac:dyDescent="0.2">
      <c r="A61" s="106" t="s">
        <v>313</v>
      </c>
      <c r="B61" s="107">
        <v>6</v>
      </c>
      <c r="C61" s="108" t="s">
        <v>314</v>
      </c>
      <c r="D61" s="107">
        <v>2</v>
      </c>
    </row>
    <row r="62" spans="1:4" x14ac:dyDescent="0.2">
      <c r="A62" s="103" t="s">
        <v>315</v>
      </c>
      <c r="B62" s="104">
        <v>3197</v>
      </c>
      <c r="C62" s="105" t="s">
        <v>316</v>
      </c>
      <c r="D62" s="113">
        <v>134</v>
      </c>
    </row>
    <row r="63" spans="1:4" x14ac:dyDescent="0.2">
      <c r="A63" s="109" t="s">
        <v>317</v>
      </c>
      <c r="B63" s="112">
        <v>673</v>
      </c>
      <c r="C63" s="111" t="s">
        <v>318</v>
      </c>
      <c r="D63" s="110">
        <v>1438</v>
      </c>
    </row>
    <row r="64" spans="1:4" x14ac:dyDescent="0.2">
      <c r="A64" s="109"/>
      <c r="B64" s="112"/>
      <c r="C64" s="111" t="s">
        <v>319</v>
      </c>
      <c r="D64" s="112">
        <v>702</v>
      </c>
    </row>
    <row r="65" spans="1:4" x14ac:dyDescent="0.2">
      <c r="A65" s="109"/>
      <c r="B65" s="112"/>
      <c r="C65" s="111" t="s">
        <v>320</v>
      </c>
      <c r="D65" s="112">
        <v>551</v>
      </c>
    </row>
    <row r="66" spans="1:4" x14ac:dyDescent="0.2">
      <c r="A66" s="109"/>
      <c r="B66" s="112"/>
      <c r="C66" s="111" t="s">
        <v>321</v>
      </c>
      <c r="D66" s="114" t="s">
        <v>322</v>
      </c>
    </row>
    <row r="67" spans="1:4" x14ac:dyDescent="0.2">
      <c r="A67" s="109"/>
      <c r="B67" s="112"/>
      <c r="C67" s="111" t="s">
        <v>323</v>
      </c>
      <c r="D67" s="110">
        <v>1042</v>
      </c>
    </row>
    <row r="68" spans="1:4" x14ac:dyDescent="0.2">
      <c r="A68" s="106"/>
      <c r="B68" s="107"/>
      <c r="C68" s="108" t="s">
        <v>314</v>
      </c>
      <c r="D68" s="107">
        <v>3</v>
      </c>
    </row>
    <row r="69" spans="1:4" x14ac:dyDescent="0.2">
      <c r="A69" s="109" t="s">
        <v>324</v>
      </c>
      <c r="B69" s="110">
        <v>4499</v>
      </c>
      <c r="C69" s="111" t="s">
        <v>325</v>
      </c>
      <c r="D69" s="110">
        <v>4500</v>
      </c>
    </row>
    <row r="70" spans="1:4" x14ac:dyDescent="0.2">
      <c r="A70" s="106"/>
      <c r="B70" s="107"/>
      <c r="C70" s="108" t="s">
        <v>314</v>
      </c>
      <c r="D70" s="107">
        <v>-1</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2021-07-15T06:13:53Z</cp:lastPrinted>
  <dcterms:created xsi:type="dcterms:W3CDTF">2008-10-17T11:51:54Z</dcterms:created>
  <dcterms:modified xsi:type="dcterms:W3CDTF">2021-07-21T14:40:26Z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