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Financijski izvještaji - 1Q 2022\"/>
    </mc:Choice>
  </mc:AlternateContent>
  <xr:revisionPtr revIDLastSave="0" documentId="13_ncr:1_{D79F0B02-94FB-4C76-8E43-795103E12366}"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22" l="1"/>
  <c r="D26" i="22"/>
  <c r="E26" i="22"/>
  <c r="G26" i="22"/>
  <c r="H26" i="22"/>
  <c r="J26" i="22"/>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D18" i="22" l="1"/>
  <c r="D22" i="22" s="1"/>
  <c r="D31" i="22" s="1"/>
  <c r="H18" i="22"/>
  <c r="H22" i="22" s="1"/>
  <c r="H31" i="22" s="1"/>
  <c r="J31" i="22"/>
  <c r="J18" i="22"/>
  <c r="I18" i="22"/>
  <c r="I22" i="22" s="1"/>
  <c r="F18" i="22"/>
  <c r="K13" i="22"/>
  <c r="G18" i="22"/>
  <c r="G22" i="22" s="1"/>
  <c r="K9" i="22"/>
  <c r="E18" i="22"/>
  <c r="E22" i="22" s="1"/>
  <c r="E31" i="22" s="1"/>
  <c r="F22" i="22" l="1"/>
  <c r="K19" i="22"/>
  <c r="K18" i="22"/>
  <c r="K22" i="22" l="1"/>
  <c r="G31" i="22" l="1"/>
  <c r="K30" i="22" l="1"/>
  <c r="H48" i="18" l="1"/>
  <c r="H39" i="18"/>
  <c r="H36" i="18" s="1"/>
  <c r="H10" i="18"/>
  <c r="H16" i="18"/>
  <c r="H21" i="18"/>
  <c r="H27" i="18"/>
  <c r="H61" i="18"/>
  <c r="H58" i="18" l="1"/>
  <c r="H20" i="18"/>
  <c r="H8" i="18"/>
  <c r="H33" i="18" l="1"/>
  <c r="I27" i="18" l="1"/>
  <c r="I21" i="18" l="1"/>
  <c r="I20" i="18" s="1"/>
  <c r="I16" i="18"/>
  <c r="I10" i="18" l="1"/>
  <c r="I8" i="18" s="1"/>
  <c r="I33" i="18" s="1"/>
  <c r="I48" i="18" l="1"/>
  <c r="H32" i="20" l="1"/>
  <c r="H43" i="20"/>
  <c r="H21" i="20"/>
  <c r="H28" i="20"/>
  <c r="H37" i="20"/>
  <c r="I37" i="20" l="1"/>
  <c r="I28" i="20" l="1"/>
  <c r="I32" i="20" l="1"/>
  <c r="I43" i="20" l="1"/>
  <c r="I21" i="20" l="1"/>
  <c r="H9" i="20" l="1"/>
  <c r="H21" i="19"/>
  <c r="H30" i="19"/>
  <c r="H24" i="19" l="1"/>
  <c r="H20" i="19" s="1"/>
  <c r="I21" i="19"/>
  <c r="H9" i="19"/>
  <c r="H16" i="19"/>
  <c r="I30" i="19"/>
  <c r="H35" i="19"/>
  <c r="H60" i="19"/>
  <c r="H42" i="19"/>
  <c r="I16" i="19" l="1"/>
  <c r="H49" i="19"/>
  <c r="I24" i="19"/>
  <c r="I20" i="19" s="1"/>
  <c r="H8" i="19"/>
  <c r="H48" i="19" s="1"/>
  <c r="I9" i="19"/>
  <c r="I8" i="19" s="1"/>
  <c r="I42" i="19"/>
  <c r="I60" i="19"/>
  <c r="I35" i="19"/>
  <c r="I48" i="19" l="1"/>
  <c r="H51" i="19"/>
  <c r="I49" i="19"/>
  <c r="I51" i="19" l="1"/>
  <c r="I53" i="19" s="1"/>
  <c r="I61" i="19" s="1"/>
  <c r="I64" i="19" s="1"/>
  <c r="H8" i="20"/>
  <c r="H15" i="20" s="1"/>
  <c r="H53" i="19"/>
  <c r="H61" i="19" s="1"/>
  <c r="H64" i="19" s="1"/>
  <c r="H45" i="20" l="1"/>
  <c r="H46" i="20"/>
  <c r="H47" i="20" l="1"/>
  <c r="J35" i="19" l="1"/>
  <c r="J30" i="19"/>
  <c r="I9" i="20"/>
  <c r="K42" i="19"/>
  <c r="K35" i="19"/>
  <c r="K30" i="19"/>
  <c r="K24" i="19"/>
  <c r="J24" i="19"/>
  <c r="J42" i="19"/>
  <c r="J9" i="19" l="1"/>
  <c r="K9" i="19"/>
  <c r="K60" i="19" l="1"/>
  <c r="I26" i="22"/>
  <c r="I31" i="22" s="1"/>
  <c r="K25" i="22"/>
  <c r="J60" i="19" l="1"/>
  <c r="I39" i="18"/>
  <c r="K21" i="19" l="1"/>
  <c r="K20" i="19" s="1"/>
  <c r="K49" i="19" s="1"/>
  <c r="J21" i="19"/>
  <c r="J20" i="19" s="1"/>
  <c r="J49" i="19" s="1"/>
  <c r="J16" i="19" l="1"/>
  <c r="J8" i="19" s="1"/>
  <c r="J48" i="19" s="1"/>
  <c r="J51" i="19" s="1"/>
  <c r="K16" i="19"/>
  <c r="K8" i="19" s="1"/>
  <c r="K48" i="19" s="1"/>
  <c r="K51" i="19" s="1"/>
  <c r="K53" i="19" s="1"/>
  <c r="K61" i="19" s="1"/>
  <c r="K64" i="19" s="1"/>
  <c r="I36" i="18" l="1"/>
  <c r="I58" i="18" s="1"/>
  <c r="I8" i="20"/>
  <c r="J53" i="19"/>
  <c r="J61" i="19" s="1"/>
  <c r="J64" i="19" s="1"/>
  <c r="I61" i="18" l="1"/>
  <c r="K23" i="22"/>
  <c r="F26" i="22"/>
  <c r="F31" i="22" l="1"/>
  <c r="K31" i="22" s="1"/>
  <c r="K26" i="22"/>
  <c r="I15" i="20" l="1"/>
  <c r="I46" i="20" l="1"/>
  <c r="I45" i="20"/>
  <c r="I47" i="20" l="1"/>
</calcChain>
</file>

<file path=xl/sharedStrings.xml><?xml version="1.0" encoding="utf-8"?>
<sst xmlns="http://schemas.openxmlformats.org/spreadsheetml/2006/main" count="411" uniqueCount="342">
  <si>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</si>
  <si>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</si>
  <si>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</si>
  <si>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</si>
  <si>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</si>
  <si>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</si>
  <si>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</si>
  <si>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</si>
  <si>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</si>
  <si>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</si>
  <si>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</si>
  <si>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</si>
  <si>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</si>
  <si>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</si>
  <si>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</si>
  <si>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</si>
  <si>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</si>
  <si>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</si>
  <si>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</si>
  <si>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</si>
  <si>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</si>
  <si>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</si>
  <si>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</si>
  <si>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</si>
  <si>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</si>
  <si>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</si>
  <si>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</si>
  <si>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</si>
  <si>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</si>
  <si>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</si>
  <si>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</si>
  <si>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</si>
  <si>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</si>
  <si>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</si>
  <si>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</si>
  <si>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</si>
  <si>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</si>
  <si>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</si>
  <si>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</si>
  <si>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</si>
  <si>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</si>
  <si>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</si>
  <si>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</si>
  <si>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</si>
  <si>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</si>
  <si>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</si>
  <si>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</si>
  <si>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</si>
  <si>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</si>
  <si>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</si>
  <si>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</si>
  <si>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</si>
  <si>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</si>
  <si>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</si>
  <si>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</si>
  <si>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</si>
  <si>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</si>
  <si>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</si>
  <si>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</si>
  <si>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</si>
  <si>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</si>
  <si>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</si>
  <si>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</si>
  <si>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</si>
  <si>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</si>
  <si>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</si>
  <si>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</si>
  <si>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</si>
  <si>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</si>
  <si>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</si>
  <si>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</si>
  <si>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</si>
  <si>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</si>
  <si>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</si>
  <si>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</si>
  <si>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</si>
  <si>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</si>
  <si>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</si>
  <si>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</si>
  <si>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</si>
  <si>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</si>
  <si>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</si>
  <si>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</si>
  <si>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</si>
  <si>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</si>
  <si>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</si>
  <si>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</si>
  <si>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</si>
  <si>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</si>
  <si>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</si>
  <si>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</si>
  <si>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</si>
  <si>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</si>
  <si>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</si>
  <si>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</si>
  <si>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</si>
  <si>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</si>
  <si>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</si>
  <si>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</si>
  <si>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</si>
  <si>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</si>
  <si>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</si>
  <si>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</si>
  <si>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</si>
  <si>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</si>
  <si>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</si>
  <si>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</si>
  <si>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</si>
  <si>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</si>
  <si>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</si>
  <si>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</si>
  <si>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</si>
  <si>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</si>
  <si>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</si>
  <si>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</si>
  <si>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</si>
  <si>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</si>
  <si>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</si>
  <si>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</si>
  <si>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</si>
  <si>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</si>
  <si>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</si>
  <si>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</si>
  <si>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</si>
  <si>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</si>
  <si>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</si>
  <si>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</si>
  <si>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</si>
  <si>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</si>
  <si>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</si>
  <si>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</si>
  <si>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</si>
  <si>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</si>
  <si>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</si>
  <si>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</si>
  <si>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</si>
  <si>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</si>
  <si>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</si>
  <si>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</si>
  <si>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</si>
  <si>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</si>
  <si>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</si>
  <si>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</si>
  <si>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</si>
  <si>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</si>
  <si>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</si>
  <si>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</si>
  <si>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</si>
  <si>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</si>
  <si>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</si>
  <si>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</si>
  <si>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</si>
  <si>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</si>
  <si>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</si>
  <si>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</si>
  <si>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</si>
  <si>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</si>
  <si>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</si>
  <si>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</si>
  <si>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</si>
  <si>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</si>
  <si>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</si>
  <si>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</si>
  <si>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</si>
  <si>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</si>
  <si>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</si>
  <si>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</si>
  <si>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</si>
  <si>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</si>
  <si>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</si>
  <si>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</si>
  <si>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</si>
  <si>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</si>
  <si>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</si>
  <si>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</si>
  <si>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</si>
  <si>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</si>
  <si>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</si>
  <si>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</si>
  <si>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</si>
  <si>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</si>
  <si>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</si>
  <si>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</si>
  <si>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</si>
  <si>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</si>
  <si>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</si>
  <si>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</si>
  <si>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</si>
  <si>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</si>
  <si>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</si>
  <si>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</si>
  <si>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</si>
  <si>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</si>
  <si>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</si>
  <si>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</si>
  <si>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</si>
  <si>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</si>
  <si>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</si>
  <si>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</si>
  <si>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</si>
  <si>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</si>
  <si>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</si>
  <si>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</si>
  <si>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</si>
  <si>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</si>
  <si>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</si>
  <si>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</si>
  <si>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</si>
  <si>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</si>
  <si>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</si>
  <si>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</si>
  <si>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</si>
  <si>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</si>
  <si>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</si>
  <si>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</si>
  <si>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</si>
  <si>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</si>
  <si>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</si>
  <si>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</si>
  <si>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</si>
  <si>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</si>
  <si>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</si>
  <si>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</si>
  <si>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</si>
  <si>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</si>
  <si>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</si>
  <si>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</si>
  <si>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</si>
  <si>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</si>
  <si>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</si>
  <si>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</si>
  <si>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</si>
  <si>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</si>
  <si>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</si>
  <si>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</si>
  <si>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</si>
  <si>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</si>
  <si>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</si>
  <si>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</si>
  <si>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</si>
  <si>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</si>
  <si>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</si>
  <si>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</si>
  <si>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</si>
  <si>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</si>
  <si>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</si>
  <si>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</si>
  <si>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</si>
  <si>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</si>
  <si>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</si>
  <si>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</si>
  <si>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</si>
  <si>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</si>
  <si>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</si>
  <si>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</si>
  <si>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</si>
  <si>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</si>
  <si>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</si>
  <si>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</si>
  <si>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</si>
  <si>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</si>
  <si>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</si>
  <si>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</si>
  <si>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</si>
  <si>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</si>
  <si>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</si>
  <si>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</si>
  <si>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</si>
  <si>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</si>
  <si>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</si>
  <si>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</si>
  <si>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</si>
  <si>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</si>
  <si>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</si>
  <si>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</si>
  <si>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</si>
  <si>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</si>
  <si>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</si>
  <si>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</si>
  <si>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</si>
  <si>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</si>
  <si>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</si>
  <si>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</si>
  <si>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</si>
  <si>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</si>
  <si>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1.1.2022.</t>
  </si>
  <si>
    <t>31.3.2022.</t>
  </si>
  <si>
    <t>2022.</t>
  </si>
  <si>
    <t>stanje na dan 31.3.2022.</t>
  </si>
  <si>
    <t>u razdoblju 1.1.2022. do 31.3.2022.</t>
  </si>
  <si>
    <t>u razdoblju 1.1.2022 do 31.3.2022.</t>
  </si>
  <si>
    <t>Dodatak 2:</t>
  </si>
  <si>
    <t>Povećanje
HRK'000</t>
  </si>
  <si>
    <t>Smanjenje
HRK'000</t>
  </si>
  <si>
    <t>Odgođena porezna imovina</t>
  </si>
  <si>
    <t>-</t>
  </si>
  <si>
    <t>Odgođene porezne obveze</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</si>
  <si>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</si>
  <si>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</si>
  <si>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</si>
  <si>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</si>
  <si>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</si>
  <si>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</si>
  <si>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</si>
  <si>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</si>
  <si>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</si>
  <si>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</si>
  <si>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</si>
  <si>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</si>
  <si>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</si>
  <si>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</si>
  <si>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</si>
  <si>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</si>
  <si>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</si>
  <si>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</si>
  <si>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</si>
  <si>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</si>
  <si>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Zaokruženje</t>
  </si>
  <si>
    <t>Financijska imovina po fer vrijednosti kroz ostalu sveobuhvatnu dobit</t>
  </si>
  <si>
    <t>Financijska imovina koja se vodi po amortiziranom trošku (dugotrajna)</t>
  </si>
  <si>
    <t>Dugoročni depoziti</t>
  </si>
  <si>
    <t>Pozajmice dane povezanom društvu</t>
  </si>
  <si>
    <t>Potraživanja od kupaca i ostala imovina</t>
  </si>
  <si>
    <t>Potraživanja (kratkotrajna)</t>
  </si>
  <si>
    <t>Zalihe</t>
  </si>
  <si>
    <t>Obveze prema dobavljačima i ostale obveze (kratkoročne)</t>
  </si>
  <si>
    <t>Obveze prema dobavljačima</t>
  </si>
  <si>
    <t>Kratkoročne financijske obveze</t>
  </si>
  <si>
    <t>Obveze prema zaposlenima</t>
  </si>
  <si>
    <t>Obveze za predujmove</t>
  </si>
  <si>
    <t>Obveze za poreze, doprinose i slična davanja</t>
  </si>
  <si>
    <t>Ostale kratkoročne obveze</t>
  </si>
  <si>
    <t>Ugovorne obveze i rezerviranja</t>
  </si>
  <si>
    <t>Odgođeno plaćanje troškova i prihod budućeg razdoblja</t>
  </si>
  <si>
    <t>Dodatak 1:</t>
  </si>
  <si>
    <t>Garantni depoziti</t>
  </si>
  <si>
    <t>Obveze za porez na dobit</t>
  </si>
  <si>
    <t>Obveze prema povezanim poduzetnicima</t>
  </si>
  <si>
    <t>1.1.2022.
HRK'000</t>
  </si>
  <si>
    <t>31.3.2022.
HRK'000</t>
  </si>
  <si>
    <t>Rezerviranje za odgođene poreze, stanje odgođenih poreza na početku i na kraju izvještajnog razdoblja i kretanja u tim pozicijama tijekom izvještajnog razdoblja</t>
  </si>
  <si>
    <r>
      <rPr>
        <b/>
        <sz val="10"/>
        <rFont val="Arial"/>
        <family val="2"/>
        <charset val="238"/>
      </rPr>
      <t xml:space="preserve">BILJEŠKE UZ FINANCIJSKE IZVJEŠTAJE - TFI
(koji se sastavljaju za tromjesečna razdoblja)
Naziv izdavatelja:   Zagrebačka burza d.d.
OIB:   84368186611
Izvještajno razdoblje: 1.1.2022. - 31.3.2022.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2021. godini koji je raspoloživ na internet stranici www.zse.hr (dalje u tekstu: Godišnje izvješće Grupe).
Značajne računovodstvene politike
Prilikom sastavljanja ovih financijskih izvještaja za izvještajno razdoblje primjenjuju se iste računovodstvene politike kao i u posljednjim godišnjim konsolidiranim financijskim izvještajima za 2021.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31.3.2022. godine (u nastavku: Konsolidirani rezultat za prvo tromjesečje)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konsolidiranu bilancu na dan 31. ožujka 2022. godine niti ima dano uspostavljeno jamstvo.
4.	Iznos i priroda pojedinih stavki prihoda ili rashoda izuzetne veličine ili pojave
Detalji o iznosima pojedinih stavki prihoda ili rashoda izuzetne veličine ili pojave su objavljeni u bilješci 1.12 u sklopu konsolidiranog rezultata za prvo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100 tisuća kuna 
(b)	Ostale razlike između podataka objavljenih u konsolidiranim financijskim izvještajima u TFI formi u odnosu na podatke kako su klasificirani u revidiranim konsolidiranim financijskim izvještajima za 2021. godinu prikazani su u dodatku ovih bilježaka. 
5.	Obveze koje dospijevaju nakon više od pet godina i dugovanja pokrivena vrijednim osiguranjem koje je dala Grupa
Grupa na datum bilance nema obveza koje dospijevaju nakon više od pet godina.
Grupa na datum bilance nema dugovanja koja su pokrivena vrijednim osiguranjem koje je izdalo Društvo ili povezana društva.
6.	Prosječan broj zaposlenih tijekom izvještajnog razdoblja 
Grupa je tijekom izvještajnog razdoblja 2022. godine imala prosječno zaposleno 37 zaposlenika.
7.	Kapitalizirani trošak plaće tijekom izvještajnog razdoblja
Grupa tijekom izvještajnog razdoblja nije kapitalizirala trošak plaća.
8.	Odgođeni porezi
Rezerviranje za odgođene poreze, stanje odgođenih poreza na početku i na kraju izvještajnog razdoblja  i kretanja u tim pozicijama tijekom izvještajnog razdoblja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2021. godinu. Tijekom izvještajnog razdoblja nije bilo promjena u podacima prezentiranim u Godišnjem izvješću Grupe.
10.	 Broj i nominalna vrijednost dionica upisanih tijekom izvještajnog razdoblja u okviru odobrenog kapitala
Tijekom izvještajnog razdoblja nije bilo upisa dionica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konsolidirani financijski izvještaj za izvještajno razdoblje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tromjesečne konsolidirane financijske izvještaje koji su objavljeni na internet stranici www.zse.hr.
16.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prvo tromjesečje 2022. godine koji je objavljen na internet stranici www.zse.hr
</t>
    </r>
    <r>
      <rPr>
        <b/>
        <sz val="10"/>
        <rFont val="Arial"/>
        <family val="2"/>
        <charset val="238"/>
      </rPr>
      <t>Dodatak 1: Opis razlika između klasifikacije pojedinih pozicija financijskih izvještaja u formi TFI u odnosu na klasifikaciju koja bi bila prema revidiranim financijskim izvještajima za 2021. godinu.
Dodatak 2: Rezerviranje za odgođene poreze, stanje odgođenih poreza na početku i na kraju izvještajnog razdoblja i kretanja u tim pozicijama tijekom izvještajnog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</si>
</sst>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2" fillId="0" borderId="0"/>
    <xf numFmtId="0" fontId="3" fillId="0" borderId="0"/>
    <xf numFmtId="0" fontId="28" fillId="0" borderId="0" applyNumberFormat="0" applyFill="0" applyBorder="0" applyAlignment="0" applyProtection="0"/>
    <xf numFmtId="0" fontId="3" fillId="0" borderId="0"/>
    <xf numFmtId="0" fontId="3" fillId="0" borderId="0"/>
    <xf numFmtId="0" fontId="3" fillId="0" borderId="0"/>
    <xf numFmtId="0" fontId="1" fillId="0" borderId="0"/>
    <xf numFmtId="43" fontId="3" fillId="0" borderId="0" applyFont="0" applyFill="0" applyBorder="0" applyAlignment="0" applyProtection="0"/>
  </cellStyleXfs>
  <cellXfs count="261">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xf>
    <xf numFmtId="3" fontId="11" fillId="3" borderId="1" xfId="0" applyNumberFormat="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0" fillId="0" borderId="0" xfId="3" applyProtection="1"/>
    <xf numFmtId="0" fontId="11" fillId="3" borderId="1" xfId="3" applyFont="1" applyFill="1" applyBorder="1" applyAlignment="1" applyProtection="1">
      <alignment horizontal="center" vertical="center"/>
    </xf>
    <xf numFmtId="0" fontId="3" fillId="0" borderId="0" xfId="3" applyFont="1" applyProtection="1"/>
    <xf numFmtId="0" fontId="4" fillId="3" borderId="1" xfId="3" applyFont="1" applyFill="1" applyBorder="1" applyAlignment="1" applyProtection="1">
      <alignment horizontal="center" vertical="center" wrapText="1"/>
    </xf>
    <xf numFmtId="0" fontId="10" fillId="0" borderId="0" xfId="1" applyFont="1" applyAlignment="1" applyProtection="1">
      <alignment wrapText="1"/>
    </xf>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1" applyFont="1" applyBorder="1" applyAlignment="1" applyProtection="1">
      <alignment wrapText="1"/>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justify" vertical="center" wrapText="1"/>
    </xf>
    <xf numFmtId="0" fontId="16" fillId="0" borderId="1" xfId="0" applyFont="1" applyBorder="1" applyAlignment="1" applyProtection="1">
      <alignment horizontal="justify" vertical="center" wrapText="1"/>
    </xf>
    <xf numFmtId="1" fontId="16" fillId="0" borderId="1" xfId="0" applyNumberFormat="1" applyFont="1" applyFill="1" applyBorder="1" applyAlignment="1" applyProtection="1">
      <alignment horizontal="center" vertical="center"/>
    </xf>
    <xf numFmtId="1" fontId="8" fillId="0" borderId="1" xfId="0" applyNumberFormat="1" applyFont="1" applyFill="1" applyBorder="1" applyAlignment="1" applyProtection="1">
      <alignment horizontal="center" vertical="center"/>
    </xf>
    <xf numFmtId="0" fontId="16" fillId="7" borderId="1" xfId="0" applyFont="1" applyFill="1" applyBorder="1" applyAlignment="1" applyProtection="1">
      <alignment horizontal="justify" vertical="center" wrapText="1"/>
    </xf>
    <xf numFmtId="1" fontId="16" fillId="7" borderId="1" xfId="0" applyNumberFormat="1" applyFont="1" applyFill="1" applyBorder="1" applyAlignment="1" applyProtection="1">
      <alignment horizontal="center" vertical="center"/>
    </xf>
    <xf numFmtId="164" fontId="8" fillId="0" borderId="1" xfId="0" applyNumberFormat="1" applyFont="1" applyFill="1" applyBorder="1" applyAlignment="1" applyProtection="1">
      <alignment horizontal="center" vertical="center"/>
    </xf>
    <xf numFmtId="164" fontId="16" fillId="7" borderId="1" xfId="0" applyNumberFormat="1" applyFont="1" applyFill="1" applyBorder="1" applyAlignment="1" applyProtection="1">
      <alignment horizontal="center" vertical="center"/>
    </xf>
    <xf numFmtId="0" fontId="16" fillId="0" borderId="1" xfId="0" applyFont="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3" fontId="17" fillId="7" borderId="1" xfId="0" applyNumberFormat="1" applyFont="1" applyFill="1" applyBorder="1" applyAlignment="1" applyProtection="1">
      <alignment horizontal="right" vertical="center" wrapText="1"/>
    </xf>
    <xf numFmtId="3" fontId="5"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18"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10" fillId="0" borderId="0" xfId="3" applyNumberFormat="1" applyAlignment="1" applyProtection="1">
      <alignment horizontal="right"/>
    </xf>
    <xf numFmtId="3" fontId="11" fillId="3" borderId="1" xfId="3" applyNumberFormat="1" applyFont="1" applyFill="1" applyBorder="1" applyAlignment="1" applyProtection="1">
      <alignment horizontal="center" vertical="center" wrapText="1"/>
    </xf>
    <xf numFmtId="3" fontId="10" fillId="0" borderId="1" xfId="3" applyNumberFormat="1" applyBorder="1" applyAlignment="1" applyProtection="1">
      <alignment horizontal="right"/>
    </xf>
    <xf numFmtId="3" fontId="11" fillId="3" borderId="7" xfId="3" applyNumberFormat="1" applyFont="1" applyFill="1" applyBorder="1" applyAlignment="1" applyProtection="1">
      <alignment horizontal="center" vertical="center" wrapText="1"/>
    </xf>
    <xf numFmtId="3" fontId="3" fillId="0" borderId="1" xfId="0" applyNumberFormat="1" applyFont="1" applyBorder="1" applyAlignment="1" applyProtection="1">
      <alignment horizontal="center" vertical="center" wrapText="1"/>
      <protection locked="0"/>
    </xf>
    <xf numFmtId="3" fontId="10" fillId="0" borderId="0" xfId="3" applyNumberFormat="1" applyProtection="1"/>
    <xf numFmtId="3" fontId="10" fillId="0" borderId="0" xfId="3" applyNumberFormat="1"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3" fillId="0" borderId="0" xfId="3" applyNumberFormat="1" applyFont="1" applyProtection="1"/>
    <xf numFmtId="3" fontId="14" fillId="0" borderId="1" xfId="0" applyNumberFormat="1" applyFont="1" applyBorder="1" applyAlignment="1" applyProtection="1">
      <alignment horizontal="center" vertical="center" wrapText="1"/>
    </xf>
    <xf numFmtId="3" fontId="8" fillId="0" borderId="1" xfId="0" applyNumberFormat="1" applyFont="1" applyBorder="1" applyAlignment="1" applyProtection="1">
      <alignment horizontal="center" vertical="center" wrapText="1"/>
    </xf>
    <xf numFmtId="3" fontId="15"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vertical="center" wrapText="1"/>
      <protection locked="0"/>
    </xf>
    <xf numFmtId="3" fontId="19" fillId="7" borderId="1" xfId="0" applyNumberFormat="1" applyFont="1" applyFill="1" applyBorder="1" applyAlignment="1" applyProtection="1">
      <alignment vertical="center" wrapText="1"/>
    </xf>
    <xf numFmtId="3" fontId="10" fillId="0" borderId="0" xfId="3" applyNumberFormat="1" applyFont="1" applyProtection="1"/>
    <xf numFmtId="14" fontId="5" fillId="2" borderId="0" xfId="1" applyNumberFormat="1" applyFont="1" applyFill="1" applyBorder="1" applyAlignment="1" applyProtection="1">
      <alignment horizontal="center" vertical="center"/>
      <protection locked="0"/>
    </xf>
    <xf numFmtId="0" fontId="21" fillId="8" borderId="11" xfId="4" applyFont="1" applyFill="1" applyBorder="1"/>
    <xf numFmtId="0" fontId="2" fillId="8" borderId="12" xfId="4" applyFill="1" applyBorder="1"/>
    <xf numFmtId="0" fontId="2" fillId="0" borderId="0" xfId="4"/>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23" fillId="8" borderId="0" xfId="4" applyFont="1" applyFill="1" applyBorder="1" applyAlignment="1">
      <alignment horizontal="center" vertical="center"/>
    </xf>
    <xf numFmtId="0" fontId="23" fillId="8" borderId="16" xfId="4" applyFont="1" applyFill="1" applyBorder="1" applyAlignment="1">
      <alignment vertical="center"/>
    </xf>
    <xf numFmtId="0" fontId="25" fillId="0" borderId="0" xfId="4" applyFont="1" applyFill="1"/>
    <xf numFmtId="0" fontId="4" fillId="8" borderId="13"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23" fillId="8" borderId="14"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2" fillId="12" borderId="0" xfId="4" applyFill="1"/>
    <xf numFmtId="1" fontId="4" fillId="9" borderId="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2" fillId="8" borderId="14" xfId="4" applyFill="1" applyBorder="1"/>
    <xf numFmtId="0" fontId="8" fillId="8" borderId="13" xfId="4" applyFont="1" applyFill="1" applyBorder="1" applyAlignment="1">
      <alignment wrapText="1"/>
    </xf>
    <xf numFmtId="0" fontId="8" fillId="8" borderId="14" xfId="4" applyFont="1" applyFill="1" applyBorder="1" applyAlignment="1">
      <alignment wrapText="1"/>
    </xf>
    <xf numFmtId="0" fontId="8" fillId="8" borderId="13" xfId="4" applyFont="1" applyFill="1" applyBorder="1"/>
    <xf numFmtId="0" fontId="8" fillId="8" borderId="0" xfId="4" applyFont="1" applyFill="1" applyBorder="1"/>
    <xf numFmtId="0" fontId="8" fillId="8" borderId="0" xfId="4" applyFont="1" applyFill="1" applyBorder="1" applyAlignment="1">
      <alignment wrapText="1"/>
    </xf>
    <xf numFmtId="0" fontId="8" fillId="8" borderId="14" xfId="4" applyFont="1" applyFill="1" applyBorder="1"/>
    <xf numFmtId="0" fontId="23" fillId="8" borderId="0" xfId="4" applyFont="1" applyFill="1" applyBorder="1" applyAlignment="1">
      <alignment horizontal="right" vertical="center" wrapText="1"/>
    </xf>
    <xf numFmtId="0" fontId="24" fillId="8" borderId="14" xfId="4" applyFont="1" applyFill="1" applyBorder="1" applyAlignment="1">
      <alignment vertical="center"/>
    </xf>
    <xf numFmtId="0" fontId="23" fillId="8" borderId="13" xfId="4" applyFont="1" applyFill="1" applyBorder="1" applyAlignment="1">
      <alignment horizontal="right" vertical="center" wrapText="1"/>
    </xf>
    <xf numFmtId="0" fontId="24" fillId="8" borderId="0" xfId="4" applyFont="1" applyFill="1" applyBorder="1" applyAlignment="1">
      <alignment vertical="center"/>
    </xf>
    <xf numFmtId="0" fontId="8" fillId="8" borderId="0" xfId="4" applyFont="1" applyFill="1" applyBorder="1" applyAlignment="1">
      <alignment vertical="top"/>
    </xf>
    <xf numFmtId="0" fontId="4" fillId="9" borderId="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8" fillId="8" borderId="0" xfId="4" applyFont="1" applyFill="1" applyBorder="1" applyAlignment="1">
      <alignment vertical="center"/>
    </xf>
    <xf numFmtId="0" fontId="8" fillId="8" borderId="14" xfId="4" applyFont="1" applyFill="1" applyBorder="1" applyAlignment="1">
      <alignment vertical="center"/>
    </xf>
    <xf numFmtId="0" fontId="8" fillId="8" borderId="0" xfId="4" applyFont="1" applyFill="1" applyBorder="1" applyAlignment="1"/>
    <xf numFmtId="0" fontId="26" fillId="8" borderId="0" xfId="4" applyFont="1" applyFill="1" applyBorder="1" applyAlignment="1">
      <alignment vertical="center"/>
    </xf>
    <xf numFmtId="0" fontId="26" fillId="8" borderId="14" xfId="4" applyFont="1" applyFill="1" applyBorder="1" applyAlignment="1">
      <alignment vertical="center"/>
    </xf>
    <xf numFmtId="0" fontId="4" fillId="8" borderId="0" xfId="4" applyFont="1" applyFill="1" applyBorder="1" applyAlignment="1">
      <alignment horizontal="center" vertical="center"/>
    </xf>
    <xf numFmtId="0" fontId="23" fillId="8" borderId="14" xfId="4" applyFont="1" applyFill="1" applyBorder="1" applyAlignment="1">
      <alignment horizontal="center" vertical="center"/>
    </xf>
    <xf numFmtId="0" fontId="4" fillId="9" borderId="15" xfId="4" applyFont="1" applyFill="1" applyBorder="1" applyAlignment="1" applyProtection="1">
      <alignment horizontal="center" vertical="center"/>
      <protection locked="0"/>
    </xf>
    <xf numFmtId="0" fontId="8" fillId="8" borderId="0" xfId="4" applyFont="1" applyFill="1" applyBorder="1" applyAlignment="1">
      <alignment vertical="top" wrapText="1"/>
    </xf>
    <xf numFmtId="0" fontId="8" fillId="8" borderId="13" xfId="4" applyFont="1" applyFill="1" applyBorder="1" applyAlignment="1">
      <alignment vertical="top"/>
    </xf>
    <xf numFmtId="0" fontId="26" fillId="8" borderId="14" xfId="4" applyFont="1" applyFill="1" applyBorder="1"/>
    <xf numFmtId="0" fontId="2" fillId="8" borderId="3" xfId="4" applyFill="1" applyBorder="1"/>
    <xf numFmtId="0" fontId="2" fillId="8" borderId="2" xfId="4" applyFill="1" applyBorder="1"/>
    <xf numFmtId="0" fontId="2" fillId="8" borderId="15" xfId="4" applyFill="1" applyBorder="1"/>
    <xf numFmtId="49" fontId="4" fillId="9" borderId="9" xfId="4" applyNumberFormat="1" applyFont="1" applyFill="1" applyBorder="1" applyAlignment="1" applyProtection="1">
      <alignment horizontal="center" vertical="center"/>
      <protection locked="0"/>
    </xf>
    <xf numFmtId="3" fontId="27" fillId="7" borderId="1" xfId="0" applyNumberFormat="1" applyFont="1" applyFill="1" applyBorder="1" applyAlignment="1">
      <alignment horizontal="right" vertical="center" wrapText="1"/>
    </xf>
    <xf numFmtId="3" fontId="0" fillId="0" borderId="0" xfId="0" applyNumberFormat="1" applyProtection="1"/>
    <xf numFmtId="0" fontId="3" fillId="0" borderId="0" xfId="0" applyFont="1" applyAlignment="1">
      <alignment horizontal="left" vertical="top" wrapText="1"/>
    </xf>
    <xf numFmtId="0" fontId="3" fillId="0" borderId="0" xfId="0" applyFont="1" applyAlignment="1">
      <alignment wrapText="1"/>
    </xf>
    <xf numFmtId="0" fontId="5" fillId="0" borderId="0" xfId="0" applyFont="1"/>
    <xf numFmtId="0" fontId="5" fillId="8" borderId="10" xfId="0" applyFont="1" applyFill="1" applyBorder="1" applyAlignment="1">
      <alignment horizontal="left" vertical="center" wrapText="1"/>
    </xf>
    <xf numFmtId="14" fontId="5" fillId="8" borderId="10" xfId="0" applyNumberFormat="1"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11"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3" fillId="8" borderId="10" xfId="0" applyFont="1" applyFill="1" applyBorder="1"/>
    <xf numFmtId="0" fontId="3" fillId="8" borderId="10" xfId="0" applyFont="1" applyFill="1" applyBorder="1" applyAlignment="1">
      <alignment horizontal="right"/>
    </xf>
    <xf numFmtId="0" fontId="3" fillId="8" borderId="8" xfId="0" applyFont="1" applyFill="1" applyBorder="1" applyAlignment="1">
      <alignment horizontal="right"/>
    </xf>
    <xf numFmtId="0" fontId="3" fillId="8" borderId="11" xfId="0" applyFont="1" applyFill="1" applyBorder="1" applyAlignment="1">
      <alignment horizontal="right"/>
    </xf>
    <xf numFmtId="0" fontId="3" fillId="8" borderId="3" xfId="0" applyFont="1" applyFill="1" applyBorder="1"/>
    <xf numFmtId="0" fontId="3" fillId="8" borderId="3" xfId="0" applyFont="1" applyFill="1" applyBorder="1" applyAlignment="1">
      <alignment horizontal="right"/>
    </xf>
    <xf numFmtId="0" fontId="3" fillId="8" borderId="9" xfId="0" applyFont="1" applyFill="1" applyBorder="1" applyAlignment="1">
      <alignment horizontal="right"/>
    </xf>
    <xf numFmtId="0" fontId="3" fillId="8" borderId="2" xfId="0" applyFont="1" applyFill="1" applyBorder="1" applyAlignment="1">
      <alignment horizontal="right"/>
    </xf>
    <xf numFmtId="0" fontId="5" fillId="8" borderId="3" xfId="0" applyFont="1" applyFill="1" applyBorder="1" applyAlignment="1">
      <alignment horizontal="right"/>
    </xf>
    <xf numFmtId="0" fontId="5" fillId="8" borderId="9" xfId="0" applyFont="1" applyFill="1" applyBorder="1" applyAlignment="1">
      <alignment horizontal="right"/>
    </xf>
    <xf numFmtId="0" fontId="5" fillId="8" borderId="2" xfId="0" applyFont="1" applyFill="1" applyBorder="1" applyAlignment="1">
      <alignment horizontal="right"/>
    </xf>
    <xf numFmtId="0" fontId="5" fillId="8" borderId="4" xfId="0" applyFont="1" applyFill="1" applyBorder="1" applyAlignment="1">
      <alignment vertical="center" wrapText="1"/>
    </xf>
    <xf numFmtId="0" fontId="5" fillId="8" borderId="1" xfId="0" applyFont="1" applyFill="1" applyBorder="1" applyAlignment="1">
      <alignment horizontal="center" vertical="center" wrapText="1"/>
    </xf>
    <xf numFmtId="0" fontId="5"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5" fillId="8" borderId="4" xfId="0" applyFont="1" applyFill="1" applyBorder="1" applyAlignment="1">
      <alignment vertical="center"/>
    </xf>
    <xf numFmtId="0" fontId="5" fillId="8" borderId="5" xfId="0" applyFont="1" applyFill="1" applyBorder="1" applyAlignment="1">
      <alignment vertical="center"/>
    </xf>
    <xf numFmtId="0" fontId="0" fillId="8" borderId="14" xfId="0" applyFill="1" applyBorder="1"/>
    <xf numFmtId="0" fontId="3" fillId="8" borderId="2" xfId="0" applyFont="1" applyFill="1" applyBorder="1"/>
    <xf numFmtId="3" fontId="0" fillId="8" borderId="9" xfId="0" applyNumberFormat="1" applyFill="1" applyBorder="1" applyAlignment="1">
      <alignment horizontal="right"/>
    </xf>
    <xf numFmtId="0" fontId="3" fillId="8" borderId="13" xfId="0" applyFont="1" applyFill="1" applyBorder="1"/>
    <xf numFmtId="0" fontId="0" fillId="8" borderId="0" xfId="0" applyFill="1" applyBorder="1"/>
    <xf numFmtId="0" fontId="0" fillId="8" borderId="8" xfId="0" applyFill="1" applyBorder="1" applyAlignment="1">
      <alignment horizontal="right"/>
    </xf>
    <xf numFmtId="0" fontId="0" fillId="0" borderId="16" xfId="0" applyBorder="1"/>
    <xf numFmtId="0" fontId="3" fillId="8" borderId="11" xfId="0" applyFont="1" applyFill="1" applyBorder="1"/>
    <xf numFmtId="0" fontId="3" fillId="8" borderId="0" xfId="0" applyFont="1" applyFill="1" applyBorder="1"/>
    <xf numFmtId="3" fontId="0" fillId="8" borderId="9" xfId="0" applyNumberFormat="1" applyFill="1" applyBorder="1"/>
    <xf numFmtId="0" fontId="0" fillId="0" borderId="13" xfId="0" applyBorder="1"/>
    <xf numFmtId="0" fontId="20" fillId="8" borderId="10" xfId="4" applyFont="1" applyFill="1" applyBorder="1" applyAlignment="1">
      <alignment vertical="center"/>
    </xf>
    <xf numFmtId="0" fontId="20" fillId="8" borderId="11" xfId="4" applyFont="1" applyFill="1" applyBorder="1" applyAlignment="1">
      <alignment vertical="center"/>
    </xf>
    <xf numFmtId="0" fontId="16" fillId="8" borderId="13" xfId="4" applyFont="1" applyFill="1" applyBorder="1" applyAlignment="1">
      <alignment horizontal="center" vertical="center"/>
    </xf>
    <xf numFmtId="0" fontId="16" fillId="8" borderId="0" xfId="4" applyFont="1" applyFill="1" applyBorder="1" applyAlignment="1">
      <alignment horizontal="center" vertical="center"/>
    </xf>
    <xf numFmtId="0" fontId="16" fillId="8" borderId="14" xfId="4" applyFont="1" applyFill="1" applyBorder="1" applyAlignment="1">
      <alignment horizontal="center" vertical="center"/>
    </xf>
    <xf numFmtId="0" fontId="4" fillId="8" borderId="13" xfId="4" applyFont="1" applyFill="1" applyBorder="1" applyAlignment="1">
      <alignment vertical="center" wrapText="1"/>
    </xf>
    <xf numFmtId="0" fontId="4" fillId="8" borderId="0" xfId="4" applyFont="1" applyFill="1" applyBorder="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15" xfId="4" applyNumberFormat="1" applyFont="1" applyFill="1" applyBorder="1" applyAlignment="1" applyProtection="1">
      <alignment horizontal="center" vertical="center"/>
      <protection locked="0"/>
    </xf>
    <xf numFmtId="0" fontId="4" fillId="0" borderId="1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4" xfId="4" applyFont="1" applyFill="1" applyBorder="1" applyAlignment="1">
      <alignment horizontal="center" vertical="center" wrapText="1"/>
    </xf>
    <xf numFmtId="0" fontId="23" fillId="8" borderId="13" xfId="4" applyFont="1" applyFill="1" applyBorder="1" applyAlignment="1">
      <alignment horizontal="right" vertical="center" wrapText="1"/>
    </xf>
    <xf numFmtId="0" fontId="23" fillId="8" borderId="14" xfId="4" applyFont="1" applyFill="1" applyBorder="1" applyAlignment="1">
      <alignment horizontal="right" vertical="center" wrapText="1"/>
    </xf>
    <xf numFmtId="49" fontId="4" fillId="9" borderId="3" xfId="4" applyNumberFormat="1" applyFont="1" applyFill="1" applyBorder="1" applyAlignment="1" applyProtection="1">
      <alignment horizontal="center" vertical="center"/>
      <protection locked="0"/>
    </xf>
    <xf numFmtId="49" fontId="4" fillId="9" borderId="15" xfId="4" applyNumberFormat="1" applyFont="1" applyFill="1" applyBorder="1" applyAlignment="1" applyProtection="1">
      <alignment horizontal="center" vertical="center"/>
      <protection locked="0"/>
    </xf>
    <xf numFmtId="0" fontId="8" fillId="8" borderId="13" xfId="4" applyFont="1" applyFill="1" applyBorder="1" applyAlignment="1">
      <alignment wrapText="1"/>
    </xf>
    <xf numFmtId="0" fontId="8" fillId="8" borderId="0" xfId="4" applyFont="1" applyFill="1" applyBorder="1" applyAlignment="1">
      <alignment wrapText="1"/>
    </xf>
    <xf numFmtId="0" fontId="8" fillId="8" borderId="0" xfId="4" applyFont="1" applyFill="1" applyBorder="1"/>
    <xf numFmtId="0" fontId="22" fillId="8" borderId="13" xfId="4" applyFont="1" applyFill="1" applyBorder="1" applyAlignment="1">
      <alignment horizontal="center" vertical="center" wrapText="1"/>
    </xf>
    <xf numFmtId="0" fontId="22" fillId="8" borderId="0" xfId="4" applyFont="1" applyFill="1" applyBorder="1" applyAlignment="1">
      <alignment horizontal="center" vertical="center" wrapText="1"/>
    </xf>
    <xf numFmtId="0" fontId="23" fillId="8" borderId="13" xfId="4" applyFont="1" applyFill="1" applyBorder="1" applyAlignment="1">
      <alignment horizontal="right" vertical="center"/>
    </xf>
    <xf numFmtId="0" fontId="23" fillId="8" borderId="14" xfId="4" applyFont="1" applyFill="1" applyBorder="1" applyAlignment="1">
      <alignment horizontal="right" vertical="center"/>
    </xf>
    <xf numFmtId="0" fontId="23" fillId="8" borderId="0" xfId="4" applyFont="1" applyFill="1" applyBorder="1" applyAlignment="1">
      <alignment horizontal="right" vertical="center" wrapText="1"/>
    </xf>
    <xf numFmtId="0" fontId="4" fillId="9" borderId="3" xfId="4" applyFont="1" applyFill="1" applyBorder="1" applyAlignment="1" applyProtection="1">
      <alignment horizontal="center" vertical="center"/>
      <protection locked="0"/>
    </xf>
    <xf numFmtId="0" fontId="4" fillId="9" borderId="15" xfId="4" applyFont="1" applyFill="1" applyBorder="1" applyAlignment="1" applyProtection="1">
      <alignment horizontal="center" vertical="center"/>
      <protection locked="0"/>
    </xf>
    <xf numFmtId="0" fontId="8" fillId="8" borderId="13" xfId="4" applyFont="1" applyFill="1" applyBorder="1" applyAlignment="1">
      <alignment vertical="center" wrapText="1"/>
    </xf>
    <xf numFmtId="0" fontId="8" fillId="8" borderId="0" xfId="4" applyFont="1" applyFill="1" applyBorder="1" applyAlignment="1">
      <alignment vertical="center" wrapText="1"/>
    </xf>
    <xf numFmtId="0" fontId="23" fillId="8" borderId="0" xfId="4" applyFont="1" applyFill="1" applyBorder="1" applyAlignment="1">
      <alignment horizontal="right" vertical="center"/>
    </xf>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15" xfId="4" applyFont="1" applyFill="1" applyBorder="1" applyAlignment="1" applyProtection="1">
      <alignment vertical="center"/>
      <protection locked="0"/>
    </xf>
    <xf numFmtId="0" fontId="24" fillId="8" borderId="13" xfId="4" applyFont="1" applyFill="1" applyBorder="1" applyAlignment="1">
      <alignment vertical="center"/>
    </xf>
    <xf numFmtId="0" fontId="24" fillId="8" borderId="0" xfId="4" applyFont="1" applyFill="1" applyBorder="1" applyAlignment="1">
      <alignment vertical="center"/>
    </xf>
    <xf numFmtId="0" fontId="23" fillId="8" borderId="0" xfId="4" applyFont="1" applyFill="1" applyBorder="1" applyAlignment="1">
      <alignment vertical="center"/>
    </xf>
    <xf numFmtId="0" fontId="8" fillId="9" borderId="3" xfId="4" applyFont="1" applyFill="1" applyBorder="1" applyProtection="1">
      <protection locked="0"/>
    </xf>
    <xf numFmtId="0" fontId="8" fillId="9" borderId="2" xfId="4" applyFont="1" applyFill="1" applyBorder="1" applyProtection="1">
      <protection locked="0"/>
    </xf>
    <xf numFmtId="0" fontId="8" fillId="9" borderId="15" xfId="4" applyFont="1" applyFill="1" applyBorder="1" applyProtection="1">
      <protection locked="0"/>
    </xf>
    <xf numFmtId="0" fontId="23" fillId="8" borderId="13" xfId="4" applyFont="1" applyFill="1" applyBorder="1" applyAlignment="1">
      <alignment horizontal="center" vertical="center"/>
    </xf>
    <xf numFmtId="0" fontId="23" fillId="8" borderId="0" xfId="4" applyFont="1" applyFill="1" applyBorder="1" applyAlignment="1">
      <alignment horizontal="center" vertical="center"/>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15" xfId="4" applyFont="1" applyFill="1" applyBorder="1" applyAlignment="1" applyProtection="1">
      <alignment horizontal="right" vertical="center"/>
      <protection locked="0"/>
    </xf>
    <xf numFmtId="0" fontId="8" fillId="8" borderId="0" xfId="4" applyFont="1" applyFill="1" applyBorder="1" applyAlignment="1">
      <alignment vertical="top" wrapText="1"/>
    </xf>
    <xf numFmtId="0" fontId="4" fillId="9" borderId="3" xfId="4" applyFont="1" applyFill="1" applyBorder="1" applyAlignment="1" applyProtection="1">
      <alignment horizontal="left" vertical="center"/>
      <protection locked="0"/>
    </xf>
    <xf numFmtId="0" fontId="4" fillId="9" borderId="2" xfId="4" applyFont="1" applyFill="1" applyBorder="1" applyAlignment="1" applyProtection="1">
      <alignment horizontal="left" vertical="center"/>
      <protection locked="0"/>
    </xf>
    <xf numFmtId="0" fontId="4" fillId="9" borderId="15" xfId="4" applyFont="1" applyFill="1" applyBorder="1" applyAlignment="1" applyProtection="1">
      <alignment horizontal="left" vertical="center"/>
      <protection locked="0"/>
    </xf>
    <xf numFmtId="0" fontId="8" fillId="8" borderId="0" xfId="4" applyFont="1" applyFill="1" applyBorder="1" applyAlignment="1">
      <alignment vertical="top"/>
    </xf>
    <xf numFmtId="0" fontId="8" fillId="8" borderId="0" xfId="4" applyFont="1" applyFill="1" applyBorder="1" applyProtection="1">
      <protection locked="0"/>
    </xf>
    <xf numFmtId="49" fontId="4" fillId="9" borderId="3" xfId="4" applyNumberFormat="1" applyFont="1" applyFill="1" applyBorder="1" applyAlignment="1" applyProtection="1">
      <alignment vertical="center"/>
      <protection locked="0"/>
    </xf>
    <xf numFmtId="49" fontId="4" fillId="9" borderId="2" xfId="4" applyNumberFormat="1" applyFont="1" applyFill="1" applyBorder="1" applyAlignment="1" applyProtection="1">
      <alignment vertical="center"/>
      <protection locked="0"/>
    </xf>
    <xf numFmtId="49" fontId="4" fillId="9" borderId="15" xfId="4" applyNumberFormat="1" applyFont="1" applyFill="1" applyBorder="1" applyAlignment="1" applyProtection="1">
      <alignment vertical="center"/>
      <protection locked="0"/>
    </xf>
    <xf numFmtId="0" fontId="23" fillId="8" borderId="14" xfId="4" applyFont="1" applyFill="1" applyBorder="1" applyAlignment="1">
      <alignment horizontal="center" vertical="center"/>
    </xf>
    <xf numFmtId="0" fontId="23" fillId="8" borderId="13" xfId="4" applyFont="1" applyFill="1" applyBorder="1" applyAlignment="1">
      <alignment horizontal="left" vertical="center"/>
    </xf>
    <xf numFmtId="0" fontId="23" fillId="8" borderId="0" xfId="4" applyFont="1" applyFill="1" applyBorder="1" applyAlignment="1">
      <alignment horizontal="left" vertical="center"/>
    </xf>
    <xf numFmtId="0" fontId="23" fillId="8" borderId="0" xfId="4" applyFont="1" applyFill="1" applyBorder="1" applyAlignment="1">
      <alignment vertical="top"/>
    </xf>
    <xf numFmtId="0" fontId="8" fillId="9" borderId="3" xfId="4" applyFont="1" applyFill="1" applyBorder="1" applyAlignment="1" applyProtection="1">
      <alignment vertical="center"/>
      <protection locked="0"/>
    </xf>
    <xf numFmtId="0" fontId="8" fillId="9" borderId="2" xfId="4" applyFont="1" applyFill="1" applyBorder="1" applyAlignment="1" applyProtection="1">
      <alignment vertical="center"/>
      <protection locked="0"/>
    </xf>
    <xf numFmtId="0" fontId="8" fillId="9" borderId="15" xfId="4" applyFont="1" applyFill="1" applyBorder="1" applyAlignment="1" applyProtection="1">
      <alignment vertical="center"/>
      <protection locked="0"/>
    </xf>
    <xf numFmtId="0" fontId="23" fillId="8" borderId="11" xfId="4" applyFont="1" applyFill="1" applyBorder="1" applyAlignment="1">
      <alignment horizontal="left" vertical="center" wrapText="1"/>
    </xf>
    <xf numFmtId="0" fontId="23" fillId="8" borderId="5" xfId="4" applyFont="1" applyFill="1" applyBorder="1" applyAlignment="1">
      <alignment horizontal="left" vertical="center" wrapText="1"/>
    </xf>
    <xf numFmtId="0" fontId="28" fillId="9" borderId="3" xfId="6" applyFill="1" applyBorder="1" applyAlignment="1" applyProtection="1">
      <alignment vertical="center"/>
      <protection locked="0"/>
    </xf>
    <xf numFmtId="0" fontId="5" fillId="0" borderId="1" xfId="0" applyFont="1" applyBorder="1" applyAlignment="1" applyProtection="1">
      <alignment vertical="center" wrapText="1"/>
    </xf>
    <xf numFmtId="0" fontId="3" fillId="0" borderId="1" xfId="0" applyFont="1" applyBorder="1" applyAlignment="1" applyProtection="1">
      <alignment vertical="center" wrapText="1"/>
    </xf>
    <xf numFmtId="0" fontId="11"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3" fillId="4" borderId="1" xfId="0" applyFont="1" applyFill="1" applyBorder="1" applyAlignment="1" applyProtection="1">
      <alignment horizontal="left" vertical="center" wrapText="1"/>
    </xf>
    <xf numFmtId="0" fontId="10" fillId="4" borderId="1" xfId="0" applyFont="1" applyFill="1" applyBorder="1" applyAlignment="1" applyProtection="1">
      <alignment horizontal="left" vertical="center" wrapText="1"/>
    </xf>
    <xf numFmtId="0" fontId="5" fillId="7" borderId="1" xfId="0" applyFont="1" applyFill="1" applyBorder="1" applyAlignment="1" applyProtection="1">
      <alignment vertical="center" wrapText="1"/>
    </xf>
    <xf numFmtId="0" fontId="3" fillId="7" borderId="1" xfId="0" applyFont="1" applyFill="1" applyBorder="1" applyAlignment="1" applyProtection="1">
      <alignment vertical="center" wrapText="1"/>
    </xf>
    <xf numFmtId="0" fontId="3" fillId="0" borderId="1" xfId="0" applyFont="1" applyBorder="1" applyAlignment="1" applyProtection="1"/>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3" fillId="6" borderId="1" xfId="0" applyFont="1" applyFill="1" applyBorder="1" applyAlignment="1" applyProtection="1">
      <alignment vertical="center" wrapText="1"/>
    </xf>
    <xf numFmtId="0" fontId="5"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3"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5"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4" fillId="3" borderId="1" xfId="3"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7" fillId="0" borderId="0" xfId="3" applyFont="1" applyFill="1" applyBorder="1" applyAlignment="1" applyProtection="1">
      <alignment horizontal="center" vertical="center" wrapText="1"/>
    </xf>
    <xf numFmtId="0" fontId="11" fillId="3" borderId="1" xfId="3" applyFont="1" applyFill="1" applyBorder="1" applyAlignment="1" applyProtection="1">
      <alignment horizontal="center" vertical="center"/>
    </xf>
    <xf numFmtId="0" fontId="3" fillId="0" borderId="1" xfId="0" applyFont="1" applyBorder="1" applyAlignment="1" applyProtection="1">
      <alignment horizontal="center" vertical="center"/>
    </xf>
    <xf numFmtId="3" fontId="11"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1"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1"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3" fillId="0" borderId="2" xfId="0" applyFont="1" applyBorder="1" applyAlignment="1" applyProtection="1">
      <alignment horizontal="right"/>
    </xf>
    <xf numFmtId="0" fontId="8" fillId="0" borderId="1" xfId="0" applyFont="1" applyBorder="1" applyAlignment="1" applyProtection="1">
      <alignment horizontal="justify" vertical="center" wrapText="1"/>
    </xf>
    <xf numFmtId="3" fontId="14" fillId="0" borderId="1" xfId="0" applyNumberFormat="1" applyFont="1" applyBorder="1" applyAlignment="1" applyProtection="1">
      <alignment horizontal="center" vertical="center" wrapText="1"/>
    </xf>
    <xf numFmtId="0" fontId="3" fillId="0" borderId="1" xfId="0" applyFont="1" applyBorder="1" applyAlignment="1" applyProtection="1">
      <alignment horizontal="justify"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3" fontId="5" fillId="0" borderId="0" xfId="1" applyNumberFormat="1" applyFont="1" applyFill="1" applyBorder="1" applyAlignment="1" applyProtection="1">
      <alignment horizontal="center" vertical="center"/>
    </xf>
    <xf numFmtId="3" fontId="15"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3" fillId="0" borderId="0" xfId="0" applyFont="1" applyAlignment="1">
      <alignment horizontal="left" vertical="top" wrapText="1"/>
    </xf>
  </cellXfs>
  <cellStyles count="12">
    <cellStyle name="Comma 2" xfId="11" xr:uid="{7CFA0353-497E-4831-A30C-461E04C13FAB}"/>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Normal 3 2" xfId="10" xr:uid="{5F4B6823-773F-4BDB-9B29-3FEEC59D175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46" t="s">
        <v>226</v>
      </c>
      <c r="B1" s="147"/>
      <c r="C1" s="147"/>
      <c r="D1" s="50"/>
      <c r="E1" s="50"/>
      <c r="F1" s="50"/>
      <c r="G1" s="50"/>
      <c r="H1" s="50"/>
      <c r="I1" s="50"/>
      <c r="J1" s="51"/>
    </row>
    <row r="2" spans="1:10" ht="14.45" customHeight="1" x14ac:dyDescent="0.25">
      <c r="A2" s="148" t="s">
        <v>242</v>
      </c>
      <c r="B2" s="149"/>
      <c r="C2" s="149"/>
      <c r="D2" s="149"/>
      <c r="E2" s="149"/>
      <c r="F2" s="149"/>
      <c r="G2" s="149"/>
      <c r="H2" s="149"/>
      <c r="I2" s="149"/>
      <c r="J2" s="150"/>
    </row>
    <row r="3" spans="1:10" x14ac:dyDescent="0.25">
      <c r="A3" s="53"/>
      <c r="B3" s="54"/>
      <c r="C3" s="54"/>
      <c r="D3" s="54"/>
      <c r="E3" s="54"/>
      <c r="F3" s="54"/>
      <c r="G3" s="54"/>
      <c r="H3" s="54"/>
      <c r="I3" s="54"/>
      <c r="J3" s="55"/>
    </row>
    <row r="4" spans="1:10" ht="33.6" customHeight="1" x14ac:dyDescent="0.25">
      <c r="A4" s="151" t="s">
        <v>227</v>
      </c>
      <c r="B4" s="152"/>
      <c r="C4" s="152"/>
      <c r="D4" s="152"/>
      <c r="E4" s="153" t="s">
        <v>285</v>
      </c>
      <c r="F4" s="154"/>
      <c r="G4" s="56" t="s">
        <v>0</v>
      </c>
      <c r="H4" s="153" t="s">
        <v>286</v>
      </c>
      <c r="I4" s="154"/>
      <c r="J4" s="57"/>
    </row>
    <row r="5" spans="1:10" s="58" customFormat="1" ht="10.15" customHeight="1" x14ac:dyDescent="0.25">
      <c r="A5" s="155"/>
      <c r="B5" s="156"/>
      <c r="C5" s="156"/>
      <c r="D5" s="156"/>
      <c r="E5" s="156"/>
      <c r="F5" s="156"/>
      <c r="G5" s="156"/>
      <c r="H5" s="156"/>
      <c r="I5" s="156"/>
      <c r="J5" s="157"/>
    </row>
    <row r="6" spans="1:10" ht="20.45" customHeight="1" x14ac:dyDescent="0.25">
      <c r="A6" s="59"/>
      <c r="B6" s="60" t="s">
        <v>248</v>
      </c>
      <c r="C6" s="61"/>
      <c r="D6" s="61"/>
      <c r="E6" s="67" t="s">
        <v>287</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65" t="s">
        <v>250</v>
      </c>
      <c r="B10" s="166"/>
      <c r="C10" s="166"/>
      <c r="D10" s="166"/>
      <c r="E10" s="166"/>
      <c r="F10" s="166"/>
      <c r="G10" s="166"/>
      <c r="H10" s="166"/>
      <c r="I10" s="166"/>
      <c r="J10" s="69"/>
    </row>
    <row r="11" spans="1:10" ht="24.6" customHeight="1" x14ac:dyDescent="0.25">
      <c r="A11" s="167" t="s">
        <v>228</v>
      </c>
      <c r="B11" s="168"/>
      <c r="C11" s="160" t="s">
        <v>268</v>
      </c>
      <c r="D11" s="161"/>
      <c r="E11" s="70"/>
      <c r="F11" s="169" t="s">
        <v>251</v>
      </c>
      <c r="G11" s="159"/>
      <c r="H11" s="170" t="s">
        <v>269</v>
      </c>
      <c r="I11" s="171"/>
      <c r="J11" s="71"/>
    </row>
    <row r="12" spans="1:10" ht="14.45" customHeight="1" x14ac:dyDescent="0.25">
      <c r="A12" s="72"/>
      <c r="B12" s="73"/>
      <c r="C12" s="73"/>
      <c r="D12" s="73"/>
      <c r="E12" s="163"/>
      <c r="F12" s="163"/>
      <c r="G12" s="163"/>
      <c r="H12" s="163"/>
      <c r="I12" s="74"/>
      <c r="J12" s="71"/>
    </row>
    <row r="13" spans="1:10" ht="21" customHeight="1" x14ac:dyDescent="0.25">
      <c r="A13" s="158" t="s">
        <v>243</v>
      </c>
      <c r="B13" s="159"/>
      <c r="C13" s="160" t="s">
        <v>270</v>
      </c>
      <c r="D13" s="161"/>
      <c r="E13" s="162"/>
      <c r="F13" s="163"/>
      <c r="G13" s="163"/>
      <c r="H13" s="163"/>
      <c r="I13" s="74"/>
      <c r="J13" s="71"/>
    </row>
    <row r="14" spans="1:10" ht="10.9" customHeight="1" x14ac:dyDescent="0.25">
      <c r="A14" s="70"/>
      <c r="B14" s="74"/>
      <c r="C14" s="73"/>
      <c r="D14" s="73"/>
      <c r="E14" s="164"/>
      <c r="F14" s="164"/>
      <c r="G14" s="164"/>
      <c r="H14" s="164"/>
      <c r="I14" s="73"/>
      <c r="J14" s="75"/>
    </row>
    <row r="15" spans="1:10" ht="22.9" customHeight="1" x14ac:dyDescent="0.25">
      <c r="A15" s="158" t="s">
        <v>229</v>
      </c>
      <c r="B15" s="159"/>
      <c r="C15" s="160" t="s">
        <v>271</v>
      </c>
      <c r="D15" s="161"/>
      <c r="E15" s="178"/>
      <c r="F15" s="179"/>
      <c r="G15" s="76" t="s">
        <v>252</v>
      </c>
      <c r="H15" s="170" t="s">
        <v>272</v>
      </c>
      <c r="I15" s="171"/>
      <c r="J15" s="77"/>
    </row>
    <row r="16" spans="1:10" ht="10.9" customHeight="1" x14ac:dyDescent="0.25">
      <c r="A16" s="70"/>
      <c r="B16" s="74"/>
      <c r="C16" s="73"/>
      <c r="D16" s="73"/>
      <c r="E16" s="164"/>
      <c r="F16" s="164"/>
      <c r="G16" s="164"/>
      <c r="H16" s="164"/>
      <c r="I16" s="73"/>
      <c r="J16" s="75"/>
    </row>
    <row r="17" spans="1:10" ht="22.9" customHeight="1" x14ac:dyDescent="0.25">
      <c r="A17" s="78"/>
      <c r="B17" s="76" t="s">
        <v>253</v>
      </c>
      <c r="C17" s="160" t="s">
        <v>9</v>
      </c>
      <c r="D17" s="161"/>
      <c r="E17" s="79"/>
      <c r="F17" s="79"/>
      <c r="G17" s="79"/>
      <c r="H17" s="79"/>
      <c r="I17" s="79"/>
      <c r="J17" s="77"/>
    </row>
    <row r="18" spans="1:10" x14ac:dyDescent="0.25">
      <c r="A18" s="172"/>
      <c r="B18" s="173"/>
      <c r="C18" s="164"/>
      <c r="D18" s="164"/>
      <c r="E18" s="164"/>
      <c r="F18" s="164"/>
      <c r="G18" s="164"/>
      <c r="H18" s="164"/>
      <c r="I18" s="73"/>
      <c r="J18" s="75"/>
    </row>
    <row r="19" spans="1:10" x14ac:dyDescent="0.25">
      <c r="A19" s="167" t="s">
        <v>230</v>
      </c>
      <c r="B19" s="174"/>
      <c r="C19" s="175" t="s">
        <v>273</v>
      </c>
      <c r="D19" s="176"/>
      <c r="E19" s="176"/>
      <c r="F19" s="176"/>
      <c r="G19" s="176"/>
      <c r="H19" s="176"/>
      <c r="I19" s="176"/>
      <c r="J19" s="177"/>
    </row>
    <row r="20" spans="1:10" x14ac:dyDescent="0.25">
      <c r="A20" s="72"/>
      <c r="B20" s="73"/>
      <c r="C20" s="80"/>
      <c r="D20" s="73"/>
      <c r="E20" s="164"/>
      <c r="F20" s="164"/>
      <c r="G20" s="164"/>
      <c r="H20" s="164"/>
      <c r="I20" s="73"/>
      <c r="J20" s="75"/>
    </row>
    <row r="21" spans="1:10" x14ac:dyDescent="0.25">
      <c r="A21" s="167" t="s">
        <v>231</v>
      </c>
      <c r="B21" s="174"/>
      <c r="C21" s="170">
        <v>10000</v>
      </c>
      <c r="D21" s="171"/>
      <c r="E21" s="164"/>
      <c r="F21" s="164"/>
      <c r="G21" s="175" t="s">
        <v>274</v>
      </c>
      <c r="H21" s="176"/>
      <c r="I21" s="176"/>
      <c r="J21" s="177"/>
    </row>
    <row r="22" spans="1:10" x14ac:dyDescent="0.25">
      <c r="A22" s="72"/>
      <c r="B22" s="73"/>
      <c r="C22" s="73"/>
      <c r="D22" s="73"/>
      <c r="E22" s="164"/>
      <c r="F22" s="164"/>
      <c r="G22" s="164"/>
      <c r="H22" s="164"/>
      <c r="I22" s="73"/>
      <c r="J22" s="75"/>
    </row>
    <row r="23" spans="1:10" x14ac:dyDescent="0.25">
      <c r="A23" s="167" t="s">
        <v>232</v>
      </c>
      <c r="B23" s="174"/>
      <c r="C23" s="175" t="s">
        <v>275</v>
      </c>
      <c r="D23" s="176"/>
      <c r="E23" s="176"/>
      <c r="F23" s="176"/>
      <c r="G23" s="176"/>
      <c r="H23" s="176"/>
      <c r="I23" s="176"/>
      <c r="J23" s="177"/>
    </row>
    <row r="24" spans="1:10" x14ac:dyDescent="0.25">
      <c r="A24" s="72"/>
      <c r="B24" s="73"/>
      <c r="C24" s="73"/>
      <c r="D24" s="73"/>
      <c r="E24" s="164"/>
      <c r="F24" s="164"/>
      <c r="G24" s="164"/>
      <c r="H24" s="164"/>
      <c r="I24" s="73"/>
      <c r="J24" s="75"/>
    </row>
    <row r="25" spans="1:10" x14ac:dyDescent="0.25">
      <c r="A25" s="167" t="s">
        <v>233</v>
      </c>
      <c r="B25" s="174"/>
      <c r="C25" s="181" t="s">
        <v>276</v>
      </c>
      <c r="D25" s="182"/>
      <c r="E25" s="182"/>
      <c r="F25" s="182"/>
      <c r="G25" s="182"/>
      <c r="H25" s="182"/>
      <c r="I25" s="182"/>
      <c r="J25" s="183"/>
    </row>
    <row r="26" spans="1:10" x14ac:dyDescent="0.25">
      <c r="A26" s="72"/>
      <c r="B26" s="73"/>
      <c r="C26" s="80"/>
      <c r="D26" s="73"/>
      <c r="E26" s="164"/>
      <c r="F26" s="164"/>
      <c r="G26" s="164"/>
      <c r="H26" s="164"/>
      <c r="I26" s="73"/>
      <c r="J26" s="75"/>
    </row>
    <row r="27" spans="1:10" x14ac:dyDescent="0.25">
      <c r="A27" s="167" t="s">
        <v>234</v>
      </c>
      <c r="B27" s="174"/>
      <c r="C27" s="181" t="s">
        <v>277</v>
      </c>
      <c r="D27" s="182"/>
      <c r="E27" s="182"/>
      <c r="F27" s="182"/>
      <c r="G27" s="182"/>
      <c r="H27" s="182"/>
      <c r="I27" s="182"/>
      <c r="J27" s="183"/>
    </row>
    <row r="28" spans="1:10" ht="13.9" customHeight="1" x14ac:dyDescent="0.25">
      <c r="A28" s="72"/>
      <c r="B28" s="73"/>
      <c r="C28" s="80"/>
      <c r="D28" s="73"/>
      <c r="E28" s="164"/>
      <c r="F28" s="164"/>
      <c r="G28" s="164"/>
      <c r="H28" s="164"/>
      <c r="I28" s="73"/>
      <c r="J28" s="75"/>
    </row>
    <row r="29" spans="1:10" ht="22.9" customHeight="1" x14ac:dyDescent="0.25">
      <c r="A29" s="158" t="s">
        <v>244</v>
      </c>
      <c r="B29" s="174"/>
      <c r="C29" s="81">
        <v>38</v>
      </c>
      <c r="D29" s="82"/>
      <c r="E29" s="180"/>
      <c r="F29" s="180"/>
      <c r="G29" s="180"/>
      <c r="H29" s="180"/>
      <c r="I29" s="83"/>
      <c r="J29" s="84"/>
    </row>
    <row r="30" spans="1:10" x14ac:dyDescent="0.25">
      <c r="A30" s="72"/>
      <c r="B30" s="73"/>
      <c r="C30" s="73"/>
      <c r="D30" s="73"/>
      <c r="E30" s="164"/>
      <c r="F30" s="164"/>
      <c r="G30" s="164"/>
      <c r="H30" s="164"/>
      <c r="I30" s="83"/>
      <c r="J30" s="84"/>
    </row>
    <row r="31" spans="1:10" x14ac:dyDescent="0.25">
      <c r="A31" s="167" t="s">
        <v>235</v>
      </c>
      <c r="B31" s="174"/>
      <c r="C31" s="97" t="s">
        <v>256</v>
      </c>
      <c r="D31" s="184" t="s">
        <v>254</v>
      </c>
      <c r="E31" s="185"/>
      <c r="F31" s="185"/>
      <c r="G31" s="185"/>
      <c r="H31" s="85"/>
      <c r="I31" s="86" t="s">
        <v>255</v>
      </c>
      <c r="J31" s="87" t="s">
        <v>256</v>
      </c>
    </row>
    <row r="32" spans="1:10" x14ac:dyDescent="0.25">
      <c r="A32" s="167"/>
      <c r="B32" s="174"/>
      <c r="C32" s="88"/>
      <c r="D32" s="56"/>
      <c r="E32" s="179"/>
      <c r="F32" s="179"/>
      <c r="G32" s="179"/>
      <c r="H32" s="179"/>
      <c r="I32" s="83"/>
      <c r="J32" s="84"/>
    </row>
    <row r="33" spans="1:10" x14ac:dyDescent="0.25">
      <c r="A33" s="167" t="s">
        <v>245</v>
      </c>
      <c r="B33" s="174"/>
      <c r="C33" s="81" t="s">
        <v>258</v>
      </c>
      <c r="D33" s="184" t="s">
        <v>257</v>
      </c>
      <c r="E33" s="185"/>
      <c r="F33" s="185"/>
      <c r="G33" s="185"/>
      <c r="H33" s="79"/>
      <c r="I33" s="86" t="s">
        <v>258</v>
      </c>
      <c r="J33" s="87" t="s">
        <v>259</v>
      </c>
    </row>
    <row r="34" spans="1:10" x14ac:dyDescent="0.25">
      <c r="A34" s="72"/>
      <c r="B34" s="73"/>
      <c r="C34" s="73"/>
      <c r="D34" s="73"/>
      <c r="E34" s="164"/>
      <c r="F34" s="164"/>
      <c r="G34" s="164"/>
      <c r="H34" s="164"/>
      <c r="I34" s="73"/>
      <c r="J34" s="75"/>
    </row>
    <row r="35" spans="1:10" x14ac:dyDescent="0.25">
      <c r="A35" s="184" t="s">
        <v>246</v>
      </c>
      <c r="B35" s="185"/>
      <c r="C35" s="185"/>
      <c r="D35" s="185"/>
      <c r="E35" s="185" t="s">
        <v>236</v>
      </c>
      <c r="F35" s="185"/>
      <c r="G35" s="185"/>
      <c r="H35" s="185"/>
      <c r="I35" s="185"/>
      <c r="J35" s="89" t="s">
        <v>237</v>
      </c>
    </row>
    <row r="36" spans="1:10" x14ac:dyDescent="0.25">
      <c r="A36" s="72"/>
      <c r="B36" s="73"/>
      <c r="C36" s="73"/>
      <c r="D36" s="73"/>
      <c r="E36" s="164"/>
      <c r="F36" s="164"/>
      <c r="G36" s="164"/>
      <c r="H36" s="164"/>
      <c r="I36" s="73"/>
      <c r="J36" s="84"/>
    </row>
    <row r="37" spans="1:10" x14ac:dyDescent="0.25">
      <c r="A37" s="190" t="s">
        <v>283</v>
      </c>
      <c r="B37" s="191"/>
      <c r="C37" s="191"/>
      <c r="D37" s="192"/>
      <c r="E37" s="190" t="s">
        <v>284</v>
      </c>
      <c r="F37" s="191"/>
      <c r="G37" s="191"/>
      <c r="H37" s="191"/>
      <c r="I37" s="192"/>
      <c r="J37" s="90">
        <v>5316081</v>
      </c>
    </row>
    <row r="38" spans="1:10" x14ac:dyDescent="0.25">
      <c r="A38" s="72"/>
      <c r="B38" s="73"/>
      <c r="C38" s="80"/>
      <c r="D38" s="189"/>
      <c r="E38" s="189"/>
      <c r="F38" s="189"/>
      <c r="G38" s="189"/>
      <c r="H38" s="189"/>
      <c r="I38" s="189"/>
      <c r="J38" s="75"/>
    </row>
    <row r="39" spans="1:10" x14ac:dyDescent="0.25">
      <c r="A39" s="186"/>
      <c r="B39" s="187"/>
      <c r="C39" s="187"/>
      <c r="D39" s="188"/>
      <c r="E39" s="186"/>
      <c r="F39" s="187"/>
      <c r="G39" s="187"/>
      <c r="H39" s="187"/>
      <c r="I39" s="188"/>
      <c r="J39" s="81"/>
    </row>
    <row r="40" spans="1:10" x14ac:dyDescent="0.25">
      <c r="A40" s="72"/>
      <c r="B40" s="73"/>
      <c r="C40" s="80"/>
      <c r="D40" s="91"/>
      <c r="E40" s="189"/>
      <c r="F40" s="189"/>
      <c r="G40" s="189"/>
      <c r="H40" s="189"/>
      <c r="I40" s="74"/>
      <c r="J40" s="75"/>
    </row>
    <row r="41" spans="1:10" x14ac:dyDescent="0.25">
      <c r="A41" s="186"/>
      <c r="B41" s="187"/>
      <c r="C41" s="187"/>
      <c r="D41" s="188"/>
      <c r="E41" s="186"/>
      <c r="F41" s="187"/>
      <c r="G41" s="187"/>
      <c r="H41" s="187"/>
      <c r="I41" s="188"/>
      <c r="J41" s="81"/>
    </row>
    <row r="42" spans="1:10" x14ac:dyDescent="0.25">
      <c r="A42" s="72"/>
      <c r="B42" s="73"/>
      <c r="C42" s="80"/>
      <c r="D42" s="91"/>
      <c r="E42" s="189"/>
      <c r="F42" s="189"/>
      <c r="G42" s="189"/>
      <c r="H42" s="189"/>
      <c r="I42" s="74"/>
      <c r="J42" s="75"/>
    </row>
    <row r="43" spans="1:10" x14ac:dyDescent="0.25">
      <c r="A43" s="186"/>
      <c r="B43" s="187"/>
      <c r="C43" s="187"/>
      <c r="D43" s="188"/>
      <c r="E43" s="186"/>
      <c r="F43" s="187"/>
      <c r="G43" s="187"/>
      <c r="H43" s="187"/>
      <c r="I43" s="188"/>
      <c r="J43" s="81"/>
    </row>
    <row r="44" spans="1:10" x14ac:dyDescent="0.25">
      <c r="A44" s="92"/>
      <c r="B44" s="80"/>
      <c r="C44" s="193"/>
      <c r="D44" s="193"/>
      <c r="E44" s="164"/>
      <c r="F44" s="164"/>
      <c r="G44" s="193"/>
      <c r="H44" s="193"/>
      <c r="I44" s="193"/>
      <c r="J44" s="75"/>
    </row>
    <row r="45" spans="1:10" x14ac:dyDescent="0.25">
      <c r="A45" s="186"/>
      <c r="B45" s="187"/>
      <c r="C45" s="187"/>
      <c r="D45" s="188"/>
      <c r="E45" s="186"/>
      <c r="F45" s="187"/>
      <c r="G45" s="187"/>
      <c r="H45" s="187"/>
      <c r="I45" s="188"/>
      <c r="J45" s="81"/>
    </row>
    <row r="46" spans="1:10" x14ac:dyDescent="0.25">
      <c r="A46" s="92"/>
      <c r="B46" s="80"/>
      <c r="C46" s="80"/>
      <c r="D46" s="73"/>
      <c r="E46" s="194"/>
      <c r="F46" s="194"/>
      <c r="G46" s="193"/>
      <c r="H46" s="193"/>
      <c r="I46" s="73"/>
      <c r="J46" s="75"/>
    </row>
    <row r="47" spans="1:10" x14ac:dyDescent="0.25">
      <c r="A47" s="186"/>
      <c r="B47" s="187"/>
      <c r="C47" s="187"/>
      <c r="D47" s="188"/>
      <c r="E47" s="186"/>
      <c r="F47" s="187"/>
      <c r="G47" s="187"/>
      <c r="H47" s="187"/>
      <c r="I47" s="188"/>
      <c r="J47" s="81"/>
    </row>
    <row r="48" spans="1:10" x14ac:dyDescent="0.25">
      <c r="A48" s="92"/>
      <c r="B48" s="80"/>
      <c r="C48" s="80"/>
      <c r="D48" s="73"/>
      <c r="E48" s="164"/>
      <c r="F48" s="164"/>
      <c r="G48" s="193"/>
      <c r="H48" s="193"/>
      <c r="I48" s="73"/>
      <c r="J48" s="93" t="s">
        <v>260</v>
      </c>
    </row>
    <row r="49" spans="1:10" x14ac:dyDescent="0.25">
      <c r="A49" s="92"/>
      <c r="B49" s="80"/>
      <c r="C49" s="80"/>
      <c r="D49" s="73"/>
      <c r="E49" s="164"/>
      <c r="F49" s="164"/>
      <c r="G49" s="193"/>
      <c r="H49" s="193"/>
      <c r="I49" s="73"/>
      <c r="J49" s="93" t="s">
        <v>261</v>
      </c>
    </row>
    <row r="50" spans="1:10" ht="20.25" customHeight="1" x14ac:dyDescent="0.25">
      <c r="A50" s="158" t="s">
        <v>238</v>
      </c>
      <c r="B50" s="169"/>
      <c r="C50" s="170" t="s">
        <v>260</v>
      </c>
      <c r="D50" s="171"/>
      <c r="E50" s="199" t="s">
        <v>262</v>
      </c>
      <c r="F50" s="200"/>
      <c r="G50" s="175" t="s">
        <v>278</v>
      </c>
      <c r="H50" s="176"/>
      <c r="I50" s="176"/>
      <c r="J50" s="177"/>
    </row>
    <row r="51" spans="1:10" x14ac:dyDescent="0.25">
      <c r="A51" s="92"/>
      <c r="B51" s="80"/>
      <c r="C51" s="193"/>
      <c r="D51" s="193"/>
      <c r="E51" s="164"/>
      <c r="F51" s="164"/>
      <c r="G51" s="201" t="s">
        <v>263</v>
      </c>
      <c r="H51" s="201"/>
      <c r="I51" s="201"/>
      <c r="J51" s="64"/>
    </row>
    <row r="52" spans="1:10" ht="13.9" customHeight="1" x14ac:dyDescent="0.25">
      <c r="A52" s="158" t="s">
        <v>239</v>
      </c>
      <c r="B52" s="169"/>
      <c r="C52" s="175" t="s">
        <v>281</v>
      </c>
      <c r="D52" s="176"/>
      <c r="E52" s="176"/>
      <c r="F52" s="176"/>
      <c r="G52" s="176"/>
      <c r="H52" s="176"/>
      <c r="I52" s="176"/>
      <c r="J52" s="177"/>
    </row>
    <row r="53" spans="1:10" x14ac:dyDescent="0.25">
      <c r="A53" s="72"/>
      <c r="B53" s="73"/>
      <c r="C53" s="180" t="s">
        <v>240</v>
      </c>
      <c r="D53" s="180"/>
      <c r="E53" s="180"/>
      <c r="F53" s="180"/>
      <c r="G53" s="180"/>
      <c r="H53" s="180"/>
      <c r="I53" s="180"/>
      <c r="J53" s="75"/>
    </row>
    <row r="54" spans="1:10" x14ac:dyDescent="0.25">
      <c r="A54" s="158" t="s">
        <v>241</v>
      </c>
      <c r="B54" s="169"/>
      <c r="C54" s="195" t="s">
        <v>279</v>
      </c>
      <c r="D54" s="196"/>
      <c r="E54" s="197"/>
      <c r="F54" s="164"/>
      <c r="G54" s="164"/>
      <c r="H54" s="185"/>
      <c r="I54" s="185"/>
      <c r="J54" s="198"/>
    </row>
    <row r="55" spans="1:10" x14ac:dyDescent="0.25">
      <c r="A55" s="72"/>
      <c r="B55" s="73"/>
      <c r="C55" s="80"/>
      <c r="D55" s="73"/>
      <c r="E55" s="164"/>
      <c r="F55" s="164"/>
      <c r="G55" s="164"/>
      <c r="H55" s="164"/>
      <c r="I55" s="73"/>
      <c r="J55" s="75"/>
    </row>
    <row r="56" spans="1:10" ht="14.45" customHeight="1" x14ac:dyDescent="0.25">
      <c r="A56" s="158" t="s">
        <v>233</v>
      </c>
      <c r="B56" s="169"/>
      <c r="C56" s="207" t="s">
        <v>282</v>
      </c>
      <c r="D56" s="203"/>
      <c r="E56" s="203"/>
      <c r="F56" s="203"/>
      <c r="G56" s="203"/>
      <c r="H56" s="203"/>
      <c r="I56" s="203"/>
      <c r="J56" s="204"/>
    </row>
    <row r="57" spans="1:10" x14ac:dyDescent="0.25">
      <c r="A57" s="72"/>
      <c r="B57" s="73"/>
      <c r="C57" s="73"/>
      <c r="D57" s="73"/>
      <c r="E57" s="164"/>
      <c r="F57" s="164"/>
      <c r="G57" s="164"/>
      <c r="H57" s="164"/>
      <c r="I57" s="73"/>
      <c r="J57" s="75"/>
    </row>
    <row r="58" spans="1:10" x14ac:dyDescent="0.25">
      <c r="A58" s="158" t="s">
        <v>264</v>
      </c>
      <c r="B58" s="169"/>
      <c r="C58" s="202"/>
      <c r="D58" s="203"/>
      <c r="E58" s="203"/>
      <c r="F58" s="203"/>
      <c r="G58" s="203"/>
      <c r="H58" s="203"/>
      <c r="I58" s="203"/>
      <c r="J58" s="204"/>
    </row>
    <row r="59" spans="1:10" ht="14.45" customHeight="1" x14ac:dyDescent="0.25">
      <c r="A59" s="72"/>
      <c r="B59" s="73"/>
      <c r="C59" s="205" t="s">
        <v>265</v>
      </c>
      <c r="D59" s="205"/>
      <c r="E59" s="205"/>
      <c r="F59" s="205"/>
      <c r="G59" s="73"/>
      <c r="H59" s="73"/>
      <c r="I59" s="73"/>
      <c r="J59" s="75"/>
    </row>
    <row r="60" spans="1:10" x14ac:dyDescent="0.25">
      <c r="A60" s="158" t="s">
        <v>266</v>
      </c>
      <c r="B60" s="169"/>
      <c r="C60" s="202"/>
      <c r="D60" s="203"/>
      <c r="E60" s="203"/>
      <c r="F60" s="203"/>
      <c r="G60" s="203"/>
      <c r="H60" s="203"/>
      <c r="I60" s="203"/>
      <c r="J60" s="204"/>
    </row>
    <row r="61" spans="1:10" ht="14.45" customHeight="1" x14ac:dyDescent="0.25">
      <c r="A61" s="94"/>
      <c r="B61" s="95"/>
      <c r="C61" s="206" t="s">
        <v>267</v>
      </c>
      <c r="D61" s="206"/>
      <c r="E61" s="206"/>
      <c r="F61" s="206"/>
      <c r="G61" s="206"/>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opLeftCell="A34" zoomScale="115" zoomScaleNormal="115" zoomScaleSheetLayoutView="100" workbookViewId="0">
      <selection activeCell="A3" sqref="A3:I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219" t="s">
        <v>1</v>
      </c>
      <c r="B1" s="220"/>
      <c r="C1" s="220"/>
      <c r="D1" s="220"/>
      <c r="E1" s="220"/>
      <c r="F1" s="220"/>
      <c r="G1" s="220"/>
      <c r="H1" s="220"/>
      <c r="I1" s="220"/>
    </row>
    <row r="2" spans="1:10" x14ac:dyDescent="0.2">
      <c r="A2" s="221" t="s">
        <v>288</v>
      </c>
      <c r="B2" s="222"/>
      <c r="C2" s="222"/>
      <c r="D2" s="222"/>
      <c r="E2" s="222"/>
      <c r="F2" s="222"/>
      <c r="G2" s="222"/>
      <c r="H2" s="222"/>
      <c r="I2" s="222"/>
    </row>
    <row r="3" spans="1:10" x14ac:dyDescent="0.2">
      <c r="A3" s="223" t="s">
        <v>14</v>
      </c>
      <c r="B3" s="224"/>
      <c r="C3" s="224"/>
      <c r="D3" s="224"/>
      <c r="E3" s="224"/>
      <c r="F3" s="224"/>
      <c r="G3" s="224"/>
      <c r="H3" s="224"/>
      <c r="I3" s="224"/>
    </row>
    <row r="4" spans="1:10" x14ac:dyDescent="0.2">
      <c r="A4" s="226" t="s">
        <v>280</v>
      </c>
      <c r="B4" s="227"/>
      <c r="C4" s="227"/>
      <c r="D4" s="227"/>
      <c r="E4" s="227"/>
      <c r="F4" s="227"/>
      <c r="G4" s="227"/>
      <c r="H4" s="227"/>
      <c r="I4" s="228"/>
    </row>
    <row r="5" spans="1:10" ht="56.25" x14ac:dyDescent="0.2">
      <c r="A5" s="212" t="s">
        <v>2</v>
      </c>
      <c r="B5" s="213"/>
      <c r="C5" s="213"/>
      <c r="D5" s="213"/>
      <c r="E5" s="213"/>
      <c r="F5" s="213"/>
      <c r="G5" s="2" t="s">
        <v>4</v>
      </c>
      <c r="H5" s="4" t="s">
        <v>210</v>
      </c>
      <c r="I5" s="4" t="s">
        <v>211</v>
      </c>
    </row>
    <row r="6" spans="1:10" x14ac:dyDescent="0.2">
      <c r="A6" s="210">
        <v>1</v>
      </c>
      <c r="B6" s="211"/>
      <c r="C6" s="211"/>
      <c r="D6" s="211"/>
      <c r="E6" s="211"/>
      <c r="F6" s="211"/>
      <c r="G6" s="3">
        <v>2</v>
      </c>
      <c r="H6" s="4">
        <v>3</v>
      </c>
      <c r="I6" s="4">
        <v>4</v>
      </c>
    </row>
    <row r="7" spans="1:10" x14ac:dyDescent="0.2">
      <c r="A7" s="214" t="s">
        <v>43</v>
      </c>
      <c r="B7" s="215"/>
      <c r="C7" s="215"/>
      <c r="D7" s="215"/>
      <c r="E7" s="215"/>
      <c r="F7" s="215"/>
      <c r="G7" s="215"/>
      <c r="H7" s="215"/>
      <c r="I7" s="215"/>
    </row>
    <row r="8" spans="1:10" x14ac:dyDescent="0.2">
      <c r="A8" s="216" t="s">
        <v>16</v>
      </c>
      <c r="B8" s="217"/>
      <c r="C8" s="217"/>
      <c r="D8" s="217"/>
      <c r="E8" s="217"/>
      <c r="F8" s="217"/>
      <c r="G8" s="5">
        <v>1</v>
      </c>
      <c r="H8" s="29">
        <f>H9+H10+H16+H19</f>
        <v>17038930</v>
      </c>
      <c r="I8" s="29">
        <f>I9+I10+I16+I19</f>
        <v>17072658</v>
      </c>
      <c r="J8" s="99"/>
    </row>
    <row r="9" spans="1:10" x14ac:dyDescent="0.2">
      <c r="A9" s="208" t="s">
        <v>17</v>
      </c>
      <c r="B9" s="209"/>
      <c r="C9" s="209"/>
      <c r="D9" s="209"/>
      <c r="E9" s="209"/>
      <c r="F9" s="209"/>
      <c r="G9" s="6">
        <v>2</v>
      </c>
      <c r="H9" s="30">
        <v>2803702</v>
      </c>
      <c r="I9" s="30">
        <v>2891685</v>
      </c>
      <c r="J9" s="99"/>
    </row>
    <row r="10" spans="1:10" x14ac:dyDescent="0.2">
      <c r="A10" s="216" t="s">
        <v>18</v>
      </c>
      <c r="B10" s="217"/>
      <c r="C10" s="217"/>
      <c r="D10" s="217"/>
      <c r="E10" s="217"/>
      <c r="F10" s="217"/>
      <c r="G10" s="5">
        <v>3</v>
      </c>
      <c r="H10" s="29">
        <f>H11+H12+H13+H14+H15</f>
        <v>11762570</v>
      </c>
      <c r="I10" s="29">
        <f>I11+I12+I13+I14+I15</f>
        <v>11709313</v>
      </c>
      <c r="J10" s="99"/>
    </row>
    <row r="11" spans="1:10" x14ac:dyDescent="0.2">
      <c r="A11" s="209" t="s">
        <v>19</v>
      </c>
      <c r="B11" s="209"/>
      <c r="C11" s="209"/>
      <c r="D11" s="209"/>
      <c r="E11" s="209"/>
      <c r="F11" s="209"/>
      <c r="G11" s="7">
        <v>4</v>
      </c>
      <c r="H11" s="31">
        <v>9428635</v>
      </c>
      <c r="I11" s="31">
        <v>9229240</v>
      </c>
      <c r="J11" s="99"/>
    </row>
    <row r="12" spans="1:10" x14ac:dyDescent="0.2">
      <c r="A12" s="209" t="s">
        <v>20</v>
      </c>
      <c r="B12" s="209"/>
      <c r="C12" s="209"/>
      <c r="D12" s="209"/>
      <c r="E12" s="209"/>
      <c r="F12" s="209"/>
      <c r="G12" s="7">
        <v>5</v>
      </c>
      <c r="H12" s="31">
        <v>742389</v>
      </c>
      <c r="I12" s="31">
        <v>705511</v>
      </c>
      <c r="J12" s="99"/>
    </row>
    <row r="13" spans="1:10" x14ac:dyDescent="0.2">
      <c r="A13" s="209" t="s">
        <v>21</v>
      </c>
      <c r="B13" s="209"/>
      <c r="C13" s="209"/>
      <c r="D13" s="209"/>
      <c r="E13" s="209"/>
      <c r="F13" s="209"/>
      <c r="G13" s="7">
        <v>6</v>
      </c>
      <c r="H13" s="31">
        <v>941859</v>
      </c>
      <c r="I13" s="31">
        <v>927196</v>
      </c>
      <c r="J13" s="99"/>
    </row>
    <row r="14" spans="1:10" x14ac:dyDescent="0.2">
      <c r="A14" s="209" t="s">
        <v>22</v>
      </c>
      <c r="B14" s="209"/>
      <c r="C14" s="209"/>
      <c r="D14" s="209"/>
      <c r="E14" s="209"/>
      <c r="F14" s="209"/>
      <c r="G14" s="7">
        <v>7</v>
      </c>
      <c r="H14" s="31">
        <v>649687</v>
      </c>
      <c r="I14" s="31">
        <v>837932</v>
      </c>
      <c r="J14" s="99"/>
    </row>
    <row r="15" spans="1:10" x14ac:dyDescent="0.2">
      <c r="A15" s="209" t="s">
        <v>23</v>
      </c>
      <c r="B15" s="209"/>
      <c r="C15" s="209"/>
      <c r="D15" s="209"/>
      <c r="E15" s="209"/>
      <c r="F15" s="209"/>
      <c r="G15" s="7">
        <v>8</v>
      </c>
      <c r="H15" s="31">
        <v>0</v>
      </c>
      <c r="I15" s="31">
        <v>9434</v>
      </c>
      <c r="J15" s="99"/>
    </row>
    <row r="16" spans="1:10" x14ac:dyDescent="0.2">
      <c r="A16" s="216" t="s">
        <v>24</v>
      </c>
      <c r="B16" s="217"/>
      <c r="C16" s="217"/>
      <c r="D16" s="217"/>
      <c r="E16" s="217"/>
      <c r="F16" s="217"/>
      <c r="G16" s="5">
        <v>9</v>
      </c>
      <c r="H16" s="29">
        <f>H17+H18</f>
        <v>2293745</v>
      </c>
      <c r="I16" s="29">
        <f>I17+I18</f>
        <v>2301710</v>
      </c>
      <c r="J16" s="99"/>
    </row>
    <row r="17" spans="1:10" x14ac:dyDescent="0.2">
      <c r="A17" s="225" t="s">
        <v>25</v>
      </c>
      <c r="B17" s="209"/>
      <c r="C17" s="209"/>
      <c r="D17" s="209"/>
      <c r="E17" s="209"/>
      <c r="F17" s="209"/>
      <c r="G17" s="8">
        <v>10</v>
      </c>
      <c r="H17" s="31">
        <v>145796</v>
      </c>
      <c r="I17" s="31">
        <v>153761</v>
      </c>
      <c r="J17" s="99"/>
    </row>
    <row r="18" spans="1:10" x14ac:dyDescent="0.2">
      <c r="A18" s="225" t="s">
        <v>26</v>
      </c>
      <c r="B18" s="209"/>
      <c r="C18" s="209"/>
      <c r="D18" s="209"/>
      <c r="E18" s="209"/>
      <c r="F18" s="209"/>
      <c r="G18" s="8">
        <v>11</v>
      </c>
      <c r="H18" s="31">
        <v>2147949</v>
      </c>
      <c r="I18" s="31">
        <v>2147949</v>
      </c>
      <c r="J18" s="99"/>
    </row>
    <row r="19" spans="1:10" x14ac:dyDescent="0.2">
      <c r="A19" s="208" t="s">
        <v>15</v>
      </c>
      <c r="B19" s="209"/>
      <c r="C19" s="209"/>
      <c r="D19" s="209"/>
      <c r="E19" s="209"/>
      <c r="F19" s="209"/>
      <c r="G19" s="6">
        <v>12</v>
      </c>
      <c r="H19" s="31">
        <v>178913</v>
      </c>
      <c r="I19" s="31">
        <v>169950</v>
      </c>
      <c r="J19" s="99"/>
    </row>
    <row r="20" spans="1:10" x14ac:dyDescent="0.2">
      <c r="A20" s="216" t="s">
        <v>27</v>
      </c>
      <c r="B20" s="217"/>
      <c r="C20" s="217"/>
      <c r="D20" s="217"/>
      <c r="E20" s="217"/>
      <c r="F20" s="217"/>
      <c r="G20" s="5">
        <v>13</v>
      </c>
      <c r="H20" s="29">
        <f>+H21+H27+H31</f>
        <v>35959157</v>
      </c>
      <c r="I20" s="29">
        <f>+I21+I27+I31</f>
        <v>38122342</v>
      </c>
      <c r="J20" s="99"/>
    </row>
    <row r="21" spans="1:10" x14ac:dyDescent="0.2">
      <c r="A21" s="216" t="s">
        <v>28</v>
      </c>
      <c r="B21" s="217"/>
      <c r="C21" s="217"/>
      <c r="D21" s="217"/>
      <c r="E21" s="217"/>
      <c r="F21" s="217"/>
      <c r="G21" s="5">
        <v>14</v>
      </c>
      <c r="H21" s="29">
        <f>H22+H23+H24+H25+H26</f>
        <v>3857348</v>
      </c>
      <c r="I21" s="29">
        <f>I22+I23+I24+I25+I26</f>
        <v>3815812</v>
      </c>
      <c r="J21" s="99"/>
    </row>
    <row r="22" spans="1:10" x14ac:dyDescent="0.2">
      <c r="A22" s="209" t="s">
        <v>29</v>
      </c>
      <c r="B22" s="209"/>
      <c r="C22" s="209"/>
      <c r="D22" s="209"/>
      <c r="E22" s="209"/>
      <c r="F22" s="209"/>
      <c r="G22" s="7">
        <v>15</v>
      </c>
      <c r="H22" s="31">
        <v>3075430</v>
      </c>
      <c r="I22" s="31">
        <v>2870117</v>
      </c>
      <c r="J22" s="99"/>
    </row>
    <row r="23" spans="1:10" x14ac:dyDescent="0.2">
      <c r="A23" s="209" t="s">
        <v>30</v>
      </c>
      <c r="B23" s="209"/>
      <c r="C23" s="209"/>
      <c r="D23" s="209"/>
      <c r="E23" s="209"/>
      <c r="F23" s="209"/>
      <c r="G23" s="7">
        <v>16</v>
      </c>
      <c r="H23" s="31">
        <v>524</v>
      </c>
      <c r="I23" s="31">
        <v>8525</v>
      </c>
      <c r="J23" s="99"/>
    </row>
    <row r="24" spans="1:10" x14ac:dyDescent="0.2">
      <c r="A24" s="209" t="s">
        <v>31</v>
      </c>
      <c r="B24" s="209"/>
      <c r="C24" s="209"/>
      <c r="D24" s="209"/>
      <c r="E24" s="209"/>
      <c r="F24" s="209"/>
      <c r="G24" s="7">
        <v>17</v>
      </c>
      <c r="H24" s="31">
        <v>179089</v>
      </c>
      <c r="I24" s="31">
        <v>327807</v>
      </c>
      <c r="J24" s="99"/>
    </row>
    <row r="25" spans="1:10" x14ac:dyDescent="0.2">
      <c r="A25" s="209" t="s">
        <v>32</v>
      </c>
      <c r="B25" s="209"/>
      <c r="C25" s="209"/>
      <c r="D25" s="209"/>
      <c r="E25" s="209"/>
      <c r="F25" s="209"/>
      <c r="G25" s="7">
        <v>18</v>
      </c>
      <c r="H25" s="31">
        <v>0</v>
      </c>
      <c r="I25" s="31">
        <v>0</v>
      </c>
      <c r="J25" s="99"/>
    </row>
    <row r="26" spans="1:10" x14ac:dyDescent="0.2">
      <c r="A26" s="209" t="s">
        <v>33</v>
      </c>
      <c r="B26" s="209"/>
      <c r="C26" s="209"/>
      <c r="D26" s="209"/>
      <c r="E26" s="209"/>
      <c r="F26" s="209"/>
      <c r="G26" s="7">
        <v>19</v>
      </c>
      <c r="H26" s="31">
        <v>602305</v>
      </c>
      <c r="I26" s="31">
        <v>609363</v>
      </c>
      <c r="J26" s="99"/>
    </row>
    <row r="27" spans="1:10" x14ac:dyDescent="0.2">
      <c r="A27" s="216" t="s">
        <v>34</v>
      </c>
      <c r="B27" s="216"/>
      <c r="C27" s="216"/>
      <c r="D27" s="216"/>
      <c r="E27" s="216"/>
      <c r="F27" s="216"/>
      <c r="G27" s="9">
        <v>20</v>
      </c>
      <c r="H27" s="29">
        <f>H28+H29+H30</f>
        <v>20492049</v>
      </c>
      <c r="I27" s="29">
        <f>I28+I29+I30</f>
        <v>20261060</v>
      </c>
      <c r="J27" s="99"/>
    </row>
    <row r="28" spans="1:10" x14ac:dyDescent="0.2">
      <c r="A28" s="209" t="s">
        <v>35</v>
      </c>
      <c r="B28" s="209"/>
      <c r="C28" s="209"/>
      <c r="D28" s="209"/>
      <c r="E28" s="209"/>
      <c r="F28" s="209"/>
      <c r="G28" s="7">
        <v>21</v>
      </c>
      <c r="H28" s="31">
        <v>6012762</v>
      </c>
      <c r="I28" s="31">
        <v>6025711</v>
      </c>
      <c r="J28" s="99"/>
    </row>
    <row r="29" spans="1:10" x14ac:dyDescent="0.2">
      <c r="A29" s="209" t="s">
        <v>36</v>
      </c>
      <c r="B29" s="209"/>
      <c r="C29" s="209"/>
      <c r="D29" s="209"/>
      <c r="E29" s="209"/>
      <c r="F29" s="209"/>
      <c r="G29" s="7">
        <v>22</v>
      </c>
      <c r="H29" s="31">
        <v>0</v>
      </c>
      <c r="I29" s="31">
        <v>0</v>
      </c>
      <c r="J29" s="99"/>
    </row>
    <row r="30" spans="1:10" x14ac:dyDescent="0.2">
      <c r="A30" s="209" t="s">
        <v>37</v>
      </c>
      <c r="B30" s="209"/>
      <c r="C30" s="209"/>
      <c r="D30" s="209"/>
      <c r="E30" s="209"/>
      <c r="F30" s="209"/>
      <c r="G30" s="7">
        <v>23</v>
      </c>
      <c r="H30" s="31">
        <v>14479287</v>
      </c>
      <c r="I30" s="31">
        <v>14235349</v>
      </c>
      <c r="J30" s="99"/>
    </row>
    <row r="31" spans="1:10" x14ac:dyDescent="0.2">
      <c r="A31" s="208" t="s">
        <v>38</v>
      </c>
      <c r="B31" s="209"/>
      <c r="C31" s="209"/>
      <c r="D31" s="209"/>
      <c r="E31" s="209"/>
      <c r="F31" s="209"/>
      <c r="G31" s="6">
        <v>24</v>
      </c>
      <c r="H31" s="30">
        <v>11609760</v>
      </c>
      <c r="I31" s="30">
        <v>14045470</v>
      </c>
      <c r="J31" s="99"/>
    </row>
    <row r="32" spans="1:10" ht="25.9" customHeight="1" x14ac:dyDescent="0.2">
      <c r="A32" s="208" t="s">
        <v>39</v>
      </c>
      <c r="B32" s="209"/>
      <c r="C32" s="209"/>
      <c r="D32" s="209"/>
      <c r="E32" s="209"/>
      <c r="F32" s="209"/>
      <c r="G32" s="6">
        <v>25</v>
      </c>
      <c r="H32" s="30">
        <v>609973</v>
      </c>
      <c r="I32" s="30">
        <v>2108673</v>
      </c>
      <c r="J32" s="99"/>
    </row>
    <row r="33" spans="1:10" x14ac:dyDescent="0.2">
      <c r="A33" s="216" t="s">
        <v>40</v>
      </c>
      <c r="B33" s="217"/>
      <c r="C33" s="217"/>
      <c r="D33" s="217"/>
      <c r="E33" s="217"/>
      <c r="F33" s="217"/>
      <c r="G33" s="5">
        <v>26</v>
      </c>
      <c r="H33" s="29">
        <f>H8+H20+H32</f>
        <v>53608060</v>
      </c>
      <c r="I33" s="29">
        <f>I8+I20+I32</f>
        <v>57303673</v>
      </c>
      <c r="J33" s="99"/>
    </row>
    <row r="34" spans="1:10" x14ac:dyDescent="0.2">
      <c r="A34" s="208" t="s">
        <v>41</v>
      </c>
      <c r="B34" s="209"/>
      <c r="C34" s="209"/>
      <c r="D34" s="209"/>
      <c r="E34" s="209"/>
      <c r="F34" s="209"/>
      <c r="G34" s="6">
        <v>27</v>
      </c>
      <c r="H34" s="30">
        <v>0</v>
      </c>
      <c r="I34" s="30">
        <v>0</v>
      </c>
      <c r="J34" s="99"/>
    </row>
    <row r="35" spans="1:10" x14ac:dyDescent="0.2">
      <c r="A35" s="214" t="s">
        <v>3</v>
      </c>
      <c r="B35" s="214"/>
      <c r="C35" s="214"/>
      <c r="D35" s="214"/>
      <c r="E35" s="214"/>
      <c r="F35" s="214"/>
      <c r="G35" s="214"/>
      <c r="H35" s="214"/>
      <c r="I35" s="214"/>
      <c r="J35" s="99"/>
    </row>
    <row r="36" spans="1:10" x14ac:dyDescent="0.2">
      <c r="A36" s="216" t="s">
        <v>222</v>
      </c>
      <c r="B36" s="217"/>
      <c r="C36" s="217"/>
      <c r="D36" s="217"/>
      <c r="E36" s="217"/>
      <c r="F36" s="217"/>
      <c r="G36" s="5">
        <v>28</v>
      </c>
      <c r="H36" s="29">
        <f>H37+H38+H39+H44+H45+H46</f>
        <v>43226778</v>
      </c>
      <c r="I36" s="29">
        <f>I37+I38+I39+I44+I45+I46</f>
        <v>44352075</v>
      </c>
      <c r="J36" s="99"/>
    </row>
    <row r="37" spans="1:10" x14ac:dyDescent="0.2">
      <c r="A37" s="209" t="s">
        <v>44</v>
      </c>
      <c r="B37" s="209"/>
      <c r="C37" s="209"/>
      <c r="D37" s="209"/>
      <c r="E37" s="209"/>
      <c r="F37" s="209"/>
      <c r="G37" s="7">
        <v>29</v>
      </c>
      <c r="H37" s="31">
        <v>46357000</v>
      </c>
      <c r="I37" s="31">
        <v>46357000</v>
      </c>
      <c r="J37" s="99"/>
    </row>
    <row r="38" spans="1:10" x14ac:dyDescent="0.2">
      <c r="A38" s="209" t="s">
        <v>45</v>
      </c>
      <c r="B38" s="209"/>
      <c r="C38" s="209"/>
      <c r="D38" s="209"/>
      <c r="E38" s="209"/>
      <c r="F38" s="209"/>
      <c r="G38" s="7">
        <v>30</v>
      </c>
      <c r="H38" s="31">
        <v>13860181</v>
      </c>
      <c r="I38" s="31">
        <v>13860181</v>
      </c>
      <c r="J38" s="99"/>
    </row>
    <row r="39" spans="1:10" x14ac:dyDescent="0.2">
      <c r="A39" s="217" t="s">
        <v>46</v>
      </c>
      <c r="B39" s="217"/>
      <c r="C39" s="217"/>
      <c r="D39" s="217"/>
      <c r="E39" s="217"/>
      <c r="F39" s="217"/>
      <c r="G39" s="9">
        <v>31</v>
      </c>
      <c r="H39" s="32">
        <f>H40+H41+H42+H43</f>
        <v>852898</v>
      </c>
      <c r="I39" s="32">
        <f>I40+I41+I42+I43</f>
        <v>1009084</v>
      </c>
      <c r="J39" s="99"/>
    </row>
    <row r="40" spans="1:10" x14ac:dyDescent="0.2">
      <c r="A40" s="209" t="s">
        <v>47</v>
      </c>
      <c r="B40" s="209"/>
      <c r="C40" s="209"/>
      <c r="D40" s="209"/>
      <c r="E40" s="209"/>
      <c r="F40" s="209"/>
      <c r="G40" s="7">
        <v>32</v>
      </c>
      <c r="H40" s="31">
        <v>141000</v>
      </c>
      <c r="I40" s="31">
        <v>141000</v>
      </c>
      <c r="J40" s="99"/>
    </row>
    <row r="41" spans="1:10" x14ac:dyDescent="0.2">
      <c r="A41" s="209" t="s">
        <v>48</v>
      </c>
      <c r="B41" s="209"/>
      <c r="C41" s="209"/>
      <c r="D41" s="209"/>
      <c r="E41" s="209"/>
      <c r="F41" s="209"/>
      <c r="G41" s="7">
        <v>33</v>
      </c>
      <c r="H41" s="31">
        <v>0</v>
      </c>
      <c r="I41" s="31">
        <v>0</v>
      </c>
      <c r="J41" s="99"/>
    </row>
    <row r="42" spans="1:10" x14ac:dyDescent="0.2">
      <c r="A42" s="209" t="s">
        <v>49</v>
      </c>
      <c r="B42" s="209"/>
      <c r="C42" s="209"/>
      <c r="D42" s="209"/>
      <c r="E42" s="209"/>
      <c r="F42" s="209"/>
      <c r="G42" s="7">
        <v>34</v>
      </c>
      <c r="H42" s="31">
        <v>0</v>
      </c>
      <c r="I42" s="31">
        <v>0</v>
      </c>
      <c r="J42" s="99"/>
    </row>
    <row r="43" spans="1:10" x14ac:dyDescent="0.2">
      <c r="A43" s="209" t="s">
        <v>50</v>
      </c>
      <c r="B43" s="209"/>
      <c r="C43" s="209"/>
      <c r="D43" s="209"/>
      <c r="E43" s="209"/>
      <c r="F43" s="209"/>
      <c r="G43" s="7">
        <v>35</v>
      </c>
      <c r="H43" s="31">
        <v>711898</v>
      </c>
      <c r="I43" s="31">
        <v>868084</v>
      </c>
      <c r="J43" s="99"/>
    </row>
    <row r="44" spans="1:10" x14ac:dyDescent="0.2">
      <c r="A44" s="209" t="s">
        <v>51</v>
      </c>
      <c r="B44" s="209"/>
      <c r="C44" s="209"/>
      <c r="D44" s="209"/>
      <c r="E44" s="209"/>
      <c r="F44" s="209"/>
      <c r="G44" s="7">
        <v>36</v>
      </c>
      <c r="H44" s="31">
        <v>-18206852</v>
      </c>
      <c r="I44" s="31">
        <v>-17843301</v>
      </c>
      <c r="J44" s="99"/>
    </row>
    <row r="45" spans="1:10" x14ac:dyDescent="0.2">
      <c r="A45" s="209" t="s">
        <v>52</v>
      </c>
      <c r="B45" s="209"/>
      <c r="C45" s="209"/>
      <c r="D45" s="209"/>
      <c r="E45" s="209"/>
      <c r="F45" s="209"/>
      <c r="G45" s="7">
        <v>37</v>
      </c>
      <c r="H45" s="31">
        <v>363551</v>
      </c>
      <c r="I45" s="31">
        <v>969111</v>
      </c>
      <c r="J45" s="99"/>
    </row>
    <row r="46" spans="1:10" x14ac:dyDescent="0.2">
      <c r="A46" s="208" t="s">
        <v>53</v>
      </c>
      <c r="B46" s="209"/>
      <c r="C46" s="209"/>
      <c r="D46" s="209"/>
      <c r="E46" s="209"/>
      <c r="F46" s="209"/>
      <c r="G46" s="6">
        <v>38</v>
      </c>
      <c r="H46" s="31">
        <v>0</v>
      </c>
      <c r="I46" s="31">
        <v>0</v>
      </c>
      <c r="J46" s="99"/>
    </row>
    <row r="47" spans="1:10" x14ac:dyDescent="0.2">
      <c r="A47" s="208" t="s">
        <v>54</v>
      </c>
      <c r="B47" s="209"/>
      <c r="C47" s="209"/>
      <c r="D47" s="209"/>
      <c r="E47" s="209"/>
      <c r="F47" s="209"/>
      <c r="G47" s="6">
        <v>39</v>
      </c>
      <c r="H47" s="31">
        <v>192109</v>
      </c>
      <c r="I47" s="31">
        <v>239650</v>
      </c>
      <c r="J47" s="99"/>
    </row>
    <row r="48" spans="1:10" x14ac:dyDescent="0.2">
      <c r="A48" s="216" t="s">
        <v>55</v>
      </c>
      <c r="B48" s="217"/>
      <c r="C48" s="217"/>
      <c r="D48" s="217"/>
      <c r="E48" s="217"/>
      <c r="F48" s="217"/>
      <c r="G48" s="5">
        <v>40</v>
      </c>
      <c r="H48" s="98">
        <f>SUM(H49:H54)</f>
        <v>3286093</v>
      </c>
      <c r="I48" s="98">
        <f>SUM(I49:I54)</f>
        <v>3445343</v>
      </c>
      <c r="J48" s="99"/>
    </row>
    <row r="49" spans="1:10" x14ac:dyDescent="0.2">
      <c r="A49" s="209" t="s">
        <v>56</v>
      </c>
      <c r="B49" s="209"/>
      <c r="C49" s="209"/>
      <c r="D49" s="209"/>
      <c r="E49" s="209"/>
      <c r="F49" s="209"/>
      <c r="G49" s="7">
        <v>41</v>
      </c>
      <c r="H49" s="31">
        <v>126864</v>
      </c>
      <c r="I49" s="31">
        <v>8738</v>
      </c>
      <c r="J49" s="99"/>
    </row>
    <row r="50" spans="1:10" x14ac:dyDescent="0.2">
      <c r="A50" s="209" t="s">
        <v>57</v>
      </c>
      <c r="B50" s="209"/>
      <c r="C50" s="209"/>
      <c r="D50" s="209"/>
      <c r="E50" s="209"/>
      <c r="F50" s="209"/>
      <c r="G50" s="7">
        <v>42</v>
      </c>
      <c r="H50" s="31">
        <v>1154241</v>
      </c>
      <c r="I50" s="31">
        <v>1130145</v>
      </c>
      <c r="J50" s="99"/>
    </row>
    <row r="51" spans="1:10" x14ac:dyDescent="0.2">
      <c r="A51" s="209" t="s">
        <v>58</v>
      </c>
      <c r="B51" s="209"/>
      <c r="C51" s="209"/>
      <c r="D51" s="209"/>
      <c r="E51" s="209"/>
      <c r="F51" s="209"/>
      <c r="G51" s="7">
        <v>43</v>
      </c>
      <c r="H51" s="31">
        <v>745001</v>
      </c>
      <c r="I51" s="31">
        <v>737426</v>
      </c>
      <c r="J51" s="99"/>
    </row>
    <row r="52" spans="1:10" x14ac:dyDescent="0.2">
      <c r="A52" s="209" t="s">
        <v>59</v>
      </c>
      <c r="B52" s="209"/>
      <c r="C52" s="209"/>
      <c r="D52" s="209"/>
      <c r="E52" s="209"/>
      <c r="F52" s="209"/>
      <c r="G52" s="7">
        <v>44</v>
      </c>
      <c r="H52" s="31">
        <v>278324</v>
      </c>
      <c r="I52" s="31">
        <v>698900</v>
      </c>
      <c r="J52" s="99"/>
    </row>
    <row r="53" spans="1:10" x14ac:dyDescent="0.2">
      <c r="A53" s="209" t="s">
        <v>60</v>
      </c>
      <c r="B53" s="209"/>
      <c r="C53" s="209"/>
      <c r="D53" s="209"/>
      <c r="E53" s="209"/>
      <c r="F53" s="209"/>
      <c r="G53" s="7">
        <v>45</v>
      </c>
      <c r="H53" s="31">
        <v>0</v>
      </c>
      <c r="I53" s="31">
        <v>0</v>
      </c>
      <c r="J53" s="99"/>
    </row>
    <row r="54" spans="1:10" x14ac:dyDescent="0.2">
      <c r="A54" s="209" t="s">
        <v>61</v>
      </c>
      <c r="B54" s="209"/>
      <c r="C54" s="209"/>
      <c r="D54" s="209"/>
      <c r="E54" s="209"/>
      <c r="F54" s="209"/>
      <c r="G54" s="7">
        <v>46</v>
      </c>
      <c r="H54" s="31">
        <v>981663</v>
      </c>
      <c r="I54" s="31">
        <v>870134</v>
      </c>
      <c r="J54" s="99"/>
    </row>
    <row r="55" spans="1:10" x14ac:dyDescent="0.2">
      <c r="A55" s="208" t="s">
        <v>62</v>
      </c>
      <c r="B55" s="209"/>
      <c r="C55" s="209"/>
      <c r="D55" s="209"/>
      <c r="E55" s="209"/>
      <c r="F55" s="209"/>
      <c r="G55" s="6">
        <v>47</v>
      </c>
      <c r="H55" s="30">
        <v>2414550</v>
      </c>
      <c r="I55" s="30">
        <v>2534710</v>
      </c>
      <c r="J55" s="99"/>
    </row>
    <row r="56" spans="1:10" x14ac:dyDescent="0.2">
      <c r="A56" s="208" t="s">
        <v>63</v>
      </c>
      <c r="B56" s="209"/>
      <c r="C56" s="209"/>
      <c r="D56" s="209"/>
      <c r="E56" s="209"/>
      <c r="F56" s="209"/>
      <c r="G56" s="6">
        <v>48</v>
      </c>
      <c r="H56" s="30">
        <v>188771</v>
      </c>
      <c r="I56" s="30">
        <v>190266</v>
      </c>
      <c r="J56" s="99"/>
    </row>
    <row r="57" spans="1:10" x14ac:dyDescent="0.2">
      <c r="A57" s="208" t="s">
        <v>64</v>
      </c>
      <c r="B57" s="209"/>
      <c r="C57" s="209"/>
      <c r="D57" s="209"/>
      <c r="E57" s="209"/>
      <c r="F57" s="209"/>
      <c r="G57" s="6">
        <v>49</v>
      </c>
      <c r="H57" s="30">
        <v>4299759</v>
      </c>
      <c r="I57" s="30">
        <v>6541629</v>
      </c>
      <c r="J57" s="99"/>
    </row>
    <row r="58" spans="1:10" x14ac:dyDescent="0.2">
      <c r="A58" s="216" t="s">
        <v>220</v>
      </c>
      <c r="B58" s="217"/>
      <c r="C58" s="217"/>
      <c r="D58" s="217"/>
      <c r="E58" s="217"/>
      <c r="F58" s="217"/>
      <c r="G58" s="5">
        <v>50</v>
      </c>
      <c r="H58" s="29">
        <f>H36+H47+H48+H55+H56+H57</f>
        <v>53608060</v>
      </c>
      <c r="I58" s="29">
        <f>I36+I47+I48+I55+I56+I57</f>
        <v>57303673</v>
      </c>
      <c r="J58" s="99"/>
    </row>
    <row r="59" spans="1:10" x14ac:dyDescent="0.2">
      <c r="A59" s="208" t="s">
        <v>65</v>
      </c>
      <c r="B59" s="209"/>
      <c r="C59" s="209"/>
      <c r="D59" s="209"/>
      <c r="E59" s="209"/>
      <c r="F59" s="209"/>
      <c r="G59" s="6">
        <v>51</v>
      </c>
      <c r="H59" s="30">
        <v>0</v>
      </c>
      <c r="I59" s="30">
        <v>0</v>
      </c>
      <c r="J59" s="99"/>
    </row>
    <row r="60" spans="1:10" ht="25.5" customHeight="1" x14ac:dyDescent="0.2">
      <c r="A60" s="208" t="s">
        <v>42</v>
      </c>
      <c r="B60" s="208"/>
      <c r="C60" s="208"/>
      <c r="D60" s="208"/>
      <c r="E60" s="208"/>
      <c r="F60" s="208"/>
      <c r="G60" s="218"/>
      <c r="H60" s="218"/>
      <c r="I60" s="218"/>
      <c r="J60" s="99"/>
    </row>
    <row r="61" spans="1:10" x14ac:dyDescent="0.2">
      <c r="A61" s="216" t="s">
        <v>66</v>
      </c>
      <c r="B61" s="217"/>
      <c r="C61" s="217"/>
      <c r="D61" s="217"/>
      <c r="E61" s="217"/>
      <c r="F61" s="217"/>
      <c r="G61" s="5">
        <v>52</v>
      </c>
      <c r="H61" s="29">
        <f>H62+H63</f>
        <v>43226778</v>
      </c>
      <c r="I61" s="29">
        <f>I62+I63</f>
        <v>44352075</v>
      </c>
      <c r="J61" s="99"/>
    </row>
    <row r="62" spans="1:10" x14ac:dyDescent="0.2">
      <c r="A62" s="208" t="s">
        <v>67</v>
      </c>
      <c r="B62" s="209"/>
      <c r="C62" s="209"/>
      <c r="D62" s="209"/>
      <c r="E62" s="209"/>
      <c r="F62" s="209"/>
      <c r="G62" s="6">
        <v>53</v>
      </c>
      <c r="H62" s="30">
        <v>43226778</v>
      </c>
      <c r="I62" s="30">
        <v>44352075</v>
      </c>
      <c r="J62" s="99"/>
    </row>
    <row r="63" spans="1:10" x14ac:dyDescent="0.2">
      <c r="A63" s="208" t="s">
        <v>68</v>
      </c>
      <c r="B63" s="209"/>
      <c r="C63" s="209"/>
      <c r="D63" s="209"/>
      <c r="E63" s="209"/>
      <c r="F63" s="209"/>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Normal="100" zoomScaleSheetLayoutView="100" workbookViewId="0">
      <selection activeCell="A3" sqref="A3:K3"/>
    </sheetView>
  </sheetViews>
  <sheetFormatPr defaultRowHeight="12.75" x14ac:dyDescent="0.2"/>
  <cols>
    <col min="1" max="7" width="9.140625" style="12"/>
    <col min="8" max="11" width="14" style="34" customWidth="1"/>
    <col min="12" max="237" width="9.140625" style="10"/>
    <col min="238" max="238" width="9.85546875" style="10" bestFit="1" customWidth="1"/>
    <col min="239" max="239" width="11.7109375" style="10" bestFit="1" customWidth="1"/>
    <col min="240" max="493" width="9.140625" style="10"/>
    <col min="494" max="494" width="9.85546875" style="10" bestFit="1" customWidth="1"/>
    <col min="495" max="495" width="11.7109375" style="10" bestFit="1" customWidth="1"/>
    <col min="496" max="749" width="9.140625" style="10"/>
    <col min="750" max="750" width="9.85546875" style="10" bestFit="1" customWidth="1"/>
    <col min="751" max="751" width="11.7109375" style="10" bestFit="1" customWidth="1"/>
    <col min="752" max="1005" width="9.140625" style="10"/>
    <col min="1006" max="1006" width="9.85546875" style="10" bestFit="1" customWidth="1"/>
    <col min="1007" max="1007" width="11.7109375" style="10" bestFit="1" customWidth="1"/>
    <col min="1008" max="1261" width="9.140625" style="10"/>
    <col min="1262" max="1262" width="9.85546875" style="10" bestFit="1" customWidth="1"/>
    <col min="1263" max="1263" width="11.7109375" style="10" bestFit="1" customWidth="1"/>
    <col min="1264" max="1517" width="9.140625" style="10"/>
    <col min="1518" max="1518" width="9.85546875" style="10" bestFit="1" customWidth="1"/>
    <col min="1519" max="1519" width="11.7109375" style="10" bestFit="1" customWidth="1"/>
    <col min="1520" max="1773" width="9.140625" style="10"/>
    <col min="1774" max="1774" width="9.85546875" style="10" bestFit="1" customWidth="1"/>
    <col min="1775" max="1775" width="11.7109375" style="10" bestFit="1" customWidth="1"/>
    <col min="1776" max="2029" width="9.140625" style="10"/>
    <col min="2030" max="2030" width="9.85546875" style="10" bestFit="1" customWidth="1"/>
    <col min="2031" max="2031" width="11.7109375" style="10" bestFit="1" customWidth="1"/>
    <col min="2032" max="2285" width="9.140625" style="10"/>
    <col min="2286" max="2286" width="9.85546875" style="10" bestFit="1" customWidth="1"/>
    <col min="2287" max="2287" width="11.7109375" style="10" bestFit="1" customWidth="1"/>
    <col min="2288" max="2541" width="9.140625" style="10"/>
    <col min="2542" max="2542" width="9.85546875" style="10" bestFit="1" customWidth="1"/>
    <col min="2543" max="2543" width="11.7109375" style="10" bestFit="1" customWidth="1"/>
    <col min="2544" max="2797" width="9.140625" style="10"/>
    <col min="2798" max="2798" width="9.85546875" style="10" bestFit="1" customWidth="1"/>
    <col min="2799" max="2799" width="11.7109375" style="10" bestFit="1" customWidth="1"/>
    <col min="2800" max="3053" width="9.140625" style="10"/>
    <col min="3054" max="3054" width="9.85546875" style="10" bestFit="1" customWidth="1"/>
    <col min="3055" max="3055" width="11.7109375" style="10" bestFit="1" customWidth="1"/>
    <col min="3056" max="3309" width="9.140625" style="10"/>
    <col min="3310" max="3310" width="9.85546875" style="10" bestFit="1" customWidth="1"/>
    <col min="3311" max="3311" width="11.7109375" style="10" bestFit="1" customWidth="1"/>
    <col min="3312" max="3565" width="9.140625" style="10"/>
    <col min="3566" max="3566" width="9.85546875" style="10" bestFit="1" customWidth="1"/>
    <col min="3567" max="3567" width="11.7109375" style="10" bestFit="1" customWidth="1"/>
    <col min="3568" max="3821" width="9.140625" style="10"/>
    <col min="3822" max="3822" width="9.85546875" style="10" bestFit="1" customWidth="1"/>
    <col min="3823" max="3823" width="11.7109375" style="10" bestFit="1" customWidth="1"/>
    <col min="3824" max="4077" width="9.140625" style="10"/>
    <col min="4078" max="4078" width="9.85546875" style="10" bestFit="1" customWidth="1"/>
    <col min="4079" max="4079" width="11.7109375" style="10" bestFit="1" customWidth="1"/>
    <col min="4080" max="4333" width="9.140625" style="10"/>
    <col min="4334" max="4334" width="9.85546875" style="10" bestFit="1" customWidth="1"/>
    <col min="4335" max="4335" width="11.7109375" style="10" bestFit="1" customWidth="1"/>
    <col min="4336" max="4589" width="9.140625" style="10"/>
    <col min="4590" max="4590" width="9.85546875" style="10" bestFit="1" customWidth="1"/>
    <col min="4591" max="4591" width="11.7109375" style="10" bestFit="1" customWidth="1"/>
    <col min="4592" max="4845" width="9.140625" style="10"/>
    <col min="4846" max="4846" width="9.85546875" style="10" bestFit="1" customWidth="1"/>
    <col min="4847" max="4847" width="11.7109375" style="10" bestFit="1" customWidth="1"/>
    <col min="4848" max="5101" width="9.140625" style="10"/>
    <col min="5102" max="5102" width="9.85546875" style="10" bestFit="1" customWidth="1"/>
    <col min="5103" max="5103" width="11.7109375" style="10" bestFit="1" customWidth="1"/>
    <col min="5104" max="5357" width="9.140625" style="10"/>
    <col min="5358" max="5358" width="9.85546875" style="10" bestFit="1" customWidth="1"/>
    <col min="5359" max="5359" width="11.7109375" style="10" bestFit="1" customWidth="1"/>
    <col min="5360" max="5613" width="9.140625" style="10"/>
    <col min="5614" max="5614" width="9.85546875" style="10" bestFit="1" customWidth="1"/>
    <col min="5615" max="5615" width="11.7109375" style="10" bestFit="1" customWidth="1"/>
    <col min="5616" max="5869" width="9.140625" style="10"/>
    <col min="5870" max="5870" width="9.85546875" style="10" bestFit="1" customWidth="1"/>
    <col min="5871" max="5871" width="11.7109375" style="10" bestFit="1" customWidth="1"/>
    <col min="5872" max="6125" width="9.140625" style="10"/>
    <col min="6126" max="6126" width="9.85546875" style="10" bestFit="1" customWidth="1"/>
    <col min="6127" max="6127" width="11.7109375" style="10" bestFit="1" customWidth="1"/>
    <col min="6128" max="6381" width="9.140625" style="10"/>
    <col min="6382" max="6382" width="9.85546875" style="10" bestFit="1" customWidth="1"/>
    <col min="6383" max="6383" width="11.7109375" style="10" bestFit="1" customWidth="1"/>
    <col min="6384" max="6637" width="9.140625" style="10"/>
    <col min="6638" max="6638" width="9.85546875" style="10" bestFit="1" customWidth="1"/>
    <col min="6639" max="6639" width="11.7109375" style="10" bestFit="1" customWidth="1"/>
    <col min="6640" max="6893" width="9.140625" style="10"/>
    <col min="6894" max="6894" width="9.85546875" style="10" bestFit="1" customWidth="1"/>
    <col min="6895" max="6895" width="11.7109375" style="10" bestFit="1" customWidth="1"/>
    <col min="6896" max="7149" width="9.140625" style="10"/>
    <col min="7150" max="7150" width="9.85546875" style="10" bestFit="1" customWidth="1"/>
    <col min="7151" max="7151" width="11.7109375" style="10" bestFit="1" customWidth="1"/>
    <col min="7152" max="7405" width="9.140625" style="10"/>
    <col min="7406" max="7406" width="9.85546875" style="10" bestFit="1" customWidth="1"/>
    <col min="7407" max="7407" width="11.7109375" style="10" bestFit="1" customWidth="1"/>
    <col min="7408" max="7661" width="9.140625" style="10"/>
    <col min="7662" max="7662" width="9.85546875" style="10" bestFit="1" customWidth="1"/>
    <col min="7663" max="7663" width="11.7109375" style="10" bestFit="1" customWidth="1"/>
    <col min="7664" max="7917" width="9.140625" style="10"/>
    <col min="7918" max="7918" width="9.85546875" style="10" bestFit="1" customWidth="1"/>
    <col min="7919" max="7919" width="11.7109375" style="10" bestFit="1" customWidth="1"/>
    <col min="7920" max="8173" width="9.140625" style="10"/>
    <col min="8174" max="8174" width="9.85546875" style="10" bestFit="1" customWidth="1"/>
    <col min="8175" max="8175" width="11.7109375" style="10" bestFit="1" customWidth="1"/>
    <col min="8176" max="8429" width="9.140625" style="10"/>
    <col min="8430" max="8430" width="9.85546875" style="10" bestFit="1" customWidth="1"/>
    <col min="8431" max="8431" width="11.7109375" style="10" bestFit="1" customWidth="1"/>
    <col min="8432" max="8685" width="9.140625" style="10"/>
    <col min="8686" max="8686" width="9.85546875" style="10" bestFit="1" customWidth="1"/>
    <col min="8687" max="8687" width="11.7109375" style="10" bestFit="1" customWidth="1"/>
    <col min="8688" max="8941" width="9.140625" style="10"/>
    <col min="8942" max="8942" width="9.85546875" style="10" bestFit="1" customWidth="1"/>
    <col min="8943" max="8943" width="11.7109375" style="10" bestFit="1" customWidth="1"/>
    <col min="8944" max="9197" width="9.140625" style="10"/>
    <col min="9198" max="9198" width="9.85546875" style="10" bestFit="1" customWidth="1"/>
    <col min="9199" max="9199" width="11.7109375" style="10" bestFit="1" customWidth="1"/>
    <col min="9200" max="9453" width="9.140625" style="10"/>
    <col min="9454" max="9454" width="9.85546875" style="10" bestFit="1" customWidth="1"/>
    <col min="9455" max="9455" width="11.7109375" style="10" bestFit="1" customWidth="1"/>
    <col min="9456" max="9709" width="9.140625" style="10"/>
    <col min="9710" max="9710" width="9.85546875" style="10" bestFit="1" customWidth="1"/>
    <col min="9711" max="9711" width="11.7109375" style="10" bestFit="1" customWidth="1"/>
    <col min="9712" max="9965" width="9.140625" style="10"/>
    <col min="9966" max="9966" width="9.85546875" style="10" bestFit="1" customWidth="1"/>
    <col min="9967" max="9967" width="11.7109375" style="10" bestFit="1" customWidth="1"/>
    <col min="9968" max="10221" width="9.140625" style="10"/>
    <col min="10222" max="10222" width="9.85546875" style="10" bestFit="1" customWidth="1"/>
    <col min="10223" max="10223" width="11.7109375" style="10" bestFit="1" customWidth="1"/>
    <col min="10224" max="10477" width="9.140625" style="10"/>
    <col min="10478" max="10478" width="9.85546875" style="10" bestFit="1" customWidth="1"/>
    <col min="10479" max="10479" width="11.7109375" style="10" bestFit="1" customWidth="1"/>
    <col min="10480" max="10733" width="9.140625" style="10"/>
    <col min="10734" max="10734" width="9.85546875" style="10" bestFit="1" customWidth="1"/>
    <col min="10735" max="10735" width="11.7109375" style="10" bestFit="1" customWidth="1"/>
    <col min="10736" max="10989" width="9.140625" style="10"/>
    <col min="10990" max="10990" width="9.85546875" style="10" bestFit="1" customWidth="1"/>
    <col min="10991" max="10991" width="11.7109375" style="10" bestFit="1" customWidth="1"/>
    <col min="10992" max="11245" width="9.140625" style="10"/>
    <col min="11246" max="11246" width="9.85546875" style="10" bestFit="1" customWidth="1"/>
    <col min="11247" max="11247" width="11.7109375" style="10" bestFit="1" customWidth="1"/>
    <col min="11248" max="11501" width="9.140625" style="10"/>
    <col min="11502" max="11502" width="9.85546875" style="10" bestFit="1" customWidth="1"/>
    <col min="11503" max="11503" width="11.7109375" style="10" bestFit="1" customWidth="1"/>
    <col min="11504" max="11757" width="9.140625" style="10"/>
    <col min="11758" max="11758" width="9.85546875" style="10" bestFit="1" customWidth="1"/>
    <col min="11759" max="11759" width="11.7109375" style="10" bestFit="1" customWidth="1"/>
    <col min="11760" max="12013" width="9.140625" style="10"/>
    <col min="12014" max="12014" width="9.85546875" style="10" bestFit="1" customWidth="1"/>
    <col min="12015" max="12015" width="11.7109375" style="10" bestFit="1" customWidth="1"/>
    <col min="12016" max="12269" width="9.140625" style="10"/>
    <col min="12270" max="12270" width="9.85546875" style="10" bestFit="1" customWidth="1"/>
    <col min="12271" max="12271" width="11.7109375" style="10" bestFit="1" customWidth="1"/>
    <col min="12272" max="12525" width="9.140625" style="10"/>
    <col min="12526" max="12526" width="9.85546875" style="10" bestFit="1" customWidth="1"/>
    <col min="12527" max="12527" width="11.7109375" style="10" bestFit="1" customWidth="1"/>
    <col min="12528" max="12781" width="9.140625" style="10"/>
    <col min="12782" max="12782" width="9.85546875" style="10" bestFit="1" customWidth="1"/>
    <col min="12783" max="12783" width="11.7109375" style="10" bestFit="1" customWidth="1"/>
    <col min="12784" max="13037" width="9.140625" style="10"/>
    <col min="13038" max="13038" width="9.85546875" style="10" bestFit="1" customWidth="1"/>
    <col min="13039" max="13039" width="11.7109375" style="10" bestFit="1" customWidth="1"/>
    <col min="13040" max="13293" width="9.140625" style="10"/>
    <col min="13294" max="13294" width="9.85546875" style="10" bestFit="1" customWidth="1"/>
    <col min="13295" max="13295" width="11.7109375" style="10" bestFit="1" customWidth="1"/>
    <col min="13296" max="13549" width="9.140625" style="10"/>
    <col min="13550" max="13550" width="9.85546875" style="10" bestFit="1" customWidth="1"/>
    <col min="13551" max="13551" width="11.7109375" style="10" bestFit="1" customWidth="1"/>
    <col min="13552" max="13805" width="9.140625" style="10"/>
    <col min="13806" max="13806" width="9.85546875" style="10" bestFit="1" customWidth="1"/>
    <col min="13807" max="13807" width="11.7109375" style="10" bestFit="1" customWidth="1"/>
    <col min="13808" max="14061" width="9.140625" style="10"/>
    <col min="14062" max="14062" width="9.85546875" style="10" bestFit="1" customWidth="1"/>
    <col min="14063" max="14063" width="11.7109375" style="10" bestFit="1" customWidth="1"/>
    <col min="14064" max="14317" width="9.140625" style="10"/>
    <col min="14318" max="14318" width="9.85546875" style="10" bestFit="1" customWidth="1"/>
    <col min="14319" max="14319" width="11.7109375" style="10" bestFit="1" customWidth="1"/>
    <col min="14320" max="14573" width="9.140625" style="10"/>
    <col min="14574" max="14574" width="9.85546875" style="10" bestFit="1" customWidth="1"/>
    <col min="14575" max="14575" width="11.7109375" style="10" bestFit="1" customWidth="1"/>
    <col min="14576" max="14829" width="9.140625" style="10"/>
    <col min="14830" max="14830" width="9.85546875" style="10" bestFit="1" customWidth="1"/>
    <col min="14831" max="14831" width="11.7109375" style="10" bestFit="1" customWidth="1"/>
    <col min="14832" max="15085" width="9.140625" style="10"/>
    <col min="15086" max="15086" width="9.85546875" style="10" bestFit="1" customWidth="1"/>
    <col min="15087" max="15087" width="11.7109375" style="10" bestFit="1" customWidth="1"/>
    <col min="15088" max="15341" width="9.140625" style="10"/>
    <col min="15342" max="15342" width="9.85546875" style="10" bestFit="1" customWidth="1"/>
    <col min="15343" max="15343" width="11.7109375" style="10" bestFit="1" customWidth="1"/>
    <col min="15344" max="15597" width="9.140625" style="10"/>
    <col min="15598" max="15598" width="9.85546875" style="10" bestFit="1" customWidth="1"/>
    <col min="15599" max="15599" width="11.7109375" style="10" bestFit="1" customWidth="1"/>
    <col min="15600" max="15853" width="9.140625" style="10"/>
    <col min="15854" max="15854" width="9.85546875" style="10" bestFit="1" customWidth="1"/>
    <col min="15855" max="15855" width="11.7109375" style="10" bestFit="1" customWidth="1"/>
    <col min="15856" max="16109" width="9.140625" style="10"/>
    <col min="16110" max="16110" width="9.85546875" style="10" bestFit="1" customWidth="1"/>
    <col min="16111" max="16111" width="11.7109375" style="10" bestFit="1" customWidth="1"/>
    <col min="16112" max="16357" width="9.140625" style="10"/>
    <col min="16358" max="16372" width="9.140625" style="10" customWidth="1"/>
    <col min="16373" max="16384" width="9.140625" style="10"/>
  </cols>
  <sheetData>
    <row r="1" spans="1:11" x14ac:dyDescent="0.2">
      <c r="A1" s="238" t="s">
        <v>5</v>
      </c>
      <c r="B1" s="220"/>
      <c r="C1" s="220"/>
      <c r="D1" s="220"/>
      <c r="E1" s="220"/>
      <c r="F1" s="220"/>
      <c r="G1" s="220"/>
      <c r="H1" s="220"/>
      <c r="I1" s="220"/>
    </row>
    <row r="2" spans="1:11" x14ac:dyDescent="0.2">
      <c r="A2" s="229" t="s">
        <v>289</v>
      </c>
      <c r="B2" s="222"/>
      <c r="C2" s="222"/>
      <c r="D2" s="222"/>
      <c r="E2" s="222"/>
      <c r="F2" s="222"/>
      <c r="G2" s="222"/>
      <c r="H2" s="222"/>
      <c r="I2" s="222"/>
    </row>
    <row r="3" spans="1:11" x14ac:dyDescent="0.2">
      <c r="A3" s="230" t="s">
        <v>14</v>
      </c>
      <c r="B3" s="231"/>
      <c r="C3" s="231"/>
      <c r="D3" s="231"/>
      <c r="E3" s="231"/>
      <c r="F3" s="231"/>
      <c r="G3" s="231"/>
      <c r="H3" s="231"/>
      <c r="I3" s="231"/>
      <c r="J3" s="232"/>
      <c r="K3" s="232"/>
    </row>
    <row r="4" spans="1:11" x14ac:dyDescent="0.2">
      <c r="A4" s="233" t="s">
        <v>280</v>
      </c>
      <c r="B4" s="234"/>
      <c r="C4" s="234"/>
      <c r="D4" s="234"/>
      <c r="E4" s="234"/>
      <c r="F4" s="234"/>
      <c r="G4" s="234"/>
      <c r="H4" s="234"/>
      <c r="I4" s="234"/>
      <c r="J4" s="235"/>
      <c r="K4" s="235"/>
    </row>
    <row r="5" spans="1:11" ht="27.75" customHeight="1" x14ac:dyDescent="0.2">
      <c r="A5" s="236" t="s">
        <v>2</v>
      </c>
      <c r="B5" s="237"/>
      <c r="C5" s="237"/>
      <c r="D5" s="237"/>
      <c r="E5" s="237"/>
      <c r="F5" s="237"/>
      <c r="G5" s="236" t="s">
        <v>6</v>
      </c>
      <c r="H5" s="241" t="s">
        <v>218</v>
      </c>
      <c r="I5" s="242"/>
      <c r="J5" s="241" t="s">
        <v>209</v>
      </c>
      <c r="K5" s="242"/>
    </row>
    <row r="6" spans="1:11" x14ac:dyDescent="0.2">
      <c r="A6" s="237"/>
      <c r="B6" s="237"/>
      <c r="C6" s="237"/>
      <c r="D6" s="237"/>
      <c r="E6" s="237"/>
      <c r="F6" s="237"/>
      <c r="G6" s="237"/>
      <c r="H6" s="35" t="s">
        <v>207</v>
      </c>
      <c r="I6" s="35" t="s">
        <v>208</v>
      </c>
      <c r="J6" s="35" t="s">
        <v>207</v>
      </c>
      <c r="K6" s="35" t="s">
        <v>208</v>
      </c>
    </row>
    <row r="7" spans="1:11" x14ac:dyDescent="0.2">
      <c r="A7" s="239">
        <v>1</v>
      </c>
      <c r="B7" s="240"/>
      <c r="C7" s="240"/>
      <c r="D7" s="240"/>
      <c r="E7" s="240"/>
      <c r="F7" s="240"/>
      <c r="G7" s="11">
        <v>2</v>
      </c>
      <c r="H7" s="35">
        <v>3</v>
      </c>
      <c r="I7" s="35">
        <v>4</v>
      </c>
      <c r="J7" s="35">
        <v>5</v>
      </c>
      <c r="K7" s="35">
        <v>6</v>
      </c>
    </row>
    <row r="8" spans="1:11" x14ac:dyDescent="0.2">
      <c r="A8" s="216" t="s">
        <v>223</v>
      </c>
      <c r="B8" s="217"/>
      <c r="C8" s="217"/>
      <c r="D8" s="217"/>
      <c r="E8" s="217"/>
      <c r="F8" s="217"/>
      <c r="G8" s="5">
        <v>1</v>
      </c>
      <c r="H8" s="29">
        <f>H9+H16</f>
        <v>6220274</v>
      </c>
      <c r="I8" s="29">
        <f>I9+I16</f>
        <v>6220274</v>
      </c>
      <c r="J8" s="29">
        <f>J9+J16</f>
        <v>7884887</v>
      </c>
      <c r="K8" s="29">
        <f>K9+K16</f>
        <v>7884887</v>
      </c>
    </row>
    <row r="9" spans="1:11" x14ac:dyDescent="0.2">
      <c r="A9" s="217" t="s">
        <v>72</v>
      </c>
      <c r="B9" s="217"/>
      <c r="C9" s="217"/>
      <c r="D9" s="217"/>
      <c r="E9" s="217"/>
      <c r="F9" s="217"/>
      <c r="G9" s="9">
        <v>2</v>
      </c>
      <c r="H9" s="32">
        <f>SUM(H10:H15)</f>
        <v>4380696</v>
      </c>
      <c r="I9" s="32">
        <f>SUM(I10:I15)</f>
        <v>4380696</v>
      </c>
      <c r="J9" s="32">
        <f>SUM(J10:J15)</f>
        <v>5771857</v>
      </c>
      <c r="K9" s="32">
        <f>SUM(K10:K15)</f>
        <v>5771857</v>
      </c>
    </row>
    <row r="10" spans="1:11" x14ac:dyDescent="0.2">
      <c r="A10" s="209" t="s">
        <v>73</v>
      </c>
      <c r="B10" s="209"/>
      <c r="C10" s="209"/>
      <c r="D10" s="209"/>
      <c r="E10" s="209"/>
      <c r="F10" s="209"/>
      <c r="G10" s="7">
        <v>3</v>
      </c>
      <c r="H10" s="31">
        <v>1997123</v>
      </c>
      <c r="I10" s="31">
        <v>1997123</v>
      </c>
      <c r="J10" s="31">
        <v>3185831</v>
      </c>
      <c r="K10" s="31">
        <v>3185831</v>
      </c>
    </row>
    <row r="11" spans="1:11" x14ac:dyDescent="0.2">
      <c r="A11" s="209" t="s">
        <v>74</v>
      </c>
      <c r="B11" s="209"/>
      <c r="C11" s="209"/>
      <c r="D11" s="209"/>
      <c r="E11" s="209"/>
      <c r="F11" s="209"/>
      <c r="G11" s="7">
        <v>4</v>
      </c>
      <c r="H11" s="31">
        <v>1869696</v>
      </c>
      <c r="I11" s="31">
        <v>1869696</v>
      </c>
      <c r="J11" s="31">
        <v>1946642</v>
      </c>
      <c r="K11" s="31">
        <v>1946642</v>
      </c>
    </row>
    <row r="12" spans="1:11" x14ac:dyDescent="0.2">
      <c r="A12" s="209" t="s">
        <v>75</v>
      </c>
      <c r="B12" s="209"/>
      <c r="C12" s="209"/>
      <c r="D12" s="209"/>
      <c r="E12" s="209"/>
      <c r="F12" s="209"/>
      <c r="G12" s="7">
        <v>5</v>
      </c>
      <c r="H12" s="31">
        <v>513877</v>
      </c>
      <c r="I12" s="31">
        <v>513877</v>
      </c>
      <c r="J12" s="31">
        <v>639384</v>
      </c>
      <c r="K12" s="31">
        <v>639384</v>
      </c>
    </row>
    <row r="13" spans="1:11" x14ac:dyDescent="0.2">
      <c r="A13" s="209" t="s">
        <v>76</v>
      </c>
      <c r="B13" s="209"/>
      <c r="C13" s="209"/>
      <c r="D13" s="209"/>
      <c r="E13" s="209"/>
      <c r="F13" s="209"/>
      <c r="G13" s="7">
        <v>6</v>
      </c>
      <c r="H13" s="31">
        <v>0</v>
      </c>
      <c r="I13" s="31">
        <v>0</v>
      </c>
      <c r="J13" s="31">
        <v>0</v>
      </c>
      <c r="K13" s="31">
        <v>0</v>
      </c>
    </row>
    <row r="14" spans="1:11" x14ac:dyDescent="0.2">
      <c r="A14" s="209" t="s">
        <v>77</v>
      </c>
      <c r="B14" s="209"/>
      <c r="C14" s="209"/>
      <c r="D14" s="209"/>
      <c r="E14" s="209"/>
      <c r="F14" s="209"/>
      <c r="G14" s="7">
        <v>7</v>
      </c>
      <c r="H14" s="31">
        <v>0</v>
      </c>
      <c r="I14" s="31">
        <v>0</v>
      </c>
      <c r="J14" s="31">
        <v>0</v>
      </c>
      <c r="K14" s="31">
        <v>0</v>
      </c>
    </row>
    <row r="15" spans="1:11" x14ac:dyDescent="0.2">
      <c r="A15" s="209" t="s">
        <v>78</v>
      </c>
      <c r="B15" s="209"/>
      <c r="C15" s="209"/>
      <c r="D15" s="209"/>
      <c r="E15" s="209"/>
      <c r="F15" s="209"/>
      <c r="G15" s="7">
        <v>8</v>
      </c>
      <c r="H15" s="31">
        <v>0</v>
      </c>
      <c r="I15" s="31">
        <v>0</v>
      </c>
      <c r="J15" s="31">
        <v>0</v>
      </c>
      <c r="K15" s="31">
        <v>0</v>
      </c>
    </row>
    <row r="16" spans="1:11" x14ac:dyDescent="0.2">
      <c r="A16" s="217" t="s">
        <v>79</v>
      </c>
      <c r="B16" s="217"/>
      <c r="C16" s="217"/>
      <c r="D16" s="217"/>
      <c r="E16" s="217"/>
      <c r="F16" s="217"/>
      <c r="G16" s="9">
        <v>9</v>
      </c>
      <c r="H16" s="32">
        <f>H17+H18+H19</f>
        <v>1839578</v>
      </c>
      <c r="I16" s="32">
        <f>I17+I18+I19</f>
        <v>1839578</v>
      </c>
      <c r="J16" s="32">
        <f>J17+J18+J19</f>
        <v>2113030</v>
      </c>
      <c r="K16" s="32">
        <f>K17+K18+K19</f>
        <v>2113030</v>
      </c>
    </row>
    <row r="17" spans="1:11" x14ac:dyDescent="0.2">
      <c r="A17" s="209" t="s">
        <v>80</v>
      </c>
      <c r="B17" s="209"/>
      <c r="C17" s="209"/>
      <c r="D17" s="209"/>
      <c r="E17" s="209"/>
      <c r="F17" s="209"/>
      <c r="G17" s="7">
        <v>10</v>
      </c>
      <c r="H17" s="31">
        <v>0</v>
      </c>
      <c r="I17" s="31">
        <v>0</v>
      </c>
      <c r="J17" s="31">
        <v>0</v>
      </c>
      <c r="K17" s="31">
        <v>0</v>
      </c>
    </row>
    <row r="18" spans="1:11" x14ac:dyDescent="0.2">
      <c r="A18" s="209" t="s">
        <v>81</v>
      </c>
      <c r="B18" s="209"/>
      <c r="C18" s="209"/>
      <c r="D18" s="209"/>
      <c r="E18" s="209"/>
      <c r="F18" s="209"/>
      <c r="G18" s="7">
        <v>11</v>
      </c>
      <c r="H18" s="31">
        <v>1448862</v>
      </c>
      <c r="I18" s="31">
        <v>1448862</v>
      </c>
      <c r="J18" s="31">
        <v>1494163</v>
      </c>
      <c r="K18" s="31">
        <v>1494163</v>
      </c>
    </row>
    <row r="19" spans="1:11" x14ac:dyDescent="0.2">
      <c r="A19" s="209" t="s">
        <v>82</v>
      </c>
      <c r="B19" s="209"/>
      <c r="C19" s="209"/>
      <c r="D19" s="209"/>
      <c r="E19" s="209"/>
      <c r="F19" s="209"/>
      <c r="G19" s="7">
        <v>12</v>
      </c>
      <c r="H19" s="31">
        <v>390716</v>
      </c>
      <c r="I19" s="31">
        <v>390716</v>
      </c>
      <c r="J19" s="31">
        <v>618867</v>
      </c>
      <c r="K19" s="31">
        <v>618867</v>
      </c>
    </row>
    <row r="20" spans="1:11" x14ac:dyDescent="0.2">
      <c r="A20" s="216" t="s">
        <v>83</v>
      </c>
      <c r="B20" s="217"/>
      <c r="C20" s="217"/>
      <c r="D20" s="217"/>
      <c r="E20" s="217"/>
      <c r="F20" s="217"/>
      <c r="G20" s="5">
        <v>13</v>
      </c>
      <c r="H20" s="29">
        <f>H21+H24+H28+H29+H30+H33+H34</f>
        <v>5640437</v>
      </c>
      <c r="I20" s="29">
        <f>I21+I24+I28+I29+I30+I33+I34</f>
        <v>5640437</v>
      </c>
      <c r="J20" s="29">
        <f>J21+J24+J28+J29+J30+J33+J34</f>
        <v>6531867</v>
      </c>
      <c r="K20" s="29">
        <f>K21+K24+K28+K29+K30+K33+K34</f>
        <v>6531867</v>
      </c>
    </row>
    <row r="21" spans="1:11" x14ac:dyDescent="0.2">
      <c r="A21" s="217" t="s">
        <v>84</v>
      </c>
      <c r="B21" s="217"/>
      <c r="C21" s="217"/>
      <c r="D21" s="217"/>
      <c r="E21" s="217"/>
      <c r="F21" s="217"/>
      <c r="G21" s="9">
        <v>14</v>
      </c>
      <c r="H21" s="32">
        <f>H22+H23</f>
        <v>1679526</v>
      </c>
      <c r="I21" s="32">
        <f>I22+I23</f>
        <v>1679526</v>
      </c>
      <c r="J21" s="32">
        <f>J22+J23</f>
        <v>1783170</v>
      </c>
      <c r="K21" s="32">
        <f>K22+K23</f>
        <v>1783170</v>
      </c>
    </row>
    <row r="22" spans="1:11" x14ac:dyDescent="0.2">
      <c r="A22" s="209" t="s">
        <v>85</v>
      </c>
      <c r="B22" s="209"/>
      <c r="C22" s="209"/>
      <c r="D22" s="209"/>
      <c r="E22" s="209"/>
      <c r="F22" s="209"/>
      <c r="G22" s="7">
        <v>15</v>
      </c>
      <c r="H22" s="31">
        <v>137284</v>
      </c>
      <c r="I22" s="31">
        <v>137284</v>
      </c>
      <c r="J22" s="31">
        <v>63419</v>
      </c>
      <c r="K22" s="31">
        <v>63419</v>
      </c>
    </row>
    <row r="23" spans="1:11" x14ac:dyDescent="0.2">
      <c r="A23" s="209" t="s">
        <v>86</v>
      </c>
      <c r="B23" s="209"/>
      <c r="C23" s="209"/>
      <c r="D23" s="209"/>
      <c r="E23" s="209"/>
      <c r="F23" s="209"/>
      <c r="G23" s="7">
        <v>16</v>
      </c>
      <c r="H23" s="31">
        <v>1542242</v>
      </c>
      <c r="I23" s="31">
        <v>1542242</v>
      </c>
      <c r="J23" s="31">
        <v>1719751</v>
      </c>
      <c r="K23" s="31">
        <v>1719751</v>
      </c>
    </row>
    <row r="24" spans="1:11" x14ac:dyDescent="0.2">
      <c r="A24" s="217" t="s">
        <v>221</v>
      </c>
      <c r="B24" s="217"/>
      <c r="C24" s="217"/>
      <c r="D24" s="217"/>
      <c r="E24" s="217"/>
      <c r="F24" s="217"/>
      <c r="G24" s="9">
        <v>17</v>
      </c>
      <c r="H24" s="32">
        <f>H25+H26+H27</f>
        <v>2822755</v>
      </c>
      <c r="I24" s="32">
        <f>I25+I26+I27</f>
        <v>2822755</v>
      </c>
      <c r="J24" s="32">
        <f>J25+J26+J27</f>
        <v>3419881</v>
      </c>
      <c r="K24" s="32">
        <f>K25+K26+K27</f>
        <v>3419881</v>
      </c>
    </row>
    <row r="25" spans="1:11" x14ac:dyDescent="0.2">
      <c r="A25" s="209" t="s">
        <v>87</v>
      </c>
      <c r="B25" s="209"/>
      <c r="C25" s="209"/>
      <c r="D25" s="209"/>
      <c r="E25" s="209"/>
      <c r="F25" s="209"/>
      <c r="G25" s="7">
        <v>18</v>
      </c>
      <c r="H25" s="31">
        <v>2013269</v>
      </c>
      <c r="I25" s="31">
        <v>2013269</v>
      </c>
      <c r="J25" s="31">
        <v>2496262</v>
      </c>
      <c r="K25" s="31">
        <v>2496262</v>
      </c>
    </row>
    <row r="26" spans="1:11" x14ac:dyDescent="0.2">
      <c r="A26" s="209" t="s">
        <v>88</v>
      </c>
      <c r="B26" s="209"/>
      <c r="C26" s="209"/>
      <c r="D26" s="209"/>
      <c r="E26" s="209"/>
      <c r="F26" s="209"/>
      <c r="G26" s="7">
        <v>19</v>
      </c>
      <c r="H26" s="31">
        <v>603123</v>
      </c>
      <c r="I26" s="31">
        <v>603123</v>
      </c>
      <c r="J26" s="31">
        <v>679646</v>
      </c>
      <c r="K26" s="31">
        <v>679646</v>
      </c>
    </row>
    <row r="27" spans="1:11" x14ac:dyDescent="0.2">
      <c r="A27" s="209" t="s">
        <v>89</v>
      </c>
      <c r="B27" s="209"/>
      <c r="C27" s="209"/>
      <c r="D27" s="209"/>
      <c r="E27" s="209"/>
      <c r="F27" s="209"/>
      <c r="G27" s="7">
        <v>20</v>
      </c>
      <c r="H27" s="31">
        <v>206363</v>
      </c>
      <c r="I27" s="31">
        <v>206363</v>
      </c>
      <c r="J27" s="31">
        <v>243973</v>
      </c>
      <c r="K27" s="31">
        <v>243973</v>
      </c>
    </row>
    <row r="28" spans="1:11" x14ac:dyDescent="0.2">
      <c r="A28" s="209" t="s">
        <v>90</v>
      </c>
      <c r="B28" s="209"/>
      <c r="C28" s="209"/>
      <c r="D28" s="209"/>
      <c r="E28" s="209"/>
      <c r="F28" s="209"/>
      <c r="G28" s="7">
        <v>21</v>
      </c>
      <c r="H28" s="31">
        <v>484554</v>
      </c>
      <c r="I28" s="31">
        <v>484554</v>
      </c>
      <c r="J28" s="31">
        <v>522884</v>
      </c>
      <c r="K28" s="31">
        <v>522884</v>
      </c>
    </row>
    <row r="29" spans="1:11" x14ac:dyDescent="0.2">
      <c r="A29" s="209" t="s">
        <v>91</v>
      </c>
      <c r="B29" s="209"/>
      <c r="C29" s="209"/>
      <c r="D29" s="209"/>
      <c r="E29" s="209"/>
      <c r="F29" s="209"/>
      <c r="G29" s="7">
        <v>22</v>
      </c>
      <c r="H29" s="31">
        <v>651506</v>
      </c>
      <c r="I29" s="31">
        <v>651506</v>
      </c>
      <c r="J29" s="31">
        <v>777550</v>
      </c>
      <c r="K29" s="31">
        <v>777550</v>
      </c>
    </row>
    <row r="30" spans="1:11" x14ac:dyDescent="0.2">
      <c r="A30" s="217" t="s">
        <v>92</v>
      </c>
      <c r="B30" s="217"/>
      <c r="C30" s="217"/>
      <c r="D30" s="217"/>
      <c r="E30" s="217"/>
      <c r="F30" s="217"/>
      <c r="G30" s="9">
        <v>23</v>
      </c>
      <c r="H30" s="32">
        <f>H31+H32</f>
        <v>0</v>
      </c>
      <c r="I30" s="32">
        <f>I31+I32</f>
        <v>0</v>
      </c>
      <c r="J30" s="32">
        <f>J31+J32</f>
        <v>0</v>
      </c>
      <c r="K30" s="32">
        <f>K31+K32</f>
        <v>0</v>
      </c>
    </row>
    <row r="31" spans="1:11" x14ac:dyDescent="0.2">
      <c r="A31" s="209" t="s">
        <v>93</v>
      </c>
      <c r="B31" s="209"/>
      <c r="C31" s="209"/>
      <c r="D31" s="209"/>
      <c r="E31" s="209"/>
      <c r="F31" s="209"/>
      <c r="G31" s="7">
        <v>24</v>
      </c>
      <c r="H31" s="31">
        <v>0</v>
      </c>
      <c r="I31" s="31">
        <v>0</v>
      </c>
      <c r="J31" s="31">
        <v>0</v>
      </c>
      <c r="K31" s="31">
        <v>0</v>
      </c>
    </row>
    <row r="32" spans="1:11" x14ac:dyDescent="0.2">
      <c r="A32" s="209" t="s">
        <v>94</v>
      </c>
      <c r="B32" s="209"/>
      <c r="C32" s="209"/>
      <c r="D32" s="209"/>
      <c r="E32" s="209"/>
      <c r="F32" s="209"/>
      <c r="G32" s="7">
        <v>25</v>
      </c>
      <c r="H32" s="31">
        <v>0</v>
      </c>
      <c r="I32" s="31">
        <v>0</v>
      </c>
      <c r="J32" s="31">
        <v>0</v>
      </c>
      <c r="K32" s="31">
        <v>0</v>
      </c>
    </row>
    <row r="33" spans="1:11" x14ac:dyDescent="0.2">
      <c r="A33" s="209" t="s">
        <v>95</v>
      </c>
      <c r="B33" s="209"/>
      <c r="C33" s="209"/>
      <c r="D33" s="209"/>
      <c r="E33" s="209"/>
      <c r="F33" s="209"/>
      <c r="G33" s="7">
        <v>26</v>
      </c>
      <c r="H33" s="31">
        <v>0</v>
      </c>
      <c r="I33" s="31">
        <v>0</v>
      </c>
      <c r="J33" s="31">
        <v>0</v>
      </c>
      <c r="K33" s="31">
        <v>0</v>
      </c>
    </row>
    <row r="34" spans="1:11" x14ac:dyDescent="0.2">
      <c r="A34" s="209" t="s">
        <v>96</v>
      </c>
      <c r="B34" s="209"/>
      <c r="C34" s="209"/>
      <c r="D34" s="209"/>
      <c r="E34" s="209"/>
      <c r="F34" s="209"/>
      <c r="G34" s="7">
        <v>27</v>
      </c>
      <c r="H34" s="31">
        <v>2096</v>
      </c>
      <c r="I34" s="31">
        <v>2096</v>
      </c>
      <c r="J34" s="31">
        <v>28382</v>
      </c>
      <c r="K34" s="31">
        <v>28382</v>
      </c>
    </row>
    <row r="35" spans="1:11" x14ac:dyDescent="0.2">
      <c r="A35" s="216" t="s">
        <v>97</v>
      </c>
      <c r="B35" s="217"/>
      <c r="C35" s="217"/>
      <c r="D35" s="217"/>
      <c r="E35" s="217"/>
      <c r="F35" s="217"/>
      <c r="G35" s="5">
        <v>28</v>
      </c>
      <c r="H35" s="29">
        <f>SUM(H36:H41)</f>
        <v>70134</v>
      </c>
      <c r="I35" s="29">
        <f t="shared" ref="I35:K35" si="0">SUM(I36:I41)</f>
        <v>70134</v>
      </c>
      <c r="J35" s="29">
        <f t="shared" si="0"/>
        <v>47587</v>
      </c>
      <c r="K35" s="29">
        <f t="shared" si="0"/>
        <v>47587</v>
      </c>
    </row>
    <row r="36" spans="1:11" x14ac:dyDescent="0.2">
      <c r="A36" s="209" t="s">
        <v>98</v>
      </c>
      <c r="B36" s="209"/>
      <c r="C36" s="209"/>
      <c r="D36" s="209"/>
      <c r="E36" s="209"/>
      <c r="F36" s="209"/>
      <c r="G36" s="7">
        <v>29</v>
      </c>
      <c r="H36" s="31">
        <v>0</v>
      </c>
      <c r="I36" s="31">
        <v>0</v>
      </c>
      <c r="J36" s="31">
        <v>164</v>
      </c>
      <c r="K36" s="31">
        <v>164</v>
      </c>
    </row>
    <row r="37" spans="1:11" x14ac:dyDescent="0.2">
      <c r="A37" s="209" t="s">
        <v>99</v>
      </c>
      <c r="B37" s="209"/>
      <c r="C37" s="209"/>
      <c r="D37" s="209"/>
      <c r="E37" s="209"/>
      <c r="F37" s="209"/>
      <c r="G37" s="7">
        <v>30</v>
      </c>
      <c r="H37" s="31">
        <v>67787</v>
      </c>
      <c r="I37" s="31">
        <v>67787</v>
      </c>
      <c r="J37" s="31">
        <v>46551</v>
      </c>
      <c r="K37" s="31">
        <v>46551</v>
      </c>
    </row>
    <row r="38" spans="1:11" x14ac:dyDescent="0.2">
      <c r="A38" s="209" t="s">
        <v>100</v>
      </c>
      <c r="B38" s="209"/>
      <c r="C38" s="209"/>
      <c r="D38" s="209"/>
      <c r="E38" s="209"/>
      <c r="F38" s="209"/>
      <c r="G38" s="7">
        <v>31</v>
      </c>
      <c r="H38" s="31">
        <v>0</v>
      </c>
      <c r="I38" s="31">
        <v>0</v>
      </c>
      <c r="J38" s="31">
        <v>0</v>
      </c>
      <c r="K38" s="31">
        <v>0</v>
      </c>
    </row>
    <row r="39" spans="1:11" x14ac:dyDescent="0.2">
      <c r="A39" s="209" t="s">
        <v>101</v>
      </c>
      <c r="B39" s="209"/>
      <c r="C39" s="209"/>
      <c r="D39" s="209"/>
      <c r="E39" s="209"/>
      <c r="F39" s="209"/>
      <c r="G39" s="7">
        <v>32</v>
      </c>
      <c r="H39" s="31">
        <v>0</v>
      </c>
      <c r="I39" s="31">
        <v>0</v>
      </c>
      <c r="J39" s="31">
        <v>0</v>
      </c>
      <c r="K39" s="31">
        <v>0</v>
      </c>
    </row>
    <row r="40" spans="1:11" x14ac:dyDescent="0.2">
      <c r="A40" s="209" t="s">
        <v>102</v>
      </c>
      <c r="B40" s="209"/>
      <c r="C40" s="209"/>
      <c r="D40" s="209"/>
      <c r="E40" s="209"/>
      <c r="F40" s="209"/>
      <c r="G40" s="7">
        <v>33</v>
      </c>
      <c r="H40" s="31">
        <v>0</v>
      </c>
      <c r="I40" s="31">
        <v>0</v>
      </c>
      <c r="J40" s="31">
        <v>0</v>
      </c>
      <c r="K40" s="31">
        <v>0</v>
      </c>
    </row>
    <row r="41" spans="1:11" x14ac:dyDescent="0.2">
      <c r="A41" s="209" t="s">
        <v>103</v>
      </c>
      <c r="B41" s="209"/>
      <c r="C41" s="209"/>
      <c r="D41" s="209"/>
      <c r="E41" s="209"/>
      <c r="F41" s="209"/>
      <c r="G41" s="7">
        <v>34</v>
      </c>
      <c r="H41" s="31">
        <v>2347</v>
      </c>
      <c r="I41" s="31">
        <v>2347</v>
      </c>
      <c r="J41" s="31">
        <v>872</v>
      </c>
      <c r="K41" s="31">
        <v>872</v>
      </c>
    </row>
    <row r="42" spans="1:11" x14ac:dyDescent="0.2">
      <c r="A42" s="216" t="s">
        <v>104</v>
      </c>
      <c r="B42" s="217"/>
      <c r="C42" s="217"/>
      <c r="D42" s="217"/>
      <c r="E42" s="217"/>
      <c r="F42" s="217"/>
      <c r="G42" s="5">
        <v>35</v>
      </c>
      <c r="H42" s="29">
        <f>H43+H44+H45+H46+H47</f>
        <v>233792</v>
      </c>
      <c r="I42" s="29">
        <f>I43+I44+I45+I46+I47</f>
        <v>233792</v>
      </c>
      <c r="J42" s="29">
        <f>J43+J44+J45+J46+J47</f>
        <v>281867</v>
      </c>
      <c r="K42" s="29">
        <f>K43+K44+K45+K46+K47</f>
        <v>281867</v>
      </c>
    </row>
    <row r="43" spans="1:11" x14ac:dyDescent="0.2">
      <c r="A43" s="209" t="s">
        <v>105</v>
      </c>
      <c r="B43" s="209"/>
      <c r="C43" s="209"/>
      <c r="D43" s="209"/>
      <c r="E43" s="209"/>
      <c r="F43" s="209"/>
      <c r="G43" s="7">
        <v>36</v>
      </c>
      <c r="H43" s="31">
        <v>2048</v>
      </c>
      <c r="I43" s="31">
        <v>2048</v>
      </c>
      <c r="J43" s="31">
        <v>1368</v>
      </c>
      <c r="K43" s="31">
        <v>1368</v>
      </c>
    </row>
    <row r="44" spans="1:11" ht="12.75" customHeight="1" x14ac:dyDescent="0.2">
      <c r="A44" s="209" t="s">
        <v>106</v>
      </c>
      <c r="B44" s="209"/>
      <c r="C44" s="209"/>
      <c r="D44" s="209"/>
      <c r="E44" s="209"/>
      <c r="F44" s="209"/>
      <c r="G44" s="7">
        <v>37</v>
      </c>
      <c r="H44" s="31">
        <v>0</v>
      </c>
      <c r="I44" s="31">
        <v>0</v>
      </c>
      <c r="J44" s="31">
        <v>36562</v>
      </c>
      <c r="K44" s="31">
        <v>36562</v>
      </c>
    </row>
    <row r="45" spans="1:11" ht="13.15" customHeight="1" x14ac:dyDescent="0.2">
      <c r="A45" s="209" t="s">
        <v>107</v>
      </c>
      <c r="B45" s="209"/>
      <c r="C45" s="209"/>
      <c r="D45" s="209"/>
      <c r="E45" s="209"/>
      <c r="F45" s="209"/>
      <c r="G45" s="7">
        <v>38</v>
      </c>
      <c r="H45" s="31">
        <v>231744</v>
      </c>
      <c r="I45" s="31">
        <v>231744</v>
      </c>
      <c r="J45" s="31">
        <v>243937</v>
      </c>
      <c r="K45" s="31">
        <v>243937</v>
      </c>
    </row>
    <row r="46" spans="1:11" x14ac:dyDescent="0.2">
      <c r="A46" s="209" t="s">
        <v>108</v>
      </c>
      <c r="B46" s="209"/>
      <c r="C46" s="209"/>
      <c r="D46" s="209"/>
      <c r="E46" s="209"/>
      <c r="F46" s="209"/>
      <c r="G46" s="7">
        <v>39</v>
      </c>
      <c r="H46" s="31">
        <v>0</v>
      </c>
      <c r="I46" s="31">
        <v>0</v>
      </c>
      <c r="J46" s="31">
        <v>0</v>
      </c>
      <c r="K46" s="31">
        <v>0</v>
      </c>
    </row>
    <row r="47" spans="1:11" x14ac:dyDescent="0.2">
      <c r="A47" s="209" t="s">
        <v>109</v>
      </c>
      <c r="B47" s="209"/>
      <c r="C47" s="209"/>
      <c r="D47" s="209"/>
      <c r="E47" s="209"/>
      <c r="F47" s="209"/>
      <c r="G47" s="7">
        <v>40</v>
      </c>
      <c r="H47" s="31">
        <v>0</v>
      </c>
      <c r="I47" s="31">
        <v>0</v>
      </c>
      <c r="J47" s="31">
        <v>0</v>
      </c>
      <c r="K47" s="31">
        <v>0</v>
      </c>
    </row>
    <row r="48" spans="1:11" x14ac:dyDescent="0.2">
      <c r="A48" s="216" t="s">
        <v>110</v>
      </c>
      <c r="B48" s="217"/>
      <c r="C48" s="217"/>
      <c r="D48" s="217"/>
      <c r="E48" s="217"/>
      <c r="F48" s="217"/>
      <c r="G48" s="5">
        <v>41</v>
      </c>
      <c r="H48" s="29">
        <f>H8+H35</f>
        <v>6290408</v>
      </c>
      <c r="I48" s="29">
        <f>I8+I35</f>
        <v>6290408</v>
      </c>
      <c r="J48" s="29">
        <f>J8+J35</f>
        <v>7932474</v>
      </c>
      <c r="K48" s="29">
        <f>K8+K35</f>
        <v>7932474</v>
      </c>
    </row>
    <row r="49" spans="1:11" x14ac:dyDescent="0.2">
      <c r="A49" s="216" t="s">
        <v>111</v>
      </c>
      <c r="B49" s="217"/>
      <c r="C49" s="217"/>
      <c r="D49" s="217"/>
      <c r="E49" s="217"/>
      <c r="F49" s="217"/>
      <c r="G49" s="5">
        <v>42</v>
      </c>
      <c r="H49" s="29">
        <f>H42+H20</f>
        <v>5874229</v>
      </c>
      <c r="I49" s="29">
        <f>I42+I20</f>
        <v>5874229</v>
      </c>
      <c r="J49" s="29">
        <f>J42+J20</f>
        <v>6813734</v>
      </c>
      <c r="K49" s="29">
        <f>K42+K20</f>
        <v>6813734</v>
      </c>
    </row>
    <row r="50" spans="1:11" x14ac:dyDescent="0.2">
      <c r="A50" s="208" t="s">
        <v>112</v>
      </c>
      <c r="B50" s="209"/>
      <c r="C50" s="209"/>
      <c r="D50" s="209"/>
      <c r="E50" s="209"/>
      <c r="F50" s="209"/>
      <c r="G50" s="6">
        <v>43</v>
      </c>
      <c r="H50" s="31">
        <v>72511</v>
      </c>
      <c r="I50" s="31">
        <v>72511</v>
      </c>
      <c r="J50" s="31">
        <v>8361</v>
      </c>
      <c r="K50" s="31">
        <v>8361</v>
      </c>
    </row>
    <row r="51" spans="1:11" x14ac:dyDescent="0.2">
      <c r="A51" s="216" t="s">
        <v>113</v>
      </c>
      <c r="B51" s="217"/>
      <c r="C51" s="217"/>
      <c r="D51" s="217"/>
      <c r="E51" s="217"/>
      <c r="F51" s="217"/>
      <c r="G51" s="5">
        <v>44</v>
      </c>
      <c r="H51" s="29">
        <f>H48-H49+H50</f>
        <v>488690</v>
      </c>
      <c r="I51" s="29">
        <f>I48-I49+I50</f>
        <v>488690</v>
      </c>
      <c r="J51" s="29">
        <f>J48-J49+J50</f>
        <v>1127101</v>
      </c>
      <c r="K51" s="29">
        <f>K48-K49+K50</f>
        <v>1127101</v>
      </c>
    </row>
    <row r="52" spans="1:11" x14ac:dyDescent="0.2">
      <c r="A52" s="208" t="s">
        <v>114</v>
      </c>
      <c r="B52" s="209"/>
      <c r="C52" s="209"/>
      <c r="D52" s="209"/>
      <c r="E52" s="209"/>
      <c r="F52" s="209"/>
      <c r="G52" s="6">
        <v>45</v>
      </c>
      <c r="H52" s="31">
        <v>46225</v>
      </c>
      <c r="I52" s="31">
        <v>46225</v>
      </c>
      <c r="J52" s="31">
        <v>157990</v>
      </c>
      <c r="K52" s="31">
        <v>157990</v>
      </c>
    </row>
    <row r="53" spans="1:11" x14ac:dyDescent="0.2">
      <c r="A53" s="216" t="s">
        <v>115</v>
      </c>
      <c r="B53" s="217"/>
      <c r="C53" s="217"/>
      <c r="D53" s="217"/>
      <c r="E53" s="217"/>
      <c r="F53" s="217"/>
      <c r="G53" s="5">
        <v>46</v>
      </c>
      <c r="H53" s="29">
        <f>H51-H52</f>
        <v>442465</v>
      </c>
      <c r="I53" s="29">
        <f>I51-I52</f>
        <v>442465</v>
      </c>
      <c r="J53" s="29">
        <f>J51-J52</f>
        <v>969111</v>
      </c>
      <c r="K53" s="29">
        <f>K51-K52</f>
        <v>969111</v>
      </c>
    </row>
    <row r="54" spans="1:11" ht="12.75" customHeight="1" x14ac:dyDescent="0.2">
      <c r="A54" s="208" t="s">
        <v>116</v>
      </c>
      <c r="B54" s="209"/>
      <c r="C54" s="209"/>
      <c r="D54" s="209"/>
      <c r="E54" s="209"/>
      <c r="F54" s="209"/>
      <c r="G54" s="6">
        <v>47</v>
      </c>
      <c r="H54" s="30">
        <v>0</v>
      </c>
      <c r="I54" s="30">
        <v>0</v>
      </c>
      <c r="J54" s="30">
        <v>0</v>
      </c>
      <c r="K54" s="30">
        <v>0</v>
      </c>
    </row>
    <row r="55" spans="1:11" ht="12.75" customHeight="1" x14ac:dyDescent="0.2">
      <c r="A55" s="208" t="s">
        <v>117</v>
      </c>
      <c r="B55" s="209"/>
      <c r="C55" s="209"/>
      <c r="D55" s="209"/>
      <c r="E55" s="209"/>
      <c r="F55" s="209"/>
      <c r="G55" s="6">
        <v>48</v>
      </c>
      <c r="H55" s="30">
        <v>0</v>
      </c>
      <c r="I55" s="30">
        <v>0</v>
      </c>
      <c r="J55" s="30">
        <v>0</v>
      </c>
      <c r="K55" s="30">
        <v>0</v>
      </c>
    </row>
    <row r="56" spans="1:11" ht="27" customHeight="1" x14ac:dyDescent="0.2">
      <c r="A56" s="208" t="s">
        <v>118</v>
      </c>
      <c r="B56" s="209"/>
      <c r="C56" s="209"/>
      <c r="D56" s="209"/>
      <c r="E56" s="209"/>
      <c r="F56" s="209"/>
      <c r="G56" s="6">
        <v>49</v>
      </c>
      <c r="H56" s="30">
        <v>0</v>
      </c>
      <c r="I56" s="30">
        <v>0</v>
      </c>
      <c r="J56" s="30">
        <v>0</v>
      </c>
      <c r="K56" s="30">
        <v>0</v>
      </c>
    </row>
    <row r="57" spans="1:11" ht="18.600000000000001" customHeight="1" x14ac:dyDescent="0.2">
      <c r="A57" s="208" t="s">
        <v>119</v>
      </c>
      <c r="B57" s="209"/>
      <c r="C57" s="209"/>
      <c r="D57" s="209"/>
      <c r="E57" s="209"/>
      <c r="F57" s="209"/>
      <c r="G57" s="6">
        <v>50</v>
      </c>
      <c r="H57" s="30">
        <v>0</v>
      </c>
      <c r="I57" s="30">
        <v>0</v>
      </c>
      <c r="J57" s="30">
        <v>0</v>
      </c>
      <c r="K57" s="30">
        <v>0</v>
      </c>
    </row>
    <row r="58" spans="1:11" ht="13.15" customHeight="1" x14ac:dyDescent="0.2">
      <c r="A58" s="208" t="s">
        <v>120</v>
      </c>
      <c r="B58" s="209"/>
      <c r="C58" s="209"/>
      <c r="D58" s="209"/>
      <c r="E58" s="209"/>
      <c r="F58" s="209"/>
      <c r="G58" s="6">
        <v>51</v>
      </c>
      <c r="H58" s="30">
        <v>123830</v>
      </c>
      <c r="I58" s="30">
        <v>123830</v>
      </c>
      <c r="J58" s="30">
        <v>156186</v>
      </c>
      <c r="K58" s="30">
        <v>156186</v>
      </c>
    </row>
    <row r="59" spans="1:11" x14ac:dyDescent="0.2">
      <c r="A59" s="208" t="s">
        <v>121</v>
      </c>
      <c r="B59" s="209"/>
      <c r="C59" s="209"/>
      <c r="D59" s="209"/>
      <c r="E59" s="209"/>
      <c r="F59" s="209"/>
      <c r="G59" s="6">
        <v>52</v>
      </c>
      <c r="H59" s="30">
        <v>0</v>
      </c>
      <c r="I59" s="30">
        <v>0</v>
      </c>
      <c r="J59" s="30">
        <v>0</v>
      </c>
      <c r="K59" s="30">
        <v>0</v>
      </c>
    </row>
    <row r="60" spans="1:11" x14ac:dyDescent="0.2">
      <c r="A60" s="216" t="s">
        <v>122</v>
      </c>
      <c r="B60" s="217"/>
      <c r="C60" s="217"/>
      <c r="D60" s="217"/>
      <c r="E60" s="217"/>
      <c r="F60" s="217"/>
      <c r="G60" s="5">
        <v>53</v>
      </c>
      <c r="H60" s="29">
        <f>H54+H55+H56+H57+H58-H59</f>
        <v>123830</v>
      </c>
      <c r="I60" s="29">
        <f t="shared" ref="I60:K60" si="1">I54+I55+I56+I57+I58-I59</f>
        <v>123830</v>
      </c>
      <c r="J60" s="29">
        <f t="shared" si="1"/>
        <v>156186</v>
      </c>
      <c r="K60" s="29">
        <f t="shared" si="1"/>
        <v>156186</v>
      </c>
    </row>
    <row r="61" spans="1:11" x14ac:dyDescent="0.2">
      <c r="A61" s="216" t="s">
        <v>123</v>
      </c>
      <c r="B61" s="217"/>
      <c r="C61" s="217"/>
      <c r="D61" s="217"/>
      <c r="E61" s="217"/>
      <c r="F61" s="217"/>
      <c r="G61" s="5">
        <v>54</v>
      </c>
      <c r="H61" s="29">
        <f>H53+H60</f>
        <v>566295</v>
      </c>
      <c r="I61" s="29">
        <f>I53+I60</f>
        <v>566295</v>
      </c>
      <c r="J61" s="29">
        <f t="shared" ref="J61" si="2">J53+J60</f>
        <v>1125297</v>
      </c>
      <c r="K61" s="29">
        <f>K53+K60</f>
        <v>1125297</v>
      </c>
    </row>
    <row r="62" spans="1:11" x14ac:dyDescent="0.2">
      <c r="A62" s="208" t="s">
        <v>124</v>
      </c>
      <c r="B62" s="209"/>
      <c r="C62" s="209"/>
      <c r="D62" s="209"/>
      <c r="E62" s="209"/>
      <c r="F62" s="209"/>
      <c r="G62" s="6">
        <v>55</v>
      </c>
      <c r="H62" s="30">
        <v>0</v>
      </c>
      <c r="I62" s="30">
        <v>0</v>
      </c>
      <c r="J62" s="30">
        <v>0</v>
      </c>
      <c r="K62" s="30">
        <v>0</v>
      </c>
    </row>
    <row r="63" spans="1:11" x14ac:dyDescent="0.2">
      <c r="A63" s="208" t="s">
        <v>69</v>
      </c>
      <c r="B63" s="209"/>
      <c r="C63" s="209"/>
      <c r="D63" s="209"/>
      <c r="E63" s="209"/>
      <c r="F63" s="209"/>
      <c r="G63" s="209"/>
      <c r="H63" s="209"/>
      <c r="I63" s="209"/>
      <c r="J63" s="36"/>
      <c r="K63" s="36"/>
    </row>
    <row r="64" spans="1:11" x14ac:dyDescent="0.2">
      <c r="A64" s="208" t="s">
        <v>70</v>
      </c>
      <c r="B64" s="209"/>
      <c r="C64" s="209"/>
      <c r="D64" s="209"/>
      <c r="E64" s="209"/>
      <c r="F64" s="209"/>
      <c r="G64" s="6">
        <v>56</v>
      </c>
      <c r="H64" s="30">
        <f>+H61</f>
        <v>566295</v>
      </c>
      <c r="I64" s="30">
        <f t="shared" ref="I64:K64" si="3">+I61</f>
        <v>566295</v>
      </c>
      <c r="J64" s="30">
        <f t="shared" si="3"/>
        <v>1125297</v>
      </c>
      <c r="K64" s="30">
        <f t="shared" si="3"/>
        <v>1125297</v>
      </c>
    </row>
    <row r="65" spans="1:11" x14ac:dyDescent="0.2">
      <c r="A65" s="208" t="s">
        <v>71</v>
      </c>
      <c r="B65" s="209"/>
      <c r="C65" s="209"/>
      <c r="D65" s="209"/>
      <c r="E65" s="209"/>
      <c r="F65" s="209"/>
      <c r="G65" s="6">
        <v>57</v>
      </c>
      <c r="H65" s="30">
        <v>0</v>
      </c>
      <c r="I65" s="30">
        <v>0</v>
      </c>
      <c r="J65" s="30">
        <v>0</v>
      </c>
      <c r="K65" s="30">
        <v>0</v>
      </c>
    </row>
  </sheetData>
  <mergeCells count="67">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 ref="A50:F50"/>
    <mergeCell ref="A40:F40"/>
    <mergeCell ref="A41:F41"/>
    <mergeCell ref="A42:F42"/>
    <mergeCell ref="A43:F43"/>
    <mergeCell ref="A44:F44"/>
    <mergeCell ref="A45:F45"/>
    <mergeCell ref="A46:F46"/>
    <mergeCell ref="A47:F47"/>
    <mergeCell ref="A48:F48"/>
    <mergeCell ref="A49:F49"/>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38:F38"/>
    <mergeCell ref="A26:F26"/>
    <mergeCell ref="A27:F27"/>
    <mergeCell ref="A28:F28"/>
    <mergeCell ref="A15:F15"/>
    <mergeCell ref="A16:F16"/>
    <mergeCell ref="A32:F32"/>
    <mergeCell ref="A33:F33"/>
    <mergeCell ref="A34:F34"/>
  </mergeCells>
  <dataValidations disablePrompts="1" count="3">
    <dataValidation type="whole" operator="greaterThanOrEqual" allowBlank="1" showInputMessage="1" showErrorMessage="1" errorTitle="Pogrešan unos" error="Mogu se unijeti samo cjelobrojne pozitivne vrijednosti." sqref="H65381:I65415 ID65381:IE65415 RZ65381:SA65415 ABV65381:ABW65415 ALR65381:ALS65415 AVN65381:AVO65415 BFJ65381:BFK65415 BPF65381:BPG65415 BZB65381:BZC65415 CIX65381:CIY65415 CST65381:CSU65415 DCP65381:DCQ65415 DML65381:DMM65415 DWH65381:DWI65415 EGD65381:EGE65415 EPZ65381:EQA65415 EZV65381:EZW65415 FJR65381:FJS65415 FTN65381:FTO65415 GDJ65381:GDK65415 GNF65381:GNG65415 GXB65381:GXC65415 HGX65381:HGY65415 HQT65381:HQU65415 IAP65381:IAQ65415 IKL65381:IKM65415 IUH65381:IUI65415 JED65381:JEE65415 JNZ65381:JOA65415 JXV65381:JXW65415 KHR65381:KHS65415 KRN65381:KRO65415 LBJ65381:LBK65415 LLF65381:LLG65415 LVB65381:LVC65415 MEX65381:MEY65415 MOT65381:MOU65415 MYP65381:MYQ65415 NIL65381:NIM65415 NSH65381:NSI65415 OCD65381:OCE65415 OLZ65381:OMA65415 OVV65381:OVW65415 PFR65381:PFS65415 PPN65381:PPO65415 PZJ65381:PZK65415 QJF65381:QJG65415 QTB65381:QTC65415 RCX65381:RCY65415 RMT65381:RMU65415 RWP65381:RWQ65415 SGL65381:SGM65415 SQH65381:SQI65415 TAD65381:TAE65415 TJZ65381:TKA65415 TTV65381:TTW65415 UDR65381:UDS65415 UNN65381:UNO65415 UXJ65381:UXK65415 VHF65381:VHG65415 VRB65381:VRC65415 WAX65381:WAY65415 WKT65381:WKU65415 WUP65381:WUQ65415 H130917:I130951 ID130917:IE130951 RZ130917:SA130951 ABV130917:ABW130951 ALR130917:ALS130951 AVN130917:AVO130951 BFJ130917:BFK130951 BPF130917:BPG130951 BZB130917:BZC130951 CIX130917:CIY130951 CST130917:CSU130951 DCP130917:DCQ130951 DML130917:DMM130951 DWH130917:DWI130951 EGD130917:EGE130951 EPZ130917:EQA130951 EZV130917:EZW130951 FJR130917:FJS130951 FTN130917:FTO130951 GDJ130917:GDK130951 GNF130917:GNG130951 GXB130917:GXC130951 HGX130917:HGY130951 HQT130917:HQU130951 IAP130917:IAQ130951 IKL130917:IKM130951 IUH130917:IUI130951 JED130917:JEE130951 JNZ130917:JOA130951 JXV130917:JXW130951 KHR130917:KHS130951 KRN130917:KRO130951 LBJ130917:LBK130951 LLF130917:LLG130951 LVB130917:LVC130951 MEX130917:MEY130951 MOT130917:MOU130951 MYP130917:MYQ130951 NIL130917:NIM130951 NSH130917:NSI130951 OCD130917:OCE130951 OLZ130917:OMA130951 OVV130917:OVW130951 PFR130917:PFS130951 PPN130917:PPO130951 PZJ130917:PZK130951 QJF130917:QJG130951 QTB130917:QTC130951 RCX130917:RCY130951 RMT130917:RMU130951 RWP130917:RWQ130951 SGL130917:SGM130951 SQH130917:SQI130951 TAD130917:TAE130951 TJZ130917:TKA130951 TTV130917:TTW130951 UDR130917:UDS130951 UNN130917:UNO130951 UXJ130917:UXK130951 VHF130917:VHG130951 VRB130917:VRC130951 WAX130917:WAY130951 WKT130917:WKU130951 WUP130917:WUQ130951 H196453:I196487 ID196453:IE196487 RZ196453:SA196487 ABV196453:ABW196487 ALR196453:ALS196487 AVN196453:AVO196487 BFJ196453:BFK196487 BPF196453:BPG196487 BZB196453:BZC196487 CIX196453:CIY196487 CST196453:CSU196487 DCP196453:DCQ196487 DML196453:DMM196487 DWH196453:DWI196487 EGD196453:EGE196487 EPZ196453:EQA196487 EZV196453:EZW196487 FJR196453:FJS196487 FTN196453:FTO196487 GDJ196453:GDK196487 GNF196453:GNG196487 GXB196453:GXC196487 HGX196453:HGY196487 HQT196453:HQU196487 IAP196453:IAQ196487 IKL196453:IKM196487 IUH196453:IUI196487 JED196453:JEE196487 JNZ196453:JOA196487 JXV196453:JXW196487 KHR196453:KHS196487 KRN196453:KRO196487 LBJ196453:LBK196487 LLF196453:LLG196487 LVB196453:LVC196487 MEX196453:MEY196487 MOT196453:MOU196487 MYP196453:MYQ196487 NIL196453:NIM196487 NSH196453:NSI196487 OCD196453:OCE196487 OLZ196453:OMA196487 OVV196453:OVW196487 PFR196453:PFS196487 PPN196453:PPO196487 PZJ196453:PZK196487 QJF196453:QJG196487 QTB196453:QTC196487 RCX196453:RCY196487 RMT196453:RMU196487 RWP196453:RWQ196487 SGL196453:SGM196487 SQH196453:SQI196487 TAD196453:TAE196487 TJZ196453:TKA196487 TTV196453:TTW196487 UDR196453:UDS196487 UNN196453:UNO196487 UXJ196453:UXK196487 VHF196453:VHG196487 VRB196453:VRC196487 WAX196453:WAY196487 WKT196453:WKU196487 WUP196453:WUQ196487 H261989:I262023 ID261989:IE262023 RZ261989:SA262023 ABV261989:ABW262023 ALR261989:ALS262023 AVN261989:AVO262023 BFJ261989:BFK262023 BPF261989:BPG262023 BZB261989:BZC262023 CIX261989:CIY262023 CST261989:CSU262023 DCP261989:DCQ262023 DML261989:DMM262023 DWH261989:DWI262023 EGD261989:EGE262023 EPZ261989:EQA262023 EZV261989:EZW262023 FJR261989:FJS262023 FTN261989:FTO262023 GDJ261989:GDK262023 GNF261989:GNG262023 GXB261989:GXC262023 HGX261989:HGY262023 HQT261989:HQU262023 IAP261989:IAQ262023 IKL261989:IKM262023 IUH261989:IUI262023 JED261989:JEE262023 JNZ261989:JOA262023 JXV261989:JXW262023 KHR261989:KHS262023 KRN261989:KRO262023 LBJ261989:LBK262023 LLF261989:LLG262023 LVB261989:LVC262023 MEX261989:MEY262023 MOT261989:MOU262023 MYP261989:MYQ262023 NIL261989:NIM262023 NSH261989:NSI262023 OCD261989:OCE262023 OLZ261989:OMA262023 OVV261989:OVW262023 PFR261989:PFS262023 PPN261989:PPO262023 PZJ261989:PZK262023 QJF261989:QJG262023 QTB261989:QTC262023 RCX261989:RCY262023 RMT261989:RMU262023 RWP261989:RWQ262023 SGL261989:SGM262023 SQH261989:SQI262023 TAD261989:TAE262023 TJZ261989:TKA262023 TTV261989:TTW262023 UDR261989:UDS262023 UNN261989:UNO262023 UXJ261989:UXK262023 VHF261989:VHG262023 VRB261989:VRC262023 WAX261989:WAY262023 WKT261989:WKU262023 WUP261989:WUQ262023 H327525:I327559 ID327525:IE327559 RZ327525:SA327559 ABV327525:ABW327559 ALR327525:ALS327559 AVN327525:AVO327559 BFJ327525:BFK327559 BPF327525:BPG327559 BZB327525:BZC327559 CIX327525:CIY327559 CST327525:CSU327559 DCP327525:DCQ327559 DML327525:DMM327559 DWH327525:DWI327559 EGD327525:EGE327559 EPZ327525:EQA327559 EZV327525:EZW327559 FJR327525:FJS327559 FTN327525:FTO327559 GDJ327525:GDK327559 GNF327525:GNG327559 GXB327525:GXC327559 HGX327525:HGY327559 HQT327525:HQU327559 IAP327525:IAQ327559 IKL327525:IKM327559 IUH327525:IUI327559 JED327525:JEE327559 JNZ327525:JOA327559 JXV327525:JXW327559 KHR327525:KHS327559 KRN327525:KRO327559 LBJ327525:LBK327559 LLF327525:LLG327559 LVB327525:LVC327559 MEX327525:MEY327559 MOT327525:MOU327559 MYP327525:MYQ327559 NIL327525:NIM327559 NSH327525:NSI327559 OCD327525:OCE327559 OLZ327525:OMA327559 OVV327525:OVW327559 PFR327525:PFS327559 PPN327525:PPO327559 PZJ327525:PZK327559 QJF327525:QJG327559 QTB327525:QTC327559 RCX327525:RCY327559 RMT327525:RMU327559 RWP327525:RWQ327559 SGL327525:SGM327559 SQH327525:SQI327559 TAD327525:TAE327559 TJZ327525:TKA327559 TTV327525:TTW327559 UDR327525:UDS327559 UNN327525:UNO327559 UXJ327525:UXK327559 VHF327525:VHG327559 VRB327525:VRC327559 WAX327525:WAY327559 WKT327525:WKU327559 WUP327525:WUQ327559 H393061:I393095 ID393061:IE393095 RZ393061:SA393095 ABV393061:ABW393095 ALR393061:ALS393095 AVN393061:AVO393095 BFJ393061:BFK393095 BPF393061:BPG393095 BZB393061:BZC393095 CIX393061:CIY393095 CST393061:CSU393095 DCP393061:DCQ393095 DML393061:DMM393095 DWH393061:DWI393095 EGD393061:EGE393095 EPZ393061:EQA393095 EZV393061:EZW393095 FJR393061:FJS393095 FTN393061:FTO393095 GDJ393061:GDK393095 GNF393061:GNG393095 GXB393061:GXC393095 HGX393061:HGY393095 HQT393061:HQU393095 IAP393061:IAQ393095 IKL393061:IKM393095 IUH393061:IUI393095 JED393061:JEE393095 JNZ393061:JOA393095 JXV393061:JXW393095 KHR393061:KHS393095 KRN393061:KRO393095 LBJ393061:LBK393095 LLF393061:LLG393095 LVB393061:LVC393095 MEX393061:MEY393095 MOT393061:MOU393095 MYP393061:MYQ393095 NIL393061:NIM393095 NSH393061:NSI393095 OCD393061:OCE393095 OLZ393061:OMA393095 OVV393061:OVW393095 PFR393061:PFS393095 PPN393061:PPO393095 PZJ393061:PZK393095 QJF393061:QJG393095 QTB393061:QTC393095 RCX393061:RCY393095 RMT393061:RMU393095 RWP393061:RWQ393095 SGL393061:SGM393095 SQH393061:SQI393095 TAD393061:TAE393095 TJZ393061:TKA393095 TTV393061:TTW393095 UDR393061:UDS393095 UNN393061:UNO393095 UXJ393061:UXK393095 VHF393061:VHG393095 VRB393061:VRC393095 WAX393061:WAY393095 WKT393061:WKU393095 WUP393061:WUQ393095 H458597:I458631 ID458597:IE458631 RZ458597:SA458631 ABV458597:ABW458631 ALR458597:ALS458631 AVN458597:AVO458631 BFJ458597:BFK458631 BPF458597:BPG458631 BZB458597:BZC458631 CIX458597:CIY458631 CST458597:CSU458631 DCP458597:DCQ458631 DML458597:DMM458631 DWH458597:DWI458631 EGD458597:EGE458631 EPZ458597:EQA458631 EZV458597:EZW458631 FJR458597:FJS458631 FTN458597:FTO458631 GDJ458597:GDK458631 GNF458597:GNG458631 GXB458597:GXC458631 HGX458597:HGY458631 HQT458597:HQU458631 IAP458597:IAQ458631 IKL458597:IKM458631 IUH458597:IUI458631 JED458597:JEE458631 JNZ458597:JOA458631 JXV458597:JXW458631 KHR458597:KHS458631 KRN458597:KRO458631 LBJ458597:LBK458631 LLF458597:LLG458631 LVB458597:LVC458631 MEX458597:MEY458631 MOT458597:MOU458631 MYP458597:MYQ458631 NIL458597:NIM458631 NSH458597:NSI458631 OCD458597:OCE458631 OLZ458597:OMA458631 OVV458597:OVW458631 PFR458597:PFS458631 PPN458597:PPO458631 PZJ458597:PZK458631 QJF458597:QJG458631 QTB458597:QTC458631 RCX458597:RCY458631 RMT458597:RMU458631 RWP458597:RWQ458631 SGL458597:SGM458631 SQH458597:SQI458631 TAD458597:TAE458631 TJZ458597:TKA458631 TTV458597:TTW458631 UDR458597:UDS458631 UNN458597:UNO458631 UXJ458597:UXK458631 VHF458597:VHG458631 VRB458597:VRC458631 WAX458597:WAY458631 WKT458597:WKU458631 WUP458597:WUQ458631 H524133:I524167 ID524133:IE524167 RZ524133:SA524167 ABV524133:ABW524167 ALR524133:ALS524167 AVN524133:AVO524167 BFJ524133:BFK524167 BPF524133:BPG524167 BZB524133:BZC524167 CIX524133:CIY524167 CST524133:CSU524167 DCP524133:DCQ524167 DML524133:DMM524167 DWH524133:DWI524167 EGD524133:EGE524167 EPZ524133:EQA524167 EZV524133:EZW524167 FJR524133:FJS524167 FTN524133:FTO524167 GDJ524133:GDK524167 GNF524133:GNG524167 GXB524133:GXC524167 HGX524133:HGY524167 HQT524133:HQU524167 IAP524133:IAQ524167 IKL524133:IKM524167 IUH524133:IUI524167 JED524133:JEE524167 JNZ524133:JOA524167 JXV524133:JXW524167 KHR524133:KHS524167 KRN524133:KRO524167 LBJ524133:LBK524167 LLF524133:LLG524167 LVB524133:LVC524167 MEX524133:MEY524167 MOT524133:MOU524167 MYP524133:MYQ524167 NIL524133:NIM524167 NSH524133:NSI524167 OCD524133:OCE524167 OLZ524133:OMA524167 OVV524133:OVW524167 PFR524133:PFS524167 PPN524133:PPO524167 PZJ524133:PZK524167 QJF524133:QJG524167 QTB524133:QTC524167 RCX524133:RCY524167 RMT524133:RMU524167 RWP524133:RWQ524167 SGL524133:SGM524167 SQH524133:SQI524167 TAD524133:TAE524167 TJZ524133:TKA524167 TTV524133:TTW524167 UDR524133:UDS524167 UNN524133:UNO524167 UXJ524133:UXK524167 VHF524133:VHG524167 VRB524133:VRC524167 WAX524133:WAY524167 WKT524133:WKU524167 WUP524133:WUQ524167 H589669:I589703 ID589669:IE589703 RZ589669:SA589703 ABV589669:ABW589703 ALR589669:ALS589703 AVN589669:AVO589703 BFJ589669:BFK589703 BPF589669:BPG589703 BZB589669:BZC589703 CIX589669:CIY589703 CST589669:CSU589703 DCP589669:DCQ589703 DML589669:DMM589703 DWH589669:DWI589703 EGD589669:EGE589703 EPZ589669:EQA589703 EZV589669:EZW589703 FJR589669:FJS589703 FTN589669:FTO589703 GDJ589669:GDK589703 GNF589669:GNG589703 GXB589669:GXC589703 HGX589669:HGY589703 HQT589669:HQU589703 IAP589669:IAQ589703 IKL589669:IKM589703 IUH589669:IUI589703 JED589669:JEE589703 JNZ589669:JOA589703 JXV589669:JXW589703 KHR589669:KHS589703 KRN589669:KRO589703 LBJ589669:LBK589703 LLF589669:LLG589703 LVB589669:LVC589703 MEX589669:MEY589703 MOT589669:MOU589703 MYP589669:MYQ589703 NIL589669:NIM589703 NSH589669:NSI589703 OCD589669:OCE589703 OLZ589669:OMA589703 OVV589669:OVW589703 PFR589669:PFS589703 PPN589669:PPO589703 PZJ589669:PZK589703 QJF589669:QJG589703 QTB589669:QTC589703 RCX589669:RCY589703 RMT589669:RMU589703 RWP589669:RWQ589703 SGL589669:SGM589703 SQH589669:SQI589703 TAD589669:TAE589703 TJZ589669:TKA589703 TTV589669:TTW589703 UDR589669:UDS589703 UNN589669:UNO589703 UXJ589669:UXK589703 VHF589669:VHG589703 VRB589669:VRC589703 WAX589669:WAY589703 WKT589669:WKU589703 WUP589669:WUQ589703 H655205:I655239 ID655205:IE655239 RZ655205:SA655239 ABV655205:ABW655239 ALR655205:ALS655239 AVN655205:AVO655239 BFJ655205:BFK655239 BPF655205:BPG655239 BZB655205:BZC655239 CIX655205:CIY655239 CST655205:CSU655239 DCP655205:DCQ655239 DML655205:DMM655239 DWH655205:DWI655239 EGD655205:EGE655239 EPZ655205:EQA655239 EZV655205:EZW655239 FJR655205:FJS655239 FTN655205:FTO655239 GDJ655205:GDK655239 GNF655205:GNG655239 GXB655205:GXC655239 HGX655205:HGY655239 HQT655205:HQU655239 IAP655205:IAQ655239 IKL655205:IKM655239 IUH655205:IUI655239 JED655205:JEE655239 JNZ655205:JOA655239 JXV655205:JXW655239 KHR655205:KHS655239 KRN655205:KRO655239 LBJ655205:LBK655239 LLF655205:LLG655239 LVB655205:LVC655239 MEX655205:MEY655239 MOT655205:MOU655239 MYP655205:MYQ655239 NIL655205:NIM655239 NSH655205:NSI655239 OCD655205:OCE655239 OLZ655205:OMA655239 OVV655205:OVW655239 PFR655205:PFS655239 PPN655205:PPO655239 PZJ655205:PZK655239 QJF655205:QJG655239 QTB655205:QTC655239 RCX655205:RCY655239 RMT655205:RMU655239 RWP655205:RWQ655239 SGL655205:SGM655239 SQH655205:SQI655239 TAD655205:TAE655239 TJZ655205:TKA655239 TTV655205:TTW655239 UDR655205:UDS655239 UNN655205:UNO655239 UXJ655205:UXK655239 VHF655205:VHG655239 VRB655205:VRC655239 WAX655205:WAY655239 WKT655205:WKU655239 WUP655205:WUQ655239 H720741:I720775 ID720741:IE720775 RZ720741:SA720775 ABV720741:ABW720775 ALR720741:ALS720775 AVN720741:AVO720775 BFJ720741:BFK720775 BPF720741:BPG720775 BZB720741:BZC720775 CIX720741:CIY720775 CST720741:CSU720775 DCP720741:DCQ720775 DML720741:DMM720775 DWH720741:DWI720775 EGD720741:EGE720775 EPZ720741:EQA720775 EZV720741:EZW720775 FJR720741:FJS720775 FTN720741:FTO720775 GDJ720741:GDK720775 GNF720741:GNG720775 GXB720741:GXC720775 HGX720741:HGY720775 HQT720741:HQU720775 IAP720741:IAQ720775 IKL720741:IKM720775 IUH720741:IUI720775 JED720741:JEE720775 JNZ720741:JOA720775 JXV720741:JXW720775 KHR720741:KHS720775 KRN720741:KRO720775 LBJ720741:LBK720775 LLF720741:LLG720775 LVB720741:LVC720775 MEX720741:MEY720775 MOT720741:MOU720775 MYP720741:MYQ720775 NIL720741:NIM720775 NSH720741:NSI720775 OCD720741:OCE720775 OLZ720741:OMA720775 OVV720741:OVW720775 PFR720741:PFS720775 PPN720741:PPO720775 PZJ720741:PZK720775 QJF720741:QJG720775 QTB720741:QTC720775 RCX720741:RCY720775 RMT720741:RMU720775 RWP720741:RWQ720775 SGL720741:SGM720775 SQH720741:SQI720775 TAD720741:TAE720775 TJZ720741:TKA720775 TTV720741:TTW720775 UDR720741:UDS720775 UNN720741:UNO720775 UXJ720741:UXK720775 VHF720741:VHG720775 VRB720741:VRC720775 WAX720741:WAY720775 WKT720741:WKU720775 WUP720741:WUQ720775 H786277:I786311 ID786277:IE786311 RZ786277:SA786311 ABV786277:ABW786311 ALR786277:ALS786311 AVN786277:AVO786311 BFJ786277:BFK786311 BPF786277:BPG786311 BZB786277:BZC786311 CIX786277:CIY786311 CST786277:CSU786311 DCP786277:DCQ786311 DML786277:DMM786311 DWH786277:DWI786311 EGD786277:EGE786311 EPZ786277:EQA786311 EZV786277:EZW786311 FJR786277:FJS786311 FTN786277:FTO786311 GDJ786277:GDK786311 GNF786277:GNG786311 GXB786277:GXC786311 HGX786277:HGY786311 HQT786277:HQU786311 IAP786277:IAQ786311 IKL786277:IKM786311 IUH786277:IUI786311 JED786277:JEE786311 JNZ786277:JOA786311 JXV786277:JXW786311 KHR786277:KHS786311 KRN786277:KRO786311 LBJ786277:LBK786311 LLF786277:LLG786311 LVB786277:LVC786311 MEX786277:MEY786311 MOT786277:MOU786311 MYP786277:MYQ786311 NIL786277:NIM786311 NSH786277:NSI786311 OCD786277:OCE786311 OLZ786277:OMA786311 OVV786277:OVW786311 PFR786277:PFS786311 PPN786277:PPO786311 PZJ786277:PZK786311 QJF786277:QJG786311 QTB786277:QTC786311 RCX786277:RCY786311 RMT786277:RMU786311 RWP786277:RWQ786311 SGL786277:SGM786311 SQH786277:SQI786311 TAD786277:TAE786311 TJZ786277:TKA786311 TTV786277:TTW786311 UDR786277:UDS786311 UNN786277:UNO786311 UXJ786277:UXK786311 VHF786277:VHG786311 VRB786277:VRC786311 WAX786277:WAY786311 WKT786277:WKU786311 WUP786277:WUQ786311 H851813:I851847 ID851813:IE851847 RZ851813:SA851847 ABV851813:ABW851847 ALR851813:ALS851847 AVN851813:AVO851847 BFJ851813:BFK851847 BPF851813:BPG851847 BZB851813:BZC851847 CIX851813:CIY851847 CST851813:CSU851847 DCP851813:DCQ851847 DML851813:DMM851847 DWH851813:DWI851847 EGD851813:EGE851847 EPZ851813:EQA851847 EZV851813:EZW851847 FJR851813:FJS851847 FTN851813:FTO851847 GDJ851813:GDK851847 GNF851813:GNG851847 GXB851813:GXC851847 HGX851813:HGY851847 HQT851813:HQU851847 IAP851813:IAQ851847 IKL851813:IKM851847 IUH851813:IUI851847 JED851813:JEE851847 JNZ851813:JOA851847 JXV851813:JXW851847 KHR851813:KHS851847 KRN851813:KRO851847 LBJ851813:LBK851847 LLF851813:LLG851847 LVB851813:LVC851847 MEX851813:MEY851847 MOT851813:MOU851847 MYP851813:MYQ851847 NIL851813:NIM851847 NSH851813:NSI851847 OCD851813:OCE851847 OLZ851813:OMA851847 OVV851813:OVW851847 PFR851813:PFS851847 PPN851813:PPO851847 PZJ851813:PZK851847 QJF851813:QJG851847 QTB851813:QTC851847 RCX851813:RCY851847 RMT851813:RMU851847 RWP851813:RWQ851847 SGL851813:SGM851847 SQH851813:SQI851847 TAD851813:TAE851847 TJZ851813:TKA851847 TTV851813:TTW851847 UDR851813:UDS851847 UNN851813:UNO851847 UXJ851813:UXK851847 VHF851813:VHG851847 VRB851813:VRC851847 WAX851813:WAY851847 WKT851813:WKU851847 WUP851813:WUQ851847 H917349:I917383 ID917349:IE917383 RZ917349:SA917383 ABV917349:ABW917383 ALR917349:ALS917383 AVN917349:AVO917383 BFJ917349:BFK917383 BPF917349:BPG917383 BZB917349:BZC917383 CIX917349:CIY917383 CST917349:CSU917383 DCP917349:DCQ917383 DML917349:DMM917383 DWH917349:DWI917383 EGD917349:EGE917383 EPZ917349:EQA917383 EZV917349:EZW917383 FJR917349:FJS917383 FTN917349:FTO917383 GDJ917349:GDK917383 GNF917349:GNG917383 GXB917349:GXC917383 HGX917349:HGY917383 HQT917349:HQU917383 IAP917349:IAQ917383 IKL917349:IKM917383 IUH917349:IUI917383 JED917349:JEE917383 JNZ917349:JOA917383 JXV917349:JXW917383 KHR917349:KHS917383 KRN917349:KRO917383 LBJ917349:LBK917383 LLF917349:LLG917383 LVB917349:LVC917383 MEX917349:MEY917383 MOT917349:MOU917383 MYP917349:MYQ917383 NIL917349:NIM917383 NSH917349:NSI917383 OCD917349:OCE917383 OLZ917349:OMA917383 OVV917349:OVW917383 PFR917349:PFS917383 PPN917349:PPO917383 PZJ917349:PZK917383 QJF917349:QJG917383 QTB917349:QTC917383 RCX917349:RCY917383 RMT917349:RMU917383 RWP917349:RWQ917383 SGL917349:SGM917383 SQH917349:SQI917383 TAD917349:TAE917383 TJZ917349:TKA917383 TTV917349:TTW917383 UDR917349:UDS917383 UNN917349:UNO917383 UXJ917349:UXK917383 VHF917349:VHG917383 VRB917349:VRC917383 WAX917349:WAY917383 WKT917349:WKU917383 WUP917349:WUQ917383 H982885:I982919 ID982885:IE982919 RZ982885:SA982919 ABV982885:ABW982919 ALR982885:ALS982919 AVN982885:AVO982919 BFJ982885:BFK982919 BPF982885:BPG982919 BZB982885:BZC982919 CIX982885:CIY982919 CST982885:CSU982919 DCP982885:DCQ982919 DML982885:DMM982919 DWH982885:DWI982919 EGD982885:EGE982919 EPZ982885:EQA982919 EZV982885:EZW982919 FJR982885:FJS982919 FTN982885:FTO982919 GDJ982885:GDK982919 GNF982885:GNG982919 GXB982885:GXC982919 HGX982885:HGY982919 HQT982885:HQU982919 IAP982885:IAQ982919 IKL982885:IKM982919 IUH982885:IUI982919 JED982885:JEE982919 JNZ982885:JOA982919 JXV982885:JXW982919 KHR982885:KHS982919 KRN982885:KRO982919 LBJ982885:LBK982919 LLF982885:LLG982919 LVB982885:LVC982919 MEX982885:MEY982919 MOT982885:MOU982919 MYP982885:MYQ982919 NIL982885:NIM982919 NSH982885:NSI982919 OCD982885:OCE982919 OLZ982885:OMA982919 OVV982885:OVW982919 PFR982885:PFS982919 PPN982885:PPO982919 PZJ982885:PZK982919 QJF982885:QJG982919 QTB982885:QTC982919 RCX982885:RCY982919 RMT982885:RMU982919 RWP982885:RWQ982919 SGL982885:SGM982919 SQH982885:SQI982919 TAD982885:TAE982919 TJZ982885:TKA982919 TTV982885:TTW982919 UDR982885:UDS982919 UNN982885:UNO982919 UXJ982885:UXK982919 VHF982885:VHG982919 VRB982885:VRC982919 WAX982885:WAY982919 WKT982885:WKU982919 WUP982885:WUQ982919 H65417:I65419 ID65417:IE65419 RZ65417:SA65419 ABV65417:ABW65419 ALR65417:ALS65419 AVN65417:AVO65419 BFJ65417:BFK65419 BPF65417:BPG65419 BZB65417:BZC65419 CIX65417:CIY65419 CST65417:CSU65419 DCP65417:DCQ65419 DML65417:DMM65419 DWH65417:DWI65419 EGD65417:EGE65419 EPZ65417:EQA65419 EZV65417:EZW65419 FJR65417:FJS65419 FTN65417:FTO65419 GDJ65417:GDK65419 GNF65417:GNG65419 GXB65417:GXC65419 HGX65417:HGY65419 HQT65417:HQU65419 IAP65417:IAQ65419 IKL65417:IKM65419 IUH65417:IUI65419 JED65417:JEE65419 JNZ65417:JOA65419 JXV65417:JXW65419 KHR65417:KHS65419 KRN65417:KRO65419 LBJ65417:LBK65419 LLF65417:LLG65419 LVB65417:LVC65419 MEX65417:MEY65419 MOT65417:MOU65419 MYP65417:MYQ65419 NIL65417:NIM65419 NSH65417:NSI65419 OCD65417:OCE65419 OLZ65417:OMA65419 OVV65417:OVW65419 PFR65417:PFS65419 PPN65417:PPO65419 PZJ65417:PZK65419 QJF65417:QJG65419 QTB65417:QTC65419 RCX65417:RCY65419 RMT65417:RMU65419 RWP65417:RWQ65419 SGL65417:SGM65419 SQH65417:SQI65419 TAD65417:TAE65419 TJZ65417:TKA65419 TTV65417:TTW65419 UDR65417:UDS65419 UNN65417:UNO65419 UXJ65417:UXK65419 VHF65417:VHG65419 VRB65417:VRC65419 WAX65417:WAY65419 WKT65417:WKU65419 WUP65417:WUQ65419 H130953:I130955 ID130953:IE130955 RZ130953:SA130955 ABV130953:ABW130955 ALR130953:ALS130955 AVN130953:AVO130955 BFJ130953:BFK130955 BPF130953:BPG130955 BZB130953:BZC130955 CIX130953:CIY130955 CST130953:CSU130955 DCP130953:DCQ130955 DML130953:DMM130955 DWH130953:DWI130955 EGD130953:EGE130955 EPZ130953:EQA130955 EZV130953:EZW130955 FJR130953:FJS130955 FTN130953:FTO130955 GDJ130953:GDK130955 GNF130953:GNG130955 GXB130953:GXC130955 HGX130953:HGY130955 HQT130953:HQU130955 IAP130953:IAQ130955 IKL130953:IKM130955 IUH130953:IUI130955 JED130953:JEE130955 JNZ130953:JOA130955 JXV130953:JXW130955 KHR130953:KHS130955 KRN130953:KRO130955 LBJ130953:LBK130955 LLF130953:LLG130955 LVB130953:LVC130955 MEX130953:MEY130955 MOT130953:MOU130955 MYP130953:MYQ130955 NIL130953:NIM130955 NSH130953:NSI130955 OCD130953:OCE130955 OLZ130953:OMA130955 OVV130953:OVW130955 PFR130953:PFS130955 PPN130953:PPO130955 PZJ130953:PZK130955 QJF130953:QJG130955 QTB130953:QTC130955 RCX130953:RCY130955 RMT130953:RMU130955 RWP130953:RWQ130955 SGL130953:SGM130955 SQH130953:SQI130955 TAD130953:TAE130955 TJZ130953:TKA130955 TTV130953:TTW130955 UDR130953:UDS130955 UNN130953:UNO130955 UXJ130953:UXK130955 VHF130953:VHG130955 VRB130953:VRC130955 WAX130953:WAY130955 WKT130953:WKU130955 WUP130953:WUQ130955 H196489:I196491 ID196489:IE196491 RZ196489:SA196491 ABV196489:ABW196491 ALR196489:ALS196491 AVN196489:AVO196491 BFJ196489:BFK196491 BPF196489:BPG196491 BZB196489:BZC196491 CIX196489:CIY196491 CST196489:CSU196491 DCP196489:DCQ196491 DML196489:DMM196491 DWH196489:DWI196491 EGD196489:EGE196491 EPZ196489:EQA196491 EZV196489:EZW196491 FJR196489:FJS196491 FTN196489:FTO196491 GDJ196489:GDK196491 GNF196489:GNG196491 GXB196489:GXC196491 HGX196489:HGY196491 HQT196489:HQU196491 IAP196489:IAQ196491 IKL196489:IKM196491 IUH196489:IUI196491 JED196489:JEE196491 JNZ196489:JOA196491 JXV196489:JXW196491 KHR196489:KHS196491 KRN196489:KRO196491 LBJ196489:LBK196491 LLF196489:LLG196491 LVB196489:LVC196491 MEX196489:MEY196491 MOT196489:MOU196491 MYP196489:MYQ196491 NIL196489:NIM196491 NSH196489:NSI196491 OCD196489:OCE196491 OLZ196489:OMA196491 OVV196489:OVW196491 PFR196489:PFS196491 PPN196489:PPO196491 PZJ196489:PZK196491 QJF196489:QJG196491 QTB196489:QTC196491 RCX196489:RCY196491 RMT196489:RMU196491 RWP196489:RWQ196491 SGL196489:SGM196491 SQH196489:SQI196491 TAD196489:TAE196491 TJZ196489:TKA196491 TTV196489:TTW196491 UDR196489:UDS196491 UNN196489:UNO196491 UXJ196489:UXK196491 VHF196489:VHG196491 VRB196489:VRC196491 WAX196489:WAY196491 WKT196489:WKU196491 WUP196489:WUQ196491 H262025:I262027 ID262025:IE262027 RZ262025:SA262027 ABV262025:ABW262027 ALR262025:ALS262027 AVN262025:AVO262027 BFJ262025:BFK262027 BPF262025:BPG262027 BZB262025:BZC262027 CIX262025:CIY262027 CST262025:CSU262027 DCP262025:DCQ262027 DML262025:DMM262027 DWH262025:DWI262027 EGD262025:EGE262027 EPZ262025:EQA262027 EZV262025:EZW262027 FJR262025:FJS262027 FTN262025:FTO262027 GDJ262025:GDK262027 GNF262025:GNG262027 GXB262025:GXC262027 HGX262025:HGY262027 HQT262025:HQU262027 IAP262025:IAQ262027 IKL262025:IKM262027 IUH262025:IUI262027 JED262025:JEE262027 JNZ262025:JOA262027 JXV262025:JXW262027 KHR262025:KHS262027 KRN262025:KRO262027 LBJ262025:LBK262027 LLF262025:LLG262027 LVB262025:LVC262027 MEX262025:MEY262027 MOT262025:MOU262027 MYP262025:MYQ262027 NIL262025:NIM262027 NSH262025:NSI262027 OCD262025:OCE262027 OLZ262025:OMA262027 OVV262025:OVW262027 PFR262025:PFS262027 PPN262025:PPO262027 PZJ262025:PZK262027 QJF262025:QJG262027 QTB262025:QTC262027 RCX262025:RCY262027 RMT262025:RMU262027 RWP262025:RWQ262027 SGL262025:SGM262027 SQH262025:SQI262027 TAD262025:TAE262027 TJZ262025:TKA262027 TTV262025:TTW262027 UDR262025:UDS262027 UNN262025:UNO262027 UXJ262025:UXK262027 VHF262025:VHG262027 VRB262025:VRC262027 WAX262025:WAY262027 WKT262025:WKU262027 WUP262025:WUQ262027 H327561:I327563 ID327561:IE327563 RZ327561:SA327563 ABV327561:ABW327563 ALR327561:ALS327563 AVN327561:AVO327563 BFJ327561:BFK327563 BPF327561:BPG327563 BZB327561:BZC327563 CIX327561:CIY327563 CST327561:CSU327563 DCP327561:DCQ327563 DML327561:DMM327563 DWH327561:DWI327563 EGD327561:EGE327563 EPZ327561:EQA327563 EZV327561:EZW327563 FJR327561:FJS327563 FTN327561:FTO327563 GDJ327561:GDK327563 GNF327561:GNG327563 GXB327561:GXC327563 HGX327561:HGY327563 HQT327561:HQU327563 IAP327561:IAQ327563 IKL327561:IKM327563 IUH327561:IUI327563 JED327561:JEE327563 JNZ327561:JOA327563 JXV327561:JXW327563 KHR327561:KHS327563 KRN327561:KRO327563 LBJ327561:LBK327563 LLF327561:LLG327563 LVB327561:LVC327563 MEX327561:MEY327563 MOT327561:MOU327563 MYP327561:MYQ327563 NIL327561:NIM327563 NSH327561:NSI327563 OCD327561:OCE327563 OLZ327561:OMA327563 OVV327561:OVW327563 PFR327561:PFS327563 PPN327561:PPO327563 PZJ327561:PZK327563 QJF327561:QJG327563 QTB327561:QTC327563 RCX327561:RCY327563 RMT327561:RMU327563 RWP327561:RWQ327563 SGL327561:SGM327563 SQH327561:SQI327563 TAD327561:TAE327563 TJZ327561:TKA327563 TTV327561:TTW327563 UDR327561:UDS327563 UNN327561:UNO327563 UXJ327561:UXK327563 VHF327561:VHG327563 VRB327561:VRC327563 WAX327561:WAY327563 WKT327561:WKU327563 WUP327561:WUQ327563 H393097:I393099 ID393097:IE393099 RZ393097:SA393099 ABV393097:ABW393099 ALR393097:ALS393099 AVN393097:AVO393099 BFJ393097:BFK393099 BPF393097:BPG393099 BZB393097:BZC393099 CIX393097:CIY393099 CST393097:CSU393099 DCP393097:DCQ393099 DML393097:DMM393099 DWH393097:DWI393099 EGD393097:EGE393099 EPZ393097:EQA393099 EZV393097:EZW393099 FJR393097:FJS393099 FTN393097:FTO393099 GDJ393097:GDK393099 GNF393097:GNG393099 GXB393097:GXC393099 HGX393097:HGY393099 HQT393097:HQU393099 IAP393097:IAQ393099 IKL393097:IKM393099 IUH393097:IUI393099 JED393097:JEE393099 JNZ393097:JOA393099 JXV393097:JXW393099 KHR393097:KHS393099 KRN393097:KRO393099 LBJ393097:LBK393099 LLF393097:LLG393099 LVB393097:LVC393099 MEX393097:MEY393099 MOT393097:MOU393099 MYP393097:MYQ393099 NIL393097:NIM393099 NSH393097:NSI393099 OCD393097:OCE393099 OLZ393097:OMA393099 OVV393097:OVW393099 PFR393097:PFS393099 PPN393097:PPO393099 PZJ393097:PZK393099 QJF393097:QJG393099 QTB393097:QTC393099 RCX393097:RCY393099 RMT393097:RMU393099 RWP393097:RWQ393099 SGL393097:SGM393099 SQH393097:SQI393099 TAD393097:TAE393099 TJZ393097:TKA393099 TTV393097:TTW393099 UDR393097:UDS393099 UNN393097:UNO393099 UXJ393097:UXK393099 VHF393097:VHG393099 VRB393097:VRC393099 WAX393097:WAY393099 WKT393097:WKU393099 WUP393097:WUQ393099 H458633:I458635 ID458633:IE458635 RZ458633:SA458635 ABV458633:ABW458635 ALR458633:ALS458635 AVN458633:AVO458635 BFJ458633:BFK458635 BPF458633:BPG458635 BZB458633:BZC458635 CIX458633:CIY458635 CST458633:CSU458635 DCP458633:DCQ458635 DML458633:DMM458635 DWH458633:DWI458635 EGD458633:EGE458635 EPZ458633:EQA458635 EZV458633:EZW458635 FJR458633:FJS458635 FTN458633:FTO458635 GDJ458633:GDK458635 GNF458633:GNG458635 GXB458633:GXC458635 HGX458633:HGY458635 HQT458633:HQU458635 IAP458633:IAQ458635 IKL458633:IKM458635 IUH458633:IUI458635 JED458633:JEE458635 JNZ458633:JOA458635 JXV458633:JXW458635 KHR458633:KHS458635 KRN458633:KRO458635 LBJ458633:LBK458635 LLF458633:LLG458635 LVB458633:LVC458635 MEX458633:MEY458635 MOT458633:MOU458635 MYP458633:MYQ458635 NIL458633:NIM458635 NSH458633:NSI458635 OCD458633:OCE458635 OLZ458633:OMA458635 OVV458633:OVW458635 PFR458633:PFS458635 PPN458633:PPO458635 PZJ458633:PZK458635 QJF458633:QJG458635 QTB458633:QTC458635 RCX458633:RCY458635 RMT458633:RMU458635 RWP458633:RWQ458635 SGL458633:SGM458635 SQH458633:SQI458635 TAD458633:TAE458635 TJZ458633:TKA458635 TTV458633:TTW458635 UDR458633:UDS458635 UNN458633:UNO458635 UXJ458633:UXK458635 VHF458633:VHG458635 VRB458633:VRC458635 WAX458633:WAY458635 WKT458633:WKU458635 WUP458633:WUQ458635 H524169:I524171 ID524169:IE524171 RZ524169:SA524171 ABV524169:ABW524171 ALR524169:ALS524171 AVN524169:AVO524171 BFJ524169:BFK524171 BPF524169:BPG524171 BZB524169:BZC524171 CIX524169:CIY524171 CST524169:CSU524171 DCP524169:DCQ524171 DML524169:DMM524171 DWH524169:DWI524171 EGD524169:EGE524171 EPZ524169:EQA524171 EZV524169:EZW524171 FJR524169:FJS524171 FTN524169:FTO524171 GDJ524169:GDK524171 GNF524169:GNG524171 GXB524169:GXC524171 HGX524169:HGY524171 HQT524169:HQU524171 IAP524169:IAQ524171 IKL524169:IKM524171 IUH524169:IUI524171 JED524169:JEE524171 JNZ524169:JOA524171 JXV524169:JXW524171 KHR524169:KHS524171 KRN524169:KRO524171 LBJ524169:LBK524171 LLF524169:LLG524171 LVB524169:LVC524171 MEX524169:MEY524171 MOT524169:MOU524171 MYP524169:MYQ524171 NIL524169:NIM524171 NSH524169:NSI524171 OCD524169:OCE524171 OLZ524169:OMA524171 OVV524169:OVW524171 PFR524169:PFS524171 PPN524169:PPO524171 PZJ524169:PZK524171 QJF524169:QJG524171 QTB524169:QTC524171 RCX524169:RCY524171 RMT524169:RMU524171 RWP524169:RWQ524171 SGL524169:SGM524171 SQH524169:SQI524171 TAD524169:TAE524171 TJZ524169:TKA524171 TTV524169:TTW524171 UDR524169:UDS524171 UNN524169:UNO524171 UXJ524169:UXK524171 VHF524169:VHG524171 VRB524169:VRC524171 WAX524169:WAY524171 WKT524169:WKU524171 WUP524169:WUQ524171 H589705:I589707 ID589705:IE589707 RZ589705:SA589707 ABV589705:ABW589707 ALR589705:ALS589707 AVN589705:AVO589707 BFJ589705:BFK589707 BPF589705:BPG589707 BZB589705:BZC589707 CIX589705:CIY589707 CST589705:CSU589707 DCP589705:DCQ589707 DML589705:DMM589707 DWH589705:DWI589707 EGD589705:EGE589707 EPZ589705:EQA589707 EZV589705:EZW589707 FJR589705:FJS589707 FTN589705:FTO589707 GDJ589705:GDK589707 GNF589705:GNG589707 GXB589705:GXC589707 HGX589705:HGY589707 HQT589705:HQU589707 IAP589705:IAQ589707 IKL589705:IKM589707 IUH589705:IUI589707 JED589705:JEE589707 JNZ589705:JOA589707 JXV589705:JXW589707 KHR589705:KHS589707 KRN589705:KRO589707 LBJ589705:LBK589707 LLF589705:LLG589707 LVB589705:LVC589707 MEX589705:MEY589707 MOT589705:MOU589707 MYP589705:MYQ589707 NIL589705:NIM589707 NSH589705:NSI589707 OCD589705:OCE589707 OLZ589705:OMA589707 OVV589705:OVW589707 PFR589705:PFS589707 PPN589705:PPO589707 PZJ589705:PZK589707 QJF589705:QJG589707 QTB589705:QTC589707 RCX589705:RCY589707 RMT589705:RMU589707 RWP589705:RWQ589707 SGL589705:SGM589707 SQH589705:SQI589707 TAD589705:TAE589707 TJZ589705:TKA589707 TTV589705:TTW589707 UDR589705:UDS589707 UNN589705:UNO589707 UXJ589705:UXK589707 VHF589705:VHG589707 VRB589705:VRC589707 WAX589705:WAY589707 WKT589705:WKU589707 WUP589705:WUQ589707 H655241:I655243 ID655241:IE655243 RZ655241:SA655243 ABV655241:ABW655243 ALR655241:ALS655243 AVN655241:AVO655243 BFJ655241:BFK655243 BPF655241:BPG655243 BZB655241:BZC655243 CIX655241:CIY655243 CST655241:CSU655243 DCP655241:DCQ655243 DML655241:DMM655243 DWH655241:DWI655243 EGD655241:EGE655243 EPZ655241:EQA655243 EZV655241:EZW655243 FJR655241:FJS655243 FTN655241:FTO655243 GDJ655241:GDK655243 GNF655241:GNG655243 GXB655241:GXC655243 HGX655241:HGY655243 HQT655241:HQU655243 IAP655241:IAQ655243 IKL655241:IKM655243 IUH655241:IUI655243 JED655241:JEE655243 JNZ655241:JOA655243 JXV655241:JXW655243 KHR655241:KHS655243 KRN655241:KRO655243 LBJ655241:LBK655243 LLF655241:LLG655243 LVB655241:LVC655243 MEX655241:MEY655243 MOT655241:MOU655243 MYP655241:MYQ655243 NIL655241:NIM655243 NSH655241:NSI655243 OCD655241:OCE655243 OLZ655241:OMA655243 OVV655241:OVW655243 PFR655241:PFS655243 PPN655241:PPO655243 PZJ655241:PZK655243 QJF655241:QJG655243 QTB655241:QTC655243 RCX655241:RCY655243 RMT655241:RMU655243 RWP655241:RWQ655243 SGL655241:SGM655243 SQH655241:SQI655243 TAD655241:TAE655243 TJZ655241:TKA655243 TTV655241:TTW655243 UDR655241:UDS655243 UNN655241:UNO655243 UXJ655241:UXK655243 VHF655241:VHG655243 VRB655241:VRC655243 WAX655241:WAY655243 WKT655241:WKU655243 WUP655241:WUQ655243 H720777:I720779 ID720777:IE720779 RZ720777:SA720779 ABV720777:ABW720779 ALR720777:ALS720779 AVN720777:AVO720779 BFJ720777:BFK720779 BPF720777:BPG720779 BZB720777:BZC720779 CIX720777:CIY720779 CST720777:CSU720779 DCP720777:DCQ720779 DML720777:DMM720779 DWH720777:DWI720779 EGD720777:EGE720779 EPZ720777:EQA720779 EZV720777:EZW720779 FJR720777:FJS720779 FTN720777:FTO720779 GDJ720777:GDK720779 GNF720777:GNG720779 GXB720777:GXC720779 HGX720777:HGY720779 HQT720777:HQU720779 IAP720777:IAQ720779 IKL720777:IKM720779 IUH720777:IUI720779 JED720777:JEE720779 JNZ720777:JOA720779 JXV720777:JXW720779 KHR720777:KHS720779 KRN720777:KRO720779 LBJ720777:LBK720779 LLF720777:LLG720779 LVB720777:LVC720779 MEX720777:MEY720779 MOT720777:MOU720779 MYP720777:MYQ720779 NIL720777:NIM720779 NSH720777:NSI720779 OCD720777:OCE720779 OLZ720777:OMA720779 OVV720777:OVW720779 PFR720777:PFS720779 PPN720777:PPO720779 PZJ720777:PZK720779 QJF720777:QJG720779 QTB720777:QTC720779 RCX720777:RCY720779 RMT720777:RMU720779 RWP720777:RWQ720779 SGL720777:SGM720779 SQH720777:SQI720779 TAD720777:TAE720779 TJZ720777:TKA720779 TTV720777:TTW720779 UDR720777:UDS720779 UNN720777:UNO720779 UXJ720777:UXK720779 VHF720777:VHG720779 VRB720777:VRC720779 WAX720777:WAY720779 WKT720777:WKU720779 WUP720777:WUQ720779 H786313:I786315 ID786313:IE786315 RZ786313:SA786315 ABV786313:ABW786315 ALR786313:ALS786315 AVN786313:AVO786315 BFJ786313:BFK786315 BPF786313:BPG786315 BZB786313:BZC786315 CIX786313:CIY786315 CST786313:CSU786315 DCP786313:DCQ786315 DML786313:DMM786315 DWH786313:DWI786315 EGD786313:EGE786315 EPZ786313:EQA786315 EZV786313:EZW786315 FJR786313:FJS786315 FTN786313:FTO786315 GDJ786313:GDK786315 GNF786313:GNG786315 GXB786313:GXC786315 HGX786313:HGY786315 HQT786313:HQU786315 IAP786313:IAQ786315 IKL786313:IKM786315 IUH786313:IUI786315 JED786313:JEE786315 JNZ786313:JOA786315 JXV786313:JXW786315 KHR786313:KHS786315 KRN786313:KRO786315 LBJ786313:LBK786315 LLF786313:LLG786315 LVB786313:LVC786315 MEX786313:MEY786315 MOT786313:MOU786315 MYP786313:MYQ786315 NIL786313:NIM786315 NSH786313:NSI786315 OCD786313:OCE786315 OLZ786313:OMA786315 OVV786313:OVW786315 PFR786313:PFS786315 PPN786313:PPO786315 PZJ786313:PZK786315 QJF786313:QJG786315 QTB786313:QTC786315 RCX786313:RCY786315 RMT786313:RMU786315 RWP786313:RWQ786315 SGL786313:SGM786315 SQH786313:SQI786315 TAD786313:TAE786315 TJZ786313:TKA786315 TTV786313:TTW786315 UDR786313:UDS786315 UNN786313:UNO786315 UXJ786313:UXK786315 VHF786313:VHG786315 VRB786313:VRC786315 WAX786313:WAY786315 WKT786313:WKU786315 WUP786313:WUQ786315 H851849:I851851 ID851849:IE851851 RZ851849:SA851851 ABV851849:ABW851851 ALR851849:ALS851851 AVN851849:AVO851851 BFJ851849:BFK851851 BPF851849:BPG851851 BZB851849:BZC851851 CIX851849:CIY851851 CST851849:CSU851851 DCP851849:DCQ851851 DML851849:DMM851851 DWH851849:DWI851851 EGD851849:EGE851851 EPZ851849:EQA851851 EZV851849:EZW851851 FJR851849:FJS851851 FTN851849:FTO851851 GDJ851849:GDK851851 GNF851849:GNG851851 GXB851849:GXC851851 HGX851849:HGY851851 HQT851849:HQU851851 IAP851849:IAQ851851 IKL851849:IKM851851 IUH851849:IUI851851 JED851849:JEE851851 JNZ851849:JOA851851 JXV851849:JXW851851 KHR851849:KHS851851 KRN851849:KRO851851 LBJ851849:LBK851851 LLF851849:LLG851851 LVB851849:LVC851851 MEX851849:MEY851851 MOT851849:MOU851851 MYP851849:MYQ851851 NIL851849:NIM851851 NSH851849:NSI851851 OCD851849:OCE851851 OLZ851849:OMA851851 OVV851849:OVW851851 PFR851849:PFS851851 PPN851849:PPO851851 PZJ851849:PZK851851 QJF851849:QJG851851 QTB851849:QTC851851 RCX851849:RCY851851 RMT851849:RMU851851 RWP851849:RWQ851851 SGL851849:SGM851851 SQH851849:SQI851851 TAD851849:TAE851851 TJZ851849:TKA851851 TTV851849:TTW851851 UDR851849:UDS851851 UNN851849:UNO851851 UXJ851849:UXK851851 VHF851849:VHG851851 VRB851849:VRC851851 WAX851849:WAY851851 WKT851849:WKU851851 WUP851849:WUQ851851 H917385:I917387 ID917385:IE917387 RZ917385:SA917387 ABV917385:ABW917387 ALR917385:ALS917387 AVN917385:AVO917387 BFJ917385:BFK917387 BPF917385:BPG917387 BZB917385:BZC917387 CIX917385:CIY917387 CST917385:CSU917387 DCP917385:DCQ917387 DML917385:DMM917387 DWH917385:DWI917387 EGD917385:EGE917387 EPZ917385:EQA917387 EZV917385:EZW917387 FJR917385:FJS917387 FTN917385:FTO917387 GDJ917385:GDK917387 GNF917385:GNG917387 GXB917385:GXC917387 HGX917385:HGY917387 HQT917385:HQU917387 IAP917385:IAQ917387 IKL917385:IKM917387 IUH917385:IUI917387 JED917385:JEE917387 JNZ917385:JOA917387 JXV917385:JXW917387 KHR917385:KHS917387 KRN917385:KRO917387 LBJ917385:LBK917387 LLF917385:LLG917387 LVB917385:LVC917387 MEX917385:MEY917387 MOT917385:MOU917387 MYP917385:MYQ917387 NIL917385:NIM917387 NSH917385:NSI917387 OCD917385:OCE917387 OLZ917385:OMA917387 OVV917385:OVW917387 PFR917385:PFS917387 PPN917385:PPO917387 PZJ917385:PZK917387 QJF917385:QJG917387 QTB917385:QTC917387 RCX917385:RCY917387 RMT917385:RMU917387 RWP917385:RWQ917387 SGL917385:SGM917387 SQH917385:SQI917387 TAD917385:TAE917387 TJZ917385:TKA917387 TTV917385:TTW917387 UDR917385:UDS917387 UNN917385:UNO917387 UXJ917385:UXK917387 VHF917385:VHG917387 VRB917385:VRC917387 WAX917385:WAY917387 WKT917385:WKU917387 WUP917385:WUQ917387 H982921:I982923 ID982921:IE982923 RZ982921:SA982923 ABV982921:ABW982923 ALR982921:ALS982923 AVN982921:AVO982923 BFJ982921:BFK982923 BPF982921:BPG982923 BZB982921:BZC982923 CIX982921:CIY982923 CST982921:CSU982923 DCP982921:DCQ982923 DML982921:DMM982923 DWH982921:DWI982923 EGD982921:EGE982923 EPZ982921:EQA982923 EZV982921:EZW982923 FJR982921:FJS982923 FTN982921:FTO982923 GDJ982921:GDK982923 GNF982921:GNG982923 GXB982921:GXC982923 HGX982921:HGY982923 HQT982921:HQU982923 IAP982921:IAQ982923 IKL982921:IKM982923 IUH982921:IUI982923 JED982921:JEE982923 JNZ982921:JOA982923 JXV982921:JXW982923 KHR982921:KHS982923 KRN982921:KRO982923 LBJ982921:LBK982923 LLF982921:LLG982923 LVB982921:LVC982923 MEX982921:MEY982923 MOT982921:MOU982923 MYP982921:MYQ982923 NIL982921:NIM982923 NSH982921:NSI982923 OCD982921:OCE982923 OLZ982921:OMA982923 OVV982921:OVW982923 PFR982921:PFS982923 PPN982921:PPO982923 PZJ982921:PZK982923 QJF982921:QJG982923 QTB982921:QTC982923 RCX982921:RCY982923 RMT982921:RMU982923 RWP982921:RWQ982923 SGL982921:SGM982923 SQH982921:SQI982923 TAD982921:TAE982923 TJZ982921:TKA982923 TTV982921:TTW982923 UDR982921:UDS982923 UNN982921:UNO982923 UXJ982921:UXK982923 VHF982921:VHG982923 VRB982921:VRC982923 WAX982921:WAY982923 WKT982921:WKU982923 WUP982921:WUQ982923 H65376:I65379 ID65376:IE65379 RZ65376:SA65379 ABV65376:ABW65379 ALR65376:ALS65379 AVN65376:AVO65379 BFJ65376:BFK65379 BPF65376:BPG65379 BZB65376:BZC65379 CIX65376:CIY65379 CST65376:CSU65379 DCP65376:DCQ65379 DML65376:DMM65379 DWH65376:DWI65379 EGD65376:EGE65379 EPZ65376:EQA65379 EZV65376:EZW65379 FJR65376:FJS65379 FTN65376:FTO65379 GDJ65376:GDK65379 GNF65376:GNG65379 GXB65376:GXC65379 HGX65376:HGY65379 HQT65376:HQU65379 IAP65376:IAQ65379 IKL65376:IKM65379 IUH65376:IUI65379 JED65376:JEE65379 JNZ65376:JOA65379 JXV65376:JXW65379 KHR65376:KHS65379 KRN65376:KRO65379 LBJ65376:LBK65379 LLF65376:LLG65379 LVB65376:LVC65379 MEX65376:MEY65379 MOT65376:MOU65379 MYP65376:MYQ65379 NIL65376:NIM65379 NSH65376:NSI65379 OCD65376:OCE65379 OLZ65376:OMA65379 OVV65376:OVW65379 PFR65376:PFS65379 PPN65376:PPO65379 PZJ65376:PZK65379 QJF65376:QJG65379 QTB65376:QTC65379 RCX65376:RCY65379 RMT65376:RMU65379 RWP65376:RWQ65379 SGL65376:SGM65379 SQH65376:SQI65379 TAD65376:TAE65379 TJZ65376:TKA65379 TTV65376:TTW65379 UDR65376:UDS65379 UNN65376:UNO65379 UXJ65376:UXK65379 VHF65376:VHG65379 VRB65376:VRC65379 WAX65376:WAY65379 WKT65376:WKU65379 WUP65376:WUQ65379 H130912:I130915 ID130912:IE130915 RZ130912:SA130915 ABV130912:ABW130915 ALR130912:ALS130915 AVN130912:AVO130915 BFJ130912:BFK130915 BPF130912:BPG130915 BZB130912:BZC130915 CIX130912:CIY130915 CST130912:CSU130915 DCP130912:DCQ130915 DML130912:DMM130915 DWH130912:DWI130915 EGD130912:EGE130915 EPZ130912:EQA130915 EZV130912:EZW130915 FJR130912:FJS130915 FTN130912:FTO130915 GDJ130912:GDK130915 GNF130912:GNG130915 GXB130912:GXC130915 HGX130912:HGY130915 HQT130912:HQU130915 IAP130912:IAQ130915 IKL130912:IKM130915 IUH130912:IUI130915 JED130912:JEE130915 JNZ130912:JOA130915 JXV130912:JXW130915 KHR130912:KHS130915 KRN130912:KRO130915 LBJ130912:LBK130915 LLF130912:LLG130915 LVB130912:LVC130915 MEX130912:MEY130915 MOT130912:MOU130915 MYP130912:MYQ130915 NIL130912:NIM130915 NSH130912:NSI130915 OCD130912:OCE130915 OLZ130912:OMA130915 OVV130912:OVW130915 PFR130912:PFS130915 PPN130912:PPO130915 PZJ130912:PZK130915 QJF130912:QJG130915 QTB130912:QTC130915 RCX130912:RCY130915 RMT130912:RMU130915 RWP130912:RWQ130915 SGL130912:SGM130915 SQH130912:SQI130915 TAD130912:TAE130915 TJZ130912:TKA130915 TTV130912:TTW130915 UDR130912:UDS130915 UNN130912:UNO130915 UXJ130912:UXK130915 VHF130912:VHG130915 VRB130912:VRC130915 WAX130912:WAY130915 WKT130912:WKU130915 WUP130912:WUQ130915 H196448:I196451 ID196448:IE196451 RZ196448:SA196451 ABV196448:ABW196451 ALR196448:ALS196451 AVN196448:AVO196451 BFJ196448:BFK196451 BPF196448:BPG196451 BZB196448:BZC196451 CIX196448:CIY196451 CST196448:CSU196451 DCP196448:DCQ196451 DML196448:DMM196451 DWH196448:DWI196451 EGD196448:EGE196451 EPZ196448:EQA196451 EZV196448:EZW196451 FJR196448:FJS196451 FTN196448:FTO196451 GDJ196448:GDK196451 GNF196448:GNG196451 GXB196448:GXC196451 HGX196448:HGY196451 HQT196448:HQU196451 IAP196448:IAQ196451 IKL196448:IKM196451 IUH196448:IUI196451 JED196448:JEE196451 JNZ196448:JOA196451 JXV196448:JXW196451 KHR196448:KHS196451 KRN196448:KRO196451 LBJ196448:LBK196451 LLF196448:LLG196451 LVB196448:LVC196451 MEX196448:MEY196451 MOT196448:MOU196451 MYP196448:MYQ196451 NIL196448:NIM196451 NSH196448:NSI196451 OCD196448:OCE196451 OLZ196448:OMA196451 OVV196448:OVW196451 PFR196448:PFS196451 PPN196448:PPO196451 PZJ196448:PZK196451 QJF196448:QJG196451 QTB196448:QTC196451 RCX196448:RCY196451 RMT196448:RMU196451 RWP196448:RWQ196451 SGL196448:SGM196451 SQH196448:SQI196451 TAD196448:TAE196451 TJZ196448:TKA196451 TTV196448:TTW196451 UDR196448:UDS196451 UNN196448:UNO196451 UXJ196448:UXK196451 VHF196448:VHG196451 VRB196448:VRC196451 WAX196448:WAY196451 WKT196448:WKU196451 WUP196448:WUQ196451 H261984:I261987 ID261984:IE261987 RZ261984:SA261987 ABV261984:ABW261987 ALR261984:ALS261987 AVN261984:AVO261987 BFJ261984:BFK261987 BPF261984:BPG261987 BZB261984:BZC261987 CIX261984:CIY261987 CST261984:CSU261987 DCP261984:DCQ261987 DML261984:DMM261987 DWH261984:DWI261987 EGD261984:EGE261987 EPZ261984:EQA261987 EZV261984:EZW261987 FJR261984:FJS261987 FTN261984:FTO261987 GDJ261984:GDK261987 GNF261984:GNG261987 GXB261984:GXC261987 HGX261984:HGY261987 HQT261984:HQU261987 IAP261984:IAQ261987 IKL261984:IKM261987 IUH261984:IUI261987 JED261984:JEE261987 JNZ261984:JOA261987 JXV261984:JXW261987 KHR261984:KHS261987 KRN261984:KRO261987 LBJ261984:LBK261987 LLF261984:LLG261987 LVB261984:LVC261987 MEX261984:MEY261987 MOT261984:MOU261987 MYP261984:MYQ261987 NIL261984:NIM261987 NSH261984:NSI261987 OCD261984:OCE261987 OLZ261984:OMA261987 OVV261984:OVW261987 PFR261984:PFS261987 PPN261984:PPO261987 PZJ261984:PZK261987 QJF261984:QJG261987 QTB261984:QTC261987 RCX261984:RCY261987 RMT261984:RMU261987 RWP261984:RWQ261987 SGL261984:SGM261987 SQH261984:SQI261987 TAD261984:TAE261987 TJZ261984:TKA261987 TTV261984:TTW261987 UDR261984:UDS261987 UNN261984:UNO261987 UXJ261984:UXK261987 VHF261984:VHG261987 VRB261984:VRC261987 WAX261984:WAY261987 WKT261984:WKU261987 WUP261984:WUQ261987 H327520:I327523 ID327520:IE327523 RZ327520:SA327523 ABV327520:ABW327523 ALR327520:ALS327523 AVN327520:AVO327523 BFJ327520:BFK327523 BPF327520:BPG327523 BZB327520:BZC327523 CIX327520:CIY327523 CST327520:CSU327523 DCP327520:DCQ327523 DML327520:DMM327523 DWH327520:DWI327523 EGD327520:EGE327523 EPZ327520:EQA327523 EZV327520:EZW327523 FJR327520:FJS327523 FTN327520:FTO327523 GDJ327520:GDK327523 GNF327520:GNG327523 GXB327520:GXC327523 HGX327520:HGY327523 HQT327520:HQU327523 IAP327520:IAQ327523 IKL327520:IKM327523 IUH327520:IUI327523 JED327520:JEE327523 JNZ327520:JOA327523 JXV327520:JXW327523 KHR327520:KHS327523 KRN327520:KRO327523 LBJ327520:LBK327523 LLF327520:LLG327523 LVB327520:LVC327523 MEX327520:MEY327523 MOT327520:MOU327523 MYP327520:MYQ327523 NIL327520:NIM327523 NSH327520:NSI327523 OCD327520:OCE327523 OLZ327520:OMA327523 OVV327520:OVW327523 PFR327520:PFS327523 PPN327520:PPO327523 PZJ327520:PZK327523 QJF327520:QJG327523 QTB327520:QTC327523 RCX327520:RCY327523 RMT327520:RMU327523 RWP327520:RWQ327523 SGL327520:SGM327523 SQH327520:SQI327523 TAD327520:TAE327523 TJZ327520:TKA327523 TTV327520:TTW327523 UDR327520:UDS327523 UNN327520:UNO327523 UXJ327520:UXK327523 VHF327520:VHG327523 VRB327520:VRC327523 WAX327520:WAY327523 WKT327520:WKU327523 WUP327520:WUQ327523 H393056:I393059 ID393056:IE393059 RZ393056:SA393059 ABV393056:ABW393059 ALR393056:ALS393059 AVN393056:AVO393059 BFJ393056:BFK393059 BPF393056:BPG393059 BZB393056:BZC393059 CIX393056:CIY393059 CST393056:CSU393059 DCP393056:DCQ393059 DML393056:DMM393059 DWH393056:DWI393059 EGD393056:EGE393059 EPZ393056:EQA393059 EZV393056:EZW393059 FJR393056:FJS393059 FTN393056:FTO393059 GDJ393056:GDK393059 GNF393056:GNG393059 GXB393056:GXC393059 HGX393056:HGY393059 HQT393056:HQU393059 IAP393056:IAQ393059 IKL393056:IKM393059 IUH393056:IUI393059 JED393056:JEE393059 JNZ393056:JOA393059 JXV393056:JXW393059 KHR393056:KHS393059 KRN393056:KRO393059 LBJ393056:LBK393059 LLF393056:LLG393059 LVB393056:LVC393059 MEX393056:MEY393059 MOT393056:MOU393059 MYP393056:MYQ393059 NIL393056:NIM393059 NSH393056:NSI393059 OCD393056:OCE393059 OLZ393056:OMA393059 OVV393056:OVW393059 PFR393056:PFS393059 PPN393056:PPO393059 PZJ393056:PZK393059 QJF393056:QJG393059 QTB393056:QTC393059 RCX393056:RCY393059 RMT393056:RMU393059 RWP393056:RWQ393059 SGL393056:SGM393059 SQH393056:SQI393059 TAD393056:TAE393059 TJZ393056:TKA393059 TTV393056:TTW393059 UDR393056:UDS393059 UNN393056:UNO393059 UXJ393056:UXK393059 VHF393056:VHG393059 VRB393056:VRC393059 WAX393056:WAY393059 WKT393056:WKU393059 WUP393056:WUQ393059 H458592:I458595 ID458592:IE458595 RZ458592:SA458595 ABV458592:ABW458595 ALR458592:ALS458595 AVN458592:AVO458595 BFJ458592:BFK458595 BPF458592:BPG458595 BZB458592:BZC458595 CIX458592:CIY458595 CST458592:CSU458595 DCP458592:DCQ458595 DML458592:DMM458595 DWH458592:DWI458595 EGD458592:EGE458595 EPZ458592:EQA458595 EZV458592:EZW458595 FJR458592:FJS458595 FTN458592:FTO458595 GDJ458592:GDK458595 GNF458592:GNG458595 GXB458592:GXC458595 HGX458592:HGY458595 HQT458592:HQU458595 IAP458592:IAQ458595 IKL458592:IKM458595 IUH458592:IUI458595 JED458592:JEE458595 JNZ458592:JOA458595 JXV458592:JXW458595 KHR458592:KHS458595 KRN458592:KRO458595 LBJ458592:LBK458595 LLF458592:LLG458595 LVB458592:LVC458595 MEX458592:MEY458595 MOT458592:MOU458595 MYP458592:MYQ458595 NIL458592:NIM458595 NSH458592:NSI458595 OCD458592:OCE458595 OLZ458592:OMA458595 OVV458592:OVW458595 PFR458592:PFS458595 PPN458592:PPO458595 PZJ458592:PZK458595 QJF458592:QJG458595 QTB458592:QTC458595 RCX458592:RCY458595 RMT458592:RMU458595 RWP458592:RWQ458595 SGL458592:SGM458595 SQH458592:SQI458595 TAD458592:TAE458595 TJZ458592:TKA458595 TTV458592:TTW458595 UDR458592:UDS458595 UNN458592:UNO458595 UXJ458592:UXK458595 VHF458592:VHG458595 VRB458592:VRC458595 WAX458592:WAY458595 WKT458592:WKU458595 WUP458592:WUQ458595 H524128:I524131 ID524128:IE524131 RZ524128:SA524131 ABV524128:ABW524131 ALR524128:ALS524131 AVN524128:AVO524131 BFJ524128:BFK524131 BPF524128:BPG524131 BZB524128:BZC524131 CIX524128:CIY524131 CST524128:CSU524131 DCP524128:DCQ524131 DML524128:DMM524131 DWH524128:DWI524131 EGD524128:EGE524131 EPZ524128:EQA524131 EZV524128:EZW524131 FJR524128:FJS524131 FTN524128:FTO524131 GDJ524128:GDK524131 GNF524128:GNG524131 GXB524128:GXC524131 HGX524128:HGY524131 HQT524128:HQU524131 IAP524128:IAQ524131 IKL524128:IKM524131 IUH524128:IUI524131 JED524128:JEE524131 JNZ524128:JOA524131 JXV524128:JXW524131 KHR524128:KHS524131 KRN524128:KRO524131 LBJ524128:LBK524131 LLF524128:LLG524131 LVB524128:LVC524131 MEX524128:MEY524131 MOT524128:MOU524131 MYP524128:MYQ524131 NIL524128:NIM524131 NSH524128:NSI524131 OCD524128:OCE524131 OLZ524128:OMA524131 OVV524128:OVW524131 PFR524128:PFS524131 PPN524128:PPO524131 PZJ524128:PZK524131 QJF524128:QJG524131 QTB524128:QTC524131 RCX524128:RCY524131 RMT524128:RMU524131 RWP524128:RWQ524131 SGL524128:SGM524131 SQH524128:SQI524131 TAD524128:TAE524131 TJZ524128:TKA524131 TTV524128:TTW524131 UDR524128:UDS524131 UNN524128:UNO524131 UXJ524128:UXK524131 VHF524128:VHG524131 VRB524128:VRC524131 WAX524128:WAY524131 WKT524128:WKU524131 WUP524128:WUQ524131 H589664:I589667 ID589664:IE589667 RZ589664:SA589667 ABV589664:ABW589667 ALR589664:ALS589667 AVN589664:AVO589667 BFJ589664:BFK589667 BPF589664:BPG589667 BZB589664:BZC589667 CIX589664:CIY589667 CST589664:CSU589667 DCP589664:DCQ589667 DML589664:DMM589667 DWH589664:DWI589667 EGD589664:EGE589667 EPZ589664:EQA589667 EZV589664:EZW589667 FJR589664:FJS589667 FTN589664:FTO589667 GDJ589664:GDK589667 GNF589664:GNG589667 GXB589664:GXC589667 HGX589664:HGY589667 HQT589664:HQU589667 IAP589664:IAQ589667 IKL589664:IKM589667 IUH589664:IUI589667 JED589664:JEE589667 JNZ589664:JOA589667 JXV589664:JXW589667 KHR589664:KHS589667 KRN589664:KRO589667 LBJ589664:LBK589667 LLF589664:LLG589667 LVB589664:LVC589667 MEX589664:MEY589667 MOT589664:MOU589667 MYP589664:MYQ589667 NIL589664:NIM589667 NSH589664:NSI589667 OCD589664:OCE589667 OLZ589664:OMA589667 OVV589664:OVW589667 PFR589664:PFS589667 PPN589664:PPO589667 PZJ589664:PZK589667 QJF589664:QJG589667 QTB589664:QTC589667 RCX589664:RCY589667 RMT589664:RMU589667 RWP589664:RWQ589667 SGL589664:SGM589667 SQH589664:SQI589667 TAD589664:TAE589667 TJZ589664:TKA589667 TTV589664:TTW589667 UDR589664:UDS589667 UNN589664:UNO589667 UXJ589664:UXK589667 VHF589664:VHG589667 VRB589664:VRC589667 WAX589664:WAY589667 WKT589664:WKU589667 WUP589664:WUQ589667 H655200:I655203 ID655200:IE655203 RZ655200:SA655203 ABV655200:ABW655203 ALR655200:ALS655203 AVN655200:AVO655203 BFJ655200:BFK655203 BPF655200:BPG655203 BZB655200:BZC655203 CIX655200:CIY655203 CST655200:CSU655203 DCP655200:DCQ655203 DML655200:DMM655203 DWH655200:DWI655203 EGD655200:EGE655203 EPZ655200:EQA655203 EZV655200:EZW655203 FJR655200:FJS655203 FTN655200:FTO655203 GDJ655200:GDK655203 GNF655200:GNG655203 GXB655200:GXC655203 HGX655200:HGY655203 HQT655200:HQU655203 IAP655200:IAQ655203 IKL655200:IKM655203 IUH655200:IUI655203 JED655200:JEE655203 JNZ655200:JOA655203 JXV655200:JXW655203 KHR655200:KHS655203 KRN655200:KRO655203 LBJ655200:LBK655203 LLF655200:LLG655203 LVB655200:LVC655203 MEX655200:MEY655203 MOT655200:MOU655203 MYP655200:MYQ655203 NIL655200:NIM655203 NSH655200:NSI655203 OCD655200:OCE655203 OLZ655200:OMA655203 OVV655200:OVW655203 PFR655200:PFS655203 PPN655200:PPO655203 PZJ655200:PZK655203 QJF655200:QJG655203 QTB655200:QTC655203 RCX655200:RCY655203 RMT655200:RMU655203 RWP655200:RWQ655203 SGL655200:SGM655203 SQH655200:SQI655203 TAD655200:TAE655203 TJZ655200:TKA655203 TTV655200:TTW655203 UDR655200:UDS655203 UNN655200:UNO655203 UXJ655200:UXK655203 VHF655200:VHG655203 VRB655200:VRC655203 WAX655200:WAY655203 WKT655200:WKU655203 WUP655200:WUQ655203 H720736:I720739 ID720736:IE720739 RZ720736:SA720739 ABV720736:ABW720739 ALR720736:ALS720739 AVN720736:AVO720739 BFJ720736:BFK720739 BPF720736:BPG720739 BZB720736:BZC720739 CIX720736:CIY720739 CST720736:CSU720739 DCP720736:DCQ720739 DML720736:DMM720739 DWH720736:DWI720739 EGD720736:EGE720739 EPZ720736:EQA720739 EZV720736:EZW720739 FJR720736:FJS720739 FTN720736:FTO720739 GDJ720736:GDK720739 GNF720736:GNG720739 GXB720736:GXC720739 HGX720736:HGY720739 HQT720736:HQU720739 IAP720736:IAQ720739 IKL720736:IKM720739 IUH720736:IUI720739 JED720736:JEE720739 JNZ720736:JOA720739 JXV720736:JXW720739 KHR720736:KHS720739 KRN720736:KRO720739 LBJ720736:LBK720739 LLF720736:LLG720739 LVB720736:LVC720739 MEX720736:MEY720739 MOT720736:MOU720739 MYP720736:MYQ720739 NIL720736:NIM720739 NSH720736:NSI720739 OCD720736:OCE720739 OLZ720736:OMA720739 OVV720736:OVW720739 PFR720736:PFS720739 PPN720736:PPO720739 PZJ720736:PZK720739 QJF720736:QJG720739 QTB720736:QTC720739 RCX720736:RCY720739 RMT720736:RMU720739 RWP720736:RWQ720739 SGL720736:SGM720739 SQH720736:SQI720739 TAD720736:TAE720739 TJZ720736:TKA720739 TTV720736:TTW720739 UDR720736:UDS720739 UNN720736:UNO720739 UXJ720736:UXK720739 VHF720736:VHG720739 VRB720736:VRC720739 WAX720736:WAY720739 WKT720736:WKU720739 WUP720736:WUQ720739 H786272:I786275 ID786272:IE786275 RZ786272:SA786275 ABV786272:ABW786275 ALR786272:ALS786275 AVN786272:AVO786275 BFJ786272:BFK786275 BPF786272:BPG786275 BZB786272:BZC786275 CIX786272:CIY786275 CST786272:CSU786275 DCP786272:DCQ786275 DML786272:DMM786275 DWH786272:DWI786275 EGD786272:EGE786275 EPZ786272:EQA786275 EZV786272:EZW786275 FJR786272:FJS786275 FTN786272:FTO786275 GDJ786272:GDK786275 GNF786272:GNG786275 GXB786272:GXC786275 HGX786272:HGY786275 HQT786272:HQU786275 IAP786272:IAQ786275 IKL786272:IKM786275 IUH786272:IUI786275 JED786272:JEE786275 JNZ786272:JOA786275 JXV786272:JXW786275 KHR786272:KHS786275 KRN786272:KRO786275 LBJ786272:LBK786275 LLF786272:LLG786275 LVB786272:LVC786275 MEX786272:MEY786275 MOT786272:MOU786275 MYP786272:MYQ786275 NIL786272:NIM786275 NSH786272:NSI786275 OCD786272:OCE786275 OLZ786272:OMA786275 OVV786272:OVW786275 PFR786272:PFS786275 PPN786272:PPO786275 PZJ786272:PZK786275 QJF786272:QJG786275 QTB786272:QTC786275 RCX786272:RCY786275 RMT786272:RMU786275 RWP786272:RWQ786275 SGL786272:SGM786275 SQH786272:SQI786275 TAD786272:TAE786275 TJZ786272:TKA786275 TTV786272:TTW786275 UDR786272:UDS786275 UNN786272:UNO786275 UXJ786272:UXK786275 VHF786272:VHG786275 VRB786272:VRC786275 WAX786272:WAY786275 WKT786272:WKU786275 WUP786272:WUQ786275 H851808:I851811 ID851808:IE851811 RZ851808:SA851811 ABV851808:ABW851811 ALR851808:ALS851811 AVN851808:AVO851811 BFJ851808:BFK851811 BPF851808:BPG851811 BZB851808:BZC851811 CIX851808:CIY851811 CST851808:CSU851811 DCP851808:DCQ851811 DML851808:DMM851811 DWH851808:DWI851811 EGD851808:EGE851811 EPZ851808:EQA851811 EZV851808:EZW851811 FJR851808:FJS851811 FTN851808:FTO851811 GDJ851808:GDK851811 GNF851808:GNG851811 GXB851808:GXC851811 HGX851808:HGY851811 HQT851808:HQU851811 IAP851808:IAQ851811 IKL851808:IKM851811 IUH851808:IUI851811 JED851808:JEE851811 JNZ851808:JOA851811 JXV851808:JXW851811 KHR851808:KHS851811 KRN851808:KRO851811 LBJ851808:LBK851811 LLF851808:LLG851811 LVB851808:LVC851811 MEX851808:MEY851811 MOT851808:MOU851811 MYP851808:MYQ851811 NIL851808:NIM851811 NSH851808:NSI851811 OCD851808:OCE851811 OLZ851808:OMA851811 OVV851808:OVW851811 PFR851808:PFS851811 PPN851808:PPO851811 PZJ851808:PZK851811 QJF851808:QJG851811 QTB851808:QTC851811 RCX851808:RCY851811 RMT851808:RMU851811 RWP851808:RWQ851811 SGL851808:SGM851811 SQH851808:SQI851811 TAD851808:TAE851811 TJZ851808:TKA851811 TTV851808:TTW851811 UDR851808:UDS851811 UNN851808:UNO851811 UXJ851808:UXK851811 VHF851808:VHG851811 VRB851808:VRC851811 WAX851808:WAY851811 WKT851808:WKU851811 WUP851808:WUQ851811 H917344:I917347 ID917344:IE917347 RZ917344:SA917347 ABV917344:ABW917347 ALR917344:ALS917347 AVN917344:AVO917347 BFJ917344:BFK917347 BPF917344:BPG917347 BZB917344:BZC917347 CIX917344:CIY917347 CST917344:CSU917347 DCP917344:DCQ917347 DML917344:DMM917347 DWH917344:DWI917347 EGD917344:EGE917347 EPZ917344:EQA917347 EZV917344:EZW917347 FJR917344:FJS917347 FTN917344:FTO917347 GDJ917344:GDK917347 GNF917344:GNG917347 GXB917344:GXC917347 HGX917344:HGY917347 HQT917344:HQU917347 IAP917344:IAQ917347 IKL917344:IKM917347 IUH917344:IUI917347 JED917344:JEE917347 JNZ917344:JOA917347 JXV917344:JXW917347 KHR917344:KHS917347 KRN917344:KRO917347 LBJ917344:LBK917347 LLF917344:LLG917347 LVB917344:LVC917347 MEX917344:MEY917347 MOT917344:MOU917347 MYP917344:MYQ917347 NIL917344:NIM917347 NSH917344:NSI917347 OCD917344:OCE917347 OLZ917344:OMA917347 OVV917344:OVW917347 PFR917344:PFS917347 PPN917344:PPO917347 PZJ917344:PZK917347 QJF917344:QJG917347 QTB917344:QTC917347 RCX917344:RCY917347 RMT917344:RMU917347 RWP917344:RWQ917347 SGL917344:SGM917347 SQH917344:SQI917347 TAD917344:TAE917347 TJZ917344:TKA917347 TTV917344:TTW917347 UDR917344:UDS917347 UNN917344:UNO917347 UXJ917344:UXK917347 VHF917344:VHG917347 VRB917344:VRC917347 WAX917344:WAY917347 WKT917344:WKU917347 WUP917344:WUQ917347 H982880:I982883 ID982880:IE982883 RZ982880:SA982883 ABV982880:ABW982883 ALR982880:ALS982883 AVN982880:AVO982883 BFJ982880:BFK982883 BPF982880:BPG982883 BZB982880:BZC982883 CIX982880:CIY982883 CST982880:CSU982883 DCP982880:DCQ982883 DML982880:DMM982883 DWH982880:DWI982883 EGD982880:EGE982883 EPZ982880:EQA982883 EZV982880:EZW982883 FJR982880:FJS982883 FTN982880:FTO982883 GDJ982880:GDK982883 GNF982880:GNG982883 GXB982880:GXC982883 HGX982880:HGY982883 HQT982880:HQU982883 IAP982880:IAQ982883 IKL982880:IKM982883 IUH982880:IUI982883 JED982880:JEE982883 JNZ982880:JOA982883 JXV982880:JXW982883 KHR982880:KHS982883 KRN982880:KRO982883 LBJ982880:LBK982883 LLF982880:LLG982883 LVB982880:LVC982883 MEX982880:MEY982883 MOT982880:MOU982883 MYP982880:MYQ982883 NIL982880:NIM982883 NSH982880:NSI982883 OCD982880:OCE982883 OLZ982880:OMA982883 OVV982880:OVW982883 PFR982880:PFS982883 PPN982880:PPO982883 PZJ982880:PZK982883 QJF982880:QJG982883 QTB982880:QTC982883 RCX982880:RCY982883 RMT982880:RMU982883 RWP982880:RWQ982883 SGL982880:SGM982883 SQH982880:SQI982883 TAD982880:TAE982883 TJZ982880:TKA982883 TTV982880:TTW982883 UDR982880:UDS982883 UNN982880:UNO982883 UXJ982880:UXK982883 VHF982880:VHG982883 VRB982880:VRC982883 WAX982880:WAY982883 WKT982880:WKU982883 WUP982880:WUQ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D65380:IE65380 RZ65380:SA65380 ABV65380:ABW65380 ALR65380:ALS65380 AVN65380:AVO65380 BFJ65380:BFK65380 BPF65380:BPG65380 BZB65380:BZC65380 CIX65380:CIY65380 CST65380:CSU65380 DCP65380:DCQ65380 DML65380:DMM65380 DWH65380:DWI65380 EGD65380:EGE65380 EPZ65380:EQA65380 EZV65380:EZW65380 FJR65380:FJS65380 FTN65380:FTO65380 GDJ65380:GDK65380 GNF65380:GNG65380 GXB65380:GXC65380 HGX65380:HGY65380 HQT65380:HQU65380 IAP65380:IAQ65380 IKL65380:IKM65380 IUH65380:IUI65380 JED65380:JEE65380 JNZ65380:JOA65380 JXV65380:JXW65380 KHR65380:KHS65380 KRN65380:KRO65380 LBJ65380:LBK65380 LLF65380:LLG65380 LVB65380:LVC65380 MEX65380:MEY65380 MOT65380:MOU65380 MYP65380:MYQ65380 NIL65380:NIM65380 NSH65380:NSI65380 OCD65380:OCE65380 OLZ65380:OMA65380 OVV65380:OVW65380 PFR65380:PFS65380 PPN65380:PPO65380 PZJ65380:PZK65380 QJF65380:QJG65380 QTB65380:QTC65380 RCX65380:RCY65380 RMT65380:RMU65380 RWP65380:RWQ65380 SGL65380:SGM65380 SQH65380:SQI65380 TAD65380:TAE65380 TJZ65380:TKA65380 TTV65380:TTW65380 UDR65380:UDS65380 UNN65380:UNO65380 UXJ65380:UXK65380 VHF65380:VHG65380 VRB65380:VRC65380 WAX65380:WAY65380 WKT65380:WKU65380 WUP65380:WUQ65380 H130916:I130916 ID130916:IE130916 RZ130916:SA130916 ABV130916:ABW130916 ALR130916:ALS130916 AVN130916:AVO130916 BFJ130916:BFK130916 BPF130916:BPG130916 BZB130916:BZC130916 CIX130916:CIY130916 CST130916:CSU130916 DCP130916:DCQ130916 DML130916:DMM130916 DWH130916:DWI130916 EGD130916:EGE130916 EPZ130916:EQA130916 EZV130916:EZW130916 FJR130916:FJS130916 FTN130916:FTO130916 GDJ130916:GDK130916 GNF130916:GNG130916 GXB130916:GXC130916 HGX130916:HGY130916 HQT130916:HQU130916 IAP130916:IAQ130916 IKL130916:IKM130916 IUH130916:IUI130916 JED130916:JEE130916 JNZ130916:JOA130916 JXV130916:JXW130916 KHR130916:KHS130916 KRN130916:KRO130916 LBJ130916:LBK130916 LLF130916:LLG130916 LVB130916:LVC130916 MEX130916:MEY130916 MOT130916:MOU130916 MYP130916:MYQ130916 NIL130916:NIM130916 NSH130916:NSI130916 OCD130916:OCE130916 OLZ130916:OMA130916 OVV130916:OVW130916 PFR130916:PFS130916 PPN130916:PPO130916 PZJ130916:PZK130916 QJF130916:QJG130916 QTB130916:QTC130916 RCX130916:RCY130916 RMT130916:RMU130916 RWP130916:RWQ130916 SGL130916:SGM130916 SQH130916:SQI130916 TAD130916:TAE130916 TJZ130916:TKA130916 TTV130916:TTW130916 UDR130916:UDS130916 UNN130916:UNO130916 UXJ130916:UXK130916 VHF130916:VHG130916 VRB130916:VRC130916 WAX130916:WAY130916 WKT130916:WKU130916 WUP130916:WUQ130916 H196452:I196452 ID196452:IE196452 RZ196452:SA196452 ABV196452:ABW196452 ALR196452:ALS196452 AVN196452:AVO196452 BFJ196452:BFK196452 BPF196452:BPG196452 BZB196452:BZC196452 CIX196452:CIY196452 CST196452:CSU196452 DCP196452:DCQ196452 DML196452:DMM196452 DWH196452:DWI196452 EGD196452:EGE196452 EPZ196452:EQA196452 EZV196452:EZW196452 FJR196452:FJS196452 FTN196452:FTO196452 GDJ196452:GDK196452 GNF196452:GNG196452 GXB196452:GXC196452 HGX196452:HGY196452 HQT196452:HQU196452 IAP196452:IAQ196452 IKL196452:IKM196452 IUH196452:IUI196452 JED196452:JEE196452 JNZ196452:JOA196452 JXV196452:JXW196452 KHR196452:KHS196452 KRN196452:KRO196452 LBJ196452:LBK196452 LLF196452:LLG196452 LVB196452:LVC196452 MEX196452:MEY196452 MOT196452:MOU196452 MYP196452:MYQ196452 NIL196452:NIM196452 NSH196452:NSI196452 OCD196452:OCE196452 OLZ196452:OMA196452 OVV196452:OVW196452 PFR196452:PFS196452 PPN196452:PPO196452 PZJ196452:PZK196452 QJF196452:QJG196452 QTB196452:QTC196452 RCX196452:RCY196452 RMT196452:RMU196452 RWP196452:RWQ196452 SGL196452:SGM196452 SQH196452:SQI196452 TAD196452:TAE196452 TJZ196452:TKA196452 TTV196452:TTW196452 UDR196452:UDS196452 UNN196452:UNO196452 UXJ196452:UXK196452 VHF196452:VHG196452 VRB196452:VRC196452 WAX196452:WAY196452 WKT196452:WKU196452 WUP196452:WUQ196452 H261988:I261988 ID261988:IE261988 RZ261988:SA261988 ABV261988:ABW261988 ALR261988:ALS261988 AVN261988:AVO261988 BFJ261988:BFK261988 BPF261988:BPG261988 BZB261988:BZC261988 CIX261988:CIY261988 CST261988:CSU261988 DCP261988:DCQ261988 DML261988:DMM261988 DWH261988:DWI261988 EGD261988:EGE261988 EPZ261988:EQA261988 EZV261988:EZW261988 FJR261988:FJS261988 FTN261988:FTO261988 GDJ261988:GDK261988 GNF261988:GNG261988 GXB261988:GXC261988 HGX261988:HGY261988 HQT261988:HQU261988 IAP261988:IAQ261988 IKL261988:IKM261988 IUH261988:IUI261988 JED261988:JEE261988 JNZ261988:JOA261988 JXV261988:JXW261988 KHR261988:KHS261988 KRN261988:KRO261988 LBJ261988:LBK261988 LLF261988:LLG261988 LVB261988:LVC261988 MEX261988:MEY261988 MOT261988:MOU261988 MYP261988:MYQ261988 NIL261988:NIM261988 NSH261988:NSI261988 OCD261988:OCE261988 OLZ261988:OMA261988 OVV261988:OVW261988 PFR261988:PFS261988 PPN261988:PPO261988 PZJ261988:PZK261988 QJF261988:QJG261988 QTB261988:QTC261988 RCX261988:RCY261988 RMT261988:RMU261988 RWP261988:RWQ261988 SGL261988:SGM261988 SQH261988:SQI261988 TAD261988:TAE261988 TJZ261988:TKA261988 TTV261988:TTW261988 UDR261988:UDS261988 UNN261988:UNO261988 UXJ261988:UXK261988 VHF261988:VHG261988 VRB261988:VRC261988 WAX261988:WAY261988 WKT261988:WKU261988 WUP261988:WUQ261988 H327524:I327524 ID327524:IE327524 RZ327524:SA327524 ABV327524:ABW327524 ALR327524:ALS327524 AVN327524:AVO327524 BFJ327524:BFK327524 BPF327524:BPG327524 BZB327524:BZC327524 CIX327524:CIY327524 CST327524:CSU327524 DCP327524:DCQ327524 DML327524:DMM327524 DWH327524:DWI327524 EGD327524:EGE327524 EPZ327524:EQA327524 EZV327524:EZW327524 FJR327524:FJS327524 FTN327524:FTO327524 GDJ327524:GDK327524 GNF327524:GNG327524 GXB327524:GXC327524 HGX327524:HGY327524 HQT327524:HQU327524 IAP327524:IAQ327524 IKL327524:IKM327524 IUH327524:IUI327524 JED327524:JEE327524 JNZ327524:JOA327524 JXV327524:JXW327524 KHR327524:KHS327524 KRN327524:KRO327524 LBJ327524:LBK327524 LLF327524:LLG327524 LVB327524:LVC327524 MEX327524:MEY327524 MOT327524:MOU327524 MYP327524:MYQ327524 NIL327524:NIM327524 NSH327524:NSI327524 OCD327524:OCE327524 OLZ327524:OMA327524 OVV327524:OVW327524 PFR327524:PFS327524 PPN327524:PPO327524 PZJ327524:PZK327524 QJF327524:QJG327524 QTB327524:QTC327524 RCX327524:RCY327524 RMT327524:RMU327524 RWP327524:RWQ327524 SGL327524:SGM327524 SQH327524:SQI327524 TAD327524:TAE327524 TJZ327524:TKA327524 TTV327524:TTW327524 UDR327524:UDS327524 UNN327524:UNO327524 UXJ327524:UXK327524 VHF327524:VHG327524 VRB327524:VRC327524 WAX327524:WAY327524 WKT327524:WKU327524 WUP327524:WUQ327524 H393060:I393060 ID393060:IE393060 RZ393060:SA393060 ABV393060:ABW393060 ALR393060:ALS393060 AVN393060:AVO393060 BFJ393060:BFK393060 BPF393060:BPG393060 BZB393060:BZC393060 CIX393060:CIY393060 CST393060:CSU393060 DCP393060:DCQ393060 DML393060:DMM393060 DWH393060:DWI393060 EGD393060:EGE393060 EPZ393060:EQA393060 EZV393060:EZW393060 FJR393060:FJS393060 FTN393060:FTO393060 GDJ393060:GDK393060 GNF393060:GNG393060 GXB393060:GXC393060 HGX393060:HGY393060 HQT393060:HQU393060 IAP393060:IAQ393060 IKL393060:IKM393060 IUH393060:IUI393060 JED393060:JEE393060 JNZ393060:JOA393060 JXV393060:JXW393060 KHR393060:KHS393060 KRN393060:KRO393060 LBJ393060:LBK393060 LLF393060:LLG393060 LVB393060:LVC393060 MEX393060:MEY393060 MOT393060:MOU393060 MYP393060:MYQ393060 NIL393060:NIM393060 NSH393060:NSI393060 OCD393060:OCE393060 OLZ393060:OMA393060 OVV393060:OVW393060 PFR393060:PFS393060 PPN393060:PPO393060 PZJ393060:PZK393060 QJF393060:QJG393060 QTB393060:QTC393060 RCX393060:RCY393060 RMT393060:RMU393060 RWP393060:RWQ393060 SGL393060:SGM393060 SQH393060:SQI393060 TAD393060:TAE393060 TJZ393060:TKA393060 TTV393060:TTW393060 UDR393060:UDS393060 UNN393060:UNO393060 UXJ393060:UXK393060 VHF393060:VHG393060 VRB393060:VRC393060 WAX393060:WAY393060 WKT393060:WKU393060 WUP393060:WUQ393060 H458596:I458596 ID458596:IE458596 RZ458596:SA458596 ABV458596:ABW458596 ALR458596:ALS458596 AVN458596:AVO458596 BFJ458596:BFK458596 BPF458596:BPG458596 BZB458596:BZC458596 CIX458596:CIY458596 CST458596:CSU458596 DCP458596:DCQ458596 DML458596:DMM458596 DWH458596:DWI458596 EGD458596:EGE458596 EPZ458596:EQA458596 EZV458596:EZW458596 FJR458596:FJS458596 FTN458596:FTO458596 GDJ458596:GDK458596 GNF458596:GNG458596 GXB458596:GXC458596 HGX458596:HGY458596 HQT458596:HQU458596 IAP458596:IAQ458596 IKL458596:IKM458596 IUH458596:IUI458596 JED458596:JEE458596 JNZ458596:JOA458596 JXV458596:JXW458596 KHR458596:KHS458596 KRN458596:KRO458596 LBJ458596:LBK458596 LLF458596:LLG458596 LVB458596:LVC458596 MEX458596:MEY458596 MOT458596:MOU458596 MYP458596:MYQ458596 NIL458596:NIM458596 NSH458596:NSI458596 OCD458596:OCE458596 OLZ458596:OMA458596 OVV458596:OVW458596 PFR458596:PFS458596 PPN458596:PPO458596 PZJ458596:PZK458596 QJF458596:QJG458596 QTB458596:QTC458596 RCX458596:RCY458596 RMT458596:RMU458596 RWP458596:RWQ458596 SGL458596:SGM458596 SQH458596:SQI458596 TAD458596:TAE458596 TJZ458596:TKA458596 TTV458596:TTW458596 UDR458596:UDS458596 UNN458596:UNO458596 UXJ458596:UXK458596 VHF458596:VHG458596 VRB458596:VRC458596 WAX458596:WAY458596 WKT458596:WKU458596 WUP458596:WUQ458596 H524132:I524132 ID524132:IE524132 RZ524132:SA524132 ABV524132:ABW524132 ALR524132:ALS524132 AVN524132:AVO524132 BFJ524132:BFK524132 BPF524132:BPG524132 BZB524132:BZC524132 CIX524132:CIY524132 CST524132:CSU524132 DCP524132:DCQ524132 DML524132:DMM524132 DWH524132:DWI524132 EGD524132:EGE524132 EPZ524132:EQA524132 EZV524132:EZW524132 FJR524132:FJS524132 FTN524132:FTO524132 GDJ524132:GDK524132 GNF524132:GNG524132 GXB524132:GXC524132 HGX524132:HGY524132 HQT524132:HQU524132 IAP524132:IAQ524132 IKL524132:IKM524132 IUH524132:IUI524132 JED524132:JEE524132 JNZ524132:JOA524132 JXV524132:JXW524132 KHR524132:KHS524132 KRN524132:KRO524132 LBJ524132:LBK524132 LLF524132:LLG524132 LVB524132:LVC524132 MEX524132:MEY524132 MOT524132:MOU524132 MYP524132:MYQ524132 NIL524132:NIM524132 NSH524132:NSI524132 OCD524132:OCE524132 OLZ524132:OMA524132 OVV524132:OVW524132 PFR524132:PFS524132 PPN524132:PPO524132 PZJ524132:PZK524132 QJF524132:QJG524132 QTB524132:QTC524132 RCX524132:RCY524132 RMT524132:RMU524132 RWP524132:RWQ524132 SGL524132:SGM524132 SQH524132:SQI524132 TAD524132:TAE524132 TJZ524132:TKA524132 TTV524132:TTW524132 UDR524132:UDS524132 UNN524132:UNO524132 UXJ524132:UXK524132 VHF524132:VHG524132 VRB524132:VRC524132 WAX524132:WAY524132 WKT524132:WKU524132 WUP524132:WUQ524132 H589668:I589668 ID589668:IE589668 RZ589668:SA589668 ABV589668:ABW589668 ALR589668:ALS589668 AVN589668:AVO589668 BFJ589668:BFK589668 BPF589668:BPG589668 BZB589668:BZC589668 CIX589668:CIY589668 CST589668:CSU589668 DCP589668:DCQ589668 DML589668:DMM589668 DWH589668:DWI589668 EGD589668:EGE589668 EPZ589668:EQA589668 EZV589668:EZW589668 FJR589668:FJS589668 FTN589668:FTO589668 GDJ589668:GDK589668 GNF589668:GNG589668 GXB589668:GXC589668 HGX589668:HGY589668 HQT589668:HQU589668 IAP589668:IAQ589668 IKL589668:IKM589668 IUH589668:IUI589668 JED589668:JEE589668 JNZ589668:JOA589668 JXV589668:JXW589668 KHR589668:KHS589668 KRN589668:KRO589668 LBJ589668:LBK589668 LLF589668:LLG589668 LVB589668:LVC589668 MEX589668:MEY589668 MOT589668:MOU589668 MYP589668:MYQ589668 NIL589668:NIM589668 NSH589668:NSI589668 OCD589668:OCE589668 OLZ589668:OMA589668 OVV589668:OVW589668 PFR589668:PFS589668 PPN589668:PPO589668 PZJ589668:PZK589668 QJF589668:QJG589668 QTB589668:QTC589668 RCX589668:RCY589668 RMT589668:RMU589668 RWP589668:RWQ589668 SGL589668:SGM589668 SQH589668:SQI589668 TAD589668:TAE589668 TJZ589668:TKA589668 TTV589668:TTW589668 UDR589668:UDS589668 UNN589668:UNO589668 UXJ589668:UXK589668 VHF589668:VHG589668 VRB589668:VRC589668 WAX589668:WAY589668 WKT589668:WKU589668 WUP589668:WUQ589668 H655204:I655204 ID655204:IE655204 RZ655204:SA655204 ABV655204:ABW655204 ALR655204:ALS655204 AVN655204:AVO655204 BFJ655204:BFK655204 BPF655204:BPG655204 BZB655204:BZC655204 CIX655204:CIY655204 CST655204:CSU655204 DCP655204:DCQ655204 DML655204:DMM655204 DWH655204:DWI655204 EGD655204:EGE655204 EPZ655204:EQA655204 EZV655204:EZW655204 FJR655204:FJS655204 FTN655204:FTO655204 GDJ655204:GDK655204 GNF655204:GNG655204 GXB655204:GXC655204 HGX655204:HGY655204 HQT655204:HQU655204 IAP655204:IAQ655204 IKL655204:IKM655204 IUH655204:IUI655204 JED655204:JEE655204 JNZ655204:JOA655204 JXV655204:JXW655204 KHR655204:KHS655204 KRN655204:KRO655204 LBJ655204:LBK655204 LLF655204:LLG655204 LVB655204:LVC655204 MEX655204:MEY655204 MOT655204:MOU655204 MYP655204:MYQ655204 NIL655204:NIM655204 NSH655204:NSI655204 OCD655204:OCE655204 OLZ655204:OMA655204 OVV655204:OVW655204 PFR655204:PFS655204 PPN655204:PPO655204 PZJ655204:PZK655204 QJF655204:QJG655204 QTB655204:QTC655204 RCX655204:RCY655204 RMT655204:RMU655204 RWP655204:RWQ655204 SGL655204:SGM655204 SQH655204:SQI655204 TAD655204:TAE655204 TJZ655204:TKA655204 TTV655204:TTW655204 UDR655204:UDS655204 UNN655204:UNO655204 UXJ655204:UXK655204 VHF655204:VHG655204 VRB655204:VRC655204 WAX655204:WAY655204 WKT655204:WKU655204 WUP655204:WUQ655204 H720740:I720740 ID720740:IE720740 RZ720740:SA720740 ABV720740:ABW720740 ALR720740:ALS720740 AVN720740:AVO720740 BFJ720740:BFK720740 BPF720740:BPG720740 BZB720740:BZC720740 CIX720740:CIY720740 CST720740:CSU720740 DCP720740:DCQ720740 DML720740:DMM720740 DWH720740:DWI720740 EGD720740:EGE720740 EPZ720740:EQA720740 EZV720740:EZW720740 FJR720740:FJS720740 FTN720740:FTO720740 GDJ720740:GDK720740 GNF720740:GNG720740 GXB720740:GXC720740 HGX720740:HGY720740 HQT720740:HQU720740 IAP720740:IAQ720740 IKL720740:IKM720740 IUH720740:IUI720740 JED720740:JEE720740 JNZ720740:JOA720740 JXV720740:JXW720740 KHR720740:KHS720740 KRN720740:KRO720740 LBJ720740:LBK720740 LLF720740:LLG720740 LVB720740:LVC720740 MEX720740:MEY720740 MOT720740:MOU720740 MYP720740:MYQ720740 NIL720740:NIM720740 NSH720740:NSI720740 OCD720740:OCE720740 OLZ720740:OMA720740 OVV720740:OVW720740 PFR720740:PFS720740 PPN720740:PPO720740 PZJ720740:PZK720740 QJF720740:QJG720740 QTB720740:QTC720740 RCX720740:RCY720740 RMT720740:RMU720740 RWP720740:RWQ720740 SGL720740:SGM720740 SQH720740:SQI720740 TAD720740:TAE720740 TJZ720740:TKA720740 TTV720740:TTW720740 UDR720740:UDS720740 UNN720740:UNO720740 UXJ720740:UXK720740 VHF720740:VHG720740 VRB720740:VRC720740 WAX720740:WAY720740 WKT720740:WKU720740 WUP720740:WUQ720740 H786276:I786276 ID786276:IE786276 RZ786276:SA786276 ABV786276:ABW786276 ALR786276:ALS786276 AVN786276:AVO786276 BFJ786276:BFK786276 BPF786276:BPG786276 BZB786276:BZC786276 CIX786276:CIY786276 CST786276:CSU786276 DCP786276:DCQ786276 DML786276:DMM786276 DWH786276:DWI786276 EGD786276:EGE786276 EPZ786276:EQA786276 EZV786276:EZW786276 FJR786276:FJS786276 FTN786276:FTO786276 GDJ786276:GDK786276 GNF786276:GNG786276 GXB786276:GXC786276 HGX786276:HGY786276 HQT786276:HQU786276 IAP786276:IAQ786276 IKL786276:IKM786276 IUH786276:IUI786276 JED786276:JEE786276 JNZ786276:JOA786276 JXV786276:JXW786276 KHR786276:KHS786276 KRN786276:KRO786276 LBJ786276:LBK786276 LLF786276:LLG786276 LVB786276:LVC786276 MEX786276:MEY786276 MOT786276:MOU786276 MYP786276:MYQ786276 NIL786276:NIM786276 NSH786276:NSI786276 OCD786276:OCE786276 OLZ786276:OMA786276 OVV786276:OVW786276 PFR786276:PFS786276 PPN786276:PPO786276 PZJ786276:PZK786276 QJF786276:QJG786276 QTB786276:QTC786276 RCX786276:RCY786276 RMT786276:RMU786276 RWP786276:RWQ786276 SGL786276:SGM786276 SQH786276:SQI786276 TAD786276:TAE786276 TJZ786276:TKA786276 TTV786276:TTW786276 UDR786276:UDS786276 UNN786276:UNO786276 UXJ786276:UXK786276 VHF786276:VHG786276 VRB786276:VRC786276 WAX786276:WAY786276 WKT786276:WKU786276 WUP786276:WUQ786276 H851812:I851812 ID851812:IE851812 RZ851812:SA851812 ABV851812:ABW851812 ALR851812:ALS851812 AVN851812:AVO851812 BFJ851812:BFK851812 BPF851812:BPG851812 BZB851812:BZC851812 CIX851812:CIY851812 CST851812:CSU851812 DCP851812:DCQ851812 DML851812:DMM851812 DWH851812:DWI851812 EGD851812:EGE851812 EPZ851812:EQA851812 EZV851812:EZW851812 FJR851812:FJS851812 FTN851812:FTO851812 GDJ851812:GDK851812 GNF851812:GNG851812 GXB851812:GXC851812 HGX851812:HGY851812 HQT851812:HQU851812 IAP851812:IAQ851812 IKL851812:IKM851812 IUH851812:IUI851812 JED851812:JEE851812 JNZ851812:JOA851812 JXV851812:JXW851812 KHR851812:KHS851812 KRN851812:KRO851812 LBJ851812:LBK851812 LLF851812:LLG851812 LVB851812:LVC851812 MEX851812:MEY851812 MOT851812:MOU851812 MYP851812:MYQ851812 NIL851812:NIM851812 NSH851812:NSI851812 OCD851812:OCE851812 OLZ851812:OMA851812 OVV851812:OVW851812 PFR851812:PFS851812 PPN851812:PPO851812 PZJ851812:PZK851812 QJF851812:QJG851812 QTB851812:QTC851812 RCX851812:RCY851812 RMT851812:RMU851812 RWP851812:RWQ851812 SGL851812:SGM851812 SQH851812:SQI851812 TAD851812:TAE851812 TJZ851812:TKA851812 TTV851812:TTW851812 UDR851812:UDS851812 UNN851812:UNO851812 UXJ851812:UXK851812 VHF851812:VHG851812 VRB851812:VRC851812 WAX851812:WAY851812 WKT851812:WKU851812 WUP851812:WUQ851812 H917348:I917348 ID917348:IE917348 RZ917348:SA917348 ABV917348:ABW917348 ALR917348:ALS917348 AVN917348:AVO917348 BFJ917348:BFK917348 BPF917348:BPG917348 BZB917348:BZC917348 CIX917348:CIY917348 CST917348:CSU917348 DCP917348:DCQ917348 DML917348:DMM917348 DWH917348:DWI917348 EGD917348:EGE917348 EPZ917348:EQA917348 EZV917348:EZW917348 FJR917348:FJS917348 FTN917348:FTO917348 GDJ917348:GDK917348 GNF917348:GNG917348 GXB917348:GXC917348 HGX917348:HGY917348 HQT917348:HQU917348 IAP917348:IAQ917348 IKL917348:IKM917348 IUH917348:IUI917348 JED917348:JEE917348 JNZ917348:JOA917348 JXV917348:JXW917348 KHR917348:KHS917348 KRN917348:KRO917348 LBJ917348:LBK917348 LLF917348:LLG917348 LVB917348:LVC917348 MEX917348:MEY917348 MOT917348:MOU917348 MYP917348:MYQ917348 NIL917348:NIM917348 NSH917348:NSI917348 OCD917348:OCE917348 OLZ917348:OMA917348 OVV917348:OVW917348 PFR917348:PFS917348 PPN917348:PPO917348 PZJ917348:PZK917348 QJF917348:QJG917348 QTB917348:QTC917348 RCX917348:RCY917348 RMT917348:RMU917348 RWP917348:RWQ917348 SGL917348:SGM917348 SQH917348:SQI917348 TAD917348:TAE917348 TJZ917348:TKA917348 TTV917348:TTW917348 UDR917348:UDS917348 UNN917348:UNO917348 UXJ917348:UXK917348 VHF917348:VHG917348 VRB917348:VRC917348 WAX917348:WAY917348 WKT917348:WKU917348 WUP917348:WUQ917348 H982884:I982884 ID982884:IE982884 RZ982884:SA982884 ABV982884:ABW982884 ALR982884:ALS982884 AVN982884:AVO982884 BFJ982884:BFK982884 BPF982884:BPG982884 BZB982884:BZC982884 CIX982884:CIY982884 CST982884:CSU982884 DCP982884:DCQ982884 DML982884:DMM982884 DWH982884:DWI982884 EGD982884:EGE982884 EPZ982884:EQA982884 EZV982884:EZW982884 FJR982884:FJS982884 FTN982884:FTO982884 GDJ982884:GDK982884 GNF982884:GNG982884 GXB982884:GXC982884 HGX982884:HGY982884 HQT982884:HQU982884 IAP982884:IAQ982884 IKL982884:IKM982884 IUH982884:IUI982884 JED982884:JEE982884 JNZ982884:JOA982884 JXV982884:JXW982884 KHR982884:KHS982884 KRN982884:KRO982884 LBJ982884:LBK982884 LLF982884:LLG982884 LVB982884:LVC982884 MEX982884:MEY982884 MOT982884:MOU982884 MYP982884:MYQ982884 NIL982884:NIM982884 NSH982884:NSI982884 OCD982884:OCE982884 OLZ982884:OMA982884 OVV982884:OVW982884 PFR982884:PFS982884 PPN982884:PPO982884 PZJ982884:PZK982884 QJF982884:QJG982884 QTB982884:QTC982884 RCX982884:RCY982884 RMT982884:RMU982884 RWP982884:RWQ982884 SGL982884:SGM982884 SQH982884:SQI982884 TAD982884:TAE982884 TJZ982884:TKA982884 TTV982884:TTW982884 UDR982884:UDS982884 UNN982884:UNO982884 UXJ982884:UXK982884 VHF982884:VHG982884 VRB982884:VRC982884 WAX982884:WAY982884 WKT982884:WKU982884 WUP982884:WUQ982884" xr:uid="{00000000-0002-0000-0200-000001000000}">
      <formula1>999999999999</formula1>
    </dataValidation>
    <dataValidation type="whole" operator="notEqual" allowBlank="1" showInputMessage="1" showErrorMessage="1" errorTitle="Pogrešan unos" error="Mogu se unijeti samo cjelobrojne vrijednosti." sqref="H65425:I65436 ID65425:IE65436 RZ65425:SA65436 ABV65425:ABW65436 ALR65425:ALS65436 AVN65425:AVO65436 BFJ65425:BFK65436 BPF65425:BPG65436 BZB65425:BZC65436 CIX65425:CIY65436 CST65425:CSU65436 DCP65425:DCQ65436 DML65425:DMM65436 DWH65425:DWI65436 EGD65425:EGE65436 EPZ65425:EQA65436 EZV65425:EZW65436 FJR65425:FJS65436 FTN65425:FTO65436 GDJ65425:GDK65436 GNF65425:GNG65436 GXB65425:GXC65436 HGX65425:HGY65436 HQT65425:HQU65436 IAP65425:IAQ65436 IKL65425:IKM65436 IUH65425:IUI65436 JED65425:JEE65436 JNZ65425:JOA65436 JXV65425:JXW65436 KHR65425:KHS65436 KRN65425:KRO65436 LBJ65425:LBK65436 LLF65425:LLG65436 LVB65425:LVC65436 MEX65425:MEY65436 MOT65425:MOU65436 MYP65425:MYQ65436 NIL65425:NIM65436 NSH65425:NSI65436 OCD65425:OCE65436 OLZ65425:OMA65436 OVV65425:OVW65436 PFR65425:PFS65436 PPN65425:PPO65436 PZJ65425:PZK65436 QJF65425:QJG65436 QTB65425:QTC65436 RCX65425:RCY65436 RMT65425:RMU65436 RWP65425:RWQ65436 SGL65425:SGM65436 SQH65425:SQI65436 TAD65425:TAE65436 TJZ65425:TKA65436 TTV65425:TTW65436 UDR65425:UDS65436 UNN65425:UNO65436 UXJ65425:UXK65436 VHF65425:VHG65436 VRB65425:VRC65436 WAX65425:WAY65436 WKT65425:WKU65436 WUP65425:WUQ65436 H130961:I130972 ID130961:IE130972 RZ130961:SA130972 ABV130961:ABW130972 ALR130961:ALS130972 AVN130961:AVO130972 BFJ130961:BFK130972 BPF130961:BPG130972 BZB130961:BZC130972 CIX130961:CIY130972 CST130961:CSU130972 DCP130961:DCQ130972 DML130961:DMM130972 DWH130961:DWI130972 EGD130961:EGE130972 EPZ130961:EQA130972 EZV130961:EZW130972 FJR130961:FJS130972 FTN130961:FTO130972 GDJ130961:GDK130972 GNF130961:GNG130972 GXB130961:GXC130972 HGX130961:HGY130972 HQT130961:HQU130972 IAP130961:IAQ130972 IKL130961:IKM130972 IUH130961:IUI130972 JED130961:JEE130972 JNZ130961:JOA130972 JXV130961:JXW130972 KHR130961:KHS130972 KRN130961:KRO130972 LBJ130961:LBK130972 LLF130961:LLG130972 LVB130961:LVC130972 MEX130961:MEY130972 MOT130961:MOU130972 MYP130961:MYQ130972 NIL130961:NIM130972 NSH130961:NSI130972 OCD130961:OCE130972 OLZ130961:OMA130972 OVV130961:OVW130972 PFR130961:PFS130972 PPN130961:PPO130972 PZJ130961:PZK130972 QJF130961:QJG130972 QTB130961:QTC130972 RCX130961:RCY130972 RMT130961:RMU130972 RWP130961:RWQ130972 SGL130961:SGM130972 SQH130961:SQI130972 TAD130961:TAE130972 TJZ130961:TKA130972 TTV130961:TTW130972 UDR130961:UDS130972 UNN130961:UNO130972 UXJ130961:UXK130972 VHF130961:VHG130972 VRB130961:VRC130972 WAX130961:WAY130972 WKT130961:WKU130972 WUP130961:WUQ130972 H196497:I196508 ID196497:IE196508 RZ196497:SA196508 ABV196497:ABW196508 ALR196497:ALS196508 AVN196497:AVO196508 BFJ196497:BFK196508 BPF196497:BPG196508 BZB196497:BZC196508 CIX196497:CIY196508 CST196497:CSU196508 DCP196497:DCQ196508 DML196497:DMM196508 DWH196497:DWI196508 EGD196497:EGE196508 EPZ196497:EQA196508 EZV196497:EZW196508 FJR196497:FJS196508 FTN196497:FTO196508 GDJ196497:GDK196508 GNF196497:GNG196508 GXB196497:GXC196508 HGX196497:HGY196508 HQT196497:HQU196508 IAP196497:IAQ196508 IKL196497:IKM196508 IUH196497:IUI196508 JED196497:JEE196508 JNZ196497:JOA196508 JXV196497:JXW196508 KHR196497:KHS196508 KRN196497:KRO196508 LBJ196497:LBK196508 LLF196497:LLG196508 LVB196497:LVC196508 MEX196497:MEY196508 MOT196497:MOU196508 MYP196497:MYQ196508 NIL196497:NIM196508 NSH196497:NSI196508 OCD196497:OCE196508 OLZ196497:OMA196508 OVV196497:OVW196508 PFR196497:PFS196508 PPN196497:PPO196508 PZJ196497:PZK196508 QJF196497:QJG196508 QTB196497:QTC196508 RCX196497:RCY196508 RMT196497:RMU196508 RWP196497:RWQ196508 SGL196497:SGM196508 SQH196497:SQI196508 TAD196497:TAE196508 TJZ196497:TKA196508 TTV196497:TTW196508 UDR196497:UDS196508 UNN196497:UNO196508 UXJ196497:UXK196508 VHF196497:VHG196508 VRB196497:VRC196508 WAX196497:WAY196508 WKT196497:WKU196508 WUP196497:WUQ196508 H262033:I262044 ID262033:IE262044 RZ262033:SA262044 ABV262033:ABW262044 ALR262033:ALS262044 AVN262033:AVO262044 BFJ262033:BFK262044 BPF262033:BPG262044 BZB262033:BZC262044 CIX262033:CIY262044 CST262033:CSU262044 DCP262033:DCQ262044 DML262033:DMM262044 DWH262033:DWI262044 EGD262033:EGE262044 EPZ262033:EQA262044 EZV262033:EZW262044 FJR262033:FJS262044 FTN262033:FTO262044 GDJ262033:GDK262044 GNF262033:GNG262044 GXB262033:GXC262044 HGX262033:HGY262044 HQT262033:HQU262044 IAP262033:IAQ262044 IKL262033:IKM262044 IUH262033:IUI262044 JED262033:JEE262044 JNZ262033:JOA262044 JXV262033:JXW262044 KHR262033:KHS262044 KRN262033:KRO262044 LBJ262033:LBK262044 LLF262033:LLG262044 LVB262033:LVC262044 MEX262033:MEY262044 MOT262033:MOU262044 MYP262033:MYQ262044 NIL262033:NIM262044 NSH262033:NSI262044 OCD262033:OCE262044 OLZ262033:OMA262044 OVV262033:OVW262044 PFR262033:PFS262044 PPN262033:PPO262044 PZJ262033:PZK262044 QJF262033:QJG262044 QTB262033:QTC262044 RCX262033:RCY262044 RMT262033:RMU262044 RWP262033:RWQ262044 SGL262033:SGM262044 SQH262033:SQI262044 TAD262033:TAE262044 TJZ262033:TKA262044 TTV262033:TTW262044 UDR262033:UDS262044 UNN262033:UNO262044 UXJ262033:UXK262044 VHF262033:VHG262044 VRB262033:VRC262044 WAX262033:WAY262044 WKT262033:WKU262044 WUP262033:WUQ262044 H327569:I327580 ID327569:IE327580 RZ327569:SA327580 ABV327569:ABW327580 ALR327569:ALS327580 AVN327569:AVO327580 BFJ327569:BFK327580 BPF327569:BPG327580 BZB327569:BZC327580 CIX327569:CIY327580 CST327569:CSU327580 DCP327569:DCQ327580 DML327569:DMM327580 DWH327569:DWI327580 EGD327569:EGE327580 EPZ327569:EQA327580 EZV327569:EZW327580 FJR327569:FJS327580 FTN327569:FTO327580 GDJ327569:GDK327580 GNF327569:GNG327580 GXB327569:GXC327580 HGX327569:HGY327580 HQT327569:HQU327580 IAP327569:IAQ327580 IKL327569:IKM327580 IUH327569:IUI327580 JED327569:JEE327580 JNZ327569:JOA327580 JXV327569:JXW327580 KHR327569:KHS327580 KRN327569:KRO327580 LBJ327569:LBK327580 LLF327569:LLG327580 LVB327569:LVC327580 MEX327569:MEY327580 MOT327569:MOU327580 MYP327569:MYQ327580 NIL327569:NIM327580 NSH327569:NSI327580 OCD327569:OCE327580 OLZ327569:OMA327580 OVV327569:OVW327580 PFR327569:PFS327580 PPN327569:PPO327580 PZJ327569:PZK327580 QJF327569:QJG327580 QTB327569:QTC327580 RCX327569:RCY327580 RMT327569:RMU327580 RWP327569:RWQ327580 SGL327569:SGM327580 SQH327569:SQI327580 TAD327569:TAE327580 TJZ327569:TKA327580 TTV327569:TTW327580 UDR327569:UDS327580 UNN327569:UNO327580 UXJ327569:UXK327580 VHF327569:VHG327580 VRB327569:VRC327580 WAX327569:WAY327580 WKT327569:WKU327580 WUP327569:WUQ327580 H393105:I393116 ID393105:IE393116 RZ393105:SA393116 ABV393105:ABW393116 ALR393105:ALS393116 AVN393105:AVO393116 BFJ393105:BFK393116 BPF393105:BPG393116 BZB393105:BZC393116 CIX393105:CIY393116 CST393105:CSU393116 DCP393105:DCQ393116 DML393105:DMM393116 DWH393105:DWI393116 EGD393105:EGE393116 EPZ393105:EQA393116 EZV393105:EZW393116 FJR393105:FJS393116 FTN393105:FTO393116 GDJ393105:GDK393116 GNF393105:GNG393116 GXB393105:GXC393116 HGX393105:HGY393116 HQT393105:HQU393116 IAP393105:IAQ393116 IKL393105:IKM393116 IUH393105:IUI393116 JED393105:JEE393116 JNZ393105:JOA393116 JXV393105:JXW393116 KHR393105:KHS393116 KRN393105:KRO393116 LBJ393105:LBK393116 LLF393105:LLG393116 LVB393105:LVC393116 MEX393105:MEY393116 MOT393105:MOU393116 MYP393105:MYQ393116 NIL393105:NIM393116 NSH393105:NSI393116 OCD393105:OCE393116 OLZ393105:OMA393116 OVV393105:OVW393116 PFR393105:PFS393116 PPN393105:PPO393116 PZJ393105:PZK393116 QJF393105:QJG393116 QTB393105:QTC393116 RCX393105:RCY393116 RMT393105:RMU393116 RWP393105:RWQ393116 SGL393105:SGM393116 SQH393105:SQI393116 TAD393105:TAE393116 TJZ393105:TKA393116 TTV393105:TTW393116 UDR393105:UDS393116 UNN393105:UNO393116 UXJ393105:UXK393116 VHF393105:VHG393116 VRB393105:VRC393116 WAX393105:WAY393116 WKT393105:WKU393116 WUP393105:WUQ393116 H458641:I458652 ID458641:IE458652 RZ458641:SA458652 ABV458641:ABW458652 ALR458641:ALS458652 AVN458641:AVO458652 BFJ458641:BFK458652 BPF458641:BPG458652 BZB458641:BZC458652 CIX458641:CIY458652 CST458641:CSU458652 DCP458641:DCQ458652 DML458641:DMM458652 DWH458641:DWI458652 EGD458641:EGE458652 EPZ458641:EQA458652 EZV458641:EZW458652 FJR458641:FJS458652 FTN458641:FTO458652 GDJ458641:GDK458652 GNF458641:GNG458652 GXB458641:GXC458652 HGX458641:HGY458652 HQT458641:HQU458652 IAP458641:IAQ458652 IKL458641:IKM458652 IUH458641:IUI458652 JED458641:JEE458652 JNZ458641:JOA458652 JXV458641:JXW458652 KHR458641:KHS458652 KRN458641:KRO458652 LBJ458641:LBK458652 LLF458641:LLG458652 LVB458641:LVC458652 MEX458641:MEY458652 MOT458641:MOU458652 MYP458641:MYQ458652 NIL458641:NIM458652 NSH458641:NSI458652 OCD458641:OCE458652 OLZ458641:OMA458652 OVV458641:OVW458652 PFR458641:PFS458652 PPN458641:PPO458652 PZJ458641:PZK458652 QJF458641:QJG458652 QTB458641:QTC458652 RCX458641:RCY458652 RMT458641:RMU458652 RWP458641:RWQ458652 SGL458641:SGM458652 SQH458641:SQI458652 TAD458641:TAE458652 TJZ458641:TKA458652 TTV458641:TTW458652 UDR458641:UDS458652 UNN458641:UNO458652 UXJ458641:UXK458652 VHF458641:VHG458652 VRB458641:VRC458652 WAX458641:WAY458652 WKT458641:WKU458652 WUP458641:WUQ458652 H524177:I524188 ID524177:IE524188 RZ524177:SA524188 ABV524177:ABW524188 ALR524177:ALS524188 AVN524177:AVO524188 BFJ524177:BFK524188 BPF524177:BPG524188 BZB524177:BZC524188 CIX524177:CIY524188 CST524177:CSU524188 DCP524177:DCQ524188 DML524177:DMM524188 DWH524177:DWI524188 EGD524177:EGE524188 EPZ524177:EQA524188 EZV524177:EZW524188 FJR524177:FJS524188 FTN524177:FTO524188 GDJ524177:GDK524188 GNF524177:GNG524188 GXB524177:GXC524188 HGX524177:HGY524188 HQT524177:HQU524188 IAP524177:IAQ524188 IKL524177:IKM524188 IUH524177:IUI524188 JED524177:JEE524188 JNZ524177:JOA524188 JXV524177:JXW524188 KHR524177:KHS524188 KRN524177:KRO524188 LBJ524177:LBK524188 LLF524177:LLG524188 LVB524177:LVC524188 MEX524177:MEY524188 MOT524177:MOU524188 MYP524177:MYQ524188 NIL524177:NIM524188 NSH524177:NSI524188 OCD524177:OCE524188 OLZ524177:OMA524188 OVV524177:OVW524188 PFR524177:PFS524188 PPN524177:PPO524188 PZJ524177:PZK524188 QJF524177:QJG524188 QTB524177:QTC524188 RCX524177:RCY524188 RMT524177:RMU524188 RWP524177:RWQ524188 SGL524177:SGM524188 SQH524177:SQI524188 TAD524177:TAE524188 TJZ524177:TKA524188 TTV524177:TTW524188 UDR524177:UDS524188 UNN524177:UNO524188 UXJ524177:UXK524188 VHF524177:VHG524188 VRB524177:VRC524188 WAX524177:WAY524188 WKT524177:WKU524188 WUP524177:WUQ524188 H589713:I589724 ID589713:IE589724 RZ589713:SA589724 ABV589713:ABW589724 ALR589713:ALS589724 AVN589713:AVO589724 BFJ589713:BFK589724 BPF589713:BPG589724 BZB589713:BZC589724 CIX589713:CIY589724 CST589713:CSU589724 DCP589713:DCQ589724 DML589713:DMM589724 DWH589713:DWI589724 EGD589713:EGE589724 EPZ589713:EQA589724 EZV589713:EZW589724 FJR589713:FJS589724 FTN589713:FTO589724 GDJ589713:GDK589724 GNF589713:GNG589724 GXB589713:GXC589724 HGX589713:HGY589724 HQT589713:HQU589724 IAP589713:IAQ589724 IKL589713:IKM589724 IUH589713:IUI589724 JED589713:JEE589724 JNZ589713:JOA589724 JXV589713:JXW589724 KHR589713:KHS589724 KRN589713:KRO589724 LBJ589713:LBK589724 LLF589713:LLG589724 LVB589713:LVC589724 MEX589713:MEY589724 MOT589713:MOU589724 MYP589713:MYQ589724 NIL589713:NIM589724 NSH589713:NSI589724 OCD589713:OCE589724 OLZ589713:OMA589724 OVV589713:OVW589724 PFR589713:PFS589724 PPN589713:PPO589724 PZJ589713:PZK589724 QJF589713:QJG589724 QTB589713:QTC589724 RCX589713:RCY589724 RMT589713:RMU589724 RWP589713:RWQ589724 SGL589713:SGM589724 SQH589713:SQI589724 TAD589713:TAE589724 TJZ589713:TKA589724 TTV589713:TTW589724 UDR589713:UDS589724 UNN589713:UNO589724 UXJ589713:UXK589724 VHF589713:VHG589724 VRB589713:VRC589724 WAX589713:WAY589724 WKT589713:WKU589724 WUP589713:WUQ589724 H655249:I655260 ID655249:IE655260 RZ655249:SA655260 ABV655249:ABW655260 ALR655249:ALS655260 AVN655249:AVO655260 BFJ655249:BFK655260 BPF655249:BPG655260 BZB655249:BZC655260 CIX655249:CIY655260 CST655249:CSU655260 DCP655249:DCQ655260 DML655249:DMM655260 DWH655249:DWI655260 EGD655249:EGE655260 EPZ655249:EQA655260 EZV655249:EZW655260 FJR655249:FJS655260 FTN655249:FTO655260 GDJ655249:GDK655260 GNF655249:GNG655260 GXB655249:GXC655260 HGX655249:HGY655260 HQT655249:HQU655260 IAP655249:IAQ655260 IKL655249:IKM655260 IUH655249:IUI655260 JED655249:JEE655260 JNZ655249:JOA655260 JXV655249:JXW655260 KHR655249:KHS655260 KRN655249:KRO655260 LBJ655249:LBK655260 LLF655249:LLG655260 LVB655249:LVC655260 MEX655249:MEY655260 MOT655249:MOU655260 MYP655249:MYQ655260 NIL655249:NIM655260 NSH655249:NSI655260 OCD655249:OCE655260 OLZ655249:OMA655260 OVV655249:OVW655260 PFR655249:PFS655260 PPN655249:PPO655260 PZJ655249:PZK655260 QJF655249:QJG655260 QTB655249:QTC655260 RCX655249:RCY655260 RMT655249:RMU655260 RWP655249:RWQ655260 SGL655249:SGM655260 SQH655249:SQI655260 TAD655249:TAE655260 TJZ655249:TKA655260 TTV655249:TTW655260 UDR655249:UDS655260 UNN655249:UNO655260 UXJ655249:UXK655260 VHF655249:VHG655260 VRB655249:VRC655260 WAX655249:WAY655260 WKT655249:WKU655260 WUP655249:WUQ655260 H720785:I720796 ID720785:IE720796 RZ720785:SA720796 ABV720785:ABW720796 ALR720785:ALS720796 AVN720785:AVO720796 BFJ720785:BFK720796 BPF720785:BPG720796 BZB720785:BZC720796 CIX720785:CIY720796 CST720785:CSU720796 DCP720785:DCQ720796 DML720785:DMM720796 DWH720785:DWI720796 EGD720785:EGE720796 EPZ720785:EQA720796 EZV720785:EZW720796 FJR720785:FJS720796 FTN720785:FTO720796 GDJ720785:GDK720796 GNF720785:GNG720796 GXB720785:GXC720796 HGX720785:HGY720796 HQT720785:HQU720796 IAP720785:IAQ720796 IKL720785:IKM720796 IUH720785:IUI720796 JED720785:JEE720796 JNZ720785:JOA720796 JXV720785:JXW720796 KHR720785:KHS720796 KRN720785:KRO720796 LBJ720785:LBK720796 LLF720785:LLG720796 LVB720785:LVC720796 MEX720785:MEY720796 MOT720785:MOU720796 MYP720785:MYQ720796 NIL720785:NIM720796 NSH720785:NSI720796 OCD720785:OCE720796 OLZ720785:OMA720796 OVV720785:OVW720796 PFR720785:PFS720796 PPN720785:PPO720796 PZJ720785:PZK720796 QJF720785:QJG720796 QTB720785:QTC720796 RCX720785:RCY720796 RMT720785:RMU720796 RWP720785:RWQ720796 SGL720785:SGM720796 SQH720785:SQI720796 TAD720785:TAE720796 TJZ720785:TKA720796 TTV720785:TTW720796 UDR720785:UDS720796 UNN720785:UNO720796 UXJ720785:UXK720796 VHF720785:VHG720796 VRB720785:VRC720796 WAX720785:WAY720796 WKT720785:WKU720796 WUP720785:WUQ720796 H786321:I786332 ID786321:IE786332 RZ786321:SA786332 ABV786321:ABW786332 ALR786321:ALS786332 AVN786321:AVO786332 BFJ786321:BFK786332 BPF786321:BPG786332 BZB786321:BZC786332 CIX786321:CIY786332 CST786321:CSU786332 DCP786321:DCQ786332 DML786321:DMM786332 DWH786321:DWI786332 EGD786321:EGE786332 EPZ786321:EQA786332 EZV786321:EZW786332 FJR786321:FJS786332 FTN786321:FTO786332 GDJ786321:GDK786332 GNF786321:GNG786332 GXB786321:GXC786332 HGX786321:HGY786332 HQT786321:HQU786332 IAP786321:IAQ786332 IKL786321:IKM786332 IUH786321:IUI786332 JED786321:JEE786332 JNZ786321:JOA786332 JXV786321:JXW786332 KHR786321:KHS786332 KRN786321:KRO786332 LBJ786321:LBK786332 LLF786321:LLG786332 LVB786321:LVC786332 MEX786321:MEY786332 MOT786321:MOU786332 MYP786321:MYQ786332 NIL786321:NIM786332 NSH786321:NSI786332 OCD786321:OCE786332 OLZ786321:OMA786332 OVV786321:OVW786332 PFR786321:PFS786332 PPN786321:PPO786332 PZJ786321:PZK786332 QJF786321:QJG786332 QTB786321:QTC786332 RCX786321:RCY786332 RMT786321:RMU786332 RWP786321:RWQ786332 SGL786321:SGM786332 SQH786321:SQI786332 TAD786321:TAE786332 TJZ786321:TKA786332 TTV786321:TTW786332 UDR786321:UDS786332 UNN786321:UNO786332 UXJ786321:UXK786332 VHF786321:VHG786332 VRB786321:VRC786332 WAX786321:WAY786332 WKT786321:WKU786332 WUP786321:WUQ786332 H851857:I851868 ID851857:IE851868 RZ851857:SA851868 ABV851857:ABW851868 ALR851857:ALS851868 AVN851857:AVO851868 BFJ851857:BFK851868 BPF851857:BPG851868 BZB851857:BZC851868 CIX851857:CIY851868 CST851857:CSU851868 DCP851857:DCQ851868 DML851857:DMM851868 DWH851857:DWI851868 EGD851857:EGE851868 EPZ851857:EQA851868 EZV851857:EZW851868 FJR851857:FJS851868 FTN851857:FTO851868 GDJ851857:GDK851868 GNF851857:GNG851868 GXB851857:GXC851868 HGX851857:HGY851868 HQT851857:HQU851868 IAP851857:IAQ851868 IKL851857:IKM851868 IUH851857:IUI851868 JED851857:JEE851868 JNZ851857:JOA851868 JXV851857:JXW851868 KHR851857:KHS851868 KRN851857:KRO851868 LBJ851857:LBK851868 LLF851857:LLG851868 LVB851857:LVC851868 MEX851857:MEY851868 MOT851857:MOU851868 MYP851857:MYQ851868 NIL851857:NIM851868 NSH851857:NSI851868 OCD851857:OCE851868 OLZ851857:OMA851868 OVV851857:OVW851868 PFR851857:PFS851868 PPN851857:PPO851868 PZJ851857:PZK851868 QJF851857:QJG851868 QTB851857:QTC851868 RCX851857:RCY851868 RMT851857:RMU851868 RWP851857:RWQ851868 SGL851857:SGM851868 SQH851857:SQI851868 TAD851857:TAE851868 TJZ851857:TKA851868 TTV851857:TTW851868 UDR851857:UDS851868 UNN851857:UNO851868 UXJ851857:UXK851868 VHF851857:VHG851868 VRB851857:VRC851868 WAX851857:WAY851868 WKT851857:WKU851868 WUP851857:WUQ851868 H917393:I917404 ID917393:IE917404 RZ917393:SA917404 ABV917393:ABW917404 ALR917393:ALS917404 AVN917393:AVO917404 BFJ917393:BFK917404 BPF917393:BPG917404 BZB917393:BZC917404 CIX917393:CIY917404 CST917393:CSU917404 DCP917393:DCQ917404 DML917393:DMM917404 DWH917393:DWI917404 EGD917393:EGE917404 EPZ917393:EQA917404 EZV917393:EZW917404 FJR917393:FJS917404 FTN917393:FTO917404 GDJ917393:GDK917404 GNF917393:GNG917404 GXB917393:GXC917404 HGX917393:HGY917404 HQT917393:HQU917404 IAP917393:IAQ917404 IKL917393:IKM917404 IUH917393:IUI917404 JED917393:JEE917404 JNZ917393:JOA917404 JXV917393:JXW917404 KHR917393:KHS917404 KRN917393:KRO917404 LBJ917393:LBK917404 LLF917393:LLG917404 LVB917393:LVC917404 MEX917393:MEY917404 MOT917393:MOU917404 MYP917393:MYQ917404 NIL917393:NIM917404 NSH917393:NSI917404 OCD917393:OCE917404 OLZ917393:OMA917404 OVV917393:OVW917404 PFR917393:PFS917404 PPN917393:PPO917404 PZJ917393:PZK917404 QJF917393:QJG917404 QTB917393:QTC917404 RCX917393:RCY917404 RMT917393:RMU917404 RWP917393:RWQ917404 SGL917393:SGM917404 SQH917393:SQI917404 TAD917393:TAE917404 TJZ917393:TKA917404 TTV917393:TTW917404 UDR917393:UDS917404 UNN917393:UNO917404 UXJ917393:UXK917404 VHF917393:VHG917404 VRB917393:VRC917404 WAX917393:WAY917404 WKT917393:WKU917404 WUP917393:WUQ917404 H982929:I982940 ID982929:IE982940 RZ982929:SA982940 ABV982929:ABW982940 ALR982929:ALS982940 AVN982929:AVO982940 BFJ982929:BFK982940 BPF982929:BPG982940 BZB982929:BZC982940 CIX982929:CIY982940 CST982929:CSU982940 DCP982929:DCQ982940 DML982929:DMM982940 DWH982929:DWI982940 EGD982929:EGE982940 EPZ982929:EQA982940 EZV982929:EZW982940 FJR982929:FJS982940 FTN982929:FTO982940 GDJ982929:GDK982940 GNF982929:GNG982940 GXB982929:GXC982940 HGX982929:HGY982940 HQT982929:HQU982940 IAP982929:IAQ982940 IKL982929:IKM982940 IUH982929:IUI982940 JED982929:JEE982940 JNZ982929:JOA982940 JXV982929:JXW982940 KHR982929:KHS982940 KRN982929:KRO982940 LBJ982929:LBK982940 LLF982929:LLG982940 LVB982929:LVC982940 MEX982929:MEY982940 MOT982929:MOU982940 MYP982929:MYQ982940 NIL982929:NIM982940 NSH982929:NSI982940 OCD982929:OCE982940 OLZ982929:OMA982940 OVV982929:OVW982940 PFR982929:PFS982940 PPN982929:PPO982940 PZJ982929:PZK982940 QJF982929:QJG982940 QTB982929:QTC982940 RCX982929:RCY982940 RMT982929:RMU982940 RWP982929:RWQ982940 SGL982929:SGM982940 SQH982929:SQI982940 TAD982929:TAE982940 TJZ982929:TKA982940 TTV982929:TTW982940 UDR982929:UDS982940 UNN982929:UNO982940 UXJ982929:UXK982940 VHF982929:VHG982940 VRB982929:VRC982940 WAX982929:WAY982940 WKT982929:WKU982940 WUP982929:WUQ982940 H65439:I65440 ID65439:IE65440 RZ65439:SA65440 ABV65439:ABW65440 ALR65439:ALS65440 AVN65439:AVO65440 BFJ65439:BFK65440 BPF65439:BPG65440 BZB65439:BZC65440 CIX65439:CIY65440 CST65439:CSU65440 DCP65439:DCQ65440 DML65439:DMM65440 DWH65439:DWI65440 EGD65439:EGE65440 EPZ65439:EQA65440 EZV65439:EZW65440 FJR65439:FJS65440 FTN65439:FTO65440 GDJ65439:GDK65440 GNF65439:GNG65440 GXB65439:GXC65440 HGX65439:HGY65440 HQT65439:HQU65440 IAP65439:IAQ65440 IKL65439:IKM65440 IUH65439:IUI65440 JED65439:JEE65440 JNZ65439:JOA65440 JXV65439:JXW65440 KHR65439:KHS65440 KRN65439:KRO65440 LBJ65439:LBK65440 LLF65439:LLG65440 LVB65439:LVC65440 MEX65439:MEY65440 MOT65439:MOU65440 MYP65439:MYQ65440 NIL65439:NIM65440 NSH65439:NSI65440 OCD65439:OCE65440 OLZ65439:OMA65440 OVV65439:OVW65440 PFR65439:PFS65440 PPN65439:PPO65440 PZJ65439:PZK65440 QJF65439:QJG65440 QTB65439:QTC65440 RCX65439:RCY65440 RMT65439:RMU65440 RWP65439:RWQ65440 SGL65439:SGM65440 SQH65439:SQI65440 TAD65439:TAE65440 TJZ65439:TKA65440 TTV65439:TTW65440 UDR65439:UDS65440 UNN65439:UNO65440 UXJ65439:UXK65440 VHF65439:VHG65440 VRB65439:VRC65440 WAX65439:WAY65440 WKT65439:WKU65440 WUP65439:WUQ65440 H130975:I130976 ID130975:IE130976 RZ130975:SA130976 ABV130975:ABW130976 ALR130975:ALS130976 AVN130975:AVO130976 BFJ130975:BFK130976 BPF130975:BPG130976 BZB130975:BZC130976 CIX130975:CIY130976 CST130975:CSU130976 DCP130975:DCQ130976 DML130975:DMM130976 DWH130975:DWI130976 EGD130975:EGE130976 EPZ130975:EQA130976 EZV130975:EZW130976 FJR130975:FJS130976 FTN130975:FTO130976 GDJ130975:GDK130976 GNF130975:GNG130976 GXB130975:GXC130976 HGX130975:HGY130976 HQT130975:HQU130976 IAP130975:IAQ130976 IKL130975:IKM130976 IUH130975:IUI130976 JED130975:JEE130976 JNZ130975:JOA130976 JXV130975:JXW130976 KHR130975:KHS130976 KRN130975:KRO130976 LBJ130975:LBK130976 LLF130975:LLG130976 LVB130975:LVC130976 MEX130975:MEY130976 MOT130975:MOU130976 MYP130975:MYQ130976 NIL130975:NIM130976 NSH130975:NSI130976 OCD130975:OCE130976 OLZ130975:OMA130976 OVV130975:OVW130976 PFR130975:PFS130976 PPN130975:PPO130976 PZJ130975:PZK130976 QJF130975:QJG130976 QTB130975:QTC130976 RCX130975:RCY130976 RMT130975:RMU130976 RWP130975:RWQ130976 SGL130975:SGM130976 SQH130975:SQI130976 TAD130975:TAE130976 TJZ130975:TKA130976 TTV130975:TTW130976 UDR130975:UDS130976 UNN130975:UNO130976 UXJ130975:UXK130976 VHF130975:VHG130976 VRB130975:VRC130976 WAX130975:WAY130976 WKT130975:WKU130976 WUP130975:WUQ130976 H196511:I196512 ID196511:IE196512 RZ196511:SA196512 ABV196511:ABW196512 ALR196511:ALS196512 AVN196511:AVO196512 BFJ196511:BFK196512 BPF196511:BPG196512 BZB196511:BZC196512 CIX196511:CIY196512 CST196511:CSU196512 DCP196511:DCQ196512 DML196511:DMM196512 DWH196511:DWI196512 EGD196511:EGE196512 EPZ196511:EQA196512 EZV196511:EZW196512 FJR196511:FJS196512 FTN196511:FTO196512 GDJ196511:GDK196512 GNF196511:GNG196512 GXB196511:GXC196512 HGX196511:HGY196512 HQT196511:HQU196512 IAP196511:IAQ196512 IKL196511:IKM196512 IUH196511:IUI196512 JED196511:JEE196512 JNZ196511:JOA196512 JXV196511:JXW196512 KHR196511:KHS196512 KRN196511:KRO196512 LBJ196511:LBK196512 LLF196511:LLG196512 LVB196511:LVC196512 MEX196511:MEY196512 MOT196511:MOU196512 MYP196511:MYQ196512 NIL196511:NIM196512 NSH196511:NSI196512 OCD196511:OCE196512 OLZ196511:OMA196512 OVV196511:OVW196512 PFR196511:PFS196512 PPN196511:PPO196512 PZJ196511:PZK196512 QJF196511:QJG196512 QTB196511:QTC196512 RCX196511:RCY196512 RMT196511:RMU196512 RWP196511:RWQ196512 SGL196511:SGM196512 SQH196511:SQI196512 TAD196511:TAE196512 TJZ196511:TKA196512 TTV196511:TTW196512 UDR196511:UDS196512 UNN196511:UNO196512 UXJ196511:UXK196512 VHF196511:VHG196512 VRB196511:VRC196512 WAX196511:WAY196512 WKT196511:WKU196512 WUP196511:WUQ196512 H262047:I262048 ID262047:IE262048 RZ262047:SA262048 ABV262047:ABW262048 ALR262047:ALS262048 AVN262047:AVO262048 BFJ262047:BFK262048 BPF262047:BPG262048 BZB262047:BZC262048 CIX262047:CIY262048 CST262047:CSU262048 DCP262047:DCQ262048 DML262047:DMM262048 DWH262047:DWI262048 EGD262047:EGE262048 EPZ262047:EQA262048 EZV262047:EZW262048 FJR262047:FJS262048 FTN262047:FTO262048 GDJ262047:GDK262048 GNF262047:GNG262048 GXB262047:GXC262048 HGX262047:HGY262048 HQT262047:HQU262048 IAP262047:IAQ262048 IKL262047:IKM262048 IUH262047:IUI262048 JED262047:JEE262048 JNZ262047:JOA262048 JXV262047:JXW262048 KHR262047:KHS262048 KRN262047:KRO262048 LBJ262047:LBK262048 LLF262047:LLG262048 LVB262047:LVC262048 MEX262047:MEY262048 MOT262047:MOU262048 MYP262047:MYQ262048 NIL262047:NIM262048 NSH262047:NSI262048 OCD262047:OCE262048 OLZ262047:OMA262048 OVV262047:OVW262048 PFR262047:PFS262048 PPN262047:PPO262048 PZJ262047:PZK262048 QJF262047:QJG262048 QTB262047:QTC262048 RCX262047:RCY262048 RMT262047:RMU262048 RWP262047:RWQ262048 SGL262047:SGM262048 SQH262047:SQI262048 TAD262047:TAE262048 TJZ262047:TKA262048 TTV262047:TTW262048 UDR262047:UDS262048 UNN262047:UNO262048 UXJ262047:UXK262048 VHF262047:VHG262048 VRB262047:VRC262048 WAX262047:WAY262048 WKT262047:WKU262048 WUP262047:WUQ262048 H327583:I327584 ID327583:IE327584 RZ327583:SA327584 ABV327583:ABW327584 ALR327583:ALS327584 AVN327583:AVO327584 BFJ327583:BFK327584 BPF327583:BPG327584 BZB327583:BZC327584 CIX327583:CIY327584 CST327583:CSU327584 DCP327583:DCQ327584 DML327583:DMM327584 DWH327583:DWI327584 EGD327583:EGE327584 EPZ327583:EQA327584 EZV327583:EZW327584 FJR327583:FJS327584 FTN327583:FTO327584 GDJ327583:GDK327584 GNF327583:GNG327584 GXB327583:GXC327584 HGX327583:HGY327584 HQT327583:HQU327584 IAP327583:IAQ327584 IKL327583:IKM327584 IUH327583:IUI327584 JED327583:JEE327584 JNZ327583:JOA327584 JXV327583:JXW327584 KHR327583:KHS327584 KRN327583:KRO327584 LBJ327583:LBK327584 LLF327583:LLG327584 LVB327583:LVC327584 MEX327583:MEY327584 MOT327583:MOU327584 MYP327583:MYQ327584 NIL327583:NIM327584 NSH327583:NSI327584 OCD327583:OCE327584 OLZ327583:OMA327584 OVV327583:OVW327584 PFR327583:PFS327584 PPN327583:PPO327584 PZJ327583:PZK327584 QJF327583:QJG327584 QTB327583:QTC327584 RCX327583:RCY327584 RMT327583:RMU327584 RWP327583:RWQ327584 SGL327583:SGM327584 SQH327583:SQI327584 TAD327583:TAE327584 TJZ327583:TKA327584 TTV327583:TTW327584 UDR327583:UDS327584 UNN327583:UNO327584 UXJ327583:UXK327584 VHF327583:VHG327584 VRB327583:VRC327584 WAX327583:WAY327584 WKT327583:WKU327584 WUP327583:WUQ327584 H393119:I393120 ID393119:IE393120 RZ393119:SA393120 ABV393119:ABW393120 ALR393119:ALS393120 AVN393119:AVO393120 BFJ393119:BFK393120 BPF393119:BPG393120 BZB393119:BZC393120 CIX393119:CIY393120 CST393119:CSU393120 DCP393119:DCQ393120 DML393119:DMM393120 DWH393119:DWI393120 EGD393119:EGE393120 EPZ393119:EQA393120 EZV393119:EZW393120 FJR393119:FJS393120 FTN393119:FTO393120 GDJ393119:GDK393120 GNF393119:GNG393120 GXB393119:GXC393120 HGX393119:HGY393120 HQT393119:HQU393120 IAP393119:IAQ393120 IKL393119:IKM393120 IUH393119:IUI393120 JED393119:JEE393120 JNZ393119:JOA393120 JXV393119:JXW393120 KHR393119:KHS393120 KRN393119:KRO393120 LBJ393119:LBK393120 LLF393119:LLG393120 LVB393119:LVC393120 MEX393119:MEY393120 MOT393119:MOU393120 MYP393119:MYQ393120 NIL393119:NIM393120 NSH393119:NSI393120 OCD393119:OCE393120 OLZ393119:OMA393120 OVV393119:OVW393120 PFR393119:PFS393120 PPN393119:PPO393120 PZJ393119:PZK393120 QJF393119:QJG393120 QTB393119:QTC393120 RCX393119:RCY393120 RMT393119:RMU393120 RWP393119:RWQ393120 SGL393119:SGM393120 SQH393119:SQI393120 TAD393119:TAE393120 TJZ393119:TKA393120 TTV393119:TTW393120 UDR393119:UDS393120 UNN393119:UNO393120 UXJ393119:UXK393120 VHF393119:VHG393120 VRB393119:VRC393120 WAX393119:WAY393120 WKT393119:WKU393120 WUP393119:WUQ393120 H458655:I458656 ID458655:IE458656 RZ458655:SA458656 ABV458655:ABW458656 ALR458655:ALS458656 AVN458655:AVO458656 BFJ458655:BFK458656 BPF458655:BPG458656 BZB458655:BZC458656 CIX458655:CIY458656 CST458655:CSU458656 DCP458655:DCQ458656 DML458655:DMM458656 DWH458655:DWI458656 EGD458655:EGE458656 EPZ458655:EQA458656 EZV458655:EZW458656 FJR458655:FJS458656 FTN458655:FTO458656 GDJ458655:GDK458656 GNF458655:GNG458656 GXB458655:GXC458656 HGX458655:HGY458656 HQT458655:HQU458656 IAP458655:IAQ458656 IKL458655:IKM458656 IUH458655:IUI458656 JED458655:JEE458656 JNZ458655:JOA458656 JXV458655:JXW458656 KHR458655:KHS458656 KRN458655:KRO458656 LBJ458655:LBK458656 LLF458655:LLG458656 LVB458655:LVC458656 MEX458655:MEY458656 MOT458655:MOU458656 MYP458655:MYQ458656 NIL458655:NIM458656 NSH458655:NSI458656 OCD458655:OCE458656 OLZ458655:OMA458656 OVV458655:OVW458656 PFR458655:PFS458656 PPN458655:PPO458656 PZJ458655:PZK458656 QJF458655:QJG458656 QTB458655:QTC458656 RCX458655:RCY458656 RMT458655:RMU458656 RWP458655:RWQ458656 SGL458655:SGM458656 SQH458655:SQI458656 TAD458655:TAE458656 TJZ458655:TKA458656 TTV458655:TTW458656 UDR458655:UDS458656 UNN458655:UNO458656 UXJ458655:UXK458656 VHF458655:VHG458656 VRB458655:VRC458656 WAX458655:WAY458656 WKT458655:WKU458656 WUP458655:WUQ458656 H524191:I524192 ID524191:IE524192 RZ524191:SA524192 ABV524191:ABW524192 ALR524191:ALS524192 AVN524191:AVO524192 BFJ524191:BFK524192 BPF524191:BPG524192 BZB524191:BZC524192 CIX524191:CIY524192 CST524191:CSU524192 DCP524191:DCQ524192 DML524191:DMM524192 DWH524191:DWI524192 EGD524191:EGE524192 EPZ524191:EQA524192 EZV524191:EZW524192 FJR524191:FJS524192 FTN524191:FTO524192 GDJ524191:GDK524192 GNF524191:GNG524192 GXB524191:GXC524192 HGX524191:HGY524192 HQT524191:HQU524192 IAP524191:IAQ524192 IKL524191:IKM524192 IUH524191:IUI524192 JED524191:JEE524192 JNZ524191:JOA524192 JXV524191:JXW524192 KHR524191:KHS524192 KRN524191:KRO524192 LBJ524191:LBK524192 LLF524191:LLG524192 LVB524191:LVC524192 MEX524191:MEY524192 MOT524191:MOU524192 MYP524191:MYQ524192 NIL524191:NIM524192 NSH524191:NSI524192 OCD524191:OCE524192 OLZ524191:OMA524192 OVV524191:OVW524192 PFR524191:PFS524192 PPN524191:PPO524192 PZJ524191:PZK524192 QJF524191:QJG524192 QTB524191:QTC524192 RCX524191:RCY524192 RMT524191:RMU524192 RWP524191:RWQ524192 SGL524191:SGM524192 SQH524191:SQI524192 TAD524191:TAE524192 TJZ524191:TKA524192 TTV524191:TTW524192 UDR524191:UDS524192 UNN524191:UNO524192 UXJ524191:UXK524192 VHF524191:VHG524192 VRB524191:VRC524192 WAX524191:WAY524192 WKT524191:WKU524192 WUP524191:WUQ524192 H589727:I589728 ID589727:IE589728 RZ589727:SA589728 ABV589727:ABW589728 ALR589727:ALS589728 AVN589727:AVO589728 BFJ589727:BFK589728 BPF589727:BPG589728 BZB589727:BZC589728 CIX589727:CIY589728 CST589727:CSU589728 DCP589727:DCQ589728 DML589727:DMM589728 DWH589727:DWI589728 EGD589727:EGE589728 EPZ589727:EQA589728 EZV589727:EZW589728 FJR589727:FJS589728 FTN589727:FTO589728 GDJ589727:GDK589728 GNF589727:GNG589728 GXB589727:GXC589728 HGX589727:HGY589728 HQT589727:HQU589728 IAP589727:IAQ589728 IKL589727:IKM589728 IUH589727:IUI589728 JED589727:JEE589728 JNZ589727:JOA589728 JXV589727:JXW589728 KHR589727:KHS589728 KRN589727:KRO589728 LBJ589727:LBK589728 LLF589727:LLG589728 LVB589727:LVC589728 MEX589727:MEY589728 MOT589727:MOU589728 MYP589727:MYQ589728 NIL589727:NIM589728 NSH589727:NSI589728 OCD589727:OCE589728 OLZ589727:OMA589728 OVV589727:OVW589728 PFR589727:PFS589728 PPN589727:PPO589728 PZJ589727:PZK589728 QJF589727:QJG589728 QTB589727:QTC589728 RCX589727:RCY589728 RMT589727:RMU589728 RWP589727:RWQ589728 SGL589727:SGM589728 SQH589727:SQI589728 TAD589727:TAE589728 TJZ589727:TKA589728 TTV589727:TTW589728 UDR589727:UDS589728 UNN589727:UNO589728 UXJ589727:UXK589728 VHF589727:VHG589728 VRB589727:VRC589728 WAX589727:WAY589728 WKT589727:WKU589728 WUP589727:WUQ589728 H655263:I655264 ID655263:IE655264 RZ655263:SA655264 ABV655263:ABW655264 ALR655263:ALS655264 AVN655263:AVO655264 BFJ655263:BFK655264 BPF655263:BPG655264 BZB655263:BZC655264 CIX655263:CIY655264 CST655263:CSU655264 DCP655263:DCQ655264 DML655263:DMM655264 DWH655263:DWI655264 EGD655263:EGE655264 EPZ655263:EQA655264 EZV655263:EZW655264 FJR655263:FJS655264 FTN655263:FTO655264 GDJ655263:GDK655264 GNF655263:GNG655264 GXB655263:GXC655264 HGX655263:HGY655264 HQT655263:HQU655264 IAP655263:IAQ655264 IKL655263:IKM655264 IUH655263:IUI655264 JED655263:JEE655264 JNZ655263:JOA655264 JXV655263:JXW655264 KHR655263:KHS655264 KRN655263:KRO655264 LBJ655263:LBK655264 LLF655263:LLG655264 LVB655263:LVC655264 MEX655263:MEY655264 MOT655263:MOU655264 MYP655263:MYQ655264 NIL655263:NIM655264 NSH655263:NSI655264 OCD655263:OCE655264 OLZ655263:OMA655264 OVV655263:OVW655264 PFR655263:PFS655264 PPN655263:PPO655264 PZJ655263:PZK655264 QJF655263:QJG655264 QTB655263:QTC655264 RCX655263:RCY655264 RMT655263:RMU655264 RWP655263:RWQ655264 SGL655263:SGM655264 SQH655263:SQI655264 TAD655263:TAE655264 TJZ655263:TKA655264 TTV655263:TTW655264 UDR655263:UDS655264 UNN655263:UNO655264 UXJ655263:UXK655264 VHF655263:VHG655264 VRB655263:VRC655264 WAX655263:WAY655264 WKT655263:WKU655264 WUP655263:WUQ655264 H720799:I720800 ID720799:IE720800 RZ720799:SA720800 ABV720799:ABW720800 ALR720799:ALS720800 AVN720799:AVO720800 BFJ720799:BFK720800 BPF720799:BPG720800 BZB720799:BZC720800 CIX720799:CIY720800 CST720799:CSU720800 DCP720799:DCQ720800 DML720799:DMM720800 DWH720799:DWI720800 EGD720799:EGE720800 EPZ720799:EQA720800 EZV720799:EZW720800 FJR720799:FJS720800 FTN720799:FTO720800 GDJ720799:GDK720800 GNF720799:GNG720800 GXB720799:GXC720800 HGX720799:HGY720800 HQT720799:HQU720800 IAP720799:IAQ720800 IKL720799:IKM720800 IUH720799:IUI720800 JED720799:JEE720800 JNZ720799:JOA720800 JXV720799:JXW720800 KHR720799:KHS720800 KRN720799:KRO720800 LBJ720799:LBK720800 LLF720799:LLG720800 LVB720799:LVC720800 MEX720799:MEY720800 MOT720799:MOU720800 MYP720799:MYQ720800 NIL720799:NIM720800 NSH720799:NSI720800 OCD720799:OCE720800 OLZ720799:OMA720800 OVV720799:OVW720800 PFR720799:PFS720800 PPN720799:PPO720800 PZJ720799:PZK720800 QJF720799:QJG720800 QTB720799:QTC720800 RCX720799:RCY720800 RMT720799:RMU720800 RWP720799:RWQ720800 SGL720799:SGM720800 SQH720799:SQI720800 TAD720799:TAE720800 TJZ720799:TKA720800 TTV720799:TTW720800 UDR720799:UDS720800 UNN720799:UNO720800 UXJ720799:UXK720800 VHF720799:VHG720800 VRB720799:VRC720800 WAX720799:WAY720800 WKT720799:WKU720800 WUP720799:WUQ720800 H786335:I786336 ID786335:IE786336 RZ786335:SA786336 ABV786335:ABW786336 ALR786335:ALS786336 AVN786335:AVO786336 BFJ786335:BFK786336 BPF786335:BPG786336 BZB786335:BZC786336 CIX786335:CIY786336 CST786335:CSU786336 DCP786335:DCQ786336 DML786335:DMM786336 DWH786335:DWI786336 EGD786335:EGE786336 EPZ786335:EQA786336 EZV786335:EZW786336 FJR786335:FJS786336 FTN786335:FTO786336 GDJ786335:GDK786336 GNF786335:GNG786336 GXB786335:GXC786336 HGX786335:HGY786336 HQT786335:HQU786336 IAP786335:IAQ786336 IKL786335:IKM786336 IUH786335:IUI786336 JED786335:JEE786336 JNZ786335:JOA786336 JXV786335:JXW786336 KHR786335:KHS786336 KRN786335:KRO786336 LBJ786335:LBK786336 LLF786335:LLG786336 LVB786335:LVC786336 MEX786335:MEY786336 MOT786335:MOU786336 MYP786335:MYQ786336 NIL786335:NIM786336 NSH786335:NSI786336 OCD786335:OCE786336 OLZ786335:OMA786336 OVV786335:OVW786336 PFR786335:PFS786336 PPN786335:PPO786336 PZJ786335:PZK786336 QJF786335:QJG786336 QTB786335:QTC786336 RCX786335:RCY786336 RMT786335:RMU786336 RWP786335:RWQ786336 SGL786335:SGM786336 SQH786335:SQI786336 TAD786335:TAE786336 TJZ786335:TKA786336 TTV786335:TTW786336 UDR786335:UDS786336 UNN786335:UNO786336 UXJ786335:UXK786336 VHF786335:VHG786336 VRB786335:VRC786336 WAX786335:WAY786336 WKT786335:WKU786336 WUP786335:WUQ786336 H851871:I851872 ID851871:IE851872 RZ851871:SA851872 ABV851871:ABW851872 ALR851871:ALS851872 AVN851871:AVO851872 BFJ851871:BFK851872 BPF851871:BPG851872 BZB851871:BZC851872 CIX851871:CIY851872 CST851871:CSU851872 DCP851871:DCQ851872 DML851871:DMM851872 DWH851871:DWI851872 EGD851871:EGE851872 EPZ851871:EQA851872 EZV851871:EZW851872 FJR851871:FJS851872 FTN851871:FTO851872 GDJ851871:GDK851872 GNF851871:GNG851872 GXB851871:GXC851872 HGX851871:HGY851872 HQT851871:HQU851872 IAP851871:IAQ851872 IKL851871:IKM851872 IUH851871:IUI851872 JED851871:JEE851872 JNZ851871:JOA851872 JXV851871:JXW851872 KHR851871:KHS851872 KRN851871:KRO851872 LBJ851871:LBK851872 LLF851871:LLG851872 LVB851871:LVC851872 MEX851871:MEY851872 MOT851871:MOU851872 MYP851871:MYQ851872 NIL851871:NIM851872 NSH851871:NSI851872 OCD851871:OCE851872 OLZ851871:OMA851872 OVV851871:OVW851872 PFR851871:PFS851872 PPN851871:PPO851872 PZJ851871:PZK851872 QJF851871:QJG851872 QTB851871:QTC851872 RCX851871:RCY851872 RMT851871:RMU851872 RWP851871:RWQ851872 SGL851871:SGM851872 SQH851871:SQI851872 TAD851871:TAE851872 TJZ851871:TKA851872 TTV851871:TTW851872 UDR851871:UDS851872 UNN851871:UNO851872 UXJ851871:UXK851872 VHF851871:VHG851872 VRB851871:VRC851872 WAX851871:WAY851872 WKT851871:WKU851872 WUP851871:WUQ851872 H917407:I917408 ID917407:IE917408 RZ917407:SA917408 ABV917407:ABW917408 ALR917407:ALS917408 AVN917407:AVO917408 BFJ917407:BFK917408 BPF917407:BPG917408 BZB917407:BZC917408 CIX917407:CIY917408 CST917407:CSU917408 DCP917407:DCQ917408 DML917407:DMM917408 DWH917407:DWI917408 EGD917407:EGE917408 EPZ917407:EQA917408 EZV917407:EZW917408 FJR917407:FJS917408 FTN917407:FTO917408 GDJ917407:GDK917408 GNF917407:GNG917408 GXB917407:GXC917408 HGX917407:HGY917408 HQT917407:HQU917408 IAP917407:IAQ917408 IKL917407:IKM917408 IUH917407:IUI917408 JED917407:JEE917408 JNZ917407:JOA917408 JXV917407:JXW917408 KHR917407:KHS917408 KRN917407:KRO917408 LBJ917407:LBK917408 LLF917407:LLG917408 LVB917407:LVC917408 MEX917407:MEY917408 MOT917407:MOU917408 MYP917407:MYQ917408 NIL917407:NIM917408 NSH917407:NSI917408 OCD917407:OCE917408 OLZ917407:OMA917408 OVV917407:OVW917408 PFR917407:PFS917408 PPN917407:PPO917408 PZJ917407:PZK917408 QJF917407:QJG917408 QTB917407:QTC917408 RCX917407:RCY917408 RMT917407:RMU917408 RWP917407:RWQ917408 SGL917407:SGM917408 SQH917407:SQI917408 TAD917407:TAE917408 TJZ917407:TKA917408 TTV917407:TTW917408 UDR917407:UDS917408 UNN917407:UNO917408 UXJ917407:UXK917408 VHF917407:VHG917408 VRB917407:VRC917408 WAX917407:WAY917408 WKT917407:WKU917408 WUP917407:WUQ917408 H982943:I982944 ID982943:IE982944 RZ982943:SA982944 ABV982943:ABW982944 ALR982943:ALS982944 AVN982943:AVO982944 BFJ982943:BFK982944 BPF982943:BPG982944 BZB982943:BZC982944 CIX982943:CIY982944 CST982943:CSU982944 DCP982943:DCQ982944 DML982943:DMM982944 DWH982943:DWI982944 EGD982943:EGE982944 EPZ982943:EQA982944 EZV982943:EZW982944 FJR982943:FJS982944 FTN982943:FTO982944 GDJ982943:GDK982944 GNF982943:GNG982944 GXB982943:GXC982944 HGX982943:HGY982944 HQT982943:HQU982944 IAP982943:IAQ982944 IKL982943:IKM982944 IUH982943:IUI982944 JED982943:JEE982944 JNZ982943:JOA982944 JXV982943:JXW982944 KHR982943:KHS982944 KRN982943:KRO982944 LBJ982943:LBK982944 LLF982943:LLG982944 LVB982943:LVC982944 MEX982943:MEY982944 MOT982943:MOU982944 MYP982943:MYQ982944 NIL982943:NIM982944 NSH982943:NSI982944 OCD982943:OCE982944 OLZ982943:OMA982944 OVV982943:OVW982944 PFR982943:PFS982944 PPN982943:PPO982944 PZJ982943:PZK982944 QJF982943:QJG982944 QTB982943:QTC982944 RCX982943:RCY982944 RMT982943:RMU982944 RWP982943:RWQ982944 SGL982943:SGM982944 SQH982943:SQI982944 TAD982943:TAE982944 TJZ982943:TKA982944 TTV982943:TTW982944 UDR982943:UDS982944 UNN982943:UNO982944 UXJ982943:UXK982944 VHF982943:VHG982944 VRB982943:VRC982944 WAX982943:WAY982944 WKT982943:WKU982944 WUP982943:WUQ982944 H65422:I65423 ID65422:IE65423 RZ65422:SA65423 ABV65422:ABW65423 ALR65422:ALS65423 AVN65422:AVO65423 BFJ65422:BFK65423 BPF65422:BPG65423 BZB65422:BZC65423 CIX65422:CIY65423 CST65422:CSU65423 DCP65422:DCQ65423 DML65422:DMM65423 DWH65422:DWI65423 EGD65422:EGE65423 EPZ65422:EQA65423 EZV65422:EZW65423 FJR65422:FJS65423 FTN65422:FTO65423 GDJ65422:GDK65423 GNF65422:GNG65423 GXB65422:GXC65423 HGX65422:HGY65423 HQT65422:HQU65423 IAP65422:IAQ65423 IKL65422:IKM65423 IUH65422:IUI65423 JED65422:JEE65423 JNZ65422:JOA65423 JXV65422:JXW65423 KHR65422:KHS65423 KRN65422:KRO65423 LBJ65422:LBK65423 LLF65422:LLG65423 LVB65422:LVC65423 MEX65422:MEY65423 MOT65422:MOU65423 MYP65422:MYQ65423 NIL65422:NIM65423 NSH65422:NSI65423 OCD65422:OCE65423 OLZ65422:OMA65423 OVV65422:OVW65423 PFR65422:PFS65423 PPN65422:PPO65423 PZJ65422:PZK65423 QJF65422:QJG65423 QTB65422:QTC65423 RCX65422:RCY65423 RMT65422:RMU65423 RWP65422:RWQ65423 SGL65422:SGM65423 SQH65422:SQI65423 TAD65422:TAE65423 TJZ65422:TKA65423 TTV65422:TTW65423 UDR65422:UDS65423 UNN65422:UNO65423 UXJ65422:UXK65423 VHF65422:VHG65423 VRB65422:VRC65423 WAX65422:WAY65423 WKT65422:WKU65423 WUP65422:WUQ65423 H130958:I130959 ID130958:IE130959 RZ130958:SA130959 ABV130958:ABW130959 ALR130958:ALS130959 AVN130958:AVO130959 BFJ130958:BFK130959 BPF130958:BPG130959 BZB130958:BZC130959 CIX130958:CIY130959 CST130958:CSU130959 DCP130958:DCQ130959 DML130958:DMM130959 DWH130958:DWI130959 EGD130958:EGE130959 EPZ130958:EQA130959 EZV130958:EZW130959 FJR130958:FJS130959 FTN130958:FTO130959 GDJ130958:GDK130959 GNF130958:GNG130959 GXB130958:GXC130959 HGX130958:HGY130959 HQT130958:HQU130959 IAP130958:IAQ130959 IKL130958:IKM130959 IUH130958:IUI130959 JED130958:JEE130959 JNZ130958:JOA130959 JXV130958:JXW130959 KHR130958:KHS130959 KRN130958:KRO130959 LBJ130958:LBK130959 LLF130958:LLG130959 LVB130958:LVC130959 MEX130958:MEY130959 MOT130958:MOU130959 MYP130958:MYQ130959 NIL130958:NIM130959 NSH130958:NSI130959 OCD130958:OCE130959 OLZ130958:OMA130959 OVV130958:OVW130959 PFR130958:PFS130959 PPN130958:PPO130959 PZJ130958:PZK130959 QJF130958:QJG130959 QTB130958:QTC130959 RCX130958:RCY130959 RMT130958:RMU130959 RWP130958:RWQ130959 SGL130958:SGM130959 SQH130958:SQI130959 TAD130958:TAE130959 TJZ130958:TKA130959 TTV130958:TTW130959 UDR130958:UDS130959 UNN130958:UNO130959 UXJ130958:UXK130959 VHF130958:VHG130959 VRB130958:VRC130959 WAX130958:WAY130959 WKT130958:WKU130959 WUP130958:WUQ130959 H196494:I196495 ID196494:IE196495 RZ196494:SA196495 ABV196494:ABW196495 ALR196494:ALS196495 AVN196494:AVO196495 BFJ196494:BFK196495 BPF196494:BPG196495 BZB196494:BZC196495 CIX196494:CIY196495 CST196494:CSU196495 DCP196494:DCQ196495 DML196494:DMM196495 DWH196494:DWI196495 EGD196494:EGE196495 EPZ196494:EQA196495 EZV196494:EZW196495 FJR196494:FJS196495 FTN196494:FTO196495 GDJ196494:GDK196495 GNF196494:GNG196495 GXB196494:GXC196495 HGX196494:HGY196495 HQT196494:HQU196495 IAP196494:IAQ196495 IKL196494:IKM196495 IUH196494:IUI196495 JED196494:JEE196495 JNZ196494:JOA196495 JXV196494:JXW196495 KHR196494:KHS196495 KRN196494:KRO196495 LBJ196494:LBK196495 LLF196494:LLG196495 LVB196494:LVC196495 MEX196494:MEY196495 MOT196494:MOU196495 MYP196494:MYQ196495 NIL196494:NIM196495 NSH196494:NSI196495 OCD196494:OCE196495 OLZ196494:OMA196495 OVV196494:OVW196495 PFR196494:PFS196495 PPN196494:PPO196495 PZJ196494:PZK196495 QJF196494:QJG196495 QTB196494:QTC196495 RCX196494:RCY196495 RMT196494:RMU196495 RWP196494:RWQ196495 SGL196494:SGM196495 SQH196494:SQI196495 TAD196494:TAE196495 TJZ196494:TKA196495 TTV196494:TTW196495 UDR196494:UDS196495 UNN196494:UNO196495 UXJ196494:UXK196495 VHF196494:VHG196495 VRB196494:VRC196495 WAX196494:WAY196495 WKT196494:WKU196495 WUP196494:WUQ196495 H262030:I262031 ID262030:IE262031 RZ262030:SA262031 ABV262030:ABW262031 ALR262030:ALS262031 AVN262030:AVO262031 BFJ262030:BFK262031 BPF262030:BPG262031 BZB262030:BZC262031 CIX262030:CIY262031 CST262030:CSU262031 DCP262030:DCQ262031 DML262030:DMM262031 DWH262030:DWI262031 EGD262030:EGE262031 EPZ262030:EQA262031 EZV262030:EZW262031 FJR262030:FJS262031 FTN262030:FTO262031 GDJ262030:GDK262031 GNF262030:GNG262031 GXB262030:GXC262031 HGX262030:HGY262031 HQT262030:HQU262031 IAP262030:IAQ262031 IKL262030:IKM262031 IUH262030:IUI262031 JED262030:JEE262031 JNZ262030:JOA262031 JXV262030:JXW262031 KHR262030:KHS262031 KRN262030:KRO262031 LBJ262030:LBK262031 LLF262030:LLG262031 LVB262030:LVC262031 MEX262030:MEY262031 MOT262030:MOU262031 MYP262030:MYQ262031 NIL262030:NIM262031 NSH262030:NSI262031 OCD262030:OCE262031 OLZ262030:OMA262031 OVV262030:OVW262031 PFR262030:PFS262031 PPN262030:PPO262031 PZJ262030:PZK262031 QJF262030:QJG262031 QTB262030:QTC262031 RCX262030:RCY262031 RMT262030:RMU262031 RWP262030:RWQ262031 SGL262030:SGM262031 SQH262030:SQI262031 TAD262030:TAE262031 TJZ262030:TKA262031 TTV262030:TTW262031 UDR262030:UDS262031 UNN262030:UNO262031 UXJ262030:UXK262031 VHF262030:VHG262031 VRB262030:VRC262031 WAX262030:WAY262031 WKT262030:WKU262031 WUP262030:WUQ262031 H327566:I327567 ID327566:IE327567 RZ327566:SA327567 ABV327566:ABW327567 ALR327566:ALS327567 AVN327566:AVO327567 BFJ327566:BFK327567 BPF327566:BPG327567 BZB327566:BZC327567 CIX327566:CIY327567 CST327566:CSU327567 DCP327566:DCQ327567 DML327566:DMM327567 DWH327566:DWI327567 EGD327566:EGE327567 EPZ327566:EQA327567 EZV327566:EZW327567 FJR327566:FJS327567 FTN327566:FTO327567 GDJ327566:GDK327567 GNF327566:GNG327567 GXB327566:GXC327567 HGX327566:HGY327567 HQT327566:HQU327567 IAP327566:IAQ327567 IKL327566:IKM327567 IUH327566:IUI327567 JED327566:JEE327567 JNZ327566:JOA327567 JXV327566:JXW327567 KHR327566:KHS327567 KRN327566:KRO327567 LBJ327566:LBK327567 LLF327566:LLG327567 LVB327566:LVC327567 MEX327566:MEY327567 MOT327566:MOU327567 MYP327566:MYQ327567 NIL327566:NIM327567 NSH327566:NSI327567 OCD327566:OCE327567 OLZ327566:OMA327567 OVV327566:OVW327567 PFR327566:PFS327567 PPN327566:PPO327567 PZJ327566:PZK327567 QJF327566:QJG327567 QTB327566:QTC327567 RCX327566:RCY327567 RMT327566:RMU327567 RWP327566:RWQ327567 SGL327566:SGM327567 SQH327566:SQI327567 TAD327566:TAE327567 TJZ327566:TKA327567 TTV327566:TTW327567 UDR327566:UDS327567 UNN327566:UNO327567 UXJ327566:UXK327567 VHF327566:VHG327567 VRB327566:VRC327567 WAX327566:WAY327567 WKT327566:WKU327567 WUP327566:WUQ327567 H393102:I393103 ID393102:IE393103 RZ393102:SA393103 ABV393102:ABW393103 ALR393102:ALS393103 AVN393102:AVO393103 BFJ393102:BFK393103 BPF393102:BPG393103 BZB393102:BZC393103 CIX393102:CIY393103 CST393102:CSU393103 DCP393102:DCQ393103 DML393102:DMM393103 DWH393102:DWI393103 EGD393102:EGE393103 EPZ393102:EQA393103 EZV393102:EZW393103 FJR393102:FJS393103 FTN393102:FTO393103 GDJ393102:GDK393103 GNF393102:GNG393103 GXB393102:GXC393103 HGX393102:HGY393103 HQT393102:HQU393103 IAP393102:IAQ393103 IKL393102:IKM393103 IUH393102:IUI393103 JED393102:JEE393103 JNZ393102:JOA393103 JXV393102:JXW393103 KHR393102:KHS393103 KRN393102:KRO393103 LBJ393102:LBK393103 LLF393102:LLG393103 LVB393102:LVC393103 MEX393102:MEY393103 MOT393102:MOU393103 MYP393102:MYQ393103 NIL393102:NIM393103 NSH393102:NSI393103 OCD393102:OCE393103 OLZ393102:OMA393103 OVV393102:OVW393103 PFR393102:PFS393103 PPN393102:PPO393103 PZJ393102:PZK393103 QJF393102:QJG393103 QTB393102:QTC393103 RCX393102:RCY393103 RMT393102:RMU393103 RWP393102:RWQ393103 SGL393102:SGM393103 SQH393102:SQI393103 TAD393102:TAE393103 TJZ393102:TKA393103 TTV393102:TTW393103 UDR393102:UDS393103 UNN393102:UNO393103 UXJ393102:UXK393103 VHF393102:VHG393103 VRB393102:VRC393103 WAX393102:WAY393103 WKT393102:WKU393103 WUP393102:WUQ393103 H458638:I458639 ID458638:IE458639 RZ458638:SA458639 ABV458638:ABW458639 ALR458638:ALS458639 AVN458638:AVO458639 BFJ458638:BFK458639 BPF458638:BPG458639 BZB458638:BZC458639 CIX458638:CIY458639 CST458638:CSU458639 DCP458638:DCQ458639 DML458638:DMM458639 DWH458638:DWI458639 EGD458638:EGE458639 EPZ458638:EQA458639 EZV458638:EZW458639 FJR458638:FJS458639 FTN458638:FTO458639 GDJ458638:GDK458639 GNF458638:GNG458639 GXB458638:GXC458639 HGX458638:HGY458639 HQT458638:HQU458639 IAP458638:IAQ458639 IKL458638:IKM458639 IUH458638:IUI458639 JED458638:JEE458639 JNZ458638:JOA458639 JXV458638:JXW458639 KHR458638:KHS458639 KRN458638:KRO458639 LBJ458638:LBK458639 LLF458638:LLG458639 LVB458638:LVC458639 MEX458638:MEY458639 MOT458638:MOU458639 MYP458638:MYQ458639 NIL458638:NIM458639 NSH458638:NSI458639 OCD458638:OCE458639 OLZ458638:OMA458639 OVV458638:OVW458639 PFR458638:PFS458639 PPN458638:PPO458639 PZJ458638:PZK458639 QJF458638:QJG458639 QTB458638:QTC458639 RCX458638:RCY458639 RMT458638:RMU458639 RWP458638:RWQ458639 SGL458638:SGM458639 SQH458638:SQI458639 TAD458638:TAE458639 TJZ458638:TKA458639 TTV458638:TTW458639 UDR458638:UDS458639 UNN458638:UNO458639 UXJ458638:UXK458639 VHF458638:VHG458639 VRB458638:VRC458639 WAX458638:WAY458639 WKT458638:WKU458639 WUP458638:WUQ458639 H524174:I524175 ID524174:IE524175 RZ524174:SA524175 ABV524174:ABW524175 ALR524174:ALS524175 AVN524174:AVO524175 BFJ524174:BFK524175 BPF524174:BPG524175 BZB524174:BZC524175 CIX524174:CIY524175 CST524174:CSU524175 DCP524174:DCQ524175 DML524174:DMM524175 DWH524174:DWI524175 EGD524174:EGE524175 EPZ524174:EQA524175 EZV524174:EZW524175 FJR524174:FJS524175 FTN524174:FTO524175 GDJ524174:GDK524175 GNF524174:GNG524175 GXB524174:GXC524175 HGX524174:HGY524175 HQT524174:HQU524175 IAP524174:IAQ524175 IKL524174:IKM524175 IUH524174:IUI524175 JED524174:JEE524175 JNZ524174:JOA524175 JXV524174:JXW524175 KHR524174:KHS524175 KRN524174:KRO524175 LBJ524174:LBK524175 LLF524174:LLG524175 LVB524174:LVC524175 MEX524174:MEY524175 MOT524174:MOU524175 MYP524174:MYQ524175 NIL524174:NIM524175 NSH524174:NSI524175 OCD524174:OCE524175 OLZ524174:OMA524175 OVV524174:OVW524175 PFR524174:PFS524175 PPN524174:PPO524175 PZJ524174:PZK524175 QJF524174:QJG524175 QTB524174:QTC524175 RCX524174:RCY524175 RMT524174:RMU524175 RWP524174:RWQ524175 SGL524174:SGM524175 SQH524174:SQI524175 TAD524174:TAE524175 TJZ524174:TKA524175 TTV524174:TTW524175 UDR524174:UDS524175 UNN524174:UNO524175 UXJ524174:UXK524175 VHF524174:VHG524175 VRB524174:VRC524175 WAX524174:WAY524175 WKT524174:WKU524175 WUP524174:WUQ524175 H589710:I589711 ID589710:IE589711 RZ589710:SA589711 ABV589710:ABW589711 ALR589710:ALS589711 AVN589710:AVO589711 BFJ589710:BFK589711 BPF589710:BPG589711 BZB589710:BZC589711 CIX589710:CIY589711 CST589710:CSU589711 DCP589710:DCQ589711 DML589710:DMM589711 DWH589710:DWI589711 EGD589710:EGE589711 EPZ589710:EQA589711 EZV589710:EZW589711 FJR589710:FJS589711 FTN589710:FTO589711 GDJ589710:GDK589711 GNF589710:GNG589711 GXB589710:GXC589711 HGX589710:HGY589711 HQT589710:HQU589711 IAP589710:IAQ589711 IKL589710:IKM589711 IUH589710:IUI589711 JED589710:JEE589711 JNZ589710:JOA589711 JXV589710:JXW589711 KHR589710:KHS589711 KRN589710:KRO589711 LBJ589710:LBK589711 LLF589710:LLG589711 LVB589710:LVC589711 MEX589710:MEY589711 MOT589710:MOU589711 MYP589710:MYQ589711 NIL589710:NIM589711 NSH589710:NSI589711 OCD589710:OCE589711 OLZ589710:OMA589711 OVV589710:OVW589711 PFR589710:PFS589711 PPN589710:PPO589711 PZJ589710:PZK589711 QJF589710:QJG589711 QTB589710:QTC589711 RCX589710:RCY589711 RMT589710:RMU589711 RWP589710:RWQ589711 SGL589710:SGM589711 SQH589710:SQI589711 TAD589710:TAE589711 TJZ589710:TKA589711 TTV589710:TTW589711 UDR589710:UDS589711 UNN589710:UNO589711 UXJ589710:UXK589711 VHF589710:VHG589711 VRB589710:VRC589711 WAX589710:WAY589711 WKT589710:WKU589711 WUP589710:WUQ589711 H655246:I655247 ID655246:IE655247 RZ655246:SA655247 ABV655246:ABW655247 ALR655246:ALS655247 AVN655246:AVO655247 BFJ655246:BFK655247 BPF655246:BPG655247 BZB655246:BZC655247 CIX655246:CIY655247 CST655246:CSU655247 DCP655246:DCQ655247 DML655246:DMM655247 DWH655246:DWI655247 EGD655246:EGE655247 EPZ655246:EQA655247 EZV655246:EZW655247 FJR655246:FJS655247 FTN655246:FTO655247 GDJ655246:GDK655247 GNF655246:GNG655247 GXB655246:GXC655247 HGX655246:HGY655247 HQT655246:HQU655247 IAP655246:IAQ655247 IKL655246:IKM655247 IUH655246:IUI655247 JED655246:JEE655247 JNZ655246:JOA655247 JXV655246:JXW655247 KHR655246:KHS655247 KRN655246:KRO655247 LBJ655246:LBK655247 LLF655246:LLG655247 LVB655246:LVC655247 MEX655246:MEY655247 MOT655246:MOU655247 MYP655246:MYQ655247 NIL655246:NIM655247 NSH655246:NSI655247 OCD655246:OCE655247 OLZ655246:OMA655247 OVV655246:OVW655247 PFR655246:PFS655247 PPN655246:PPO655247 PZJ655246:PZK655247 QJF655246:QJG655247 QTB655246:QTC655247 RCX655246:RCY655247 RMT655246:RMU655247 RWP655246:RWQ655247 SGL655246:SGM655247 SQH655246:SQI655247 TAD655246:TAE655247 TJZ655246:TKA655247 TTV655246:TTW655247 UDR655246:UDS655247 UNN655246:UNO655247 UXJ655246:UXK655247 VHF655246:VHG655247 VRB655246:VRC655247 WAX655246:WAY655247 WKT655246:WKU655247 WUP655246:WUQ655247 H720782:I720783 ID720782:IE720783 RZ720782:SA720783 ABV720782:ABW720783 ALR720782:ALS720783 AVN720782:AVO720783 BFJ720782:BFK720783 BPF720782:BPG720783 BZB720782:BZC720783 CIX720782:CIY720783 CST720782:CSU720783 DCP720782:DCQ720783 DML720782:DMM720783 DWH720782:DWI720783 EGD720782:EGE720783 EPZ720782:EQA720783 EZV720782:EZW720783 FJR720782:FJS720783 FTN720782:FTO720783 GDJ720782:GDK720783 GNF720782:GNG720783 GXB720782:GXC720783 HGX720782:HGY720783 HQT720782:HQU720783 IAP720782:IAQ720783 IKL720782:IKM720783 IUH720782:IUI720783 JED720782:JEE720783 JNZ720782:JOA720783 JXV720782:JXW720783 KHR720782:KHS720783 KRN720782:KRO720783 LBJ720782:LBK720783 LLF720782:LLG720783 LVB720782:LVC720783 MEX720782:MEY720783 MOT720782:MOU720783 MYP720782:MYQ720783 NIL720782:NIM720783 NSH720782:NSI720783 OCD720782:OCE720783 OLZ720782:OMA720783 OVV720782:OVW720783 PFR720782:PFS720783 PPN720782:PPO720783 PZJ720782:PZK720783 QJF720782:QJG720783 QTB720782:QTC720783 RCX720782:RCY720783 RMT720782:RMU720783 RWP720782:RWQ720783 SGL720782:SGM720783 SQH720782:SQI720783 TAD720782:TAE720783 TJZ720782:TKA720783 TTV720782:TTW720783 UDR720782:UDS720783 UNN720782:UNO720783 UXJ720782:UXK720783 VHF720782:VHG720783 VRB720782:VRC720783 WAX720782:WAY720783 WKT720782:WKU720783 WUP720782:WUQ720783 H786318:I786319 ID786318:IE786319 RZ786318:SA786319 ABV786318:ABW786319 ALR786318:ALS786319 AVN786318:AVO786319 BFJ786318:BFK786319 BPF786318:BPG786319 BZB786318:BZC786319 CIX786318:CIY786319 CST786318:CSU786319 DCP786318:DCQ786319 DML786318:DMM786319 DWH786318:DWI786319 EGD786318:EGE786319 EPZ786318:EQA786319 EZV786318:EZW786319 FJR786318:FJS786319 FTN786318:FTO786319 GDJ786318:GDK786319 GNF786318:GNG786319 GXB786318:GXC786319 HGX786318:HGY786319 HQT786318:HQU786319 IAP786318:IAQ786319 IKL786318:IKM786319 IUH786318:IUI786319 JED786318:JEE786319 JNZ786318:JOA786319 JXV786318:JXW786319 KHR786318:KHS786319 KRN786318:KRO786319 LBJ786318:LBK786319 LLF786318:LLG786319 LVB786318:LVC786319 MEX786318:MEY786319 MOT786318:MOU786319 MYP786318:MYQ786319 NIL786318:NIM786319 NSH786318:NSI786319 OCD786318:OCE786319 OLZ786318:OMA786319 OVV786318:OVW786319 PFR786318:PFS786319 PPN786318:PPO786319 PZJ786318:PZK786319 QJF786318:QJG786319 QTB786318:QTC786319 RCX786318:RCY786319 RMT786318:RMU786319 RWP786318:RWQ786319 SGL786318:SGM786319 SQH786318:SQI786319 TAD786318:TAE786319 TJZ786318:TKA786319 TTV786318:TTW786319 UDR786318:UDS786319 UNN786318:UNO786319 UXJ786318:UXK786319 VHF786318:VHG786319 VRB786318:VRC786319 WAX786318:WAY786319 WKT786318:WKU786319 WUP786318:WUQ786319 H851854:I851855 ID851854:IE851855 RZ851854:SA851855 ABV851854:ABW851855 ALR851854:ALS851855 AVN851854:AVO851855 BFJ851854:BFK851855 BPF851854:BPG851855 BZB851854:BZC851855 CIX851854:CIY851855 CST851854:CSU851855 DCP851854:DCQ851855 DML851854:DMM851855 DWH851854:DWI851855 EGD851854:EGE851855 EPZ851854:EQA851855 EZV851854:EZW851855 FJR851854:FJS851855 FTN851854:FTO851855 GDJ851854:GDK851855 GNF851854:GNG851855 GXB851854:GXC851855 HGX851854:HGY851855 HQT851854:HQU851855 IAP851854:IAQ851855 IKL851854:IKM851855 IUH851854:IUI851855 JED851854:JEE851855 JNZ851854:JOA851855 JXV851854:JXW851855 KHR851854:KHS851855 KRN851854:KRO851855 LBJ851854:LBK851855 LLF851854:LLG851855 LVB851854:LVC851855 MEX851854:MEY851855 MOT851854:MOU851855 MYP851854:MYQ851855 NIL851854:NIM851855 NSH851854:NSI851855 OCD851854:OCE851855 OLZ851854:OMA851855 OVV851854:OVW851855 PFR851854:PFS851855 PPN851854:PPO851855 PZJ851854:PZK851855 QJF851854:QJG851855 QTB851854:QTC851855 RCX851854:RCY851855 RMT851854:RMU851855 RWP851854:RWQ851855 SGL851854:SGM851855 SQH851854:SQI851855 TAD851854:TAE851855 TJZ851854:TKA851855 TTV851854:TTW851855 UDR851854:UDS851855 UNN851854:UNO851855 UXJ851854:UXK851855 VHF851854:VHG851855 VRB851854:VRC851855 WAX851854:WAY851855 WKT851854:WKU851855 WUP851854:WUQ851855 H917390:I917391 ID917390:IE917391 RZ917390:SA917391 ABV917390:ABW917391 ALR917390:ALS917391 AVN917390:AVO917391 BFJ917390:BFK917391 BPF917390:BPG917391 BZB917390:BZC917391 CIX917390:CIY917391 CST917390:CSU917391 DCP917390:DCQ917391 DML917390:DMM917391 DWH917390:DWI917391 EGD917390:EGE917391 EPZ917390:EQA917391 EZV917390:EZW917391 FJR917390:FJS917391 FTN917390:FTO917391 GDJ917390:GDK917391 GNF917390:GNG917391 GXB917390:GXC917391 HGX917390:HGY917391 HQT917390:HQU917391 IAP917390:IAQ917391 IKL917390:IKM917391 IUH917390:IUI917391 JED917390:JEE917391 JNZ917390:JOA917391 JXV917390:JXW917391 KHR917390:KHS917391 KRN917390:KRO917391 LBJ917390:LBK917391 LLF917390:LLG917391 LVB917390:LVC917391 MEX917390:MEY917391 MOT917390:MOU917391 MYP917390:MYQ917391 NIL917390:NIM917391 NSH917390:NSI917391 OCD917390:OCE917391 OLZ917390:OMA917391 OVV917390:OVW917391 PFR917390:PFS917391 PPN917390:PPO917391 PZJ917390:PZK917391 QJF917390:QJG917391 QTB917390:QTC917391 RCX917390:RCY917391 RMT917390:RMU917391 RWP917390:RWQ917391 SGL917390:SGM917391 SQH917390:SQI917391 TAD917390:TAE917391 TJZ917390:TKA917391 TTV917390:TTW917391 UDR917390:UDS917391 UNN917390:UNO917391 UXJ917390:UXK917391 VHF917390:VHG917391 VRB917390:VRC917391 WAX917390:WAY917391 WKT917390:WKU917391 WUP917390:WUQ917391 H982926:I982927 ID982926:IE982927 RZ982926:SA982927 ABV982926:ABW982927 ALR982926:ALS982927 AVN982926:AVO982927 BFJ982926:BFK982927 BPF982926:BPG982927 BZB982926:BZC982927 CIX982926:CIY982927 CST982926:CSU982927 DCP982926:DCQ982927 DML982926:DMM982927 DWH982926:DWI982927 EGD982926:EGE982927 EPZ982926:EQA982927 EZV982926:EZW982927 FJR982926:FJS982927 FTN982926:FTO982927 GDJ982926:GDK982927 GNF982926:GNG982927 GXB982926:GXC982927 HGX982926:HGY982927 HQT982926:HQU982927 IAP982926:IAQ982927 IKL982926:IKM982927 IUH982926:IUI982927 JED982926:JEE982927 JNZ982926:JOA982927 JXV982926:JXW982927 KHR982926:KHS982927 KRN982926:KRO982927 LBJ982926:LBK982927 LLF982926:LLG982927 LVB982926:LVC982927 MEX982926:MEY982927 MOT982926:MOU982927 MYP982926:MYQ982927 NIL982926:NIM982927 NSH982926:NSI982927 OCD982926:OCE982927 OLZ982926:OMA982927 OVV982926:OVW982927 PFR982926:PFS982927 PPN982926:PPO982927 PZJ982926:PZK982927 QJF982926:QJG982927 QTB982926:QTC982927 RCX982926:RCY982927 RMT982926:RMU982927 RWP982926:RWQ982927 SGL982926:SGM982927 SQH982926:SQI982927 TAD982926:TAE982927 TJZ982926:TKA982927 TTV982926:TTW982927 UDR982926:UDS982927 UNN982926:UNO982927 UXJ982926:UXK982927 VHF982926:VHG982927 VRB982926:VRC982927 WAX982926:WAY982927 WKT982926:WKU982927 WUP982926:WUQ982927 H65416:I65416 ID65416:IE65416 RZ65416:SA65416 ABV65416:ABW65416 ALR65416:ALS65416 AVN65416:AVO65416 BFJ65416:BFK65416 BPF65416:BPG65416 BZB65416:BZC65416 CIX65416:CIY65416 CST65416:CSU65416 DCP65416:DCQ65416 DML65416:DMM65416 DWH65416:DWI65416 EGD65416:EGE65416 EPZ65416:EQA65416 EZV65416:EZW65416 FJR65416:FJS65416 FTN65416:FTO65416 GDJ65416:GDK65416 GNF65416:GNG65416 GXB65416:GXC65416 HGX65416:HGY65416 HQT65416:HQU65416 IAP65416:IAQ65416 IKL65416:IKM65416 IUH65416:IUI65416 JED65416:JEE65416 JNZ65416:JOA65416 JXV65416:JXW65416 KHR65416:KHS65416 KRN65416:KRO65416 LBJ65416:LBK65416 LLF65416:LLG65416 LVB65416:LVC65416 MEX65416:MEY65416 MOT65416:MOU65416 MYP65416:MYQ65416 NIL65416:NIM65416 NSH65416:NSI65416 OCD65416:OCE65416 OLZ65416:OMA65416 OVV65416:OVW65416 PFR65416:PFS65416 PPN65416:PPO65416 PZJ65416:PZK65416 QJF65416:QJG65416 QTB65416:QTC65416 RCX65416:RCY65416 RMT65416:RMU65416 RWP65416:RWQ65416 SGL65416:SGM65416 SQH65416:SQI65416 TAD65416:TAE65416 TJZ65416:TKA65416 TTV65416:TTW65416 UDR65416:UDS65416 UNN65416:UNO65416 UXJ65416:UXK65416 VHF65416:VHG65416 VRB65416:VRC65416 WAX65416:WAY65416 WKT65416:WKU65416 WUP65416:WUQ65416 H130952:I130952 ID130952:IE130952 RZ130952:SA130952 ABV130952:ABW130952 ALR130952:ALS130952 AVN130952:AVO130952 BFJ130952:BFK130952 BPF130952:BPG130952 BZB130952:BZC130952 CIX130952:CIY130952 CST130952:CSU130952 DCP130952:DCQ130952 DML130952:DMM130952 DWH130952:DWI130952 EGD130952:EGE130952 EPZ130952:EQA130952 EZV130952:EZW130952 FJR130952:FJS130952 FTN130952:FTO130952 GDJ130952:GDK130952 GNF130952:GNG130952 GXB130952:GXC130952 HGX130952:HGY130952 HQT130952:HQU130952 IAP130952:IAQ130952 IKL130952:IKM130952 IUH130952:IUI130952 JED130952:JEE130952 JNZ130952:JOA130952 JXV130952:JXW130952 KHR130952:KHS130952 KRN130952:KRO130952 LBJ130952:LBK130952 LLF130952:LLG130952 LVB130952:LVC130952 MEX130952:MEY130952 MOT130952:MOU130952 MYP130952:MYQ130952 NIL130952:NIM130952 NSH130952:NSI130952 OCD130952:OCE130952 OLZ130952:OMA130952 OVV130952:OVW130952 PFR130952:PFS130952 PPN130952:PPO130952 PZJ130952:PZK130952 QJF130952:QJG130952 QTB130952:QTC130952 RCX130952:RCY130952 RMT130952:RMU130952 RWP130952:RWQ130952 SGL130952:SGM130952 SQH130952:SQI130952 TAD130952:TAE130952 TJZ130952:TKA130952 TTV130952:TTW130952 UDR130952:UDS130952 UNN130952:UNO130952 UXJ130952:UXK130952 VHF130952:VHG130952 VRB130952:VRC130952 WAX130952:WAY130952 WKT130952:WKU130952 WUP130952:WUQ130952 H196488:I196488 ID196488:IE196488 RZ196488:SA196488 ABV196488:ABW196488 ALR196488:ALS196488 AVN196488:AVO196488 BFJ196488:BFK196488 BPF196488:BPG196488 BZB196488:BZC196488 CIX196488:CIY196488 CST196488:CSU196488 DCP196488:DCQ196488 DML196488:DMM196488 DWH196488:DWI196488 EGD196488:EGE196488 EPZ196488:EQA196488 EZV196488:EZW196488 FJR196488:FJS196488 FTN196488:FTO196488 GDJ196488:GDK196488 GNF196488:GNG196488 GXB196488:GXC196488 HGX196488:HGY196488 HQT196488:HQU196488 IAP196488:IAQ196488 IKL196488:IKM196488 IUH196488:IUI196488 JED196488:JEE196488 JNZ196488:JOA196488 JXV196488:JXW196488 KHR196488:KHS196488 KRN196488:KRO196488 LBJ196488:LBK196488 LLF196488:LLG196488 LVB196488:LVC196488 MEX196488:MEY196488 MOT196488:MOU196488 MYP196488:MYQ196488 NIL196488:NIM196488 NSH196488:NSI196488 OCD196488:OCE196488 OLZ196488:OMA196488 OVV196488:OVW196488 PFR196488:PFS196488 PPN196488:PPO196488 PZJ196488:PZK196488 QJF196488:QJG196488 QTB196488:QTC196488 RCX196488:RCY196488 RMT196488:RMU196488 RWP196488:RWQ196488 SGL196488:SGM196488 SQH196488:SQI196488 TAD196488:TAE196488 TJZ196488:TKA196488 TTV196488:TTW196488 UDR196488:UDS196488 UNN196488:UNO196488 UXJ196488:UXK196488 VHF196488:VHG196488 VRB196488:VRC196488 WAX196488:WAY196488 WKT196488:WKU196488 WUP196488:WUQ196488 H262024:I262024 ID262024:IE262024 RZ262024:SA262024 ABV262024:ABW262024 ALR262024:ALS262024 AVN262024:AVO262024 BFJ262024:BFK262024 BPF262024:BPG262024 BZB262024:BZC262024 CIX262024:CIY262024 CST262024:CSU262024 DCP262024:DCQ262024 DML262024:DMM262024 DWH262024:DWI262024 EGD262024:EGE262024 EPZ262024:EQA262024 EZV262024:EZW262024 FJR262024:FJS262024 FTN262024:FTO262024 GDJ262024:GDK262024 GNF262024:GNG262024 GXB262024:GXC262024 HGX262024:HGY262024 HQT262024:HQU262024 IAP262024:IAQ262024 IKL262024:IKM262024 IUH262024:IUI262024 JED262024:JEE262024 JNZ262024:JOA262024 JXV262024:JXW262024 KHR262024:KHS262024 KRN262024:KRO262024 LBJ262024:LBK262024 LLF262024:LLG262024 LVB262024:LVC262024 MEX262024:MEY262024 MOT262024:MOU262024 MYP262024:MYQ262024 NIL262024:NIM262024 NSH262024:NSI262024 OCD262024:OCE262024 OLZ262024:OMA262024 OVV262024:OVW262024 PFR262024:PFS262024 PPN262024:PPO262024 PZJ262024:PZK262024 QJF262024:QJG262024 QTB262024:QTC262024 RCX262024:RCY262024 RMT262024:RMU262024 RWP262024:RWQ262024 SGL262024:SGM262024 SQH262024:SQI262024 TAD262024:TAE262024 TJZ262024:TKA262024 TTV262024:TTW262024 UDR262024:UDS262024 UNN262024:UNO262024 UXJ262024:UXK262024 VHF262024:VHG262024 VRB262024:VRC262024 WAX262024:WAY262024 WKT262024:WKU262024 WUP262024:WUQ262024 H327560:I327560 ID327560:IE327560 RZ327560:SA327560 ABV327560:ABW327560 ALR327560:ALS327560 AVN327560:AVO327560 BFJ327560:BFK327560 BPF327560:BPG327560 BZB327560:BZC327560 CIX327560:CIY327560 CST327560:CSU327560 DCP327560:DCQ327560 DML327560:DMM327560 DWH327560:DWI327560 EGD327560:EGE327560 EPZ327560:EQA327560 EZV327560:EZW327560 FJR327560:FJS327560 FTN327560:FTO327560 GDJ327560:GDK327560 GNF327560:GNG327560 GXB327560:GXC327560 HGX327560:HGY327560 HQT327560:HQU327560 IAP327560:IAQ327560 IKL327560:IKM327560 IUH327560:IUI327560 JED327560:JEE327560 JNZ327560:JOA327560 JXV327560:JXW327560 KHR327560:KHS327560 KRN327560:KRO327560 LBJ327560:LBK327560 LLF327560:LLG327560 LVB327560:LVC327560 MEX327560:MEY327560 MOT327560:MOU327560 MYP327560:MYQ327560 NIL327560:NIM327560 NSH327560:NSI327560 OCD327560:OCE327560 OLZ327560:OMA327560 OVV327560:OVW327560 PFR327560:PFS327560 PPN327560:PPO327560 PZJ327560:PZK327560 QJF327560:QJG327560 QTB327560:QTC327560 RCX327560:RCY327560 RMT327560:RMU327560 RWP327560:RWQ327560 SGL327560:SGM327560 SQH327560:SQI327560 TAD327560:TAE327560 TJZ327560:TKA327560 TTV327560:TTW327560 UDR327560:UDS327560 UNN327560:UNO327560 UXJ327560:UXK327560 VHF327560:VHG327560 VRB327560:VRC327560 WAX327560:WAY327560 WKT327560:WKU327560 WUP327560:WUQ327560 H393096:I393096 ID393096:IE393096 RZ393096:SA393096 ABV393096:ABW393096 ALR393096:ALS393096 AVN393096:AVO393096 BFJ393096:BFK393096 BPF393096:BPG393096 BZB393096:BZC393096 CIX393096:CIY393096 CST393096:CSU393096 DCP393096:DCQ393096 DML393096:DMM393096 DWH393096:DWI393096 EGD393096:EGE393096 EPZ393096:EQA393096 EZV393096:EZW393096 FJR393096:FJS393096 FTN393096:FTO393096 GDJ393096:GDK393096 GNF393096:GNG393096 GXB393096:GXC393096 HGX393096:HGY393096 HQT393096:HQU393096 IAP393096:IAQ393096 IKL393096:IKM393096 IUH393096:IUI393096 JED393096:JEE393096 JNZ393096:JOA393096 JXV393096:JXW393096 KHR393096:KHS393096 KRN393096:KRO393096 LBJ393096:LBK393096 LLF393096:LLG393096 LVB393096:LVC393096 MEX393096:MEY393096 MOT393096:MOU393096 MYP393096:MYQ393096 NIL393096:NIM393096 NSH393096:NSI393096 OCD393096:OCE393096 OLZ393096:OMA393096 OVV393096:OVW393096 PFR393096:PFS393096 PPN393096:PPO393096 PZJ393096:PZK393096 QJF393096:QJG393096 QTB393096:QTC393096 RCX393096:RCY393096 RMT393096:RMU393096 RWP393096:RWQ393096 SGL393096:SGM393096 SQH393096:SQI393096 TAD393096:TAE393096 TJZ393096:TKA393096 TTV393096:TTW393096 UDR393096:UDS393096 UNN393096:UNO393096 UXJ393096:UXK393096 VHF393096:VHG393096 VRB393096:VRC393096 WAX393096:WAY393096 WKT393096:WKU393096 WUP393096:WUQ393096 H458632:I458632 ID458632:IE458632 RZ458632:SA458632 ABV458632:ABW458632 ALR458632:ALS458632 AVN458632:AVO458632 BFJ458632:BFK458632 BPF458632:BPG458632 BZB458632:BZC458632 CIX458632:CIY458632 CST458632:CSU458632 DCP458632:DCQ458632 DML458632:DMM458632 DWH458632:DWI458632 EGD458632:EGE458632 EPZ458632:EQA458632 EZV458632:EZW458632 FJR458632:FJS458632 FTN458632:FTO458632 GDJ458632:GDK458632 GNF458632:GNG458632 GXB458632:GXC458632 HGX458632:HGY458632 HQT458632:HQU458632 IAP458632:IAQ458632 IKL458632:IKM458632 IUH458632:IUI458632 JED458632:JEE458632 JNZ458632:JOA458632 JXV458632:JXW458632 KHR458632:KHS458632 KRN458632:KRO458632 LBJ458632:LBK458632 LLF458632:LLG458632 LVB458632:LVC458632 MEX458632:MEY458632 MOT458632:MOU458632 MYP458632:MYQ458632 NIL458632:NIM458632 NSH458632:NSI458632 OCD458632:OCE458632 OLZ458632:OMA458632 OVV458632:OVW458632 PFR458632:PFS458632 PPN458632:PPO458632 PZJ458632:PZK458632 QJF458632:QJG458632 QTB458632:QTC458632 RCX458632:RCY458632 RMT458632:RMU458632 RWP458632:RWQ458632 SGL458632:SGM458632 SQH458632:SQI458632 TAD458632:TAE458632 TJZ458632:TKA458632 TTV458632:TTW458632 UDR458632:UDS458632 UNN458632:UNO458632 UXJ458632:UXK458632 VHF458632:VHG458632 VRB458632:VRC458632 WAX458632:WAY458632 WKT458632:WKU458632 WUP458632:WUQ458632 H524168:I524168 ID524168:IE524168 RZ524168:SA524168 ABV524168:ABW524168 ALR524168:ALS524168 AVN524168:AVO524168 BFJ524168:BFK524168 BPF524168:BPG524168 BZB524168:BZC524168 CIX524168:CIY524168 CST524168:CSU524168 DCP524168:DCQ524168 DML524168:DMM524168 DWH524168:DWI524168 EGD524168:EGE524168 EPZ524168:EQA524168 EZV524168:EZW524168 FJR524168:FJS524168 FTN524168:FTO524168 GDJ524168:GDK524168 GNF524168:GNG524168 GXB524168:GXC524168 HGX524168:HGY524168 HQT524168:HQU524168 IAP524168:IAQ524168 IKL524168:IKM524168 IUH524168:IUI524168 JED524168:JEE524168 JNZ524168:JOA524168 JXV524168:JXW524168 KHR524168:KHS524168 KRN524168:KRO524168 LBJ524168:LBK524168 LLF524168:LLG524168 LVB524168:LVC524168 MEX524168:MEY524168 MOT524168:MOU524168 MYP524168:MYQ524168 NIL524168:NIM524168 NSH524168:NSI524168 OCD524168:OCE524168 OLZ524168:OMA524168 OVV524168:OVW524168 PFR524168:PFS524168 PPN524168:PPO524168 PZJ524168:PZK524168 QJF524168:QJG524168 QTB524168:QTC524168 RCX524168:RCY524168 RMT524168:RMU524168 RWP524168:RWQ524168 SGL524168:SGM524168 SQH524168:SQI524168 TAD524168:TAE524168 TJZ524168:TKA524168 TTV524168:TTW524168 UDR524168:UDS524168 UNN524168:UNO524168 UXJ524168:UXK524168 VHF524168:VHG524168 VRB524168:VRC524168 WAX524168:WAY524168 WKT524168:WKU524168 WUP524168:WUQ524168 H589704:I589704 ID589704:IE589704 RZ589704:SA589704 ABV589704:ABW589704 ALR589704:ALS589704 AVN589704:AVO589704 BFJ589704:BFK589704 BPF589704:BPG589704 BZB589704:BZC589704 CIX589704:CIY589704 CST589704:CSU589704 DCP589704:DCQ589704 DML589704:DMM589704 DWH589704:DWI589704 EGD589704:EGE589704 EPZ589704:EQA589704 EZV589704:EZW589704 FJR589704:FJS589704 FTN589704:FTO589704 GDJ589704:GDK589704 GNF589704:GNG589704 GXB589704:GXC589704 HGX589704:HGY589704 HQT589704:HQU589704 IAP589704:IAQ589704 IKL589704:IKM589704 IUH589704:IUI589704 JED589704:JEE589704 JNZ589704:JOA589704 JXV589704:JXW589704 KHR589704:KHS589704 KRN589704:KRO589704 LBJ589704:LBK589704 LLF589704:LLG589704 LVB589704:LVC589704 MEX589704:MEY589704 MOT589704:MOU589704 MYP589704:MYQ589704 NIL589704:NIM589704 NSH589704:NSI589704 OCD589704:OCE589704 OLZ589704:OMA589704 OVV589704:OVW589704 PFR589704:PFS589704 PPN589704:PPO589704 PZJ589704:PZK589704 QJF589704:QJG589704 QTB589704:QTC589704 RCX589704:RCY589704 RMT589704:RMU589704 RWP589704:RWQ589704 SGL589704:SGM589704 SQH589704:SQI589704 TAD589704:TAE589704 TJZ589704:TKA589704 TTV589704:TTW589704 UDR589704:UDS589704 UNN589704:UNO589704 UXJ589704:UXK589704 VHF589704:VHG589704 VRB589704:VRC589704 WAX589704:WAY589704 WKT589704:WKU589704 WUP589704:WUQ589704 H655240:I655240 ID655240:IE655240 RZ655240:SA655240 ABV655240:ABW655240 ALR655240:ALS655240 AVN655240:AVO655240 BFJ655240:BFK655240 BPF655240:BPG655240 BZB655240:BZC655240 CIX655240:CIY655240 CST655240:CSU655240 DCP655240:DCQ655240 DML655240:DMM655240 DWH655240:DWI655240 EGD655240:EGE655240 EPZ655240:EQA655240 EZV655240:EZW655240 FJR655240:FJS655240 FTN655240:FTO655240 GDJ655240:GDK655240 GNF655240:GNG655240 GXB655240:GXC655240 HGX655240:HGY655240 HQT655240:HQU655240 IAP655240:IAQ655240 IKL655240:IKM655240 IUH655240:IUI655240 JED655240:JEE655240 JNZ655240:JOA655240 JXV655240:JXW655240 KHR655240:KHS655240 KRN655240:KRO655240 LBJ655240:LBK655240 LLF655240:LLG655240 LVB655240:LVC655240 MEX655240:MEY655240 MOT655240:MOU655240 MYP655240:MYQ655240 NIL655240:NIM655240 NSH655240:NSI655240 OCD655240:OCE655240 OLZ655240:OMA655240 OVV655240:OVW655240 PFR655240:PFS655240 PPN655240:PPO655240 PZJ655240:PZK655240 QJF655240:QJG655240 QTB655240:QTC655240 RCX655240:RCY655240 RMT655240:RMU655240 RWP655240:RWQ655240 SGL655240:SGM655240 SQH655240:SQI655240 TAD655240:TAE655240 TJZ655240:TKA655240 TTV655240:TTW655240 UDR655240:UDS655240 UNN655240:UNO655240 UXJ655240:UXK655240 VHF655240:VHG655240 VRB655240:VRC655240 WAX655240:WAY655240 WKT655240:WKU655240 WUP655240:WUQ655240 H720776:I720776 ID720776:IE720776 RZ720776:SA720776 ABV720776:ABW720776 ALR720776:ALS720776 AVN720776:AVO720776 BFJ720776:BFK720776 BPF720776:BPG720776 BZB720776:BZC720776 CIX720776:CIY720776 CST720776:CSU720776 DCP720776:DCQ720776 DML720776:DMM720776 DWH720776:DWI720776 EGD720776:EGE720776 EPZ720776:EQA720776 EZV720776:EZW720776 FJR720776:FJS720776 FTN720776:FTO720776 GDJ720776:GDK720776 GNF720776:GNG720776 GXB720776:GXC720776 HGX720776:HGY720776 HQT720776:HQU720776 IAP720776:IAQ720776 IKL720776:IKM720776 IUH720776:IUI720776 JED720776:JEE720776 JNZ720776:JOA720776 JXV720776:JXW720776 KHR720776:KHS720776 KRN720776:KRO720776 LBJ720776:LBK720776 LLF720776:LLG720776 LVB720776:LVC720776 MEX720776:MEY720776 MOT720776:MOU720776 MYP720776:MYQ720776 NIL720776:NIM720776 NSH720776:NSI720776 OCD720776:OCE720776 OLZ720776:OMA720776 OVV720776:OVW720776 PFR720776:PFS720776 PPN720776:PPO720776 PZJ720776:PZK720776 QJF720776:QJG720776 QTB720776:QTC720776 RCX720776:RCY720776 RMT720776:RMU720776 RWP720776:RWQ720776 SGL720776:SGM720776 SQH720776:SQI720776 TAD720776:TAE720776 TJZ720776:TKA720776 TTV720776:TTW720776 UDR720776:UDS720776 UNN720776:UNO720776 UXJ720776:UXK720776 VHF720776:VHG720776 VRB720776:VRC720776 WAX720776:WAY720776 WKT720776:WKU720776 WUP720776:WUQ720776 H786312:I786312 ID786312:IE786312 RZ786312:SA786312 ABV786312:ABW786312 ALR786312:ALS786312 AVN786312:AVO786312 BFJ786312:BFK786312 BPF786312:BPG786312 BZB786312:BZC786312 CIX786312:CIY786312 CST786312:CSU786312 DCP786312:DCQ786312 DML786312:DMM786312 DWH786312:DWI786312 EGD786312:EGE786312 EPZ786312:EQA786312 EZV786312:EZW786312 FJR786312:FJS786312 FTN786312:FTO786312 GDJ786312:GDK786312 GNF786312:GNG786312 GXB786312:GXC786312 HGX786312:HGY786312 HQT786312:HQU786312 IAP786312:IAQ786312 IKL786312:IKM786312 IUH786312:IUI786312 JED786312:JEE786312 JNZ786312:JOA786312 JXV786312:JXW786312 KHR786312:KHS786312 KRN786312:KRO786312 LBJ786312:LBK786312 LLF786312:LLG786312 LVB786312:LVC786312 MEX786312:MEY786312 MOT786312:MOU786312 MYP786312:MYQ786312 NIL786312:NIM786312 NSH786312:NSI786312 OCD786312:OCE786312 OLZ786312:OMA786312 OVV786312:OVW786312 PFR786312:PFS786312 PPN786312:PPO786312 PZJ786312:PZK786312 QJF786312:QJG786312 QTB786312:QTC786312 RCX786312:RCY786312 RMT786312:RMU786312 RWP786312:RWQ786312 SGL786312:SGM786312 SQH786312:SQI786312 TAD786312:TAE786312 TJZ786312:TKA786312 TTV786312:TTW786312 UDR786312:UDS786312 UNN786312:UNO786312 UXJ786312:UXK786312 VHF786312:VHG786312 VRB786312:VRC786312 WAX786312:WAY786312 WKT786312:WKU786312 WUP786312:WUQ786312 H851848:I851848 ID851848:IE851848 RZ851848:SA851848 ABV851848:ABW851848 ALR851848:ALS851848 AVN851848:AVO851848 BFJ851848:BFK851848 BPF851848:BPG851848 BZB851848:BZC851848 CIX851848:CIY851848 CST851848:CSU851848 DCP851848:DCQ851848 DML851848:DMM851848 DWH851848:DWI851848 EGD851848:EGE851848 EPZ851848:EQA851848 EZV851848:EZW851848 FJR851848:FJS851848 FTN851848:FTO851848 GDJ851848:GDK851848 GNF851848:GNG851848 GXB851848:GXC851848 HGX851848:HGY851848 HQT851848:HQU851848 IAP851848:IAQ851848 IKL851848:IKM851848 IUH851848:IUI851848 JED851848:JEE851848 JNZ851848:JOA851848 JXV851848:JXW851848 KHR851848:KHS851848 KRN851848:KRO851848 LBJ851848:LBK851848 LLF851848:LLG851848 LVB851848:LVC851848 MEX851848:MEY851848 MOT851848:MOU851848 MYP851848:MYQ851848 NIL851848:NIM851848 NSH851848:NSI851848 OCD851848:OCE851848 OLZ851848:OMA851848 OVV851848:OVW851848 PFR851848:PFS851848 PPN851848:PPO851848 PZJ851848:PZK851848 QJF851848:QJG851848 QTB851848:QTC851848 RCX851848:RCY851848 RMT851848:RMU851848 RWP851848:RWQ851848 SGL851848:SGM851848 SQH851848:SQI851848 TAD851848:TAE851848 TJZ851848:TKA851848 TTV851848:TTW851848 UDR851848:UDS851848 UNN851848:UNO851848 UXJ851848:UXK851848 VHF851848:VHG851848 VRB851848:VRC851848 WAX851848:WAY851848 WKT851848:WKU851848 WUP851848:WUQ851848 H917384:I917384 ID917384:IE917384 RZ917384:SA917384 ABV917384:ABW917384 ALR917384:ALS917384 AVN917384:AVO917384 BFJ917384:BFK917384 BPF917384:BPG917384 BZB917384:BZC917384 CIX917384:CIY917384 CST917384:CSU917384 DCP917384:DCQ917384 DML917384:DMM917384 DWH917384:DWI917384 EGD917384:EGE917384 EPZ917384:EQA917384 EZV917384:EZW917384 FJR917384:FJS917384 FTN917384:FTO917384 GDJ917384:GDK917384 GNF917384:GNG917384 GXB917384:GXC917384 HGX917384:HGY917384 HQT917384:HQU917384 IAP917384:IAQ917384 IKL917384:IKM917384 IUH917384:IUI917384 JED917384:JEE917384 JNZ917384:JOA917384 JXV917384:JXW917384 KHR917384:KHS917384 KRN917384:KRO917384 LBJ917384:LBK917384 LLF917384:LLG917384 LVB917384:LVC917384 MEX917384:MEY917384 MOT917384:MOU917384 MYP917384:MYQ917384 NIL917384:NIM917384 NSH917384:NSI917384 OCD917384:OCE917384 OLZ917384:OMA917384 OVV917384:OVW917384 PFR917384:PFS917384 PPN917384:PPO917384 PZJ917384:PZK917384 QJF917384:QJG917384 QTB917384:QTC917384 RCX917384:RCY917384 RMT917384:RMU917384 RWP917384:RWQ917384 SGL917384:SGM917384 SQH917384:SQI917384 TAD917384:TAE917384 TJZ917384:TKA917384 TTV917384:TTW917384 UDR917384:UDS917384 UNN917384:UNO917384 UXJ917384:UXK917384 VHF917384:VHG917384 VRB917384:VRC917384 WAX917384:WAY917384 WKT917384:WKU917384 WUP917384:WUQ917384 H982920:I982920 ID982920:IE982920 RZ982920:SA982920 ABV982920:ABW982920 ALR982920:ALS982920 AVN982920:AVO982920 BFJ982920:BFK982920 BPF982920:BPG982920 BZB982920:BZC982920 CIX982920:CIY982920 CST982920:CSU982920 DCP982920:DCQ982920 DML982920:DMM982920 DWH982920:DWI982920 EGD982920:EGE982920 EPZ982920:EQA982920 EZV982920:EZW982920 FJR982920:FJS982920 FTN982920:FTO982920 GDJ982920:GDK982920 GNF982920:GNG982920 GXB982920:GXC982920 HGX982920:HGY982920 HQT982920:HQU982920 IAP982920:IAQ982920 IKL982920:IKM982920 IUH982920:IUI982920 JED982920:JEE982920 JNZ982920:JOA982920 JXV982920:JXW982920 KHR982920:KHS982920 KRN982920:KRO982920 LBJ982920:LBK982920 LLF982920:LLG982920 LVB982920:LVC982920 MEX982920:MEY982920 MOT982920:MOU982920 MYP982920:MYQ982920 NIL982920:NIM982920 NSH982920:NSI982920 OCD982920:OCE982920 OLZ982920:OMA982920 OVV982920:OVW982920 PFR982920:PFS982920 PPN982920:PPO982920 PZJ982920:PZK982920 QJF982920:QJG982920 QTB982920:QTC982920 RCX982920:RCY982920 RMT982920:RMU982920 RWP982920:RWQ982920 SGL982920:SGM982920 SQH982920:SQI982920 TAD982920:TAE982920 TJZ982920:TKA982920 TTV982920:TTW982920 UDR982920:UDS982920 UNN982920:UNO982920 UXJ982920:UXK982920 VHF982920:VHG982920 VRB982920:VRC982920 WAX982920:WAY982920 WKT982920:WKU982920 WUP982920:WUQ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7"/>
  <sheetViews>
    <sheetView zoomScaleNormal="100" zoomScaleSheetLayoutView="100" workbookViewId="0">
      <selection activeCell="A3" sqref="A3:I3"/>
    </sheetView>
  </sheetViews>
  <sheetFormatPr defaultColWidth="9.140625" defaultRowHeight="12.75" x14ac:dyDescent="0.2"/>
  <cols>
    <col min="1" max="7" width="9.140625" style="10"/>
    <col min="8" max="9" width="13" style="34" customWidth="1"/>
    <col min="10" max="10" width="9.140625" style="10"/>
    <col min="11" max="12" width="10.7109375" style="39" bestFit="1" customWidth="1"/>
    <col min="13" max="16384" width="9.140625" style="10"/>
  </cols>
  <sheetData>
    <row r="1" spans="1:10" x14ac:dyDescent="0.2">
      <c r="A1" s="238" t="s">
        <v>7</v>
      </c>
      <c r="B1" s="244"/>
      <c r="C1" s="244"/>
      <c r="D1" s="244"/>
      <c r="E1" s="244"/>
      <c r="F1" s="244"/>
      <c r="G1" s="244"/>
      <c r="H1" s="244"/>
      <c r="I1" s="244"/>
    </row>
    <row r="2" spans="1:10" x14ac:dyDescent="0.2">
      <c r="A2" s="229" t="s">
        <v>289</v>
      </c>
      <c r="B2" s="222"/>
      <c r="C2" s="222"/>
      <c r="D2" s="222"/>
      <c r="E2" s="222"/>
      <c r="F2" s="222"/>
      <c r="G2" s="222"/>
      <c r="H2" s="222"/>
      <c r="I2" s="222"/>
    </row>
    <row r="3" spans="1:10" x14ac:dyDescent="0.2">
      <c r="A3" s="246" t="s">
        <v>14</v>
      </c>
      <c r="B3" s="247"/>
      <c r="C3" s="247"/>
      <c r="D3" s="247"/>
      <c r="E3" s="247"/>
      <c r="F3" s="247"/>
      <c r="G3" s="247"/>
      <c r="H3" s="247"/>
      <c r="I3" s="247"/>
    </row>
    <row r="4" spans="1:10" x14ac:dyDescent="0.2">
      <c r="A4" s="245" t="s">
        <v>280</v>
      </c>
      <c r="B4" s="227"/>
      <c r="C4" s="227"/>
      <c r="D4" s="227"/>
      <c r="E4" s="227"/>
      <c r="F4" s="227"/>
      <c r="G4" s="227"/>
      <c r="H4" s="227"/>
      <c r="I4" s="228"/>
    </row>
    <row r="5" spans="1:10" ht="33.75" x14ac:dyDescent="0.2">
      <c r="A5" s="236" t="s">
        <v>2</v>
      </c>
      <c r="B5" s="237"/>
      <c r="C5" s="237"/>
      <c r="D5" s="237"/>
      <c r="E5" s="237"/>
      <c r="F5" s="237"/>
      <c r="G5" s="13" t="s">
        <v>6</v>
      </c>
      <c r="H5" s="35" t="s">
        <v>218</v>
      </c>
      <c r="I5" s="35" t="s">
        <v>209</v>
      </c>
    </row>
    <row r="6" spans="1:10" x14ac:dyDescent="0.2">
      <c r="A6" s="243">
        <v>1</v>
      </c>
      <c r="B6" s="237"/>
      <c r="C6" s="237"/>
      <c r="D6" s="237"/>
      <c r="E6" s="237"/>
      <c r="F6" s="237"/>
      <c r="G6" s="11">
        <v>2</v>
      </c>
      <c r="H6" s="35" t="s">
        <v>8</v>
      </c>
      <c r="I6" s="35" t="s">
        <v>9</v>
      </c>
    </row>
    <row r="7" spans="1:10" x14ac:dyDescent="0.2">
      <c r="A7" s="208" t="s">
        <v>125</v>
      </c>
      <c r="B7" s="208"/>
      <c r="C7" s="208"/>
      <c r="D7" s="208"/>
      <c r="E7" s="208"/>
      <c r="F7" s="208"/>
      <c r="G7" s="218"/>
      <c r="H7" s="218"/>
      <c r="I7" s="218"/>
    </row>
    <row r="8" spans="1:10" x14ac:dyDescent="0.2">
      <c r="A8" s="209" t="s">
        <v>128</v>
      </c>
      <c r="B8" s="209"/>
      <c r="C8" s="209"/>
      <c r="D8" s="209"/>
      <c r="E8" s="209"/>
      <c r="F8" s="209"/>
      <c r="G8" s="7">
        <v>1</v>
      </c>
      <c r="H8" s="31">
        <f>+RDG!H51</f>
        <v>488690</v>
      </c>
      <c r="I8" s="31">
        <f>+RDG!J51</f>
        <v>1127101</v>
      </c>
      <c r="J8" s="39"/>
    </row>
    <row r="9" spans="1:10" x14ac:dyDescent="0.2">
      <c r="A9" s="209" t="s">
        <v>129</v>
      </c>
      <c r="B9" s="209"/>
      <c r="C9" s="209"/>
      <c r="D9" s="209"/>
      <c r="E9" s="209"/>
      <c r="F9" s="209"/>
      <c r="G9" s="7">
        <v>2</v>
      </c>
      <c r="H9" s="31">
        <f>+RDG!H28</f>
        <v>484554</v>
      </c>
      <c r="I9" s="31">
        <f>+RDG!J28</f>
        <v>522884</v>
      </c>
      <c r="J9" s="39"/>
    </row>
    <row r="10" spans="1:10" x14ac:dyDescent="0.2">
      <c r="A10" s="209" t="s">
        <v>130</v>
      </c>
      <c r="B10" s="209"/>
      <c r="C10" s="209"/>
      <c r="D10" s="209"/>
      <c r="E10" s="209"/>
      <c r="F10" s="209"/>
      <c r="G10" s="7">
        <v>3</v>
      </c>
      <c r="H10" s="31">
        <v>0</v>
      </c>
      <c r="I10" s="31">
        <v>114105</v>
      </c>
      <c r="J10" s="39"/>
    </row>
    <row r="11" spans="1:10" x14ac:dyDescent="0.2">
      <c r="A11" s="209" t="s">
        <v>224</v>
      </c>
      <c r="B11" s="209"/>
      <c r="C11" s="209"/>
      <c r="D11" s="209"/>
      <c r="E11" s="209"/>
      <c r="F11" s="209"/>
      <c r="G11" s="7">
        <v>4</v>
      </c>
      <c r="H11" s="31">
        <v>1134895</v>
      </c>
      <c r="I11" s="31">
        <v>41596</v>
      </c>
      <c r="J11" s="39"/>
    </row>
    <row r="12" spans="1:10" x14ac:dyDescent="0.2">
      <c r="A12" s="209" t="s">
        <v>131</v>
      </c>
      <c r="B12" s="209"/>
      <c r="C12" s="209"/>
      <c r="D12" s="209"/>
      <c r="E12" s="209"/>
      <c r="F12" s="209"/>
      <c r="G12" s="7">
        <v>5</v>
      </c>
      <c r="H12" s="31">
        <v>273</v>
      </c>
      <c r="I12" s="31">
        <v>0</v>
      </c>
      <c r="J12" s="39"/>
    </row>
    <row r="13" spans="1:10" x14ac:dyDescent="0.2">
      <c r="A13" s="209" t="s">
        <v>132</v>
      </c>
      <c r="B13" s="209"/>
      <c r="C13" s="209"/>
      <c r="D13" s="209"/>
      <c r="E13" s="209"/>
      <c r="F13" s="209"/>
      <c r="G13" s="7">
        <v>6</v>
      </c>
      <c r="H13" s="31">
        <v>0</v>
      </c>
      <c r="I13" s="31">
        <v>0</v>
      </c>
      <c r="J13" s="39"/>
    </row>
    <row r="14" spans="1:10" x14ac:dyDescent="0.2">
      <c r="A14" s="209" t="s">
        <v>225</v>
      </c>
      <c r="B14" s="209"/>
      <c r="C14" s="209"/>
      <c r="D14" s="209"/>
      <c r="E14" s="209"/>
      <c r="F14" s="209"/>
      <c r="G14" s="7">
        <v>7</v>
      </c>
      <c r="H14" s="31">
        <v>415702</v>
      </c>
      <c r="I14" s="31">
        <v>350578</v>
      </c>
      <c r="J14" s="39"/>
    </row>
    <row r="15" spans="1:10" ht="30" customHeight="1" x14ac:dyDescent="0.2">
      <c r="A15" s="216" t="s">
        <v>133</v>
      </c>
      <c r="B15" s="217"/>
      <c r="C15" s="217"/>
      <c r="D15" s="217"/>
      <c r="E15" s="217"/>
      <c r="F15" s="217"/>
      <c r="G15" s="5">
        <v>8</v>
      </c>
      <c r="H15" s="29">
        <f>SUM(H8:H14)</f>
        <v>2524114</v>
      </c>
      <c r="I15" s="29">
        <f>SUM(I8:I14)</f>
        <v>2156264</v>
      </c>
      <c r="J15" s="39"/>
    </row>
    <row r="16" spans="1:10" x14ac:dyDescent="0.2">
      <c r="A16" s="209" t="s">
        <v>134</v>
      </c>
      <c r="B16" s="209"/>
      <c r="C16" s="209"/>
      <c r="D16" s="209"/>
      <c r="E16" s="209"/>
      <c r="F16" s="209"/>
      <c r="G16" s="7">
        <v>9</v>
      </c>
      <c r="H16" s="31">
        <v>382615</v>
      </c>
      <c r="I16" s="31">
        <v>0</v>
      </c>
      <c r="J16" s="39"/>
    </row>
    <row r="17" spans="1:10" x14ac:dyDescent="0.2">
      <c r="A17" s="209" t="s">
        <v>135</v>
      </c>
      <c r="B17" s="209"/>
      <c r="C17" s="209"/>
      <c r="D17" s="209"/>
      <c r="E17" s="209"/>
      <c r="F17" s="209"/>
      <c r="G17" s="7">
        <v>10</v>
      </c>
      <c r="H17" s="31">
        <v>0</v>
      </c>
      <c r="I17" s="31">
        <v>0</v>
      </c>
      <c r="J17" s="39"/>
    </row>
    <row r="18" spans="1:10" x14ac:dyDescent="0.2">
      <c r="A18" s="209" t="s">
        <v>136</v>
      </c>
      <c r="B18" s="209"/>
      <c r="C18" s="209"/>
      <c r="D18" s="209"/>
      <c r="E18" s="209"/>
      <c r="F18" s="209"/>
      <c r="G18" s="7">
        <v>11</v>
      </c>
      <c r="H18" s="31">
        <v>0</v>
      </c>
      <c r="I18" s="31">
        <v>0</v>
      </c>
      <c r="J18" s="39"/>
    </row>
    <row r="19" spans="1:10" x14ac:dyDescent="0.2">
      <c r="A19" s="209" t="s">
        <v>137</v>
      </c>
      <c r="B19" s="209"/>
      <c r="C19" s="209"/>
      <c r="D19" s="209"/>
      <c r="E19" s="209"/>
      <c r="F19" s="209"/>
      <c r="G19" s="7">
        <v>12</v>
      </c>
      <c r="H19" s="31">
        <v>0</v>
      </c>
      <c r="I19" s="31">
        <v>0</v>
      </c>
      <c r="J19" s="39"/>
    </row>
    <row r="20" spans="1:10" x14ac:dyDescent="0.2">
      <c r="A20" s="209" t="s">
        <v>138</v>
      </c>
      <c r="B20" s="209"/>
      <c r="C20" s="209"/>
      <c r="D20" s="209"/>
      <c r="E20" s="209"/>
      <c r="F20" s="209"/>
      <c r="G20" s="7">
        <v>13</v>
      </c>
      <c r="H20" s="31">
        <v>0</v>
      </c>
      <c r="I20" s="31">
        <v>-703867</v>
      </c>
      <c r="J20" s="39"/>
    </row>
    <row r="21" spans="1:10" ht="28.9" customHeight="1" x14ac:dyDescent="0.2">
      <c r="A21" s="216" t="s">
        <v>139</v>
      </c>
      <c r="B21" s="217"/>
      <c r="C21" s="217"/>
      <c r="D21" s="217"/>
      <c r="E21" s="217"/>
      <c r="F21" s="217"/>
      <c r="G21" s="5">
        <v>14</v>
      </c>
      <c r="H21" s="29">
        <f>SUM(H16:H20)</f>
        <v>382615</v>
      </c>
      <c r="I21" s="29">
        <f>SUM(I16:I20)</f>
        <v>-703867</v>
      </c>
      <c r="J21" s="39"/>
    </row>
    <row r="22" spans="1:10" x14ac:dyDescent="0.2">
      <c r="A22" s="208" t="s">
        <v>126</v>
      </c>
      <c r="B22" s="208"/>
      <c r="C22" s="208"/>
      <c r="D22" s="208"/>
      <c r="E22" s="208"/>
      <c r="F22" s="208"/>
      <c r="G22" s="218"/>
      <c r="H22" s="218"/>
      <c r="I22" s="218"/>
      <c r="J22" s="39"/>
    </row>
    <row r="23" spans="1:10" x14ac:dyDescent="0.2">
      <c r="A23" s="209" t="s">
        <v>174</v>
      </c>
      <c r="B23" s="209"/>
      <c r="C23" s="209"/>
      <c r="D23" s="209"/>
      <c r="E23" s="209"/>
      <c r="F23" s="209"/>
      <c r="G23" s="7">
        <v>15</v>
      </c>
      <c r="H23" s="31">
        <v>0</v>
      </c>
      <c r="I23" s="31">
        <v>0</v>
      </c>
      <c r="J23" s="39"/>
    </row>
    <row r="24" spans="1:10" x14ac:dyDescent="0.2">
      <c r="A24" s="209" t="s">
        <v>175</v>
      </c>
      <c r="B24" s="209"/>
      <c r="C24" s="209"/>
      <c r="D24" s="209"/>
      <c r="E24" s="209"/>
      <c r="F24" s="209"/>
      <c r="G24" s="7">
        <v>16</v>
      </c>
      <c r="H24" s="31">
        <v>0</v>
      </c>
      <c r="I24" s="31">
        <v>0</v>
      </c>
      <c r="J24" s="39"/>
    </row>
    <row r="25" spans="1:10" x14ac:dyDescent="0.2">
      <c r="A25" s="209" t="s">
        <v>140</v>
      </c>
      <c r="B25" s="209"/>
      <c r="C25" s="209"/>
      <c r="D25" s="209"/>
      <c r="E25" s="209"/>
      <c r="F25" s="209"/>
      <c r="G25" s="7">
        <v>17</v>
      </c>
      <c r="H25" s="31">
        <v>43716</v>
      </c>
      <c r="I25" s="31">
        <v>0</v>
      </c>
      <c r="J25" s="39"/>
    </row>
    <row r="26" spans="1:10" x14ac:dyDescent="0.2">
      <c r="A26" s="209" t="s">
        <v>141</v>
      </c>
      <c r="B26" s="209"/>
      <c r="C26" s="209"/>
      <c r="D26" s="209"/>
      <c r="E26" s="209"/>
      <c r="F26" s="209"/>
      <c r="G26" s="7">
        <v>18</v>
      </c>
      <c r="H26" s="31">
        <v>0</v>
      </c>
      <c r="I26" s="31">
        <v>0</v>
      </c>
      <c r="J26" s="39"/>
    </row>
    <row r="27" spans="1:10" x14ac:dyDescent="0.2">
      <c r="A27" s="209" t="s">
        <v>142</v>
      </c>
      <c r="B27" s="209"/>
      <c r="C27" s="209"/>
      <c r="D27" s="209"/>
      <c r="E27" s="209"/>
      <c r="F27" s="209"/>
      <c r="G27" s="7">
        <v>19</v>
      </c>
      <c r="H27" s="31">
        <v>507982</v>
      </c>
      <c r="I27" s="31">
        <v>18331</v>
      </c>
      <c r="J27" s="39"/>
    </row>
    <row r="28" spans="1:10" ht="25.9" customHeight="1" x14ac:dyDescent="0.2">
      <c r="A28" s="216" t="s">
        <v>143</v>
      </c>
      <c r="B28" s="217"/>
      <c r="C28" s="217"/>
      <c r="D28" s="217"/>
      <c r="E28" s="217"/>
      <c r="F28" s="217"/>
      <c r="G28" s="5">
        <v>20</v>
      </c>
      <c r="H28" s="29">
        <f>H23+H24+H25+H26+H27</f>
        <v>551698</v>
      </c>
      <c r="I28" s="29">
        <f>I23+I24+I25+I26+I27</f>
        <v>18331</v>
      </c>
      <c r="J28" s="39"/>
    </row>
    <row r="29" spans="1:10" x14ac:dyDescent="0.2">
      <c r="A29" s="209" t="s">
        <v>144</v>
      </c>
      <c r="B29" s="209"/>
      <c r="C29" s="209"/>
      <c r="D29" s="209"/>
      <c r="E29" s="209"/>
      <c r="F29" s="209"/>
      <c r="G29" s="7">
        <v>21</v>
      </c>
      <c r="H29" s="31">
        <v>207647</v>
      </c>
      <c r="I29" s="31">
        <v>210674</v>
      </c>
      <c r="J29" s="39"/>
    </row>
    <row r="30" spans="1:10" x14ac:dyDescent="0.2">
      <c r="A30" s="209" t="s">
        <v>145</v>
      </c>
      <c r="B30" s="209"/>
      <c r="C30" s="209"/>
      <c r="D30" s="209"/>
      <c r="E30" s="209"/>
      <c r="F30" s="209"/>
      <c r="G30" s="7">
        <v>22</v>
      </c>
      <c r="H30" s="31">
        <v>0</v>
      </c>
      <c r="I30" s="31">
        <v>0</v>
      </c>
      <c r="J30" s="39"/>
    </row>
    <row r="31" spans="1:10" x14ac:dyDescent="0.2">
      <c r="A31" s="209" t="s">
        <v>146</v>
      </c>
      <c r="B31" s="209"/>
      <c r="C31" s="209"/>
      <c r="D31" s="209"/>
      <c r="E31" s="209"/>
      <c r="F31" s="209"/>
      <c r="G31" s="7">
        <v>23</v>
      </c>
      <c r="H31" s="31">
        <v>0</v>
      </c>
      <c r="I31" s="31">
        <v>23104</v>
      </c>
      <c r="J31" s="39"/>
    </row>
    <row r="32" spans="1:10" ht="30.6" customHeight="1" x14ac:dyDescent="0.2">
      <c r="A32" s="216" t="s">
        <v>147</v>
      </c>
      <c r="B32" s="217"/>
      <c r="C32" s="217"/>
      <c r="D32" s="217"/>
      <c r="E32" s="217"/>
      <c r="F32" s="217"/>
      <c r="G32" s="5">
        <v>24</v>
      </c>
      <c r="H32" s="29">
        <f>H29+H30+H31</f>
        <v>207647</v>
      </c>
      <c r="I32" s="29">
        <f>I29+I30+I31</f>
        <v>233778</v>
      </c>
      <c r="J32" s="39"/>
    </row>
    <row r="33" spans="1:10" x14ac:dyDescent="0.2">
      <c r="A33" s="208" t="s">
        <v>127</v>
      </c>
      <c r="B33" s="208"/>
      <c r="C33" s="208"/>
      <c r="D33" s="208"/>
      <c r="E33" s="208"/>
      <c r="F33" s="208"/>
      <c r="G33" s="218"/>
      <c r="H33" s="218"/>
      <c r="I33" s="218"/>
      <c r="J33" s="39"/>
    </row>
    <row r="34" spans="1:10" ht="29.25" customHeight="1" x14ac:dyDescent="0.2">
      <c r="A34" s="209" t="s">
        <v>148</v>
      </c>
      <c r="B34" s="209"/>
      <c r="C34" s="209"/>
      <c r="D34" s="209"/>
      <c r="E34" s="209"/>
      <c r="F34" s="209"/>
      <c r="G34" s="7">
        <v>25</v>
      </c>
      <c r="H34" s="31">
        <v>0</v>
      </c>
      <c r="I34" s="31">
        <v>0</v>
      </c>
      <c r="J34" s="39"/>
    </row>
    <row r="35" spans="1:10" ht="27.75" customHeight="1" x14ac:dyDescent="0.2">
      <c r="A35" s="209" t="s">
        <v>149</v>
      </c>
      <c r="B35" s="209"/>
      <c r="C35" s="209"/>
      <c r="D35" s="209"/>
      <c r="E35" s="209"/>
      <c r="F35" s="209"/>
      <c r="G35" s="7">
        <v>26</v>
      </c>
      <c r="H35" s="31">
        <v>0</v>
      </c>
      <c r="I35" s="31">
        <v>0</v>
      </c>
      <c r="J35" s="39"/>
    </row>
    <row r="36" spans="1:10" ht="13.5" customHeight="1" x14ac:dyDescent="0.2">
      <c r="A36" s="209" t="s">
        <v>150</v>
      </c>
      <c r="B36" s="209"/>
      <c r="C36" s="209"/>
      <c r="D36" s="209"/>
      <c r="E36" s="209"/>
      <c r="F36" s="209"/>
      <c r="G36" s="7">
        <v>27</v>
      </c>
      <c r="H36" s="31">
        <v>0</v>
      </c>
      <c r="I36" s="31">
        <v>0</v>
      </c>
      <c r="J36" s="39"/>
    </row>
    <row r="37" spans="1:10" ht="27.6" customHeight="1" x14ac:dyDescent="0.2">
      <c r="A37" s="216" t="s">
        <v>151</v>
      </c>
      <c r="B37" s="217"/>
      <c r="C37" s="217"/>
      <c r="D37" s="217"/>
      <c r="E37" s="217"/>
      <c r="F37" s="217"/>
      <c r="G37" s="5">
        <v>28</v>
      </c>
      <c r="H37" s="29">
        <f>H34+H35+H36</f>
        <v>0</v>
      </c>
      <c r="I37" s="29">
        <f>I34+I35+I36</f>
        <v>0</v>
      </c>
      <c r="J37" s="39"/>
    </row>
    <row r="38" spans="1:10" ht="14.45" customHeight="1" x14ac:dyDescent="0.2">
      <c r="A38" s="209" t="s">
        <v>152</v>
      </c>
      <c r="B38" s="209"/>
      <c r="C38" s="209"/>
      <c r="D38" s="209"/>
      <c r="E38" s="209"/>
      <c r="F38" s="209"/>
      <c r="G38" s="7">
        <v>29</v>
      </c>
      <c r="H38" s="31">
        <v>0</v>
      </c>
      <c r="I38" s="31">
        <v>0</v>
      </c>
      <c r="J38" s="39"/>
    </row>
    <row r="39" spans="1:10" ht="14.45" customHeight="1" x14ac:dyDescent="0.2">
      <c r="A39" s="209" t="s">
        <v>153</v>
      </c>
      <c r="B39" s="209"/>
      <c r="C39" s="209"/>
      <c r="D39" s="209"/>
      <c r="E39" s="209"/>
      <c r="F39" s="209"/>
      <c r="G39" s="7">
        <v>30</v>
      </c>
      <c r="H39" s="31">
        <v>0</v>
      </c>
      <c r="I39" s="31">
        <v>0</v>
      </c>
      <c r="J39" s="39"/>
    </row>
    <row r="40" spans="1:10" ht="14.45" customHeight="1" x14ac:dyDescent="0.2">
      <c r="A40" s="209" t="s">
        <v>154</v>
      </c>
      <c r="B40" s="209"/>
      <c r="C40" s="209"/>
      <c r="D40" s="209"/>
      <c r="E40" s="209"/>
      <c r="F40" s="209"/>
      <c r="G40" s="7">
        <v>31</v>
      </c>
      <c r="H40" s="31">
        <v>0</v>
      </c>
      <c r="I40" s="31">
        <v>0</v>
      </c>
      <c r="J40" s="39"/>
    </row>
    <row r="41" spans="1:10" ht="14.45" customHeight="1" x14ac:dyDescent="0.2">
      <c r="A41" s="209" t="s">
        <v>155</v>
      </c>
      <c r="B41" s="209"/>
      <c r="C41" s="209"/>
      <c r="D41" s="209"/>
      <c r="E41" s="209"/>
      <c r="F41" s="209"/>
      <c r="G41" s="7">
        <v>32</v>
      </c>
      <c r="H41" s="31">
        <v>0</v>
      </c>
      <c r="I41" s="31">
        <v>0</v>
      </c>
      <c r="J41" s="39"/>
    </row>
    <row r="42" spans="1:10" ht="14.45" customHeight="1" x14ac:dyDescent="0.2">
      <c r="A42" s="209" t="s">
        <v>156</v>
      </c>
      <c r="B42" s="209"/>
      <c r="C42" s="209"/>
      <c r="D42" s="209"/>
      <c r="E42" s="209"/>
      <c r="F42" s="209"/>
      <c r="G42" s="7">
        <v>33</v>
      </c>
      <c r="H42" s="31">
        <v>193311</v>
      </c>
      <c r="I42" s="31">
        <v>208974</v>
      </c>
      <c r="J42" s="39"/>
    </row>
    <row r="43" spans="1:10" ht="25.5" customHeight="1" x14ac:dyDescent="0.2">
      <c r="A43" s="216" t="s">
        <v>157</v>
      </c>
      <c r="B43" s="217"/>
      <c r="C43" s="217"/>
      <c r="D43" s="217"/>
      <c r="E43" s="217"/>
      <c r="F43" s="217"/>
      <c r="G43" s="5">
        <v>34</v>
      </c>
      <c r="H43" s="29">
        <f>H38+H39+H40+H41+H42</f>
        <v>193311</v>
      </c>
      <c r="I43" s="29">
        <f>I38+I39+I40+I41+I42</f>
        <v>208974</v>
      </c>
      <c r="J43" s="39"/>
    </row>
    <row r="44" spans="1:10" x14ac:dyDescent="0.2">
      <c r="A44" s="208" t="s">
        <v>158</v>
      </c>
      <c r="B44" s="209"/>
      <c r="C44" s="209"/>
      <c r="D44" s="209"/>
      <c r="E44" s="209"/>
      <c r="F44" s="209"/>
      <c r="G44" s="6">
        <v>35</v>
      </c>
      <c r="H44" s="30">
        <v>9323767</v>
      </c>
      <c r="I44" s="30">
        <v>11609760</v>
      </c>
      <c r="J44" s="39"/>
    </row>
    <row r="45" spans="1:10" x14ac:dyDescent="0.2">
      <c r="A45" s="208" t="s">
        <v>159</v>
      </c>
      <c r="B45" s="209"/>
      <c r="C45" s="209"/>
      <c r="D45" s="209"/>
      <c r="E45" s="209"/>
      <c r="F45" s="209"/>
      <c r="G45" s="6">
        <v>36</v>
      </c>
      <c r="H45" s="30">
        <f>IF((H$15-H$21+H$28-H$32+H$37-H$43)&gt;0,H$15-H$21+H$28-H$32+H$37-H$43,0)</f>
        <v>2292239</v>
      </c>
      <c r="I45" s="30">
        <f>IF((I$15-I$21+I$28-I$32+I$37-I$43)&gt;0,I$15-I$21+I$28-I$32+I$37-I$43,0)</f>
        <v>2435710</v>
      </c>
      <c r="J45" s="39"/>
    </row>
    <row r="46" spans="1:10" x14ac:dyDescent="0.2">
      <c r="A46" s="208" t="s">
        <v>160</v>
      </c>
      <c r="B46" s="209"/>
      <c r="C46" s="209"/>
      <c r="D46" s="209"/>
      <c r="E46" s="209"/>
      <c r="F46" s="209"/>
      <c r="G46" s="6">
        <v>37</v>
      </c>
      <c r="H46" s="30">
        <f>IF((H$15-H$21+H$28-H$32+H$37-H$43)&lt;0,H$15-H$21+H$28-H$32+H$37-H$43,0)</f>
        <v>0</v>
      </c>
      <c r="I46" s="30">
        <f>IF((I$15-I$21+I$28-I$32+I$37-I$43)&lt;0,I$15-I$21+I$28-I$32+I$37-I$43,0)</f>
        <v>0</v>
      </c>
      <c r="J46" s="39"/>
    </row>
    <row r="47" spans="1:10" ht="20.45" customHeight="1" x14ac:dyDescent="0.2">
      <c r="A47" s="216" t="s">
        <v>161</v>
      </c>
      <c r="B47" s="217"/>
      <c r="C47" s="217"/>
      <c r="D47" s="217"/>
      <c r="E47" s="217"/>
      <c r="F47" s="217"/>
      <c r="G47" s="5">
        <v>38</v>
      </c>
      <c r="H47" s="29">
        <f>H44+H45-H46</f>
        <v>11616006</v>
      </c>
      <c r="I47" s="29">
        <f>I44+I45-I46</f>
        <v>14045470</v>
      </c>
      <c r="J47"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38" t="s">
        <v>10</v>
      </c>
      <c r="B1" s="244"/>
      <c r="C1" s="244"/>
      <c r="D1" s="244"/>
      <c r="E1" s="244"/>
      <c r="F1" s="244"/>
      <c r="G1" s="244"/>
      <c r="H1" s="244"/>
      <c r="I1" s="244"/>
    </row>
    <row r="2" spans="1:9" ht="12.75" customHeight="1" x14ac:dyDescent="0.2">
      <c r="A2" s="229" t="s">
        <v>290</v>
      </c>
      <c r="B2" s="222"/>
      <c r="C2" s="222"/>
      <c r="D2" s="222"/>
      <c r="E2" s="222"/>
      <c r="F2" s="222"/>
      <c r="G2" s="222"/>
      <c r="H2" s="222"/>
      <c r="I2" s="222"/>
    </row>
    <row r="3" spans="1:9" x14ac:dyDescent="0.2">
      <c r="A3" s="246" t="s">
        <v>14</v>
      </c>
      <c r="B3" s="251"/>
      <c r="C3" s="251"/>
      <c r="D3" s="251"/>
      <c r="E3" s="251"/>
      <c r="F3" s="251"/>
      <c r="G3" s="251"/>
      <c r="H3" s="251"/>
      <c r="I3" s="251"/>
    </row>
    <row r="4" spans="1:9" x14ac:dyDescent="0.2">
      <c r="A4" s="245" t="s">
        <v>247</v>
      </c>
      <c r="B4" s="227"/>
      <c r="C4" s="227"/>
      <c r="D4" s="227"/>
      <c r="E4" s="227"/>
      <c r="F4" s="227"/>
      <c r="G4" s="227"/>
      <c r="H4" s="227"/>
      <c r="I4" s="228"/>
    </row>
    <row r="5" spans="1:9" ht="57" thickBot="1" x14ac:dyDescent="0.25">
      <c r="A5" s="236" t="s">
        <v>2</v>
      </c>
      <c r="B5" s="213"/>
      <c r="C5" s="213"/>
      <c r="D5" s="213"/>
      <c r="E5" s="213"/>
      <c r="F5" s="213"/>
      <c r="G5" s="13" t="s">
        <v>6</v>
      </c>
      <c r="H5" s="37" t="s">
        <v>218</v>
      </c>
      <c r="I5" s="37" t="s">
        <v>219</v>
      </c>
    </row>
    <row r="6" spans="1:9" x14ac:dyDescent="0.2">
      <c r="A6" s="243">
        <v>1</v>
      </c>
      <c r="B6" s="213"/>
      <c r="C6" s="213"/>
      <c r="D6" s="213"/>
      <c r="E6" s="213"/>
      <c r="F6" s="213"/>
      <c r="G6" s="11">
        <v>2</v>
      </c>
      <c r="H6" s="35" t="s">
        <v>8</v>
      </c>
      <c r="I6" s="35" t="s">
        <v>9</v>
      </c>
    </row>
    <row r="7" spans="1:9" x14ac:dyDescent="0.2">
      <c r="A7" s="208" t="s">
        <v>125</v>
      </c>
      <c r="B7" s="208"/>
      <c r="C7" s="208"/>
      <c r="D7" s="208"/>
      <c r="E7" s="208"/>
      <c r="F7" s="208"/>
      <c r="G7" s="250"/>
      <c r="H7" s="250"/>
      <c r="I7" s="250"/>
    </row>
    <row r="8" spans="1:9" x14ac:dyDescent="0.2">
      <c r="A8" s="209" t="s">
        <v>162</v>
      </c>
      <c r="B8" s="248"/>
      <c r="C8" s="248"/>
      <c r="D8" s="248"/>
      <c r="E8" s="248"/>
      <c r="F8" s="248"/>
      <c r="G8" s="7">
        <v>1</v>
      </c>
      <c r="H8" s="38">
        <v>0</v>
      </c>
      <c r="I8" s="38">
        <v>0</v>
      </c>
    </row>
    <row r="9" spans="1:9" x14ac:dyDescent="0.2">
      <c r="A9" s="209" t="s">
        <v>163</v>
      </c>
      <c r="B9" s="248"/>
      <c r="C9" s="248"/>
      <c r="D9" s="248"/>
      <c r="E9" s="248"/>
      <c r="F9" s="248"/>
      <c r="G9" s="7">
        <v>2</v>
      </c>
      <c r="H9" s="38">
        <v>0</v>
      </c>
      <c r="I9" s="38">
        <v>0</v>
      </c>
    </row>
    <row r="10" spans="1:9" x14ac:dyDescent="0.2">
      <c r="A10" s="209" t="s">
        <v>164</v>
      </c>
      <c r="B10" s="248"/>
      <c r="C10" s="248"/>
      <c r="D10" s="248"/>
      <c r="E10" s="248"/>
      <c r="F10" s="248"/>
      <c r="G10" s="7">
        <v>3</v>
      </c>
      <c r="H10" s="38">
        <v>0</v>
      </c>
      <c r="I10" s="38">
        <v>0</v>
      </c>
    </row>
    <row r="11" spans="1:9" x14ac:dyDescent="0.2">
      <c r="A11" s="209" t="s">
        <v>165</v>
      </c>
      <c r="B11" s="248"/>
      <c r="C11" s="248"/>
      <c r="D11" s="248"/>
      <c r="E11" s="248"/>
      <c r="F11" s="248"/>
      <c r="G11" s="7">
        <v>4</v>
      </c>
      <c r="H11" s="38">
        <v>0</v>
      </c>
      <c r="I11" s="38">
        <v>0</v>
      </c>
    </row>
    <row r="12" spans="1:9" ht="19.899999999999999" customHeight="1" x14ac:dyDescent="0.2">
      <c r="A12" s="216" t="s">
        <v>166</v>
      </c>
      <c r="B12" s="249"/>
      <c r="C12" s="249"/>
      <c r="D12" s="249"/>
      <c r="E12" s="249"/>
      <c r="F12" s="249"/>
      <c r="G12" s="5">
        <v>5</v>
      </c>
      <c r="H12" s="29">
        <f>SUM(H8:H11)</f>
        <v>0</v>
      </c>
      <c r="I12" s="29">
        <f>SUM(I8:I11)</f>
        <v>0</v>
      </c>
    </row>
    <row r="13" spans="1:9" x14ac:dyDescent="0.2">
      <c r="A13" s="209" t="s">
        <v>167</v>
      </c>
      <c r="B13" s="248"/>
      <c r="C13" s="248"/>
      <c r="D13" s="248"/>
      <c r="E13" s="248"/>
      <c r="F13" s="248"/>
      <c r="G13" s="7">
        <v>6</v>
      </c>
      <c r="H13" s="38">
        <v>0</v>
      </c>
      <c r="I13" s="38">
        <v>0</v>
      </c>
    </row>
    <row r="14" spans="1:9" x14ac:dyDescent="0.2">
      <c r="A14" s="209" t="s">
        <v>168</v>
      </c>
      <c r="B14" s="248"/>
      <c r="C14" s="248"/>
      <c r="D14" s="248"/>
      <c r="E14" s="248"/>
      <c r="F14" s="248"/>
      <c r="G14" s="7">
        <v>7</v>
      </c>
      <c r="H14" s="38">
        <v>0</v>
      </c>
      <c r="I14" s="38">
        <v>0</v>
      </c>
    </row>
    <row r="15" spans="1:9" x14ac:dyDescent="0.2">
      <c r="A15" s="209" t="s">
        <v>169</v>
      </c>
      <c r="B15" s="248"/>
      <c r="C15" s="248"/>
      <c r="D15" s="248"/>
      <c r="E15" s="248"/>
      <c r="F15" s="248"/>
      <c r="G15" s="7">
        <v>8</v>
      </c>
      <c r="H15" s="38">
        <v>0</v>
      </c>
      <c r="I15" s="38">
        <v>0</v>
      </c>
    </row>
    <row r="16" spans="1:9" x14ac:dyDescent="0.2">
      <c r="A16" s="209" t="s">
        <v>170</v>
      </c>
      <c r="B16" s="248"/>
      <c r="C16" s="248"/>
      <c r="D16" s="248"/>
      <c r="E16" s="248"/>
      <c r="F16" s="248"/>
      <c r="G16" s="7">
        <v>9</v>
      </c>
      <c r="H16" s="38">
        <v>0</v>
      </c>
      <c r="I16" s="38">
        <v>0</v>
      </c>
    </row>
    <row r="17" spans="1:9" x14ac:dyDescent="0.2">
      <c r="A17" s="209" t="s">
        <v>171</v>
      </c>
      <c r="B17" s="248"/>
      <c r="C17" s="248"/>
      <c r="D17" s="248"/>
      <c r="E17" s="248"/>
      <c r="F17" s="248"/>
      <c r="G17" s="7">
        <v>10</v>
      </c>
      <c r="H17" s="38">
        <v>0</v>
      </c>
      <c r="I17" s="38">
        <v>0</v>
      </c>
    </row>
    <row r="18" spans="1:9" x14ac:dyDescent="0.2">
      <c r="A18" s="209" t="s">
        <v>172</v>
      </c>
      <c r="B18" s="248"/>
      <c r="C18" s="248"/>
      <c r="D18" s="248"/>
      <c r="E18" s="248"/>
      <c r="F18" s="248"/>
      <c r="G18" s="7">
        <v>11</v>
      </c>
      <c r="H18" s="38">
        <v>0</v>
      </c>
      <c r="I18" s="38">
        <v>0</v>
      </c>
    </row>
    <row r="19" spans="1:9" x14ac:dyDescent="0.2">
      <c r="A19" s="216" t="s">
        <v>173</v>
      </c>
      <c r="B19" s="249"/>
      <c r="C19" s="249"/>
      <c r="D19" s="249"/>
      <c r="E19" s="249"/>
      <c r="F19" s="249"/>
      <c r="G19" s="5">
        <v>12</v>
      </c>
      <c r="H19" s="29">
        <f>SUM(H13:H18)</f>
        <v>0</v>
      </c>
      <c r="I19" s="29">
        <f>SUM(I13:I18)</f>
        <v>0</v>
      </c>
    </row>
    <row r="20" spans="1:9" x14ac:dyDescent="0.2">
      <c r="A20" s="208" t="s">
        <v>126</v>
      </c>
      <c r="B20" s="208"/>
      <c r="C20" s="208"/>
      <c r="D20" s="208"/>
      <c r="E20" s="208"/>
      <c r="F20" s="208"/>
      <c r="G20" s="250"/>
      <c r="H20" s="250"/>
      <c r="I20" s="250"/>
    </row>
    <row r="21" spans="1:9" x14ac:dyDescent="0.2">
      <c r="A21" s="209" t="s">
        <v>174</v>
      </c>
      <c r="B21" s="248"/>
      <c r="C21" s="248"/>
      <c r="D21" s="248"/>
      <c r="E21" s="248"/>
      <c r="F21" s="248"/>
      <c r="G21" s="7">
        <v>13</v>
      </c>
      <c r="H21" s="38">
        <v>0</v>
      </c>
      <c r="I21" s="38">
        <v>0</v>
      </c>
    </row>
    <row r="22" spans="1:9" x14ac:dyDescent="0.2">
      <c r="A22" s="209" t="s">
        <v>175</v>
      </c>
      <c r="B22" s="248"/>
      <c r="C22" s="248"/>
      <c r="D22" s="248"/>
      <c r="E22" s="248"/>
      <c r="F22" s="248"/>
      <c r="G22" s="7">
        <v>14</v>
      </c>
      <c r="H22" s="38">
        <v>0</v>
      </c>
      <c r="I22" s="38">
        <v>0</v>
      </c>
    </row>
    <row r="23" spans="1:9" x14ac:dyDescent="0.2">
      <c r="A23" s="209" t="s">
        <v>140</v>
      </c>
      <c r="B23" s="248"/>
      <c r="C23" s="248"/>
      <c r="D23" s="248"/>
      <c r="E23" s="248"/>
      <c r="F23" s="248"/>
      <c r="G23" s="7">
        <v>15</v>
      </c>
      <c r="H23" s="38">
        <v>0</v>
      </c>
      <c r="I23" s="38">
        <v>0</v>
      </c>
    </row>
    <row r="24" spans="1:9" x14ac:dyDescent="0.2">
      <c r="A24" s="209" t="s">
        <v>141</v>
      </c>
      <c r="B24" s="248"/>
      <c r="C24" s="248"/>
      <c r="D24" s="248"/>
      <c r="E24" s="248"/>
      <c r="F24" s="248"/>
      <c r="G24" s="7">
        <v>16</v>
      </c>
      <c r="H24" s="38">
        <v>0</v>
      </c>
      <c r="I24" s="38">
        <v>0</v>
      </c>
    </row>
    <row r="25" spans="1:9" x14ac:dyDescent="0.2">
      <c r="A25" s="217" t="s">
        <v>176</v>
      </c>
      <c r="B25" s="249"/>
      <c r="C25" s="249"/>
      <c r="D25" s="249"/>
      <c r="E25" s="249"/>
      <c r="F25" s="249"/>
      <c r="G25" s="9">
        <v>17</v>
      </c>
      <c r="H25" s="32">
        <f>H26+H27</f>
        <v>0</v>
      </c>
      <c r="I25" s="32">
        <f>I26+I27</f>
        <v>0</v>
      </c>
    </row>
    <row r="26" spans="1:9" x14ac:dyDescent="0.2">
      <c r="A26" s="209" t="s">
        <v>177</v>
      </c>
      <c r="B26" s="248"/>
      <c r="C26" s="248"/>
      <c r="D26" s="248"/>
      <c r="E26" s="248"/>
      <c r="F26" s="248"/>
      <c r="G26" s="7">
        <v>18</v>
      </c>
      <c r="H26" s="38">
        <v>0</v>
      </c>
      <c r="I26" s="38">
        <v>0</v>
      </c>
    </row>
    <row r="27" spans="1:9" x14ac:dyDescent="0.2">
      <c r="A27" s="209" t="s">
        <v>178</v>
      </c>
      <c r="B27" s="248"/>
      <c r="C27" s="248"/>
      <c r="D27" s="248"/>
      <c r="E27" s="248"/>
      <c r="F27" s="248"/>
      <c r="G27" s="7">
        <v>19</v>
      </c>
      <c r="H27" s="38">
        <v>0</v>
      </c>
      <c r="I27" s="38">
        <v>0</v>
      </c>
    </row>
    <row r="28" spans="1:9" ht="27.6" customHeight="1" x14ac:dyDescent="0.2">
      <c r="A28" s="216" t="s">
        <v>179</v>
      </c>
      <c r="B28" s="249"/>
      <c r="C28" s="249"/>
      <c r="D28" s="249"/>
      <c r="E28" s="249"/>
      <c r="F28" s="249"/>
      <c r="G28" s="5">
        <v>20</v>
      </c>
      <c r="H28" s="29">
        <f>SUM(H21:H25)</f>
        <v>0</v>
      </c>
      <c r="I28" s="29">
        <f>SUM(I21:I25)</f>
        <v>0</v>
      </c>
    </row>
    <row r="29" spans="1:9" x14ac:dyDescent="0.2">
      <c r="A29" s="209" t="s">
        <v>144</v>
      </c>
      <c r="B29" s="248"/>
      <c r="C29" s="248"/>
      <c r="D29" s="248"/>
      <c r="E29" s="248"/>
      <c r="F29" s="248"/>
      <c r="G29" s="7">
        <v>21</v>
      </c>
      <c r="H29" s="38">
        <v>0</v>
      </c>
      <c r="I29" s="38">
        <v>0</v>
      </c>
    </row>
    <row r="30" spans="1:9" x14ac:dyDescent="0.2">
      <c r="A30" s="209" t="s">
        <v>145</v>
      </c>
      <c r="B30" s="248"/>
      <c r="C30" s="248"/>
      <c r="D30" s="248"/>
      <c r="E30" s="248"/>
      <c r="F30" s="248"/>
      <c r="G30" s="7">
        <v>22</v>
      </c>
      <c r="H30" s="38">
        <v>0</v>
      </c>
      <c r="I30" s="38">
        <v>0</v>
      </c>
    </row>
    <row r="31" spans="1:9" x14ac:dyDescent="0.2">
      <c r="A31" s="217" t="s">
        <v>180</v>
      </c>
      <c r="B31" s="249"/>
      <c r="C31" s="249"/>
      <c r="D31" s="249"/>
      <c r="E31" s="249"/>
      <c r="F31" s="249"/>
      <c r="G31" s="9">
        <v>23</v>
      </c>
      <c r="H31" s="32">
        <f>H32+H33</f>
        <v>0</v>
      </c>
      <c r="I31" s="32">
        <f>I32+I33</f>
        <v>0</v>
      </c>
    </row>
    <row r="32" spans="1:9" x14ac:dyDescent="0.2">
      <c r="A32" s="209" t="s">
        <v>181</v>
      </c>
      <c r="B32" s="248"/>
      <c r="C32" s="248"/>
      <c r="D32" s="248"/>
      <c r="E32" s="248"/>
      <c r="F32" s="248"/>
      <c r="G32" s="7">
        <v>24</v>
      </c>
      <c r="H32" s="38">
        <v>0</v>
      </c>
      <c r="I32" s="38">
        <v>0</v>
      </c>
    </row>
    <row r="33" spans="1:9" x14ac:dyDescent="0.2">
      <c r="A33" s="209" t="s">
        <v>182</v>
      </c>
      <c r="B33" s="248"/>
      <c r="C33" s="248"/>
      <c r="D33" s="248"/>
      <c r="E33" s="248"/>
      <c r="F33" s="248"/>
      <c r="G33" s="7">
        <v>25</v>
      </c>
      <c r="H33" s="38">
        <v>0</v>
      </c>
      <c r="I33" s="38">
        <v>0</v>
      </c>
    </row>
    <row r="34" spans="1:9" ht="26.45" customHeight="1" x14ac:dyDescent="0.2">
      <c r="A34" s="216" t="s">
        <v>147</v>
      </c>
      <c r="B34" s="249"/>
      <c r="C34" s="249"/>
      <c r="D34" s="249"/>
      <c r="E34" s="249"/>
      <c r="F34" s="249"/>
      <c r="G34" s="5">
        <v>26</v>
      </c>
      <c r="H34" s="29">
        <f>H29+H30+H31</f>
        <v>0</v>
      </c>
      <c r="I34" s="29">
        <f>I29+I30+I31</f>
        <v>0</v>
      </c>
    </row>
    <row r="35" spans="1:9" x14ac:dyDescent="0.2">
      <c r="A35" s="208" t="s">
        <v>127</v>
      </c>
      <c r="B35" s="208"/>
      <c r="C35" s="208"/>
      <c r="D35" s="208"/>
      <c r="E35" s="208"/>
      <c r="F35" s="208"/>
      <c r="G35" s="250"/>
      <c r="H35" s="250"/>
      <c r="I35" s="250"/>
    </row>
    <row r="36" spans="1:9" x14ac:dyDescent="0.2">
      <c r="A36" s="209" t="s">
        <v>148</v>
      </c>
      <c r="B36" s="248"/>
      <c r="C36" s="248"/>
      <c r="D36" s="248"/>
      <c r="E36" s="248"/>
      <c r="F36" s="248"/>
      <c r="G36" s="7">
        <v>27</v>
      </c>
      <c r="H36" s="38">
        <v>0</v>
      </c>
      <c r="I36" s="38">
        <v>0</v>
      </c>
    </row>
    <row r="37" spans="1:9" x14ac:dyDescent="0.2">
      <c r="A37" s="209" t="s">
        <v>149</v>
      </c>
      <c r="B37" s="248"/>
      <c r="C37" s="248"/>
      <c r="D37" s="248"/>
      <c r="E37" s="248"/>
      <c r="F37" s="248"/>
      <c r="G37" s="7">
        <v>28</v>
      </c>
      <c r="H37" s="38">
        <v>0</v>
      </c>
      <c r="I37" s="38">
        <v>0</v>
      </c>
    </row>
    <row r="38" spans="1:9" x14ac:dyDescent="0.2">
      <c r="A38" s="209" t="s">
        <v>150</v>
      </c>
      <c r="B38" s="248"/>
      <c r="C38" s="248"/>
      <c r="D38" s="248"/>
      <c r="E38" s="248"/>
      <c r="F38" s="248"/>
      <c r="G38" s="7">
        <v>29</v>
      </c>
      <c r="H38" s="38">
        <v>0</v>
      </c>
      <c r="I38" s="38">
        <v>0</v>
      </c>
    </row>
    <row r="39" spans="1:9" ht="27" customHeight="1" x14ac:dyDescent="0.2">
      <c r="A39" s="216" t="s">
        <v>183</v>
      </c>
      <c r="B39" s="249"/>
      <c r="C39" s="249"/>
      <c r="D39" s="249"/>
      <c r="E39" s="249"/>
      <c r="F39" s="249"/>
      <c r="G39" s="5">
        <v>30</v>
      </c>
      <c r="H39" s="29">
        <f>H36+H37+H38</f>
        <v>0</v>
      </c>
      <c r="I39" s="29">
        <f>I36+I37+I38</f>
        <v>0</v>
      </c>
    </row>
    <row r="40" spans="1:9" x14ac:dyDescent="0.2">
      <c r="A40" s="209" t="s">
        <v>152</v>
      </c>
      <c r="B40" s="248"/>
      <c r="C40" s="248"/>
      <c r="D40" s="248"/>
      <c r="E40" s="248"/>
      <c r="F40" s="248"/>
      <c r="G40" s="7">
        <v>31</v>
      </c>
      <c r="H40" s="38">
        <v>0</v>
      </c>
      <c r="I40" s="38">
        <v>0</v>
      </c>
    </row>
    <row r="41" spans="1:9" x14ac:dyDescent="0.2">
      <c r="A41" s="209" t="s">
        <v>153</v>
      </c>
      <c r="B41" s="248"/>
      <c r="C41" s="248"/>
      <c r="D41" s="248"/>
      <c r="E41" s="248"/>
      <c r="F41" s="248"/>
      <c r="G41" s="7">
        <v>32</v>
      </c>
      <c r="H41" s="38">
        <v>0</v>
      </c>
      <c r="I41" s="38">
        <v>0</v>
      </c>
    </row>
    <row r="42" spans="1:9" x14ac:dyDescent="0.2">
      <c r="A42" s="209" t="s">
        <v>154</v>
      </c>
      <c r="B42" s="248"/>
      <c r="C42" s="248"/>
      <c r="D42" s="248"/>
      <c r="E42" s="248"/>
      <c r="F42" s="248"/>
      <c r="G42" s="7">
        <v>33</v>
      </c>
      <c r="H42" s="38">
        <v>0</v>
      </c>
      <c r="I42" s="38">
        <v>0</v>
      </c>
    </row>
    <row r="43" spans="1:9" x14ac:dyDescent="0.2">
      <c r="A43" s="209" t="s">
        <v>155</v>
      </c>
      <c r="B43" s="248"/>
      <c r="C43" s="248"/>
      <c r="D43" s="248"/>
      <c r="E43" s="248"/>
      <c r="F43" s="248"/>
      <c r="G43" s="7">
        <v>34</v>
      </c>
      <c r="H43" s="38">
        <v>0</v>
      </c>
      <c r="I43" s="38">
        <v>0</v>
      </c>
    </row>
    <row r="44" spans="1:9" x14ac:dyDescent="0.2">
      <c r="A44" s="209" t="s">
        <v>156</v>
      </c>
      <c r="B44" s="248"/>
      <c r="C44" s="248"/>
      <c r="D44" s="248"/>
      <c r="E44" s="248"/>
      <c r="F44" s="248"/>
      <c r="G44" s="7">
        <v>35</v>
      </c>
      <c r="H44" s="38">
        <v>0</v>
      </c>
      <c r="I44" s="38">
        <v>0</v>
      </c>
    </row>
    <row r="45" spans="1:9" ht="27.6" customHeight="1" x14ac:dyDescent="0.2">
      <c r="A45" s="216" t="s">
        <v>184</v>
      </c>
      <c r="B45" s="249"/>
      <c r="C45" s="249"/>
      <c r="D45" s="249"/>
      <c r="E45" s="249"/>
      <c r="F45" s="249"/>
      <c r="G45" s="5">
        <v>36</v>
      </c>
      <c r="H45" s="29">
        <f>H40+H41+H42+H43+H44</f>
        <v>0</v>
      </c>
      <c r="I45" s="29">
        <f>I40+I41+I42+I43+I44</f>
        <v>0</v>
      </c>
    </row>
    <row r="46" spans="1:9" x14ac:dyDescent="0.2">
      <c r="A46" s="208" t="s">
        <v>158</v>
      </c>
      <c r="B46" s="248"/>
      <c r="C46" s="248"/>
      <c r="D46" s="248"/>
      <c r="E46" s="248"/>
      <c r="F46" s="248"/>
      <c r="G46" s="6">
        <v>37</v>
      </c>
      <c r="H46" s="38">
        <v>0</v>
      </c>
      <c r="I46" s="38">
        <v>0</v>
      </c>
    </row>
    <row r="47" spans="1:9" x14ac:dyDescent="0.2">
      <c r="A47" s="208" t="s">
        <v>159</v>
      </c>
      <c r="B47" s="248"/>
      <c r="C47" s="248"/>
      <c r="D47" s="248"/>
      <c r="E47" s="248"/>
      <c r="F47" s="248"/>
      <c r="G47" s="6">
        <v>38</v>
      </c>
      <c r="H47" s="38">
        <v>0</v>
      </c>
      <c r="I47" s="38">
        <v>0</v>
      </c>
    </row>
    <row r="48" spans="1:9" x14ac:dyDescent="0.2">
      <c r="A48" s="208" t="s">
        <v>160</v>
      </c>
      <c r="B48" s="248"/>
      <c r="C48" s="248"/>
      <c r="D48" s="248"/>
      <c r="E48" s="248"/>
      <c r="F48" s="248"/>
      <c r="G48" s="6">
        <v>39</v>
      </c>
      <c r="H48" s="38">
        <v>0</v>
      </c>
      <c r="I48" s="38">
        <v>0</v>
      </c>
    </row>
    <row r="49" spans="1:9" ht="15.6" customHeight="1" x14ac:dyDescent="0.2">
      <c r="A49" s="216" t="s">
        <v>161</v>
      </c>
      <c r="B49" s="249"/>
      <c r="C49" s="249"/>
      <c r="D49" s="249"/>
      <c r="E49" s="249"/>
      <c r="F49" s="249"/>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zoomScale="90" zoomScaleNormal="100" zoomScaleSheetLayoutView="90" workbookViewId="0">
      <selection activeCell="C3" sqref="C3:I3"/>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1.85546875" style="48" customWidth="1"/>
    <col min="6" max="6" width="13.42578125" style="48" customWidth="1"/>
    <col min="7" max="7" width="11.28515625" style="48" customWidth="1"/>
    <col min="8" max="8" width="11.7109375" style="48" customWidth="1"/>
    <col min="9" max="9" width="13.425781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55" t="s">
        <v>11</v>
      </c>
      <c r="B1" s="255"/>
      <c r="C1" s="256"/>
      <c r="D1" s="256"/>
      <c r="E1" s="256"/>
      <c r="F1" s="256"/>
      <c r="G1" s="256"/>
      <c r="H1" s="256"/>
      <c r="I1" s="256"/>
      <c r="J1" s="256"/>
      <c r="K1" s="256"/>
      <c r="L1" s="14"/>
    </row>
    <row r="2" spans="1:23" ht="15.75" x14ac:dyDescent="0.2">
      <c r="A2" s="16"/>
      <c r="B2" s="16"/>
      <c r="C2" s="40"/>
      <c r="D2" s="257" t="s">
        <v>12</v>
      </c>
      <c r="E2" s="257"/>
      <c r="F2" s="49">
        <v>44562</v>
      </c>
      <c r="G2" s="41" t="s">
        <v>0</v>
      </c>
      <c r="H2" s="49">
        <v>44651</v>
      </c>
      <c r="I2" s="40"/>
      <c r="J2" s="40"/>
      <c r="K2" s="42" t="s">
        <v>14</v>
      </c>
      <c r="L2" s="17"/>
      <c r="W2" s="12"/>
    </row>
    <row r="3" spans="1:23" ht="15.75" customHeight="1" x14ac:dyDescent="0.2">
      <c r="A3" s="252" t="s">
        <v>13</v>
      </c>
      <c r="B3" s="252" t="s">
        <v>205</v>
      </c>
      <c r="C3" s="253" t="s">
        <v>185</v>
      </c>
      <c r="D3" s="253"/>
      <c r="E3" s="253"/>
      <c r="F3" s="253"/>
      <c r="G3" s="253"/>
      <c r="H3" s="253"/>
      <c r="I3" s="253"/>
      <c r="J3" s="253" t="s">
        <v>186</v>
      </c>
      <c r="K3" s="258" t="s">
        <v>206</v>
      </c>
    </row>
    <row r="4" spans="1:23" ht="71.25" x14ac:dyDescent="0.2">
      <c r="A4" s="252"/>
      <c r="B4" s="254"/>
      <c r="C4" s="43" t="s">
        <v>187</v>
      </c>
      <c r="D4" s="43" t="s">
        <v>188</v>
      </c>
      <c r="E4" s="44" t="s">
        <v>189</v>
      </c>
      <c r="F4" s="44" t="s">
        <v>190</v>
      </c>
      <c r="G4" s="44" t="s">
        <v>191</v>
      </c>
      <c r="H4" s="44" t="s">
        <v>192</v>
      </c>
      <c r="I4" s="44" t="s">
        <v>193</v>
      </c>
      <c r="J4" s="253"/>
      <c r="K4" s="259"/>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2152251</v>
      </c>
      <c r="G6" s="46">
        <v>-20359103</v>
      </c>
      <c r="H6" s="46">
        <v>0</v>
      </c>
      <c r="I6" s="46">
        <v>779350</v>
      </c>
      <c r="J6" s="46">
        <v>0</v>
      </c>
      <c r="K6" s="47">
        <f>SUM(C6:J6)</f>
        <v>42930679</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2152251</v>
      </c>
      <c r="G9" s="47">
        <f t="shared" si="1"/>
        <v>-20359103</v>
      </c>
      <c r="H9" s="47">
        <f t="shared" si="1"/>
        <v>0</v>
      </c>
      <c r="I9" s="47">
        <f t="shared" si="1"/>
        <v>779350</v>
      </c>
      <c r="J9" s="47">
        <f t="shared" si="1"/>
        <v>0</v>
      </c>
      <c r="K9" s="47">
        <f t="shared" si="0"/>
        <v>42930679</v>
      </c>
    </row>
    <row r="10" spans="1:23" ht="15" x14ac:dyDescent="0.2">
      <c r="A10" s="19" t="s">
        <v>196</v>
      </c>
      <c r="B10" s="22">
        <v>5</v>
      </c>
      <c r="C10" s="46">
        <v>0</v>
      </c>
      <c r="D10" s="46">
        <v>0</v>
      </c>
      <c r="E10" s="46">
        <v>0</v>
      </c>
      <c r="F10" s="46">
        <v>363551</v>
      </c>
      <c r="G10" s="46">
        <v>0</v>
      </c>
      <c r="H10" s="46">
        <v>0</v>
      </c>
      <c r="I10" s="46">
        <v>0</v>
      </c>
      <c r="J10" s="46">
        <v>0</v>
      </c>
      <c r="K10" s="47">
        <f t="shared" si="0"/>
        <v>363551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-67452</v>
      </c>
      <c r="J12" s="46">
        <v>0</v>
      </c>
      <c r="K12" s="47">
        <f t="shared" si="0"/>
        <v>-67452</v>
      </c>
    </row>
    <row r="13" spans="1:23" ht="45" x14ac:dyDescent="0.2">
      <c r="A13" s="23" t="s">
        <v>199</v>
      </c>
      <c r="B13" s="24">
        <v>8</v>
      </c>
      <c r="C13" s="47">
        <f>C10+C11+C12</f>
        <v>0</v>
      </c>
      <c r="D13" s="47">
        <f t="shared" ref="D13:J13" si="2">D10+D11+D12</f>
        <v>0</v>
      </c>
      <c r="E13" s="47">
        <f t="shared" si="2"/>
        <v>0</v>
      </c>
      <c r="F13" s="47">
        <f t="shared" si="2"/>
        <v>363551</v>
      </c>
      <c r="G13" s="47">
        <f t="shared" si="2"/>
        <v>0</v>
      </c>
      <c r="H13" s="47">
        <f t="shared" si="2"/>
        <v>0</v>
      </c>
      <c r="I13" s="47">
        <f t="shared" si="2"/>
        <v>-67452</v>
      </c>
      <c r="J13" s="47">
        <f t="shared" si="2"/>
        <v>0</v>
      </c>
      <c r="K13" s="47">
        <f t="shared" si="0"/>
        <v>296099</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-2152251</v>
      </c>
      <c r="G17" s="46">
        <v>2152251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363551</v>
      </c>
      <c r="G18" s="47">
        <f t="shared" si="3"/>
        <v>-18206852</v>
      </c>
      <c r="H18" s="47">
        <f t="shared" si="3"/>
        <v>0</v>
      </c>
      <c r="I18" s="47">
        <f t="shared" si="3"/>
        <v>711898</v>
      </c>
      <c r="J18" s="47">
        <f t="shared" si="3"/>
        <v>0</v>
      </c>
      <c r="K18" s="47">
        <f t="shared" si="0"/>
        <v>43226778</v>
      </c>
    </row>
    <row r="19" spans="1:12" ht="30" x14ac:dyDescent="0.2">
      <c r="A19" s="20" t="s">
        <v>215</v>
      </c>
      <c r="B19" s="27">
        <v>14</v>
      </c>
      <c r="C19" s="46">
        <v>46357000</v>
      </c>
      <c r="D19" s="46">
        <v>13860181</v>
      </c>
      <c r="E19" s="46">
        <v>141000</v>
      </c>
      <c r="F19" s="46">
        <v>363551</v>
      </c>
      <c r="G19" s="46">
        <v>-18206852</v>
      </c>
      <c r="H19" s="46">
        <v>0</v>
      </c>
      <c r="I19" s="46">
        <v>711898</v>
      </c>
      <c r="J19" s="46">
        <v>0</v>
      </c>
      <c r="K19" s="47">
        <f t="shared" si="0"/>
        <v>43226778</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363551</v>
      </c>
      <c r="G22" s="47">
        <f t="shared" si="4"/>
        <v>-18206852</v>
      </c>
      <c r="H22" s="47">
        <f t="shared" si="4"/>
        <v>0</v>
      </c>
      <c r="I22" s="47">
        <f t="shared" si="4"/>
        <v>711898</v>
      </c>
      <c r="J22" s="47">
        <f t="shared" si="4"/>
        <v>0</v>
      </c>
      <c r="K22" s="47">
        <f t="shared" si="0"/>
        <v>43226778</v>
      </c>
    </row>
    <row r="23" spans="1:12" ht="15" x14ac:dyDescent="0.2">
      <c r="A23" s="19" t="s">
        <v>196</v>
      </c>
      <c r="B23" s="18">
        <v>18</v>
      </c>
      <c r="C23" s="46">
        <v>0</v>
      </c>
      <c r="D23" s="46">
        <v>0</v>
      </c>
      <c r="E23" s="46">
        <v>0</v>
      </c>
      <c r="F23" s="46">
        <v>969111</v>
      </c>
      <c r="G23" s="46">
        <v>0</v>
      </c>
      <c r="H23" s="46">
        <v>0</v>
      </c>
      <c r="I23" s="46">
        <v>0</v>
      </c>
      <c r="J23" s="46">
        <v>0</v>
      </c>
      <c r="K23" s="47">
        <f t="shared" si="0"/>
        <v>969111</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156186</v>
      </c>
      <c r="J25" s="46">
        <v>0</v>
      </c>
      <c r="K25" s="47">
        <f t="shared" si="0"/>
        <v>156186</v>
      </c>
    </row>
    <row r="26" spans="1:12" ht="30" x14ac:dyDescent="0.2">
      <c r="A26" s="23" t="s">
        <v>204</v>
      </c>
      <c r="B26" s="28">
        <v>21</v>
      </c>
      <c r="C26" s="47">
        <f>C23+C24+C25</f>
        <v>0</v>
      </c>
      <c r="D26" s="47">
        <f t="shared" ref="D26:J26" si="5">D23+D24+D25</f>
        <v>0</v>
      </c>
      <c r="E26" s="47">
        <f t="shared" si="5"/>
        <v>0</v>
      </c>
      <c r="F26" s="47">
        <f t="shared" si="5"/>
        <v>969111</v>
      </c>
      <c r="G26" s="47">
        <f t="shared" si="5"/>
        <v>0</v>
      </c>
      <c r="H26" s="47">
        <f t="shared" si="5"/>
        <v>0</v>
      </c>
      <c r="I26" s="47">
        <f t="shared" si="5"/>
        <v>156186</v>
      </c>
      <c r="J26" s="47">
        <f t="shared" si="5"/>
        <v>0</v>
      </c>
      <c r="K26" s="47">
        <f t="shared" si="0"/>
        <v>1125297</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-363551</v>
      </c>
      <c r="G30" s="46">
        <v>363551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969111</v>
      </c>
      <c r="G31" s="47">
        <f t="shared" si="6"/>
        <v>-17843301</v>
      </c>
      <c r="H31" s="47">
        <f t="shared" si="6"/>
        <v>0</v>
      </c>
      <c r="I31" s="47">
        <f t="shared" si="6"/>
        <v>868084</v>
      </c>
      <c r="J31" s="47">
        <f t="shared" si="6"/>
        <v>0</v>
      </c>
      <c r="K31" s="47">
        <f t="shared" si="0"/>
        <v>44352075</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8"/>
  <sheetViews>
    <sheetView topLeftCell="A36" workbookViewId="0">
      <selection activeCell="A41" sqref="A41"/>
    </sheetView>
  </sheetViews>
  <sheetFormatPr defaultRowHeight="12.75" x14ac:dyDescent="0.2"/>
  <cols>
    <col min="1" max="1" width="58.42578125" bestFit="1" customWidth="1"/>
    <col min="2" max="2" width="8.7109375" bestFit="1" customWidth="1"/>
    <col min="3" max="3" width="60" bestFit="1" customWidth="1"/>
    <col min="4" max="4" width="9.140625" bestFit="1" customWidth="1"/>
  </cols>
  <sheetData>
    <row r="1" spans="1:9" ht="23.1" customHeight="1" x14ac:dyDescent="0.2">
      <c r="A1" s="260" t="s">
        <v>341</v>
      </c>
      <c r="B1" s="260"/>
      <c r="C1" s="260"/>
      <c r="D1" s="260"/>
      <c r="E1" s="260"/>
      <c r="F1" s="260"/>
      <c r="G1" s="260"/>
      <c r="H1" s="260"/>
      <c r="I1" s="260"/>
    </row>
    <row r="2" spans="1:9" ht="23.1" customHeight="1" x14ac:dyDescent="0.2">
      <c r="A2" s="260"/>
      <c r="B2" s="260"/>
      <c r="C2" s="260"/>
      <c r="D2" s="260"/>
      <c r="E2" s="260"/>
      <c r="F2" s="260"/>
      <c r="G2" s="260"/>
      <c r="H2" s="260"/>
      <c r="I2" s="260"/>
    </row>
    <row r="3" spans="1:9" ht="23.1" customHeight="1" x14ac:dyDescent="0.2">
      <c r="A3" s="260"/>
      <c r="B3" s="260"/>
      <c r="C3" s="260"/>
      <c r="D3" s="260"/>
      <c r="E3" s="260"/>
      <c r="F3" s="260"/>
      <c r="G3" s="260"/>
      <c r="H3" s="260"/>
      <c r="I3" s="260"/>
    </row>
    <row r="4" spans="1:9" ht="23.1" customHeight="1" x14ac:dyDescent="0.2">
      <c r="A4" s="260"/>
      <c r="B4" s="260"/>
      <c r="C4" s="260"/>
      <c r="D4" s="260"/>
      <c r="E4" s="260"/>
      <c r="F4" s="260"/>
      <c r="G4" s="260"/>
      <c r="H4" s="260"/>
      <c r="I4" s="260"/>
    </row>
    <row r="5" spans="1:9" ht="23.1" customHeight="1" x14ac:dyDescent="0.2">
      <c r="A5" s="260"/>
      <c r="B5" s="260"/>
      <c r="C5" s="260"/>
      <c r="D5" s="260"/>
      <c r="E5" s="260"/>
      <c r="F5" s="260"/>
      <c r="G5" s="260"/>
      <c r="H5" s="260"/>
      <c r="I5" s="260"/>
    </row>
    <row r="6" spans="1:9" ht="23.1" customHeight="1" x14ac:dyDescent="0.2">
      <c r="A6" s="260"/>
      <c r="B6" s="260"/>
      <c r="C6" s="260"/>
      <c r="D6" s="260"/>
      <c r="E6" s="260"/>
      <c r="F6" s="260"/>
      <c r="G6" s="260"/>
      <c r="H6" s="260"/>
      <c r="I6" s="260"/>
    </row>
    <row r="7" spans="1:9" ht="23.1" customHeight="1" x14ac:dyDescent="0.2">
      <c r="A7" s="260"/>
      <c r="B7" s="260"/>
      <c r="C7" s="260"/>
      <c r="D7" s="260"/>
      <c r="E7" s="260"/>
      <c r="F7" s="260"/>
      <c r="G7" s="260"/>
      <c r="H7" s="260"/>
      <c r="I7" s="260"/>
    </row>
    <row r="8" spans="1:9" ht="23.1" customHeight="1" x14ac:dyDescent="0.2">
      <c r="A8" s="260"/>
      <c r="B8" s="260"/>
      <c r="C8" s="260"/>
      <c r="D8" s="260"/>
      <c r="E8" s="260"/>
      <c r="F8" s="260"/>
      <c r="G8" s="260"/>
      <c r="H8" s="260"/>
      <c r="I8" s="260"/>
    </row>
    <row r="9" spans="1:9" ht="23.1" customHeight="1" x14ac:dyDescent="0.2">
      <c r="A9" s="260"/>
      <c r="B9" s="260"/>
      <c r="C9" s="260"/>
      <c r="D9" s="260"/>
      <c r="E9" s="260"/>
      <c r="F9" s="260"/>
      <c r="G9" s="260"/>
      <c r="H9" s="260"/>
      <c r="I9" s="260"/>
    </row>
    <row r="10" spans="1:9" ht="23.1" customHeight="1" x14ac:dyDescent="0.2">
      <c r="A10" s="260"/>
      <c r="B10" s="260"/>
      <c r="C10" s="260"/>
      <c r="D10" s="260"/>
      <c r="E10" s="260"/>
      <c r="F10" s="260"/>
      <c r="G10" s="260"/>
      <c r="H10" s="260"/>
      <c r="I10" s="260"/>
    </row>
    <row r="11" spans="1:9" ht="23.1" customHeight="1" x14ac:dyDescent="0.2">
      <c r="A11" s="260"/>
      <c r="B11" s="260"/>
      <c r="C11" s="260"/>
      <c r="D11" s="260"/>
      <c r="E11" s="260"/>
      <c r="F11" s="260"/>
      <c r="G11" s="260"/>
      <c r="H11" s="260"/>
      <c r="I11" s="260"/>
    </row>
    <row r="12" spans="1:9" ht="23.1" customHeight="1" x14ac:dyDescent="0.2">
      <c r="A12" s="260"/>
      <c r="B12" s="260"/>
      <c r="C12" s="260"/>
      <c r="D12" s="260"/>
      <c r="E12" s="260"/>
      <c r="F12" s="260"/>
      <c r="G12" s="260"/>
      <c r="H12" s="260"/>
      <c r="I12" s="260"/>
    </row>
    <row r="13" spans="1:9" ht="23.1" customHeight="1" x14ac:dyDescent="0.2">
      <c r="A13" s="260"/>
      <c r="B13" s="260"/>
      <c r="C13" s="260"/>
      <c r="D13" s="260"/>
      <c r="E13" s="260"/>
      <c r="F13" s="260"/>
      <c r="G13" s="260"/>
      <c r="H13" s="260"/>
      <c r="I13" s="260"/>
    </row>
    <row r="14" spans="1:9" ht="23.1" customHeight="1" x14ac:dyDescent="0.2">
      <c r="A14" s="260"/>
      <c r="B14" s="260"/>
      <c r="C14" s="260"/>
      <c r="D14" s="260"/>
      <c r="E14" s="260"/>
      <c r="F14" s="260"/>
      <c r="G14" s="260"/>
      <c r="H14" s="260"/>
      <c r="I14" s="260"/>
    </row>
    <row r="15" spans="1:9" ht="23.1" customHeight="1" x14ac:dyDescent="0.2">
      <c r="A15" s="260"/>
      <c r="B15" s="260"/>
      <c r="C15" s="260"/>
      <c r="D15" s="260"/>
      <c r="E15" s="260"/>
      <c r="F15" s="260"/>
      <c r="G15" s="260"/>
      <c r="H15" s="260"/>
      <c r="I15" s="260"/>
    </row>
    <row r="16" spans="1:9" ht="23.1" customHeight="1" x14ac:dyDescent="0.2">
      <c r="A16" s="260"/>
      <c r="B16" s="260"/>
      <c r="C16" s="260"/>
      <c r="D16" s="260"/>
      <c r="E16" s="260"/>
      <c r="F16" s="260"/>
      <c r="G16" s="260"/>
      <c r="H16" s="260"/>
      <c r="I16" s="260"/>
    </row>
    <row r="17" spans="1:13" ht="23.1" customHeight="1" x14ac:dyDescent="0.2">
      <c r="A17" s="260"/>
      <c r="B17" s="260"/>
      <c r="C17" s="260"/>
      <c r="D17" s="260"/>
      <c r="E17" s="260"/>
      <c r="F17" s="260"/>
      <c r="G17" s="260"/>
      <c r="H17" s="260"/>
      <c r="I17" s="260"/>
    </row>
    <row r="18" spans="1:13" ht="23.1" customHeight="1" x14ac:dyDescent="0.2">
      <c r="A18" s="260"/>
      <c r="B18" s="260"/>
      <c r="C18" s="260"/>
      <c r="D18" s="260"/>
      <c r="E18" s="260"/>
      <c r="F18" s="260"/>
      <c r="G18" s="260"/>
      <c r="H18" s="260"/>
      <c r="I18" s="260"/>
    </row>
    <row r="19" spans="1:13" ht="23.1" customHeight="1" x14ac:dyDescent="0.2">
      <c r="A19" s="260"/>
      <c r="B19" s="260"/>
      <c r="C19" s="260"/>
      <c r="D19" s="260"/>
      <c r="E19" s="260"/>
      <c r="F19" s="260"/>
      <c r="G19" s="260"/>
      <c r="H19" s="260"/>
      <c r="I19" s="260"/>
    </row>
    <row r="20" spans="1:13" ht="23.1" customHeight="1" x14ac:dyDescent="0.2">
      <c r="A20" s="260"/>
      <c r="B20" s="260"/>
      <c r="C20" s="260"/>
      <c r="D20" s="260"/>
      <c r="E20" s="260"/>
      <c r="F20" s="260"/>
      <c r="G20" s="260"/>
      <c r="H20" s="260"/>
      <c r="I20" s="260"/>
    </row>
    <row r="21" spans="1:13" ht="23.1" customHeight="1" x14ac:dyDescent="0.2">
      <c r="A21" s="260"/>
      <c r="B21" s="260"/>
      <c r="C21" s="260"/>
      <c r="D21" s="260"/>
      <c r="E21" s="260"/>
      <c r="F21" s="260"/>
      <c r="G21" s="260"/>
      <c r="H21" s="260"/>
      <c r="I21" s="260"/>
    </row>
    <row r="22" spans="1:13" ht="23.1" customHeight="1" x14ac:dyDescent="0.2">
      <c r="A22" s="260"/>
      <c r="B22" s="260"/>
      <c r="C22" s="260"/>
      <c r="D22" s="260"/>
      <c r="E22" s="260"/>
      <c r="F22" s="260"/>
      <c r="G22" s="260"/>
      <c r="H22" s="260"/>
      <c r="I22" s="260"/>
    </row>
    <row r="23" spans="1:13" ht="23.1" customHeight="1" x14ac:dyDescent="0.2">
      <c r="A23" s="260"/>
      <c r="B23" s="260"/>
      <c r="C23" s="260"/>
      <c r="D23" s="260"/>
      <c r="E23" s="260"/>
      <c r="F23" s="260"/>
      <c r="G23" s="260"/>
      <c r="H23" s="260"/>
      <c r="I23" s="260"/>
    </row>
    <row r="24" spans="1:13" ht="23.1" customHeight="1" x14ac:dyDescent="0.2">
      <c r="A24" s="260"/>
      <c r="B24" s="260"/>
      <c r="C24" s="260"/>
      <c r="D24" s="260"/>
      <c r="E24" s="260"/>
      <c r="F24" s="260"/>
      <c r="G24" s="260"/>
      <c r="H24" s="260"/>
      <c r="I24" s="260"/>
    </row>
    <row r="25" spans="1:13" ht="23.1" customHeight="1" x14ac:dyDescent="0.2">
      <c r="A25" s="260"/>
      <c r="B25" s="260"/>
      <c r="C25" s="260"/>
      <c r="D25" s="260"/>
      <c r="E25" s="260"/>
      <c r="F25" s="260"/>
      <c r="G25" s="260"/>
      <c r="H25" s="260"/>
      <c r="I25" s="260"/>
    </row>
    <row r="26" spans="1:13" ht="23.1" customHeight="1" x14ac:dyDescent="0.2">
      <c r="A26" s="260"/>
      <c r="B26" s="260"/>
      <c r="C26" s="260"/>
      <c r="D26" s="260"/>
      <c r="E26" s="260"/>
      <c r="F26" s="260"/>
      <c r="G26" s="260"/>
      <c r="H26" s="260"/>
      <c r="I26" s="260"/>
    </row>
    <row r="27" spans="1:13" ht="23.1" customHeight="1" x14ac:dyDescent="0.2">
      <c r="A27" s="260"/>
      <c r="B27" s="260"/>
      <c r="C27" s="260"/>
      <c r="D27" s="260"/>
      <c r="E27" s="260"/>
      <c r="F27" s="260"/>
      <c r="G27" s="260"/>
      <c r="H27" s="260"/>
      <c r="I27" s="260"/>
    </row>
    <row r="28" spans="1:13" ht="23.1" customHeight="1" x14ac:dyDescent="0.2">
      <c r="A28" s="260"/>
      <c r="B28" s="260"/>
      <c r="C28" s="260"/>
      <c r="D28" s="260"/>
      <c r="E28" s="260"/>
      <c r="F28" s="260"/>
      <c r="G28" s="260"/>
      <c r="H28" s="260"/>
      <c r="I28" s="260"/>
    </row>
    <row r="29" spans="1:13" ht="23.1" customHeight="1" x14ac:dyDescent="0.2">
      <c r="A29" s="260"/>
      <c r="B29" s="260"/>
      <c r="C29" s="260"/>
      <c r="D29" s="260"/>
      <c r="E29" s="260"/>
      <c r="F29" s="260"/>
      <c r="G29" s="260"/>
      <c r="H29" s="260"/>
      <c r="I29" s="260"/>
      <c r="M29" s="101"/>
    </row>
    <row r="30" spans="1:13" ht="23.1" customHeight="1" x14ac:dyDescent="0.2">
      <c r="A30" s="260"/>
      <c r="B30" s="260"/>
      <c r="C30" s="260"/>
      <c r="D30" s="260"/>
      <c r="E30" s="260"/>
      <c r="F30" s="260"/>
      <c r="G30" s="260"/>
      <c r="H30" s="260"/>
      <c r="I30" s="260"/>
    </row>
    <row r="31" spans="1:13" ht="23.1" customHeight="1" x14ac:dyDescent="0.2">
      <c r="A31" s="260"/>
      <c r="B31" s="260"/>
      <c r="C31" s="260"/>
      <c r="D31" s="260"/>
      <c r="E31" s="260"/>
      <c r="F31" s="260"/>
      <c r="G31" s="260"/>
      <c r="H31" s="260"/>
      <c r="I31" s="260"/>
    </row>
    <row r="32" spans="1:13" ht="23.1" customHeight="1" x14ac:dyDescent="0.2">
      <c r="A32" s="260"/>
      <c r="B32" s="260"/>
      <c r="C32" s="260"/>
      <c r="D32" s="260"/>
      <c r="E32" s="260"/>
      <c r="F32" s="260"/>
      <c r="G32" s="260"/>
      <c r="H32" s="260"/>
      <c r="I32" s="260"/>
    </row>
    <row r="33" spans="1:9" ht="23.1" customHeight="1" x14ac:dyDescent="0.2">
      <c r="A33" s="260"/>
      <c r="B33" s="260"/>
      <c r="C33" s="260"/>
      <c r="D33" s="260"/>
      <c r="E33" s="260"/>
      <c r="F33" s="260"/>
      <c r="G33" s="260"/>
      <c r="H33" s="260"/>
      <c r="I33" s="260"/>
    </row>
    <row r="34" spans="1:9" ht="23.1" customHeight="1" x14ac:dyDescent="0.2">
      <c r="A34" s="260"/>
      <c r="B34" s="260"/>
      <c r="C34" s="260"/>
      <c r="D34" s="260"/>
      <c r="E34" s="260"/>
      <c r="F34" s="260"/>
      <c r="G34" s="260"/>
      <c r="H34" s="260"/>
      <c r="I34" s="260"/>
    </row>
    <row r="35" spans="1:9" ht="23.1" customHeight="1" x14ac:dyDescent="0.2">
      <c r="A35" s="260"/>
      <c r="B35" s="260"/>
      <c r="C35" s="260"/>
      <c r="D35" s="260"/>
      <c r="E35" s="260"/>
      <c r="F35" s="260"/>
      <c r="G35" s="260"/>
      <c r="H35" s="260"/>
      <c r="I35" s="260"/>
    </row>
    <row r="36" spans="1:9" ht="23.1" customHeight="1" x14ac:dyDescent="0.2">
      <c r="A36" s="260"/>
      <c r="B36" s="260"/>
      <c r="C36" s="260"/>
      <c r="D36" s="260"/>
      <c r="E36" s="260"/>
      <c r="F36" s="260"/>
      <c r="G36" s="260"/>
      <c r="H36" s="260"/>
      <c r="I36" s="260"/>
    </row>
    <row r="37" spans="1:9" ht="23.1" customHeight="1" x14ac:dyDescent="0.2">
      <c r="A37" s="260"/>
      <c r="B37" s="260"/>
      <c r="C37" s="260"/>
      <c r="D37" s="260"/>
      <c r="E37" s="260"/>
      <c r="F37" s="260"/>
      <c r="G37" s="260"/>
      <c r="H37" s="260"/>
      <c r="I37" s="260"/>
    </row>
    <row r="38" spans="1:9" ht="23.1" customHeight="1" x14ac:dyDescent="0.2">
      <c r="A38" s="260"/>
      <c r="B38" s="260"/>
      <c r="C38" s="260"/>
      <c r="D38" s="260"/>
      <c r="E38" s="260"/>
      <c r="F38" s="260"/>
      <c r="G38" s="260"/>
      <c r="H38" s="260"/>
      <c r="I38" s="260"/>
    </row>
    <row r="39" spans="1:9" ht="23.1" customHeight="1" x14ac:dyDescent="0.2">
      <c r="A39" s="260"/>
      <c r="B39" s="260"/>
      <c r="C39" s="260"/>
      <c r="D39" s="260"/>
      <c r="E39" s="260"/>
      <c r="F39" s="260"/>
      <c r="G39" s="260"/>
      <c r="H39" s="260"/>
      <c r="I39" s="260"/>
    </row>
    <row r="40" spans="1:9" ht="23.1" customHeight="1" x14ac:dyDescent="0.2">
      <c r="A40" s="260"/>
      <c r="B40" s="260"/>
      <c r="C40" s="260"/>
      <c r="D40" s="260"/>
      <c r="E40" s="260"/>
      <c r="F40" s="260"/>
      <c r="G40" s="260"/>
      <c r="H40" s="260"/>
      <c r="I40" s="260"/>
    </row>
    <row r="41" spans="1:9" x14ac:dyDescent="0.2">
      <c r="A41" s="100"/>
      <c r="B41" s="100"/>
      <c r="C41" s="100"/>
      <c r="D41" s="100"/>
      <c r="E41" s="100"/>
      <c r="F41" s="100"/>
      <c r="G41" s="100"/>
      <c r="H41" s="100"/>
      <c r="I41" s="100"/>
    </row>
    <row r="42" spans="1:9" x14ac:dyDescent="0.2">
      <c r="A42" s="102" t="s">
        <v>334</v>
      </c>
    </row>
    <row r="43" spans="1:9" ht="25.5" x14ac:dyDescent="0.2">
      <c r="A43" s="119" t="s">
        <v>297</v>
      </c>
      <c r="B43" s="120" t="s">
        <v>298</v>
      </c>
      <c r="C43" s="121" t="s">
        <v>299</v>
      </c>
      <c r="D43" s="120" t="s">
        <v>298</v>
      </c>
    </row>
    <row r="44" spans="1:9" x14ac:dyDescent="0.2">
      <c r="A44" s="122" t="s">
        <v>300</v>
      </c>
      <c r="B44" s="123">
        <v>3575</v>
      </c>
      <c r="C44" s="139" t="s">
        <v>300</v>
      </c>
      <c r="D44" s="123">
        <v>3420</v>
      </c>
    </row>
    <row r="45" spans="1:9" x14ac:dyDescent="0.2">
      <c r="A45" s="122"/>
      <c r="B45" s="124"/>
      <c r="C45" s="139" t="s">
        <v>301</v>
      </c>
      <c r="D45" s="124">
        <v>155</v>
      </c>
    </row>
    <row r="46" spans="1:9" x14ac:dyDescent="0.2">
      <c r="A46" s="125" t="s">
        <v>302</v>
      </c>
      <c r="B46" s="126">
        <v>2433</v>
      </c>
      <c r="C46" s="127" t="s">
        <v>303</v>
      </c>
      <c r="D46" s="128">
        <v>63</v>
      </c>
    </row>
    <row r="47" spans="1:9" x14ac:dyDescent="0.2">
      <c r="A47" s="122"/>
      <c r="B47" s="124"/>
      <c r="C47" s="139" t="s">
        <v>304</v>
      </c>
      <c r="D47" s="123">
        <v>1720</v>
      </c>
    </row>
    <row r="48" spans="1:9" x14ac:dyDescent="0.2">
      <c r="A48" s="122"/>
      <c r="B48" s="124"/>
      <c r="C48" s="139" t="s">
        <v>305</v>
      </c>
      <c r="D48" s="129" t="s">
        <v>295</v>
      </c>
    </row>
    <row r="49" spans="1:4" x14ac:dyDescent="0.2">
      <c r="A49" s="122"/>
      <c r="B49" s="124"/>
      <c r="C49" s="139" t="s">
        <v>306</v>
      </c>
      <c r="D49" s="123">
        <v>778</v>
      </c>
    </row>
    <row r="50" spans="1:4" x14ac:dyDescent="0.2">
      <c r="A50" s="122"/>
      <c r="B50" s="124"/>
      <c r="C50" s="139" t="s">
        <v>307</v>
      </c>
      <c r="D50" s="124">
        <v>27</v>
      </c>
    </row>
    <row r="51" spans="1:4" x14ac:dyDescent="0.2">
      <c r="A51" s="130"/>
      <c r="B51" s="131"/>
      <c r="C51" s="132" t="s">
        <v>308</v>
      </c>
      <c r="D51" s="131">
        <v>-155</v>
      </c>
    </row>
    <row r="52" spans="1:4" ht="25.5" x14ac:dyDescent="0.2">
      <c r="A52" s="133" t="s">
        <v>309</v>
      </c>
      <c r="B52" s="120" t="s">
        <v>298</v>
      </c>
      <c r="C52" s="134" t="s">
        <v>310</v>
      </c>
      <c r="D52" s="120" t="s">
        <v>298</v>
      </c>
    </row>
    <row r="53" spans="1:4" x14ac:dyDescent="0.2">
      <c r="A53" s="125" t="s">
        <v>311</v>
      </c>
      <c r="B53" s="126">
        <v>8438</v>
      </c>
      <c r="C53" s="127" t="s">
        <v>312</v>
      </c>
      <c r="D53" s="126">
        <v>9229</v>
      </c>
    </row>
    <row r="54" spans="1:4" x14ac:dyDescent="0.2">
      <c r="A54" s="122" t="s">
        <v>313</v>
      </c>
      <c r="B54" s="123">
        <v>3272</v>
      </c>
      <c r="C54" s="139" t="s">
        <v>314</v>
      </c>
      <c r="D54" s="124">
        <v>706</v>
      </c>
    </row>
    <row r="55" spans="1:4" x14ac:dyDescent="0.2">
      <c r="A55" s="122"/>
      <c r="B55" s="124"/>
      <c r="C55" s="139" t="s">
        <v>315</v>
      </c>
      <c r="D55" s="124">
        <v>927</v>
      </c>
    </row>
    <row r="56" spans="1:4" x14ac:dyDescent="0.2">
      <c r="A56" s="122"/>
      <c r="B56" s="124"/>
      <c r="C56" s="139" t="s">
        <v>316</v>
      </c>
      <c r="D56" s="124">
        <v>838</v>
      </c>
    </row>
    <row r="57" spans="1:4" x14ac:dyDescent="0.2">
      <c r="A57" s="122"/>
      <c r="B57" s="131"/>
      <c r="C57" s="139" t="s">
        <v>317</v>
      </c>
      <c r="D57" s="131">
        <v>10</v>
      </c>
    </row>
    <row r="58" spans="1:4" x14ac:dyDescent="0.2">
      <c r="A58" s="125" t="s">
        <v>318</v>
      </c>
      <c r="B58" s="126">
        <v>1681</v>
      </c>
      <c r="C58" s="127" t="s">
        <v>319</v>
      </c>
      <c r="D58" s="126">
        <v>2148</v>
      </c>
    </row>
    <row r="59" spans="1:4" x14ac:dyDescent="0.2">
      <c r="A59" s="122" t="s">
        <v>320</v>
      </c>
      <c r="B59" s="124" t="s">
        <v>295</v>
      </c>
      <c r="C59" s="143" t="s">
        <v>317</v>
      </c>
      <c r="D59" s="129" t="s">
        <v>295</v>
      </c>
    </row>
    <row r="60" spans="1:4" x14ac:dyDescent="0.2">
      <c r="A60" s="138" t="s">
        <v>335</v>
      </c>
      <c r="B60" s="124">
        <v>250</v>
      </c>
      <c r="C60" s="139"/>
      <c r="D60" s="124"/>
    </row>
    <row r="61" spans="1:4" x14ac:dyDescent="0.2">
      <c r="A61" s="130" t="s">
        <v>321</v>
      </c>
      <c r="B61" s="131">
        <v>217</v>
      </c>
      <c r="C61" s="132"/>
      <c r="D61" s="131"/>
    </row>
    <row r="62" spans="1:4" x14ac:dyDescent="0.2">
      <c r="A62" s="125" t="s">
        <v>322</v>
      </c>
      <c r="B62" s="126">
        <v>3812</v>
      </c>
      <c r="C62" s="127" t="s">
        <v>323</v>
      </c>
      <c r="D62" s="126">
        <v>3816</v>
      </c>
    </row>
    <row r="63" spans="1:4" x14ac:dyDescent="0.2">
      <c r="A63" s="122" t="s">
        <v>324</v>
      </c>
      <c r="B63" s="124">
        <v>6</v>
      </c>
      <c r="C63" s="139" t="s">
        <v>317</v>
      </c>
      <c r="D63" s="129">
        <v>2</v>
      </c>
    </row>
    <row r="64" spans="1:4" x14ac:dyDescent="0.2">
      <c r="A64" s="125" t="s">
        <v>325</v>
      </c>
      <c r="B64" s="126">
        <v>2672</v>
      </c>
      <c r="C64" s="142" t="s">
        <v>329</v>
      </c>
      <c r="D64" s="140">
        <v>9</v>
      </c>
    </row>
    <row r="65" spans="1:5" x14ac:dyDescent="0.2">
      <c r="A65" s="122" t="s">
        <v>327</v>
      </c>
      <c r="B65" s="124">
        <v>624</v>
      </c>
      <c r="C65" s="139" t="s">
        <v>326</v>
      </c>
      <c r="D65" s="123">
        <v>1130</v>
      </c>
    </row>
    <row r="66" spans="1:5" x14ac:dyDescent="0.2">
      <c r="A66" s="138" t="s">
        <v>336</v>
      </c>
      <c r="B66" s="124">
        <v>148</v>
      </c>
      <c r="C66" s="139" t="s">
        <v>328</v>
      </c>
      <c r="D66" s="124">
        <v>737</v>
      </c>
    </row>
    <row r="67" spans="1:5" x14ac:dyDescent="0.2">
      <c r="A67" s="145"/>
      <c r="B67" s="141"/>
      <c r="C67" s="139" t="s">
        <v>330</v>
      </c>
      <c r="D67" s="129">
        <v>699</v>
      </c>
    </row>
    <row r="68" spans="1:5" x14ac:dyDescent="0.2">
      <c r="A68" s="122"/>
      <c r="B68" s="124"/>
      <c r="C68" s="143" t="s">
        <v>337</v>
      </c>
      <c r="D68" s="129" t="s">
        <v>295</v>
      </c>
    </row>
    <row r="69" spans="1:5" x14ac:dyDescent="0.2">
      <c r="A69" s="122"/>
      <c r="B69" s="122"/>
      <c r="C69" s="124" t="s">
        <v>331</v>
      </c>
      <c r="D69" s="135">
        <v>870</v>
      </c>
    </row>
    <row r="70" spans="1:5" x14ac:dyDescent="0.2">
      <c r="A70" s="130"/>
      <c r="B70" s="131"/>
      <c r="C70" s="136" t="s">
        <v>317</v>
      </c>
      <c r="D70" s="137">
        <v>-1</v>
      </c>
    </row>
    <row r="71" spans="1:5" x14ac:dyDescent="0.2">
      <c r="A71" s="125" t="s">
        <v>332</v>
      </c>
      <c r="B71" s="126">
        <v>6545</v>
      </c>
      <c r="C71" s="127" t="s">
        <v>333</v>
      </c>
      <c r="D71" s="126">
        <v>6542</v>
      </c>
    </row>
    <row r="72" spans="1:5" x14ac:dyDescent="0.2">
      <c r="A72" s="130"/>
      <c r="B72" s="144"/>
      <c r="C72" s="136" t="s">
        <v>317</v>
      </c>
      <c r="D72" s="144">
        <v>3</v>
      </c>
    </row>
    <row r="74" spans="1:5" x14ac:dyDescent="0.2">
      <c r="A74" s="102" t="s">
        <v>291</v>
      </c>
    </row>
    <row r="75" spans="1:5" ht="38.25" x14ac:dyDescent="0.2">
      <c r="A75" s="103" t="s">
        <v>340</v>
      </c>
      <c r="B75" s="104" t="s">
        <v>338</v>
      </c>
      <c r="C75" s="105" t="s">
        <v>292</v>
      </c>
      <c r="D75" s="106" t="s">
        <v>293</v>
      </c>
      <c r="E75" s="107" t="s">
        <v>339</v>
      </c>
    </row>
    <row r="76" spans="1:5" x14ac:dyDescent="0.2">
      <c r="A76" s="108" t="s">
        <v>294</v>
      </c>
      <c r="B76" s="109">
        <v>179</v>
      </c>
      <c r="C76" s="110" t="s">
        <v>295</v>
      </c>
      <c r="D76" s="111">
        <v>-9</v>
      </c>
      <c r="E76" s="110">
        <v>170</v>
      </c>
    </row>
    <row r="77" spans="1:5" x14ac:dyDescent="0.2">
      <c r="A77" s="112" t="s">
        <v>296</v>
      </c>
      <c r="B77" s="113">
        <v>-189</v>
      </c>
      <c r="C77" s="114">
        <v>1</v>
      </c>
      <c r="D77" s="115" t="s">
        <v>295</v>
      </c>
      <c r="E77" s="114">
        <v>-190</v>
      </c>
    </row>
    <row r="78" spans="1:5" x14ac:dyDescent="0.2">
      <c r="A78" s="112"/>
      <c r="B78" s="116">
        <v>-10</v>
      </c>
      <c r="C78" s="117">
        <v>1</v>
      </c>
      <c r="D78" s="118">
        <v>-9</v>
      </c>
      <c r="E78" s="117">
        <v>-20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2021-07-15T06:13:53Z</cp:lastPrinted>
  <dcterms:created xsi:type="dcterms:W3CDTF">2008-10-17T11:51:54Z</dcterms:created>
  <dcterms:modified xsi:type="dcterms:W3CDTF">2022-04-20T07:37:10Z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