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Financijski izvještaji Y2023\GFI 2023 - xls i xml\GFI 2023 KN\"/>
    </mc:Choice>
  </mc:AlternateContent>
  <xr:revisionPtr revIDLastSave="0" documentId="13_ncr:1_{827DB035-36FE-40EB-94F5-F6BDBC6BEF06}" xr6:coauthVersionLast="47" xr6:coauthVersionMax="47" xr10:uidLastSave="{00000000-0000-0000-0000-000000000000}"/>
  <workbookProtection workbookPassword="CA29" lockStructure="1"/>
  <bookViews>
    <workbookView xWindow="38280" yWindow="2220" windowWidth="29040" windowHeight="175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M30" i="22" l="1"/>
  <c r="M29" i="22"/>
  <c r="M28" i="22"/>
  <c r="M27" i="22"/>
  <c r="L26" i="22"/>
  <c r="K26" i="22"/>
  <c r="J26" i="22"/>
  <c r="I26" i="22"/>
  <c r="H26" i="22"/>
  <c r="G26" i="22"/>
  <c r="E26" i="22"/>
  <c r="D26" i="22"/>
  <c r="C26" i="22"/>
  <c r="M25" i="22"/>
  <c r="M23" i="22"/>
  <c r="L22" i="22"/>
  <c r="K22" i="22"/>
  <c r="J22" i="22"/>
  <c r="I22" i="22"/>
  <c r="H22" i="22"/>
  <c r="G22" i="22"/>
  <c r="F22" i="22"/>
  <c r="E22" i="22"/>
  <c r="D22" i="22"/>
  <c r="C22" i="22"/>
  <c r="M21" i="22"/>
  <c r="M20" i="22"/>
  <c r="M19" i="22"/>
  <c r="M17" i="22"/>
  <c r="M16" i="22"/>
  <c r="M15" i="22"/>
  <c r="M14" i="22"/>
  <c r="L13" i="22"/>
  <c r="K13" i="22"/>
  <c r="J13" i="22"/>
  <c r="I13" i="22"/>
  <c r="H13" i="22"/>
  <c r="G13" i="22"/>
  <c r="F13" i="22"/>
  <c r="E13" i="22"/>
  <c r="D13" i="22"/>
  <c r="C13" i="22"/>
  <c r="M12" i="22"/>
  <c r="M11" i="22"/>
  <c r="M10" i="22"/>
  <c r="L9" i="22"/>
  <c r="K9" i="22"/>
  <c r="J9" i="22"/>
  <c r="I9" i="22"/>
  <c r="H9" i="22"/>
  <c r="G9" i="22"/>
  <c r="F9" i="22"/>
  <c r="E9" i="22"/>
  <c r="D9" i="22"/>
  <c r="C9" i="22"/>
  <c r="M8" i="22"/>
  <c r="M7" i="22"/>
  <c r="M6" i="22"/>
  <c r="H58" i="19"/>
  <c r="I40" i="19"/>
  <c r="H40" i="19"/>
  <c r="I33" i="19"/>
  <c r="H33" i="19"/>
  <c r="I28" i="19"/>
  <c r="H28" i="19"/>
  <c r="I22" i="19"/>
  <c r="H22" i="19"/>
  <c r="I19" i="19"/>
  <c r="H19" i="19"/>
  <c r="I14" i="19"/>
  <c r="H14" i="19"/>
  <c r="I8" i="19"/>
  <c r="H8" i="19"/>
  <c r="I64" i="18"/>
  <c r="H64" i="18"/>
  <c r="I51" i="18"/>
  <c r="H51" i="18"/>
  <c r="I40" i="18"/>
  <c r="I37" i="18" s="1"/>
  <c r="H40" i="18"/>
  <c r="H37" i="18" s="1"/>
  <c r="I28" i="18"/>
  <c r="H28" i="18"/>
  <c r="I22" i="18"/>
  <c r="H22" i="18"/>
  <c r="I16" i="18"/>
  <c r="H16" i="18"/>
  <c r="I10" i="18"/>
  <c r="H10" i="18"/>
  <c r="C18" i="22" l="1"/>
  <c r="I21" i="18"/>
  <c r="H8" i="18"/>
  <c r="H61" i="18"/>
  <c r="C31" i="22"/>
  <c r="G31" i="22"/>
  <c r="K31" i="22"/>
  <c r="H31" i="22"/>
  <c r="D18" i="22"/>
  <c r="H18" i="22"/>
  <c r="L18" i="22"/>
  <c r="I18" i="22"/>
  <c r="K18" i="22"/>
  <c r="I7" i="19"/>
  <c r="I46" i="19" s="1"/>
  <c r="I61" i="18"/>
  <c r="I8" i="18"/>
  <c r="D31" i="22"/>
  <c r="M9" i="22"/>
  <c r="F18" i="22"/>
  <c r="J18" i="22"/>
  <c r="E31" i="22"/>
  <c r="I31" i="22"/>
  <c r="E18" i="22"/>
  <c r="L31" i="22"/>
  <c r="H21" i="18"/>
  <c r="H7" i="19"/>
  <c r="H46" i="19" s="1"/>
  <c r="M13" i="22"/>
  <c r="G18" i="22"/>
  <c r="M22" i="22"/>
  <c r="J31" i="22"/>
  <c r="H18" i="19"/>
  <c r="H47" i="19" s="1"/>
  <c r="I18" i="19"/>
  <c r="I47" i="19" s="1"/>
  <c r="H49" i="21"/>
  <c r="I49" i="21"/>
  <c r="H45" i="21"/>
  <c r="I45" i="21"/>
  <c r="I39" i="21"/>
  <c r="H39" i="21"/>
  <c r="I31" i="21"/>
  <c r="I34" i="21" s="1"/>
  <c r="H31" i="21"/>
  <c r="H34" i="21" s="1"/>
  <c r="I25" i="21"/>
  <c r="I28" i="21" s="1"/>
  <c r="H25" i="21"/>
  <c r="H28" i="21" s="1"/>
  <c r="H19" i="21"/>
  <c r="H12" i="21"/>
  <c r="I19" i="21"/>
  <c r="I12" i="21"/>
  <c r="H47" i="20"/>
  <c r="I43" i="20"/>
  <c r="H43" i="20"/>
  <c r="I37" i="20"/>
  <c r="H37" i="20"/>
  <c r="H32" i="20"/>
  <c r="I28" i="20"/>
  <c r="H28" i="20"/>
  <c r="H21" i="20"/>
  <c r="I21" i="20"/>
  <c r="H15" i="20"/>
  <c r="I34" i="18" l="1"/>
  <c r="I49" i="19"/>
  <c r="I51" i="19" s="1"/>
  <c r="H34" i="18"/>
  <c r="M18" i="22"/>
  <c r="H49" i="19"/>
  <c r="H51" i="19" s="1"/>
  <c r="H59" i="19" s="1"/>
  <c r="I32" i="20" l="1"/>
  <c r="I15" i="20" l="1"/>
  <c r="I47" i="20" l="1"/>
  <c r="I58" i="19" l="1"/>
  <c r="I59" i="19" s="1"/>
  <c r="M24" i="22" l="1"/>
  <c r="F26" i="22"/>
  <c r="F31" i="22" l="1"/>
  <c r="M31" i="22" s="1"/>
  <c r="M26" i="22"/>
</calcChain>
</file>

<file path=xl/sharedStrings.xml><?xml version="1.0" encoding="utf-8"?>
<sst xmlns="http://schemas.openxmlformats.org/spreadsheetml/2006/main" count="505" uniqueCount="399">
  <si>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</si>
  <si>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</si>
  <si>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</si>
  <si>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</si>
  <si>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</si>
  <si>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</si>
  <si>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</si>
  <si>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</si>
  <si>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</si>
  <si>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</si>
  <si>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</si>
  <si>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</si>
  <si>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</si>
  <si>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</si>
  <si>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</si>
  <si>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</si>
  <si>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</si>
  <si>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</si>
  <si>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</si>
  <si>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</si>
  <si>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</si>
  <si>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</si>
  <si>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</si>
  <si>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</si>
  <si>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</si>
  <si>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</si>
  <si>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</si>
  <si>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</si>
  <si>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</si>
  <si>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</si>
  <si>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</si>
  <si>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</si>
  <si>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</si>
  <si>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</si>
  <si>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</si>
  <si>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</si>
  <si>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</si>
  <si>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</si>
  <si>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</si>
  <si>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</si>
  <si>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</si>
  <si>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</si>
  <si>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</si>
  <si>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</si>
  <si>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</si>
  <si>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</si>
  <si>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</si>
  <si>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</si>
  <si>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</si>
  <si>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</si>
  <si>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</si>
  <si>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</si>
  <si>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</si>
  <si>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</si>
  <si>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</si>
  <si>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</si>
  <si>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</si>
  <si>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</si>
  <si>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</si>
  <si>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</si>
  <si>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</si>
  <si>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</si>
  <si>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</si>
  <si>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</si>
  <si>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</si>
  <si>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</si>
  <si>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</si>
  <si>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</si>
  <si>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</si>
  <si>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</si>
  <si>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</si>
  <si>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</si>
  <si>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</si>
  <si>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</si>
  <si>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</si>
  <si>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</si>
  <si>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</si>
  <si>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</si>
  <si>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</si>
  <si>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</si>
  <si>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</si>
  <si>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</si>
  <si>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</si>
  <si>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</si>
  <si>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</si>
  <si>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</si>
  <si>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</si>
  <si>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</si>
  <si>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</si>
  <si>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</si>
  <si>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</si>
  <si>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</si>
  <si>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</si>
  <si>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</si>
  <si>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</si>
  <si>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</si>
  <si>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</si>
  <si>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</si>
  <si>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</si>
  <si>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</si>
  <si>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</si>
  <si>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</si>
  <si>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</si>
  <si>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</si>
  <si>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</si>
  <si>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</si>
  <si>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</si>
  <si>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</si>
  <si>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</si>
  <si>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</si>
  <si>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</si>
  <si>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</si>
  <si>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</si>
  <si>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</si>
  <si>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</si>
  <si>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</si>
  <si>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</si>
  <si>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</si>
  <si>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</si>
  <si>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</si>
  <si>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</si>
  <si>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</si>
  <si>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</si>
  <si>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</si>
  <si>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</si>
  <si>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</si>
  <si>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</si>
  <si>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</si>
  <si>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</si>
  <si>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</si>
  <si>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</si>
  <si>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</si>
  <si>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</si>
  <si>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</si>
  <si>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</si>
  <si>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</si>
  <si>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</si>
  <si>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</si>
  <si>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</si>
  <si>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</si>
  <si>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</si>
  <si>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</si>
  <si>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</si>
  <si>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</si>
  <si>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</si>
  <si>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</si>
  <si>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</si>
  <si>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</si>
  <si>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</si>
  <si>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</si>
  <si>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</si>
  <si>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</si>
  <si>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</si>
  <si>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</si>
  <si>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</si>
  <si>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</si>
  <si>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</si>
  <si>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</si>
  <si>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</si>
  <si>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</si>
  <si>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</si>
  <si>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</si>
  <si>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</si>
  <si>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</si>
  <si>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</si>
  <si>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</si>
  <si>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</si>
  <si>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</si>
  <si>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</si>
  <si>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</si>
  <si>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</si>
  <si>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</si>
  <si>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</si>
  <si>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</si>
  <si>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</si>
  <si>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</si>
  <si>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</si>
  <si>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</si>
  <si>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</si>
  <si>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</si>
  <si>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</si>
  <si>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</si>
  <si>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</si>
  <si>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</si>
  <si>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</si>
  <si>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</si>
  <si>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</si>
  <si>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</si>
  <si>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</si>
  <si>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</si>
  <si>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</si>
  <si>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</si>
  <si>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</si>
  <si>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</si>
  <si>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</si>
  <si>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</si>
  <si>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</si>
  <si>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</si>
  <si>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</si>
  <si>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</si>
  <si>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</si>
  <si>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</si>
  <si>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</si>
  <si>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</si>
  <si>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</si>
  <si>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</si>
  <si>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</si>
  <si>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</si>
  <si>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</si>
  <si>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</si>
  <si>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</si>
  <si>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</si>
  <si>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</si>
  <si>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</si>
  <si>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</si>
  <si>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</si>
  <si>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</si>
  <si>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</si>
  <si>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</si>
  <si>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</si>
  <si>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</si>
  <si>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</si>
  <si>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</si>
  <si>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</si>
  <si>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</si>
  <si>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</si>
  <si>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</si>
  <si>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</si>
  <si>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</si>
  <si>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</si>
  <si>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</si>
  <si>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</si>
  <si>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</si>
  <si>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</si>
  <si>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</si>
  <si>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</si>
  <si>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</si>
  <si>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</si>
  <si>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</si>
  <si>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</si>
  <si>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</si>
  <si>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</si>
  <si>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</si>
  <si>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</si>
  <si>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</si>
  <si>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</si>
  <si>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</si>
  <si>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</si>
  <si>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</si>
  <si>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</si>
  <si>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</si>
  <si>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</si>
  <si>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</si>
  <si>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</si>
  <si>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</si>
  <si>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</si>
  <si>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</si>
  <si>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</si>
  <si>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</si>
  <si>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</si>
  <si>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</si>
  <si>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</si>
  <si>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</si>
  <si>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</si>
  <si>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</si>
  <si>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</si>
  <si>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</si>
  <si>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</si>
  <si>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2023.</t>
  </si>
  <si>
    <t>03749606</t>
  </si>
  <si>
    <t>080034217</t>
  </si>
  <si>
    <t>HR</t>
  </si>
  <si>
    <t>84368186611</t>
  </si>
  <si>
    <t>Ulica Ivana Lučića 2a/22</t>
  </si>
  <si>
    <t>Zagrebačka burza d.d.</t>
  </si>
  <si>
    <t>Zagreb</t>
  </si>
  <si>
    <t>sandra.semuga@zse.hr</t>
  </si>
  <si>
    <t>www.zse.hr</t>
  </si>
  <si>
    <t>Sigma Tax Consulting d.o.o.</t>
  </si>
  <si>
    <t>Lucija Tropčić Kovaček</t>
  </si>
  <si>
    <t>01/4699-555</t>
  </si>
  <si>
    <t>lucija.tropcic@sigmabc.eu</t>
  </si>
  <si>
    <t>PriceWaterhouseCoopers d.o.o.</t>
  </si>
  <si>
    <t>Siniša Dušić</t>
  </si>
  <si>
    <t xml:space="preserve">stanje na dan 31.12.2023 </t>
  </si>
  <si>
    <t>Obveznik: Zagrebačka burza d.d.</t>
  </si>
  <si>
    <t>u razdoblju 01.01.2023. do 31.12.2023.</t>
  </si>
  <si>
    <t>7478000050A040C0D041</t>
  </si>
  <si>
    <t>Bilješke uz godišnje financijske izvještaje - GFI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izvješću o stanju Društva i poslovanju u 2023. godini koji je raspoloživ na internet stranici www.zse.hr (dalje u tekstu: Godišnje izvješće Društva).
Značajne računovodstvene politike
Prilikom sastavljanja ovih financijskih izvještaja za izvještajno razdoblje primjenjuju se računovodstvene politike koje su objavljene u odvojenim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Godišnjem izvješću Društva  koje je objavljeno na internet stranici www.zse.hr.
Promjena funkcionalne i prezentacijske valute
Na dan 1. siječnja 2023. godine službena monetarna valuta i službeno sredstvo plaćanja u Republici Hrvatskoj je postao euro („EUR“) umjesto Hrvatske kune („HRK“). Uvođenje eura kao službene valute u Republici Hrvatskoj predstavlja promjenu funkcionalne valute. Podaci o primijenjenoj računovodstvenoj politici i utjecaju promjene računovodstvene politike na financijske izvještaje Društva objavljeni su u bilješkama uz Godišnje financijske izvješće Društva objavljeno na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prosinca 2023. godine niti ima dano uspostavljeno jamstvo.
4.	Iznos predujmova i odobrenih kredita članovima administrativnih, upravljačkih i nadzornih tijela
Društvo nije davalo predujmove niti odobravalo kredite članovima administrativnih, upravljačkih i nadzornih tijela tijekom 2023. ili 2022. godine. 
5.	Iznos i priroda pojedinih stavki prihoda ili rashoda izuzetne veličine ili pojave
Detalji o iznosima pojedinih stavki prihoda ili rashoda izuzetne veličine ili pojave su objavljeni u bilješkama uz revidirane financijske izvještaje u Godišnjem izvješću (www.zse.hr). 
Bilješke uz godišnje financijske izvještaje – GFI (nastavak)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2023. godine imala prosječno zaposleno 24 zaposlenika.
8.	Kapitalizirani trošak plaće tijekom izvještajnog razdoblja
Društvo tijekom izvještajnog razdoblja nije kapitalizirala trošak plaća.
9.	Iznos plaća i naknada odobrenih za poslovnu godinu članovima administrativnih, upravljačkih i nadzornih tijela 
Iznos plaća i naknada odobrenih za 2023. godinu članovima administrativnih, upravljačkih i nadzornih tijela zbog njihove odgovornosti i sve obveze koje proizlaze ili koje su dogovorene u vezi s umirovljenjem za bivše članove tih tijela objavljene su u bilješci 25 Povezane osobe u Godišnjem izvješću Društva (www.zse.hr)
10.	Prosječan broj zaposlenih po kategorijama i troškovi osoblja koji se odnose na poslovnu godinu
Društvo ne dijeli zaposlene na kategorije. Tijekom 2023. godine Društvo je imalo prosječno 24 zaposlenika. Primanja zaposlenih za 2023. godinu raščlanjena na neto plaće i nadnice, troškove poreza i doprinosa iz plaća, doprinose na plaće te ostali troškovi plaća koji ne uključuju naknade troškova objavljeni su u bilješci 6 Troškovi osoblja u Godišnjem izvješću Društva (www.zse.hr)
11.	Odgođeni porezi
Rezerviranje za odgođene poreze, stanje odgođenih poreza na početku i na kraju izvještajnog razdoblja  i kretanja u tim pozicijama tijekom izvještajnog razdoblja prikazani su u bilješci 9 Porez na dobit u Godišnjem izvješću Društva (www.zse.hr).
12.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13.	 Broj i nominalna vrijednost dionica upisanih tijekom izvještajnog razdoblja u okviru odobrenog kapitala
Temeljem Odluke Skupštine Društva od 14. lipnja 2022. godine temeljni kapital Društva smanjen je na redovan način u svrhu prijenosa iznosa od 3.076.316 EUR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spajanjem dionica u skladu s člankom 342. stavkom 4. Zakona o trgovačkim društvima. Dionice su se spojile prema omjeru 2:1, na način da se svakom dioničaru za 2 dionice izdala 1 nova redovna dionica na ime nominalnog iznosa 1,33 EUR.
Temeljem odluke Glavne Skupštine Društva od 12. lipnja 2023. godine za potrebe usklađenja temeljnog kapitala Društva i dijelova tog kapitala koji se odnose na pojedine dionice s odredbama članka 21. Zakona o izmjenama Zakona o trgovačkim društvima („Narodne novine“ broj 114/22), sve dionice Društva zamijenjene su dionice oznake ZB-R-A s nominalnim iznosom za dionice bez nominalnog iznosa. 
Bilješke uz godišnje financijske izvještaje – GFI (nastavak)
14.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15.	Naziv, sjedište te pravni oblik svakog društva u kojemu izdavatelj ima neograničenu odgovornost
Grupa nema udjela u društvima s neograničenom odgovornosti.
16.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17.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18.	 Mjesto na kojem je moguće dobiti primjerke konsolidiranih financijskih izvještaja iz točaka 16. i 17.
Društvo sastavlja godišnja konsolidirane financijske izvještaje koji su objavljeni na internet stranici www.zse.hr.
19.	Predložena raspodjela dobiti
Prijedlog o rasporedu dobiti za 2023. godinu priložen je uz Godišnje izvješće Društva koje je objavljeno na internet stranici www.zse.hr.
20.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konsolidirane financijske izvještaje.
21.	 Priroda i financijski učinak značajnih događaja koji su nastupili nakon datuma bilance i nisu odraženi u računu dobiti i gubitka ili bilanci
Događaji nakon datuma bilance su objavljeni u bilješkama uz Godišnje izvješće za 2023. godine koje je objavljeno na internet stranici www.zse.hr
22.	Neto prihod raščlanjen po segmentima
Društvo sve prihode ostvaruje u Hrvatskoj i za izvještajne potrebe cjelokupno poslovanje predstavlja jedan segment poslovanja. 
23.	Ukupan iznos naknade revizoru za izvještajnu godinu
Iznos naknade revizoru za zakonski propisanu reviziju godišnjih financijskih izvještaja i iznos ostalih naknada revizoru objavljeno je u bilješkama uz nekonsolidirane financijske izvještaje u Godišnjem izvješću Društva</t>
  </si>
  <si>
    <t>Rekapitulacija usporedbe GFI-POD bilance i nekonsolidirane bilance iz revidiranih izvještaja za 2023. godinu</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</si>
  <si>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</si>
  <si>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</si>
  <si>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</si>
  <si>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</si>
  <si>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</si>
  <si>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</si>
  <si>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</si>
  <si>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</si>
  <si>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</si>
  <si>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</si>
  <si>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</si>
  <si>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</si>
  <si>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</si>
  <si>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</si>
  <si>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</si>
  <si>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</si>
  <si>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</si>
  <si>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</si>
  <si>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</si>
  <si>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</si>
  <si>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</si>
  <si>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</si>
  <si>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</si>
  <si>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</si>
  <si>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</si>
  <si>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</si>
  <si>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</si>
  <si>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</si>
  <si>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</si>
  <si>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</si>
  <si>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</si>
  <si>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</si>
  <si>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</si>
  <si>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</si>
  <si>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Rekapitulacija usporedbe GFI-POD bilance i nekonsolidirane bilance iz revidiranih izvještaja za 2023. godinu (nastavak)</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</si>
  <si>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</si>
  <si>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</si>
  <si>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</si>
  <si>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</si>
  <si>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</si>
  <si>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</si>
  <si>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</si>
  <si>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</si>
  <si>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</si>
  <si>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</si>
  <si>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</si>
  <si>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</si>
  <si>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</si>
  <si>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</si>
  <si>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</si>
  <si>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</si>
  <si>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</si>
  <si>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</si>
  <si>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</si>
  <si>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</si>
  <si>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</si>
  <si>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</si>
  <si>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</si>
  <si>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</si>
  <si>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</si>
  <si>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</si>
  <si>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</si>
  <si>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</si>
  <si>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</si>
  <si>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</si>
  <si>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</si>
  <si>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</si>
  <si>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</si>
  <si>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</si>
  <si>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</si>
  <si>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</si>
  <si>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Rekapitulacija usporedbe GFI-POD računa dobiti i gubitka i nekonsolidiranog izvještaja o sveobuhvatnoj dobiti iz revidiranih izvještaja za 2023. godinu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</si>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</sst>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0"/>
      <color theme="10"/>
      <name val="Arial"/>
      <family val="2"/>
      <charset val="238"/>
    </font>
    <font>
      <sz val="11"/>
      <name val="Aptos"/>
      <family val="2"/>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1" fillId="0" borderId="0" applyNumberFormat="0" applyFill="0" applyBorder="0" applyAlignment="0" applyProtection="0"/>
  </cellStyleXfs>
  <cellXfs count="296">
    <xf numFmtId="0" fontId="0" fillId="0" borderId="0" xfId="0"/>
    <xf numFmtId="0" fontId="8" fillId="0" borderId="0" xfId="1" applyFont="1" applyAlignment="1">
      <alignment wrapText="1"/>
    </xf>
    <xf numFmtId="0" fontId="8" fillId="0" borderId="0" xfId="3"/>
    <xf numFmtId="0" fontId="5" fillId="0" borderId="0" xfId="1" applyFont="1" applyAlignment="1">
      <alignment horizontal="center" vertical="center" wrapText="1"/>
    </xf>
    <xf numFmtId="0" fontId="1" fillId="0" borderId="0" xfId="3" applyFont="1"/>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justify" vertical="center" wrapText="1"/>
    </xf>
    <xf numFmtId="1" fontId="14"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3" fillId="7" borderId="1" xfId="0" applyFont="1" applyFill="1" applyBorder="1" applyAlignment="1">
      <alignment horizontal="justify" vertical="center" wrapText="1"/>
    </xf>
    <xf numFmtId="1" fontId="14"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4" fillId="7"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7" borderId="1" xfId="0" applyFont="1" applyFill="1" applyBorder="1" applyAlignment="1">
      <alignment horizontal="center" vertical="center" wrapText="1"/>
    </xf>
    <xf numFmtId="0" fontId="2"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0" xfId="3"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1" fillId="0" borderId="0" xfId="0" applyFont="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Alignment="1">
      <alignment vertical="center"/>
    </xf>
    <xf numFmtId="0" fontId="2" fillId="8" borderId="0" xfId="0" applyFont="1" applyFill="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15" fillId="7" borderId="1" xfId="0"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9" fillId="3" borderId="10" xfId="3" applyNumberFormat="1" applyFont="1" applyFill="1" applyBorder="1" applyAlignment="1">
      <alignment horizontal="center" vertical="center" wrapText="1"/>
    </xf>
    <xf numFmtId="3" fontId="8" fillId="0" borderId="0" xfId="3" applyNumberFormat="1" applyAlignment="1">
      <alignment horizontal="right"/>
    </xf>
    <xf numFmtId="3" fontId="16" fillId="7" borderId="1" xfId="0" applyNumberFormat="1" applyFont="1" applyFill="1" applyBorder="1" applyAlignment="1">
      <alignment horizontal="right" vertical="center" wrapText="1"/>
    </xf>
    <xf numFmtId="3" fontId="8" fillId="0" borderId="0" xfId="3" applyNumberFormat="1" applyAlignment="1">
      <alignment horizontal="center" vertical="center" wrapText="1"/>
    </xf>
    <xf numFmtId="3" fontId="3" fillId="0" borderId="0" xfId="1" applyNumberFormat="1" applyFont="1" applyAlignment="1" applyProtection="1">
      <alignment horizontal="center" vertical="center"/>
      <protection locked="0"/>
    </xf>
    <xf numFmtId="3" fontId="8" fillId="0" borderId="0" xfId="3" applyNumberFormat="1" applyAlignment="1" applyProtection="1">
      <alignment horizontal="center" vertical="center" wrapText="1"/>
      <protection locked="0"/>
    </xf>
    <xf numFmtId="3" fontId="1" fillId="0" borderId="0" xfId="3" applyNumberFormat="1" applyFont="1"/>
    <xf numFmtId="3" fontId="11" fillId="0" borderId="1" xfId="0" applyNumberFormat="1" applyFont="1" applyBorder="1" applyAlignment="1" applyProtection="1">
      <alignment vertical="center" wrapText="1"/>
      <protection locked="0"/>
    </xf>
    <xf numFmtId="3" fontId="8" fillId="0" borderId="0" xfId="3" applyNumberFormat="1"/>
    <xf numFmtId="14" fontId="3" fillId="2" borderId="0" xfId="1" applyNumberFormat="1" applyFont="1" applyFill="1" applyAlignment="1" applyProtection="1">
      <alignment horizontal="center" vertical="center"/>
      <protection locked="0"/>
    </xf>
    <xf numFmtId="0" fontId="6" fillId="8" borderId="0" xfId="0" applyFont="1" applyFill="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0" fontId="22" fillId="8" borderId="0" xfId="0" applyFont="1" applyFill="1" applyAlignment="1">
      <alignment vertical="center"/>
    </xf>
    <xf numFmtId="0" fontId="6" fillId="8" borderId="0" xfId="0" applyFont="1" applyFill="1" applyAlignment="1">
      <alignment vertical="center"/>
    </xf>
    <xf numFmtId="0" fontId="6" fillId="8" borderId="13" xfId="0" applyFont="1" applyFill="1" applyBorder="1" applyAlignment="1">
      <alignment vertical="center"/>
    </xf>
    <xf numFmtId="0" fontId="21" fillId="8" borderId="0" xfId="0" applyFont="1" applyFill="1" applyAlignment="1">
      <alignment horizontal="center" vertical="center"/>
    </xf>
    <xf numFmtId="0" fontId="22" fillId="8" borderId="13" xfId="0" applyFont="1" applyFill="1" applyBorder="1" applyAlignment="1">
      <alignment vertical="center"/>
    </xf>
    <xf numFmtId="0" fontId="6" fillId="8" borderId="0" xfId="0" applyFont="1" applyFill="1" applyAlignment="1">
      <alignment vertical="top" wrapText="1"/>
    </xf>
    <xf numFmtId="0" fontId="6" fillId="8" borderId="0" xfId="0" applyFont="1" applyFill="1" applyAlignment="1">
      <alignment vertical="top"/>
    </xf>
    <xf numFmtId="0" fontId="21" fillId="8" borderId="0" xfId="0" applyFont="1" applyFill="1" applyAlignment="1">
      <alignment horizontal="right" vertical="center" wrapText="1"/>
    </xf>
    <xf numFmtId="0" fontId="23" fillId="0" borderId="0" xfId="0" applyFont="1"/>
    <xf numFmtId="0" fontId="2" fillId="8" borderId="0" xfId="0" applyFont="1" applyFill="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Alignment="1" applyProtection="1">
      <alignment horizontal="center" vertical="center"/>
      <protection locked="0"/>
    </xf>
    <xf numFmtId="14" fontId="2" fillId="11" borderId="0" xfId="0" applyNumberFormat="1" applyFont="1" applyFill="1" applyAlignment="1" applyProtection="1">
      <alignment horizontal="center" vertical="center"/>
      <protection locked="0"/>
    </xf>
    <xf numFmtId="0" fontId="0" fillId="12" borderId="0" xfId="0" applyFill="1"/>
    <xf numFmtId="0" fontId="24" fillId="8" borderId="0" xfId="0" applyFont="1" applyFill="1"/>
    <xf numFmtId="0" fontId="25" fillId="8" borderId="0" xfId="0" applyFont="1" applyFill="1" applyAlignment="1">
      <alignment vertical="center"/>
    </xf>
    <xf numFmtId="0" fontId="26" fillId="8" borderId="13" xfId="0" applyFont="1" applyFill="1" applyBorder="1" applyAlignment="1">
      <alignment vertical="center"/>
    </xf>
    <xf numFmtId="0" fontId="28" fillId="8" borderId="0" xfId="0" applyFont="1" applyFill="1" applyAlignment="1">
      <alignment vertical="center"/>
    </xf>
    <xf numFmtId="0" fontId="29" fillId="8" borderId="0" xfId="0" applyFont="1" applyFill="1" applyAlignment="1">
      <alignment vertical="center"/>
    </xf>
    <xf numFmtId="0" fontId="27" fillId="8" borderId="13" xfId="0" applyFont="1" applyFill="1" applyBorder="1" applyAlignment="1">
      <alignment vertical="center"/>
    </xf>
    <xf numFmtId="0" fontId="24" fillId="8" borderId="13" xfId="0" applyFont="1" applyFill="1" applyBorder="1"/>
    <xf numFmtId="3" fontId="17" fillId="0" borderId="1" xfId="0" applyNumberFormat="1" applyFont="1" applyBorder="1" applyAlignment="1" applyProtection="1">
      <alignment vertical="center" wrapText="1"/>
      <protection locked="0"/>
    </xf>
    <xf numFmtId="3" fontId="17" fillId="7" borderId="1" xfId="0" applyNumberFormat="1" applyFont="1" applyFill="1" applyBorder="1" applyAlignment="1" applyProtection="1">
      <alignment vertical="center" wrapText="1"/>
      <protection locked="0"/>
    </xf>
    <xf numFmtId="0" fontId="2" fillId="0" borderId="0" xfId="0" applyFont="1" applyAlignment="1">
      <alignment horizontal="center" vertical="center" wrapText="1"/>
    </xf>
    <xf numFmtId="0" fontId="6" fillId="8" borderId="0" xfId="0" applyFont="1" applyFill="1"/>
    <xf numFmtId="0" fontId="21" fillId="8" borderId="12" xfId="0" applyFont="1" applyFill="1" applyBorder="1" applyAlignment="1">
      <alignment horizontal="right" vertical="center" wrapText="1"/>
    </xf>
    <xf numFmtId="0" fontId="21" fillId="8" borderId="0" xfId="0" applyFont="1" applyFill="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21" fillId="8" borderId="0" xfId="0" applyFont="1" applyFill="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Alignment="1">
      <alignment horizontal="center" vertical="center"/>
    </xf>
    <xf numFmtId="0" fontId="21" fillId="8" borderId="13" xfId="0" applyFont="1" applyFill="1" applyBorder="1" applyAlignment="1">
      <alignment horizontal="center" vertical="center"/>
    </xf>
    <xf numFmtId="0" fontId="31" fillId="9" borderId="14" xfId="4" applyFill="1" applyBorder="1" applyAlignment="1" applyProtection="1">
      <alignment vertical="center"/>
      <protection locked="0"/>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8" borderId="0" xfId="0" applyFont="1" applyFill="1" applyAlignment="1">
      <alignment wrapText="1"/>
    </xf>
    <xf numFmtId="0" fontId="6" fillId="8" borderId="0" xfId="0" applyFont="1" applyFill="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31"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Alignment="1">
      <alignment vertical="top"/>
    </xf>
    <xf numFmtId="0" fontId="6" fillId="8" borderId="0" xfId="0" applyFont="1" applyFill="1" applyAlignment="1">
      <alignment vertical="top" wrapText="1"/>
    </xf>
    <xf numFmtId="0" fontId="21" fillId="8" borderId="12" xfId="0" applyFont="1" applyFill="1" applyBorder="1" applyAlignment="1">
      <alignment horizontal="left" vertical="center"/>
    </xf>
    <xf numFmtId="0" fontId="21" fillId="8" borderId="0" xfId="0" applyFont="1" applyFill="1" applyAlignment="1">
      <alignment horizontal="left" vertical="center"/>
    </xf>
    <xf numFmtId="0" fontId="1" fillId="0" borderId="1" xfId="0" applyFont="1" applyBorder="1" applyAlignment="1">
      <alignment vertical="center" wrapText="1"/>
    </xf>
    <xf numFmtId="0" fontId="1" fillId="6" borderId="1"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Border="1" applyAlignment="1">
      <alignment horizontal="right" vertical="top" wrapText="1"/>
    </xf>
    <xf numFmtId="0" fontId="30" fillId="0" borderId="1" xfId="0" applyFont="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xf numFmtId="0" fontId="3" fillId="0" borderId="0" xfId="3" applyFont="1" applyAlignment="1">
      <alignment horizontal="center" vertical="top" wrapText="1"/>
    </xf>
    <xf numFmtId="0" fontId="0" fillId="0" borderId="0" xfId="0" applyAlignment="1">
      <alignment horizontal="center" wrapText="1"/>
    </xf>
    <xf numFmtId="0" fontId="5" fillId="0" borderId="0" xfId="3" applyFont="1" applyAlignment="1">
      <alignment horizontal="center" vertical="center" wrapText="1"/>
    </xf>
    <xf numFmtId="0" fontId="2" fillId="3" borderId="8" xfId="3" applyFont="1" applyFill="1" applyBorder="1" applyAlignment="1">
      <alignment horizontal="center" vertical="center" wrapText="1"/>
    </xf>
    <xf numFmtId="0" fontId="9" fillId="3" borderId="1" xfId="3" applyFont="1" applyFill="1" applyBorder="1" applyAlignment="1">
      <alignment horizontal="center" vertical="center"/>
    </xf>
    <xf numFmtId="0" fontId="3" fillId="5" borderId="5" xfId="3"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3" xfId="3" applyFont="1" applyBorder="1" applyAlignment="1">
      <alignment horizontal="right" vertical="top" wrapText="1"/>
    </xf>
    <xf numFmtId="0" fontId="0" fillId="0" borderId="3" xfId="0" applyBorder="1" applyAlignment="1">
      <alignment horizontal="right" wrapText="1"/>
    </xf>
    <xf numFmtId="0" fontId="2" fillId="3" borderId="1" xfId="3"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3" applyFont="1" applyFill="1" applyBorder="1" applyAlignment="1">
      <alignment horizontal="center" vertical="center" wrapText="1"/>
    </xf>
    <xf numFmtId="0" fontId="3" fillId="0" borderId="0" xfId="3" applyFont="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0" fillId="0" borderId="3"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1" fillId="0" borderId="3" xfId="0" applyFont="1" applyBorder="1" applyAlignment="1">
      <alignment horizontal="right"/>
    </xf>
    <xf numFmtId="0" fontId="0" fillId="0" borderId="1" xfId="0" applyBorder="1" applyAlignment="1">
      <alignment horizontal="center" vertical="center" wrapText="1"/>
    </xf>
    <xf numFmtId="0" fontId="0" fillId="0" borderId="1" xfId="0" applyBorder="1"/>
    <xf numFmtId="3" fontId="12" fillId="0" borderId="1"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5" fillId="0" borderId="0" xfId="1" applyFont="1" applyAlignment="1">
      <alignment horizontal="center" vertical="center" wrapText="1"/>
    </xf>
    <xf numFmtId="0" fontId="8" fillId="0" borderId="0" xfId="3" applyAlignment="1">
      <alignment horizontal="center" vertical="center" wrapText="1"/>
    </xf>
    <xf numFmtId="3" fontId="3" fillId="0" borderId="0" xfId="1" applyNumberFormat="1" applyFont="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xf>
    <xf numFmtId="0" fontId="1" fillId="0" borderId="0" xfId="0" applyFont="1" applyAlignment="1">
      <alignment horizontal="center"/>
    </xf>
    <xf numFmtId="0" fontId="2" fillId="0" borderId="0" xfId="0" applyFont="1" applyAlignment="1">
      <alignment vertical="center" wrapText="1"/>
    </xf>
    <xf numFmtId="0" fontId="2" fillId="0" borderId="16" xfId="0" applyFont="1" applyBorder="1" applyAlignment="1">
      <alignment horizontal="center" vertical="center" wrapText="1"/>
    </xf>
    <xf numFmtId="0" fontId="32" fillId="0" borderId="0" xfId="0" applyFont="1"/>
    <xf numFmtId="0" fontId="32" fillId="0" borderId="0" xfId="0" applyFont="1" applyAlignment="1">
      <alignment wrapText="1"/>
    </xf>
    <xf numFmtId="3" fontId="33" fillId="13" borderId="0" xfId="0" applyNumberFormat="1" applyFont="1" applyFill="1" applyAlignment="1">
      <alignment horizontal="right" vertical="center"/>
    </xf>
    <xf numFmtId="0" fontId="21" fillId="0" borderId="17" xfId="0" applyFont="1" applyBorder="1" applyAlignment="1">
      <alignment vertical="center" wrapText="1"/>
    </xf>
    <xf numFmtId="0" fontId="2" fillId="0" borderId="17" xfId="0" applyFont="1" applyBorder="1" applyAlignment="1">
      <alignment vertical="center" wrapText="1"/>
    </xf>
    <xf numFmtId="0" fontId="21" fillId="0" borderId="0" xfId="0" applyFont="1" applyAlignment="1">
      <alignment vertical="center" wrapText="1"/>
    </xf>
    <xf numFmtId="3" fontId="34" fillId="0" borderId="0" xfId="0" applyNumberFormat="1" applyFont="1" applyAlignment="1">
      <alignment horizontal="right" vertical="center"/>
    </xf>
    <xf numFmtId="0" fontId="21" fillId="0" borderId="16" xfId="0" applyFont="1" applyBorder="1" applyAlignment="1">
      <alignment vertical="center" wrapText="1"/>
    </xf>
    <xf numFmtId="3" fontId="33" fillId="0" borderId="16" xfId="0" applyNumberFormat="1" applyFont="1" applyBorder="1" applyAlignment="1">
      <alignment horizontal="right" vertical="center"/>
    </xf>
    <xf numFmtId="0" fontId="2" fillId="0" borderId="16" xfId="0" applyFont="1" applyBorder="1" applyAlignment="1">
      <alignment vertical="center" wrapText="1"/>
    </xf>
    <xf numFmtId="0" fontId="34" fillId="0" borderId="0" xfId="0" applyFont="1" applyAlignment="1">
      <alignment vertical="center" wrapText="1"/>
    </xf>
    <xf numFmtId="0" fontId="34" fillId="0" borderId="0" xfId="0" applyFont="1" applyAlignment="1">
      <alignment horizontal="right" vertical="center"/>
    </xf>
    <xf numFmtId="0" fontId="34" fillId="0" borderId="16" xfId="0" applyFont="1" applyBorder="1" applyAlignment="1">
      <alignment vertical="center" wrapText="1"/>
    </xf>
    <xf numFmtId="0" fontId="33" fillId="0" borderId="16" xfId="0" applyFont="1" applyBorder="1" applyAlignment="1">
      <alignment vertical="center"/>
    </xf>
    <xf numFmtId="0" fontId="34" fillId="0" borderId="16" xfId="0" applyFont="1" applyBorder="1" applyAlignment="1">
      <alignment vertical="center"/>
    </xf>
    <xf numFmtId="0" fontId="32" fillId="0" borderId="0" xfId="0" applyFont="1" applyAlignment="1">
      <alignment vertical="center"/>
    </xf>
    <xf numFmtId="0" fontId="33" fillId="0" borderId="0" xfId="0" applyFont="1" applyAlignment="1">
      <alignment vertical="center" wrapText="1"/>
    </xf>
    <xf numFmtId="0" fontId="32" fillId="0" borderId="0" xfId="0" applyFont="1" applyAlignment="1">
      <alignment vertical="center" wrapText="1"/>
    </xf>
    <xf numFmtId="0" fontId="34" fillId="0" borderId="17" xfId="0" applyFont="1" applyBorder="1" applyAlignment="1">
      <alignment vertical="center" wrapText="1"/>
    </xf>
    <xf numFmtId="0" fontId="34" fillId="0" borderId="17" xfId="0" applyFont="1" applyBorder="1" applyAlignment="1">
      <alignment vertical="center"/>
    </xf>
    <xf numFmtId="0" fontId="33" fillId="0" borderId="17" xfId="0" applyFont="1" applyBorder="1" applyAlignment="1">
      <alignment vertical="center" wrapText="1"/>
    </xf>
    <xf numFmtId="0" fontId="34" fillId="0" borderId="17" xfId="0" applyFont="1" applyBorder="1" applyAlignment="1">
      <alignment horizontal="right" vertical="center"/>
    </xf>
    <xf numFmtId="0" fontId="34" fillId="0" borderId="18" xfId="0" applyFont="1" applyBorder="1" applyAlignment="1">
      <alignment vertical="center" wrapText="1"/>
    </xf>
    <xf numFmtId="0" fontId="33" fillId="0" borderId="16" xfId="0" applyFont="1" applyBorder="1" applyAlignment="1">
      <alignment horizontal="right" vertical="center"/>
    </xf>
    <xf numFmtId="0" fontId="34" fillId="0" borderId="18" xfId="0" applyFont="1" applyBorder="1" applyAlignment="1">
      <alignment vertical="center"/>
    </xf>
    <xf numFmtId="0" fontId="33" fillId="0" borderId="18" xfId="0" applyFont="1" applyBorder="1" applyAlignment="1">
      <alignment vertical="center" wrapText="1"/>
    </xf>
    <xf numFmtId="0" fontId="33" fillId="0" borderId="0" xfId="0" applyFont="1" applyAlignment="1">
      <alignment vertical="center"/>
    </xf>
    <xf numFmtId="0" fontId="2" fillId="0" borderId="0" xfId="0" applyFont="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33" fillId="0" borderId="0" xfId="0" applyFont="1" applyAlignment="1">
      <alignment vertical="center"/>
    </xf>
    <xf numFmtId="0" fontId="2" fillId="0" borderId="17" xfId="0" applyFont="1" applyBorder="1" applyAlignment="1">
      <alignment vertical="center" wrapText="1"/>
    </xf>
    <xf numFmtId="3" fontId="33" fillId="13" borderId="0" xfId="0" applyNumberFormat="1" applyFont="1" applyFill="1" applyAlignment="1">
      <alignment horizontal="right" vertical="center" wrapText="1"/>
    </xf>
    <xf numFmtId="0" fontId="2" fillId="0" borderId="0" xfId="0" applyFont="1" applyAlignment="1">
      <alignment horizontal="right" vertical="center" wrapText="1"/>
    </xf>
    <xf numFmtId="3" fontId="33" fillId="13" borderId="17" xfId="0" applyNumberFormat="1" applyFont="1" applyFill="1" applyBorder="1" applyAlignment="1">
      <alignment horizontal="right" vertical="center" wrapText="1"/>
    </xf>
    <xf numFmtId="0" fontId="2" fillId="0" borderId="17" xfId="0" applyFont="1" applyBorder="1" applyAlignment="1">
      <alignment horizontal="center" vertical="center" wrapText="1"/>
    </xf>
    <xf numFmtId="0" fontId="21" fillId="0" borderId="17" xfId="0" applyFont="1" applyBorder="1" applyAlignment="1">
      <alignment horizontal="right" vertical="center" wrapText="1"/>
    </xf>
    <xf numFmtId="3" fontId="34" fillId="0" borderId="0" xfId="0" applyNumberFormat="1" applyFont="1" applyAlignment="1">
      <alignment horizontal="right" vertical="center" wrapText="1"/>
    </xf>
    <xf numFmtId="0" fontId="21" fillId="0" borderId="0" xfId="0" applyFont="1" applyAlignment="1">
      <alignment horizontal="right" vertical="center" wrapText="1"/>
    </xf>
    <xf numFmtId="3" fontId="33" fillId="0" borderId="16" xfId="0" applyNumberFormat="1" applyFont="1" applyBorder="1" applyAlignment="1">
      <alignment horizontal="right" vertical="center" wrapText="1"/>
    </xf>
    <xf numFmtId="0" fontId="34" fillId="0" borderId="0" xfId="0" applyFont="1" applyAlignment="1">
      <alignment horizontal="right" vertical="center" wrapText="1"/>
    </xf>
    <xf numFmtId="0" fontId="33" fillId="0" borderId="16" xfId="0" applyFont="1" applyBorder="1" applyAlignment="1">
      <alignment vertical="center" wrapText="1"/>
    </xf>
    <xf numFmtId="3" fontId="35" fillId="0" borderId="0" xfId="0" applyNumberFormat="1" applyFont="1" applyAlignment="1">
      <alignment horizontal="right" vertical="center" wrapText="1"/>
    </xf>
    <xf numFmtId="3" fontId="34" fillId="0" borderId="16" xfId="0" applyNumberFormat="1" applyFont="1" applyBorder="1" applyAlignment="1">
      <alignment horizontal="right" vertical="center" wrapText="1"/>
    </xf>
    <xf numFmtId="0" fontId="34" fillId="0" borderId="17" xfId="0" applyFont="1" applyBorder="1" applyAlignment="1">
      <alignment horizontal="right" vertical="center" wrapText="1"/>
    </xf>
    <xf numFmtId="0" fontId="33" fillId="0" borderId="16" xfId="0" applyFont="1" applyBorder="1" applyAlignment="1">
      <alignment horizontal="right" vertical="center" wrapText="1"/>
    </xf>
    <xf numFmtId="0" fontId="34" fillId="0" borderId="18" xfId="0" applyFont="1" applyBorder="1" applyAlignment="1">
      <alignment horizontal="right" vertical="center" wrapText="1"/>
    </xf>
    <xf numFmtId="0" fontId="33" fillId="0" borderId="0" xfId="0" applyFont="1" applyAlignment="1">
      <alignment vertical="center" wrapText="1"/>
    </xf>
    <xf numFmtId="3" fontId="33" fillId="0" borderId="0" xfId="0" applyNumberFormat="1" applyFont="1" applyAlignment="1">
      <alignment horizontal="right" vertical="center" wrapText="1"/>
    </xf>
    <xf numFmtId="0" fontId="39" fillId="6" borderId="0" xfId="0" applyFont="1" applyFill="1" applyAlignment="1">
      <alignment horizontal="justify" vertical="center" wrapText="1"/>
    </xf>
    <xf numFmtId="0" fontId="33" fillId="0" borderId="17" xfId="0" applyFont="1" applyBorder="1" applyAlignment="1">
      <alignment vertical="center"/>
    </xf>
    <xf numFmtId="0" fontId="36" fillId="0" borderId="16" xfId="0" applyFont="1" applyBorder="1" applyAlignment="1">
      <alignment horizontal="center" vertical="center" wrapText="1"/>
    </xf>
    <xf numFmtId="3" fontId="37" fillId="14" borderId="16" xfId="0" applyNumberFormat="1" applyFont="1" applyFill="1" applyBorder="1" applyAlignment="1">
      <alignment horizontal="right" vertical="center" wrapText="1"/>
    </xf>
    <xf numFmtId="3" fontId="37" fillId="14" borderId="18" xfId="0" applyNumberFormat="1" applyFont="1" applyFill="1" applyBorder="1" applyAlignment="1">
      <alignment horizontal="right" vertical="center" wrapText="1"/>
    </xf>
    <xf numFmtId="0" fontId="33" fillId="0" borderId="17" xfId="0" applyFont="1" applyBorder="1" applyAlignment="1">
      <alignment vertical="center" wrapText="1"/>
    </xf>
    <xf numFmtId="3" fontId="38" fillId="0" borderId="0" xfId="0" applyNumberFormat="1" applyFont="1" applyAlignment="1">
      <alignment horizontal="right" vertical="center" wrapText="1"/>
    </xf>
    <xf numFmtId="0" fontId="33" fillId="0" borderId="0" xfId="0" applyFont="1" applyAlignment="1">
      <alignment horizontal="right" vertical="center" wrapText="1"/>
    </xf>
    <xf numFmtId="0" fontId="34" fillId="0" borderId="0" xfId="0" applyFont="1" applyAlignment="1">
      <alignment vertical="center"/>
    </xf>
    <xf numFmtId="0" fontId="34" fillId="0" borderId="17" xfId="0" applyFont="1" applyBorder="1" applyAlignment="1">
      <alignment vertical="center" wrapText="1"/>
    </xf>
    <xf numFmtId="3" fontId="33" fillId="15" borderId="0" xfId="0" applyNumberFormat="1" applyFont="1" applyFill="1" applyAlignment="1">
      <alignment horizontal="right" vertical="center"/>
    </xf>
    <xf numFmtId="3" fontId="33" fillId="15" borderId="17" xfId="0" applyNumberFormat="1" applyFont="1" applyFill="1" applyBorder="1" applyAlignment="1">
      <alignment horizontal="right" vertical="center"/>
    </xf>
    <xf numFmtId="0" fontId="34" fillId="6" borderId="0" xfId="0" applyFont="1" applyFill="1" applyAlignment="1">
      <alignment vertical="center" wrapText="1"/>
    </xf>
    <xf numFmtId="3" fontId="33" fillId="15" borderId="18" xfId="0" applyNumberFormat="1" applyFont="1" applyFill="1" applyBorder="1" applyAlignment="1">
      <alignment horizontal="right" vertical="center"/>
    </xf>
    <xf numFmtId="3" fontId="33" fillId="15" borderId="16" xfId="0" applyNumberFormat="1" applyFont="1" applyFill="1" applyBorder="1" applyAlignment="1">
      <alignment horizontal="right" vertical="center"/>
    </xf>
    <xf numFmtId="0" fontId="33" fillId="15" borderId="16" xfId="0" applyFont="1" applyFill="1" applyBorder="1" applyAlignment="1">
      <alignment vertical="center"/>
    </xf>
    <xf numFmtId="3" fontId="34" fillId="15" borderId="0" xfId="0" applyNumberFormat="1" applyFont="1" applyFill="1" applyAlignment="1">
      <alignment horizontal="right" vertical="center"/>
    </xf>
    <xf numFmtId="3" fontId="34" fillId="15" borderId="16" xfId="0" applyNumberFormat="1" applyFont="1" applyFill="1" applyBorder="1" applyAlignment="1">
      <alignment horizontal="right" vertical="center"/>
    </xf>
    <xf numFmtId="0" fontId="34" fillId="0" borderId="16" xfId="0" applyFont="1" applyBorder="1" applyAlignment="1">
      <alignment horizontal="right" vertical="center"/>
    </xf>
    <xf numFmtId="0" fontId="33" fillId="0" borderId="0" xfId="0" applyFont="1" applyAlignment="1">
      <alignment horizontal="right" vertical="center"/>
    </xf>
    <xf numFmtId="0" fontId="33" fillId="0" borderId="18" xfId="0" applyFont="1" applyBorder="1" applyAlignment="1">
      <alignment horizontal="righ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33" fillId="0" borderId="18" xfId="0" applyFont="1" applyBorder="1" applyAlignment="1">
      <alignment vertical="center"/>
    </xf>
    <xf numFmtId="0" fontId="33" fillId="0" borderId="16" xfId="0" applyFont="1" applyBorder="1" applyAlignment="1">
      <alignment vertical="center"/>
    </xf>
    <xf numFmtId="0" fontId="33" fillId="0" borderId="18" xfId="0" applyFont="1" applyBorder="1" applyAlignment="1">
      <alignment vertical="center" wrapText="1"/>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opLeftCell="A8" zoomScale="75" zoomScaleNormal="75" workbookViewId="0">
      <selection sqref="A1:J30"/>
    </sheetView>
  </sheetViews>
  <sheetFormatPr defaultRowHeight="12.75" x14ac:dyDescent="0.2"/>
  <cols>
    <col min="9" max="9" width="14.140625" customWidth="1"/>
  </cols>
  <sheetData>
    <row r="1" spans="1:10" ht="15.75" x14ac:dyDescent="0.2">
      <c r="A1" s="112"/>
      <c r="B1" s="113"/>
      <c r="C1" s="113"/>
      <c r="D1" s="31"/>
      <c r="E1" s="31"/>
      <c r="F1" s="31"/>
      <c r="G1" s="31"/>
      <c r="H1" s="31"/>
      <c r="I1" s="31"/>
      <c r="J1" s="32"/>
    </row>
    <row r="2" spans="1:10" ht="14.45" customHeight="1" x14ac:dyDescent="0.2">
      <c r="A2" s="114" t="s">
        <v>195</v>
      </c>
      <c r="B2" s="115"/>
      <c r="C2" s="115"/>
      <c r="D2" s="115"/>
      <c r="E2" s="115"/>
      <c r="F2" s="115"/>
      <c r="G2" s="115"/>
      <c r="H2" s="115"/>
      <c r="I2" s="115"/>
      <c r="J2" s="116"/>
    </row>
    <row r="3" spans="1:10" ht="15" x14ac:dyDescent="0.2">
      <c r="A3" s="68"/>
      <c r="B3" s="69"/>
      <c r="C3" s="69"/>
      <c r="D3" s="69"/>
      <c r="E3" s="69"/>
      <c r="F3" s="69"/>
      <c r="G3" s="69"/>
      <c r="H3" s="69"/>
      <c r="I3" s="69"/>
      <c r="J3" s="70"/>
    </row>
    <row r="4" spans="1:10" ht="33.6" customHeight="1" x14ac:dyDescent="0.2">
      <c r="A4" s="117" t="s">
        <v>180</v>
      </c>
      <c r="B4" s="118"/>
      <c r="C4" s="118"/>
      <c r="D4" s="118"/>
      <c r="E4" s="119">
        <v>44927</v>
      </c>
      <c r="F4" s="120"/>
      <c r="G4" s="76" t="s">
        <v>0</v>
      </c>
      <c r="H4" s="119">
        <v>45291</v>
      </c>
      <c r="I4" s="120"/>
      <c r="J4" s="33"/>
    </row>
    <row r="5" spans="1:10" s="81" customFormat="1" ht="10.15" customHeight="1" x14ac:dyDescent="0.25">
      <c r="A5" s="121"/>
      <c r="B5" s="122"/>
      <c r="C5" s="122"/>
      <c r="D5" s="122"/>
      <c r="E5" s="122"/>
      <c r="F5" s="122"/>
      <c r="G5" s="122"/>
      <c r="H5" s="122"/>
      <c r="I5" s="122"/>
      <c r="J5" s="123"/>
    </row>
    <row r="6" spans="1:10" ht="20.45" customHeight="1" x14ac:dyDescent="0.2">
      <c r="A6" s="71"/>
      <c r="B6" s="82" t="s">
        <v>202</v>
      </c>
      <c r="C6" s="72"/>
      <c r="D6" s="72"/>
      <c r="E6" s="83" t="s">
        <v>268</v>
      </c>
      <c r="F6" s="84"/>
      <c r="G6" s="76"/>
      <c r="H6" s="84"/>
      <c r="I6" s="84"/>
      <c r="J6" s="42"/>
    </row>
    <row r="7" spans="1:10" s="86" customFormat="1" ht="10.9" customHeight="1" x14ac:dyDescent="0.2">
      <c r="A7" s="71"/>
      <c r="B7" s="72"/>
      <c r="C7" s="72"/>
      <c r="D7" s="72"/>
      <c r="E7" s="85"/>
      <c r="F7" s="85"/>
      <c r="G7" s="76"/>
      <c r="H7" s="85"/>
      <c r="I7" s="85"/>
      <c r="J7" s="42"/>
    </row>
    <row r="8" spans="1:10" ht="37.9" customHeight="1" x14ac:dyDescent="0.2">
      <c r="A8" s="126" t="s">
        <v>203</v>
      </c>
      <c r="B8" s="127"/>
      <c r="C8" s="127"/>
      <c r="D8" s="127"/>
      <c r="E8" s="127"/>
      <c r="F8" s="127"/>
      <c r="G8" s="127"/>
      <c r="H8" s="127"/>
      <c r="I8" s="127"/>
      <c r="J8" s="34"/>
    </row>
    <row r="9" spans="1:10" ht="14.25" x14ac:dyDescent="0.2">
      <c r="A9" s="35"/>
      <c r="B9" s="64"/>
      <c r="C9" s="64"/>
      <c r="D9" s="64"/>
      <c r="E9" s="125"/>
      <c r="F9" s="125"/>
      <c r="G9" s="97"/>
      <c r="H9" s="97"/>
      <c r="I9" s="74"/>
      <c r="J9" s="75"/>
    </row>
    <row r="10" spans="1:10" ht="25.9" customHeight="1" x14ac:dyDescent="0.2">
      <c r="A10" s="128" t="s">
        <v>181</v>
      </c>
      <c r="B10" s="129"/>
      <c r="C10" s="130" t="s">
        <v>269</v>
      </c>
      <c r="D10" s="131"/>
      <c r="E10" s="66"/>
      <c r="F10" s="99" t="s">
        <v>204</v>
      </c>
      <c r="G10" s="132"/>
      <c r="H10" s="133" t="s">
        <v>271</v>
      </c>
      <c r="I10" s="134"/>
      <c r="J10" s="36"/>
    </row>
    <row r="11" spans="1:10" ht="15.6" customHeight="1" x14ac:dyDescent="0.2">
      <c r="A11" s="35"/>
      <c r="B11" s="64"/>
      <c r="C11" s="64"/>
      <c r="D11" s="64"/>
      <c r="E11" s="124"/>
      <c r="F11" s="124"/>
      <c r="G11" s="124"/>
      <c r="H11" s="124"/>
      <c r="I11" s="67"/>
      <c r="J11" s="36"/>
    </row>
    <row r="12" spans="1:10" ht="21" customHeight="1" x14ac:dyDescent="0.2">
      <c r="A12" s="98" t="s">
        <v>196</v>
      </c>
      <c r="B12" s="129"/>
      <c r="C12" s="130" t="s">
        <v>270</v>
      </c>
      <c r="D12" s="131"/>
      <c r="E12" s="137"/>
      <c r="F12" s="124"/>
      <c r="G12" s="124"/>
      <c r="H12" s="124"/>
      <c r="I12" s="67"/>
      <c r="J12" s="36"/>
    </row>
    <row r="13" spans="1:10" ht="10.9" customHeight="1" x14ac:dyDescent="0.2">
      <c r="A13" s="66"/>
      <c r="B13" s="67"/>
      <c r="C13" s="64"/>
      <c r="D13" s="64"/>
      <c r="E13" s="97"/>
      <c r="F13" s="97"/>
      <c r="G13" s="97"/>
      <c r="H13" s="97"/>
      <c r="I13" s="64"/>
      <c r="J13" s="37"/>
    </row>
    <row r="14" spans="1:10" ht="22.9" customHeight="1" x14ac:dyDescent="0.2">
      <c r="A14" s="98" t="s">
        <v>182</v>
      </c>
      <c r="B14" s="132"/>
      <c r="C14" s="130" t="s">
        <v>272</v>
      </c>
      <c r="D14" s="131"/>
      <c r="E14" s="135"/>
      <c r="F14" s="136"/>
      <c r="G14" s="80" t="s">
        <v>205</v>
      </c>
      <c r="H14" s="133" t="s">
        <v>287</v>
      </c>
      <c r="I14" s="134"/>
      <c r="J14" s="77"/>
    </row>
    <row r="15" spans="1:10" ht="14.45" customHeight="1" x14ac:dyDescent="0.2">
      <c r="A15" s="66"/>
      <c r="B15" s="67"/>
      <c r="C15" s="64"/>
      <c r="D15" s="64"/>
      <c r="E15" s="97"/>
      <c r="F15" s="97"/>
      <c r="G15" s="97"/>
      <c r="H15" s="97"/>
      <c r="I15" s="64"/>
      <c r="J15" s="37"/>
    </row>
    <row r="16" spans="1:10" ht="13.15" customHeight="1" x14ac:dyDescent="0.2">
      <c r="A16" s="98" t="s">
        <v>206</v>
      </c>
      <c r="B16" s="132"/>
      <c r="C16" s="133">
        <v>4</v>
      </c>
      <c r="D16" s="134"/>
      <c r="E16" s="73"/>
      <c r="F16" s="73"/>
      <c r="G16" s="73"/>
      <c r="H16" s="73"/>
      <c r="I16" s="73"/>
      <c r="J16" s="77"/>
    </row>
    <row r="17" spans="1:10" ht="14.45" customHeight="1" x14ac:dyDescent="0.2">
      <c r="A17" s="138"/>
      <c r="B17" s="139"/>
      <c r="C17" s="139"/>
      <c r="D17" s="139"/>
      <c r="E17" s="139"/>
      <c r="F17" s="139"/>
      <c r="G17" s="139"/>
      <c r="H17" s="139"/>
      <c r="I17" s="139"/>
      <c r="J17" s="140"/>
    </row>
    <row r="18" spans="1:10" x14ac:dyDescent="0.2">
      <c r="A18" s="128" t="s">
        <v>183</v>
      </c>
      <c r="B18" s="129"/>
      <c r="C18" s="141" t="s">
        <v>274</v>
      </c>
      <c r="D18" s="142"/>
      <c r="E18" s="142"/>
      <c r="F18" s="142"/>
      <c r="G18" s="142"/>
      <c r="H18" s="142"/>
      <c r="I18" s="142"/>
      <c r="J18" s="143"/>
    </row>
    <row r="19" spans="1:10" ht="14.25" x14ac:dyDescent="0.2">
      <c r="A19" s="35"/>
      <c r="B19" s="64"/>
      <c r="C19" s="79"/>
      <c r="D19" s="64"/>
      <c r="E19" s="97"/>
      <c r="F19" s="97"/>
      <c r="G19" s="97"/>
      <c r="H19" s="97"/>
      <c r="I19" s="64"/>
      <c r="J19" s="37"/>
    </row>
    <row r="20" spans="1:10" ht="14.25" x14ac:dyDescent="0.2">
      <c r="A20" s="128" t="s">
        <v>184</v>
      </c>
      <c r="B20" s="129"/>
      <c r="C20" s="133">
        <v>10000</v>
      </c>
      <c r="D20" s="134"/>
      <c r="E20" s="97"/>
      <c r="F20" s="97"/>
      <c r="G20" s="141" t="s">
        <v>275</v>
      </c>
      <c r="H20" s="142"/>
      <c r="I20" s="142"/>
      <c r="J20" s="143"/>
    </row>
    <row r="21" spans="1:10" ht="14.25" x14ac:dyDescent="0.2">
      <c r="A21" s="35"/>
      <c r="B21" s="64"/>
      <c r="C21" s="64"/>
      <c r="D21" s="64"/>
      <c r="E21" s="97"/>
      <c r="F21" s="97"/>
      <c r="G21" s="97"/>
      <c r="H21" s="97"/>
      <c r="I21" s="64"/>
      <c r="J21" s="37"/>
    </row>
    <row r="22" spans="1:10" x14ac:dyDescent="0.2">
      <c r="A22" s="128" t="s">
        <v>185</v>
      </c>
      <c r="B22" s="129"/>
      <c r="C22" s="141" t="s">
        <v>273</v>
      </c>
      <c r="D22" s="142"/>
      <c r="E22" s="142"/>
      <c r="F22" s="142"/>
      <c r="G22" s="142"/>
      <c r="H22" s="142"/>
      <c r="I22" s="142"/>
      <c r="J22" s="143"/>
    </row>
    <row r="23" spans="1:10" ht="14.25" x14ac:dyDescent="0.2">
      <c r="A23" s="35"/>
      <c r="B23" s="64"/>
      <c r="C23" s="64"/>
      <c r="D23" s="64"/>
      <c r="E23" s="97"/>
      <c r="F23" s="97"/>
      <c r="G23" s="97"/>
      <c r="H23" s="97"/>
      <c r="I23" s="64"/>
      <c r="J23" s="37"/>
    </row>
    <row r="24" spans="1:10" ht="14.25" x14ac:dyDescent="0.2">
      <c r="A24" s="128" t="s">
        <v>186</v>
      </c>
      <c r="B24" s="129"/>
      <c r="C24" s="144" t="s">
        <v>276</v>
      </c>
      <c r="D24" s="145"/>
      <c r="E24" s="145"/>
      <c r="F24" s="145"/>
      <c r="G24" s="145"/>
      <c r="H24" s="145"/>
      <c r="I24" s="145"/>
      <c r="J24" s="146"/>
    </row>
    <row r="25" spans="1:10" ht="14.25" x14ac:dyDescent="0.2">
      <c r="A25" s="35"/>
      <c r="B25" s="64"/>
      <c r="C25" s="79"/>
      <c r="D25" s="64"/>
      <c r="E25" s="97"/>
      <c r="F25" s="97"/>
      <c r="G25" s="97"/>
      <c r="H25" s="97"/>
      <c r="I25" s="64"/>
      <c r="J25" s="37"/>
    </row>
    <row r="26" spans="1:10" ht="14.25" x14ac:dyDescent="0.2">
      <c r="A26" s="128" t="s">
        <v>187</v>
      </c>
      <c r="B26" s="129"/>
      <c r="C26" s="144" t="s">
        <v>277</v>
      </c>
      <c r="D26" s="145"/>
      <c r="E26" s="145"/>
      <c r="F26" s="145"/>
      <c r="G26" s="145"/>
      <c r="H26" s="145"/>
      <c r="I26" s="145"/>
      <c r="J26" s="146"/>
    </row>
    <row r="27" spans="1:10" ht="13.9" customHeight="1" x14ac:dyDescent="0.2">
      <c r="A27" s="35"/>
      <c r="B27" s="64"/>
      <c r="C27" s="79"/>
      <c r="D27" s="64"/>
      <c r="E27" s="97"/>
      <c r="F27" s="97"/>
      <c r="G27" s="97"/>
      <c r="H27" s="97"/>
      <c r="I27" s="64"/>
      <c r="J27" s="37"/>
    </row>
    <row r="28" spans="1:10" ht="22.9" customHeight="1" x14ac:dyDescent="0.2">
      <c r="A28" s="98" t="s">
        <v>197</v>
      </c>
      <c r="B28" s="129"/>
      <c r="C28" s="46">
        <v>23</v>
      </c>
      <c r="D28" s="38"/>
      <c r="E28" s="105"/>
      <c r="F28" s="105"/>
      <c r="G28" s="105"/>
      <c r="H28" s="105"/>
      <c r="I28" s="147"/>
      <c r="J28" s="148"/>
    </row>
    <row r="29" spans="1:10" ht="14.25" x14ac:dyDescent="0.2">
      <c r="A29" s="35"/>
      <c r="B29" s="64"/>
      <c r="C29" s="64"/>
      <c r="D29" s="64"/>
      <c r="E29" s="97"/>
      <c r="F29" s="97"/>
      <c r="G29" s="97"/>
      <c r="H29" s="97"/>
      <c r="I29" s="64"/>
      <c r="J29" s="37"/>
    </row>
    <row r="30" spans="1:10" ht="15" x14ac:dyDescent="0.2">
      <c r="A30" s="128" t="s">
        <v>188</v>
      </c>
      <c r="B30" s="129"/>
      <c r="C30" s="46" t="s">
        <v>208</v>
      </c>
      <c r="D30" s="149" t="s">
        <v>207</v>
      </c>
      <c r="E30" s="109"/>
      <c r="F30" s="109"/>
      <c r="G30" s="109"/>
      <c r="H30" s="87" t="s">
        <v>208</v>
      </c>
      <c r="I30" s="88" t="s">
        <v>209</v>
      </c>
      <c r="J30" s="89"/>
    </row>
    <row r="31" spans="1:10" x14ac:dyDescent="0.2">
      <c r="A31" s="128"/>
      <c r="B31" s="129"/>
      <c r="C31" s="39"/>
      <c r="D31" s="76"/>
      <c r="E31" s="136"/>
      <c r="F31" s="136"/>
      <c r="G31" s="136"/>
      <c r="H31" s="136"/>
      <c r="I31" s="150"/>
      <c r="J31" s="151"/>
    </row>
    <row r="32" spans="1:10" x14ac:dyDescent="0.2">
      <c r="A32" s="128" t="s">
        <v>198</v>
      </c>
      <c r="B32" s="129"/>
      <c r="C32" s="46" t="s">
        <v>212</v>
      </c>
      <c r="D32" s="149" t="s">
        <v>210</v>
      </c>
      <c r="E32" s="109"/>
      <c r="F32" s="109"/>
      <c r="G32" s="109"/>
      <c r="H32" s="90" t="s">
        <v>211</v>
      </c>
      <c r="I32" s="91" t="s">
        <v>212</v>
      </c>
      <c r="J32" s="92"/>
    </row>
    <row r="33" spans="1:10" ht="14.25" x14ac:dyDescent="0.2">
      <c r="A33" s="35"/>
      <c r="B33" s="64"/>
      <c r="C33" s="64"/>
      <c r="D33" s="64"/>
      <c r="E33" s="97"/>
      <c r="F33" s="97"/>
      <c r="G33" s="97"/>
      <c r="H33" s="97"/>
      <c r="I33" s="64"/>
      <c r="J33" s="37"/>
    </row>
    <row r="34" spans="1:10" x14ac:dyDescent="0.2">
      <c r="A34" s="149" t="s">
        <v>199</v>
      </c>
      <c r="B34" s="109"/>
      <c r="C34" s="109"/>
      <c r="D34" s="109"/>
      <c r="E34" s="109" t="s">
        <v>189</v>
      </c>
      <c r="F34" s="109"/>
      <c r="G34" s="109"/>
      <c r="H34" s="109"/>
      <c r="I34" s="109"/>
      <c r="J34" s="40" t="s">
        <v>190</v>
      </c>
    </row>
    <row r="35" spans="1:10" ht="14.25" x14ac:dyDescent="0.2">
      <c r="A35" s="35"/>
      <c r="B35" s="64"/>
      <c r="C35" s="64"/>
      <c r="D35" s="64"/>
      <c r="E35" s="97"/>
      <c r="F35" s="97"/>
      <c r="G35" s="97"/>
      <c r="H35" s="97"/>
      <c r="I35" s="64"/>
      <c r="J35" s="75"/>
    </row>
    <row r="36" spans="1:10" x14ac:dyDescent="0.2">
      <c r="A36" s="152"/>
      <c r="B36" s="153"/>
      <c r="C36" s="153"/>
      <c r="D36" s="153"/>
      <c r="E36" s="152"/>
      <c r="F36" s="153"/>
      <c r="G36" s="153"/>
      <c r="H36" s="153"/>
      <c r="I36" s="155"/>
      <c r="J36" s="65"/>
    </row>
    <row r="37" spans="1:10" ht="14.25" hidden="1" x14ac:dyDescent="0.2">
      <c r="A37" s="35"/>
      <c r="B37" s="64"/>
      <c r="C37" s="79"/>
      <c r="D37" s="157"/>
      <c r="E37" s="157"/>
      <c r="F37" s="157"/>
      <c r="G37" s="157"/>
      <c r="H37" s="157"/>
      <c r="I37" s="157"/>
      <c r="J37" s="37"/>
    </row>
    <row r="38" spans="1:10" hidden="1" x14ac:dyDescent="0.2">
      <c r="A38" s="152"/>
      <c r="B38" s="153"/>
      <c r="C38" s="153"/>
      <c r="D38" s="155"/>
      <c r="E38" s="152"/>
      <c r="F38" s="153"/>
      <c r="G38" s="153"/>
      <c r="H38" s="153"/>
      <c r="I38" s="155"/>
      <c r="J38" s="46"/>
    </row>
    <row r="39" spans="1:10" ht="14.25" hidden="1" x14ac:dyDescent="0.2">
      <c r="A39" s="35"/>
      <c r="B39" s="64"/>
      <c r="C39" s="79"/>
      <c r="D39" s="78"/>
      <c r="E39" s="157"/>
      <c r="F39" s="157"/>
      <c r="G39" s="157"/>
      <c r="H39" s="157"/>
      <c r="I39" s="67"/>
      <c r="J39" s="37"/>
    </row>
    <row r="40" spans="1:10" hidden="1" x14ac:dyDescent="0.2">
      <c r="A40" s="152"/>
      <c r="B40" s="153"/>
      <c r="C40" s="153"/>
      <c r="D40" s="155"/>
      <c r="E40" s="152"/>
      <c r="F40" s="153"/>
      <c r="G40" s="153"/>
      <c r="H40" s="153"/>
      <c r="I40" s="155"/>
      <c r="J40" s="46"/>
    </row>
    <row r="41" spans="1:10" ht="14.25" hidden="1" x14ac:dyDescent="0.2">
      <c r="A41" s="35"/>
      <c r="B41" s="64"/>
      <c r="C41" s="79"/>
      <c r="D41" s="78"/>
      <c r="E41" s="157"/>
      <c r="F41" s="157"/>
      <c r="G41" s="157"/>
      <c r="H41" s="157"/>
      <c r="I41" s="67"/>
      <c r="J41" s="37"/>
    </row>
    <row r="42" spans="1:10" hidden="1" x14ac:dyDescent="0.2">
      <c r="A42" s="152"/>
      <c r="B42" s="153"/>
      <c r="C42" s="153"/>
      <c r="D42" s="155"/>
      <c r="E42" s="152"/>
      <c r="F42" s="153"/>
      <c r="G42" s="153"/>
      <c r="H42" s="153"/>
      <c r="I42" s="155"/>
      <c r="J42" s="46"/>
    </row>
    <row r="43" spans="1:10" ht="14.25" hidden="1" x14ac:dyDescent="0.2">
      <c r="A43" s="41"/>
      <c r="B43" s="79"/>
      <c r="C43" s="156"/>
      <c r="D43" s="156"/>
      <c r="E43" s="97"/>
      <c r="F43" s="97"/>
      <c r="G43" s="156"/>
      <c r="H43" s="156"/>
      <c r="I43" s="156"/>
      <c r="J43" s="37"/>
    </row>
    <row r="44" spans="1:10" hidden="1" x14ac:dyDescent="0.2">
      <c r="A44" s="152"/>
      <c r="B44" s="153"/>
      <c r="C44" s="153"/>
      <c r="D44" s="155"/>
      <c r="E44" s="152"/>
      <c r="F44" s="153"/>
      <c r="G44" s="153"/>
      <c r="H44" s="153"/>
      <c r="I44" s="155"/>
      <c r="J44" s="46"/>
    </row>
    <row r="45" spans="1:10" ht="14.25" hidden="1" x14ac:dyDescent="0.2">
      <c r="A45" s="41"/>
      <c r="B45" s="79"/>
      <c r="C45" s="79"/>
      <c r="D45" s="64"/>
      <c r="E45" s="154"/>
      <c r="F45" s="154"/>
      <c r="G45" s="156"/>
      <c r="H45" s="156"/>
      <c r="I45" s="64"/>
      <c r="J45" s="37"/>
    </row>
    <row r="46" spans="1:10" hidden="1" x14ac:dyDescent="0.2">
      <c r="A46" s="152"/>
      <c r="B46" s="153"/>
      <c r="C46" s="153"/>
      <c r="D46" s="155"/>
      <c r="E46" s="152"/>
      <c r="F46" s="153"/>
      <c r="G46" s="153"/>
      <c r="H46" s="153"/>
      <c r="I46" s="155"/>
      <c r="J46" s="46"/>
    </row>
    <row r="47" spans="1:10" ht="14.25" x14ac:dyDescent="0.2">
      <c r="A47" s="41"/>
      <c r="B47" s="79"/>
      <c r="C47" s="79"/>
      <c r="D47" s="64"/>
      <c r="E47" s="97"/>
      <c r="F47" s="97"/>
      <c r="G47" s="156"/>
      <c r="H47" s="156"/>
      <c r="I47" s="64"/>
      <c r="J47" s="93" t="s">
        <v>213</v>
      </c>
    </row>
    <row r="48" spans="1:10" ht="14.25" hidden="1" x14ac:dyDescent="0.2">
      <c r="A48" s="41"/>
      <c r="B48" s="79"/>
      <c r="C48" s="79"/>
      <c r="D48" s="64"/>
      <c r="E48" s="97"/>
      <c r="F48" s="97"/>
      <c r="G48" s="156"/>
      <c r="H48" s="156"/>
      <c r="I48" s="64"/>
      <c r="J48" s="93" t="s">
        <v>214</v>
      </c>
    </row>
    <row r="49" spans="1:10" ht="21" customHeight="1" x14ac:dyDescent="0.2">
      <c r="A49" s="98" t="s">
        <v>191</v>
      </c>
      <c r="B49" s="99"/>
      <c r="C49" s="133" t="s">
        <v>213</v>
      </c>
      <c r="D49" s="134"/>
      <c r="E49" s="158" t="s">
        <v>215</v>
      </c>
      <c r="F49" s="159"/>
      <c r="G49" s="141" t="s">
        <v>278</v>
      </c>
      <c r="H49" s="142"/>
      <c r="I49" s="142"/>
      <c r="J49" s="143"/>
    </row>
    <row r="50" spans="1:10" ht="14.25" x14ac:dyDescent="0.2">
      <c r="A50" s="41"/>
      <c r="B50" s="79"/>
      <c r="C50" s="156"/>
      <c r="D50" s="156"/>
      <c r="E50" s="97"/>
      <c r="F50" s="97"/>
      <c r="G50" s="103" t="s">
        <v>216</v>
      </c>
      <c r="H50" s="103"/>
      <c r="I50" s="103"/>
      <c r="J50" s="42"/>
    </row>
    <row r="51" spans="1:10" ht="13.9" customHeight="1" x14ac:dyDescent="0.2">
      <c r="A51" s="98" t="s">
        <v>192</v>
      </c>
      <c r="B51" s="99"/>
      <c r="C51" s="141" t="s">
        <v>279</v>
      </c>
      <c r="D51" s="142"/>
      <c r="E51" s="142"/>
      <c r="F51" s="142"/>
      <c r="G51" s="142"/>
      <c r="H51" s="142"/>
      <c r="I51" s="142"/>
      <c r="J51" s="143"/>
    </row>
    <row r="52" spans="1:10" ht="14.25" x14ac:dyDescent="0.2">
      <c r="A52" s="35"/>
      <c r="B52" s="64"/>
      <c r="C52" s="105" t="s">
        <v>193</v>
      </c>
      <c r="D52" s="105"/>
      <c r="E52" s="105"/>
      <c r="F52" s="105"/>
      <c r="G52" s="105"/>
      <c r="H52" s="105"/>
      <c r="I52" s="105"/>
      <c r="J52" s="37"/>
    </row>
    <row r="53" spans="1:10" ht="14.25" x14ac:dyDescent="0.2">
      <c r="A53" s="98" t="s">
        <v>194</v>
      </c>
      <c r="B53" s="99"/>
      <c r="C53" s="106" t="s">
        <v>280</v>
      </c>
      <c r="D53" s="107"/>
      <c r="E53" s="108"/>
      <c r="F53" s="97"/>
      <c r="G53" s="97"/>
      <c r="H53" s="109"/>
      <c r="I53" s="109"/>
      <c r="J53" s="110"/>
    </row>
    <row r="54" spans="1:10" ht="14.25" x14ac:dyDescent="0.2">
      <c r="A54" s="35"/>
      <c r="B54" s="64"/>
      <c r="C54" s="79"/>
      <c r="D54" s="64"/>
      <c r="E54" s="97"/>
      <c r="F54" s="97"/>
      <c r="G54" s="97"/>
      <c r="H54" s="97"/>
      <c r="I54" s="64"/>
      <c r="J54" s="37"/>
    </row>
    <row r="55" spans="1:10" ht="14.45" customHeight="1" x14ac:dyDescent="0.2">
      <c r="A55" s="98" t="s">
        <v>186</v>
      </c>
      <c r="B55" s="99"/>
      <c r="C55" s="111" t="s">
        <v>281</v>
      </c>
      <c r="D55" s="101"/>
      <c r="E55" s="101"/>
      <c r="F55" s="101"/>
      <c r="G55" s="101"/>
      <c r="H55" s="101"/>
      <c r="I55" s="101"/>
      <c r="J55" s="102"/>
    </row>
    <row r="56" spans="1:10" ht="14.25" x14ac:dyDescent="0.2">
      <c r="A56" s="35"/>
      <c r="B56" s="64"/>
      <c r="C56" s="64"/>
      <c r="D56" s="64"/>
      <c r="E56" s="97"/>
      <c r="F56" s="97"/>
      <c r="G56" s="97"/>
      <c r="H56" s="97"/>
      <c r="I56" s="64"/>
      <c r="J56" s="37"/>
    </row>
    <row r="57" spans="1:10" ht="14.25" x14ac:dyDescent="0.2">
      <c r="A57" s="98" t="s">
        <v>217</v>
      </c>
      <c r="B57" s="99"/>
      <c r="C57" s="100" t="s">
        <v>282</v>
      </c>
      <c r="D57" s="101"/>
      <c r="E57" s="101"/>
      <c r="F57" s="101"/>
      <c r="G57" s="101"/>
      <c r="H57" s="101"/>
      <c r="I57" s="101"/>
      <c r="J57" s="102"/>
    </row>
    <row r="58" spans="1:10" ht="14.45" customHeight="1" x14ac:dyDescent="0.2">
      <c r="A58" s="35"/>
      <c r="B58" s="64"/>
      <c r="C58" s="103" t="s">
        <v>218</v>
      </c>
      <c r="D58" s="103"/>
      <c r="E58" s="103"/>
      <c r="F58" s="103"/>
      <c r="G58" s="64"/>
      <c r="H58" s="64"/>
      <c r="I58" s="64"/>
      <c r="J58" s="37"/>
    </row>
    <row r="59" spans="1:10" ht="14.25" x14ac:dyDescent="0.2">
      <c r="A59" s="98" t="s">
        <v>219</v>
      </c>
      <c r="B59" s="99"/>
      <c r="C59" s="100" t="s">
        <v>283</v>
      </c>
      <c r="D59" s="101"/>
      <c r="E59" s="101"/>
      <c r="F59" s="101"/>
      <c r="G59" s="101"/>
      <c r="H59" s="101"/>
      <c r="I59" s="101"/>
      <c r="J59" s="102"/>
    </row>
    <row r="60" spans="1:10" ht="14.45" customHeight="1" x14ac:dyDescent="0.2">
      <c r="A60" s="43"/>
      <c r="B60" s="44"/>
      <c r="C60" s="104" t="s">
        <v>220</v>
      </c>
      <c r="D60" s="104"/>
      <c r="E60" s="104"/>
      <c r="F60" s="104"/>
      <c r="G60" s="104"/>
      <c r="H60" s="44"/>
      <c r="I60" s="44"/>
      <c r="J60" s="45"/>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98A2232A-B069-46A6-B3E7-D1E0986304DF}"/>
    <hyperlink ref="C26" r:id="rId2" xr:uid="{2658C482-3503-40B3-A234-B241F3FFB1FA}"/>
    <hyperlink ref="C55" r:id="rId3" xr:uid="{6A63C8BF-2092-423C-A1A3-761683835654}"/>
  </hyperlinks>
  <pageMargins left="0.70866141732283472" right="0.70866141732283472" top="0.74803149606299213" bottom="0.74803149606299213" header="0.31496062992125984" footer="0.31496062992125984"/>
  <pageSetup paperSize="9" scale="91" orientation="portrait" horizontalDpi="360" verticalDpi="36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view="pageBreakPreview" topLeftCell="A32" zoomScale="110" zoomScaleNormal="100" workbookViewId="0">
      <selection sqref="A1:J30"/>
    </sheetView>
  </sheetViews>
  <sheetFormatPr defaultColWidth="8.85546875" defaultRowHeight="12.75" x14ac:dyDescent="0.2"/>
  <cols>
    <col min="7" max="7" width="8.85546875" style="30"/>
    <col min="8" max="9" width="9.85546875" style="53" bestFit="1" customWidth="1"/>
    <col min="10" max="10" width="10.28515625" bestFit="1" customWidth="1"/>
  </cols>
  <sheetData>
    <row r="1" spans="1:9" x14ac:dyDescent="0.2">
      <c r="A1" s="176" t="s">
        <v>1</v>
      </c>
      <c r="B1" s="177"/>
      <c r="C1" s="177"/>
      <c r="D1" s="177"/>
      <c r="E1" s="177"/>
      <c r="F1" s="177"/>
      <c r="G1" s="177"/>
      <c r="H1" s="177"/>
      <c r="I1" s="177"/>
    </row>
    <row r="2" spans="1:9" x14ac:dyDescent="0.2">
      <c r="A2" s="178" t="s">
        <v>284</v>
      </c>
      <c r="B2" s="179"/>
      <c r="C2" s="179"/>
      <c r="D2" s="179"/>
      <c r="E2" s="179"/>
      <c r="F2" s="179"/>
      <c r="G2" s="179"/>
      <c r="H2" s="179"/>
      <c r="I2" s="179"/>
    </row>
    <row r="3" spans="1:9" x14ac:dyDescent="0.2">
      <c r="A3" s="180" t="s">
        <v>221</v>
      </c>
      <c r="B3" s="180"/>
      <c r="C3" s="180"/>
      <c r="D3" s="180"/>
      <c r="E3" s="180"/>
      <c r="F3" s="180"/>
      <c r="G3" s="180"/>
      <c r="H3" s="180"/>
      <c r="I3" s="180"/>
    </row>
    <row r="4" spans="1:9" x14ac:dyDescent="0.2">
      <c r="A4" s="162" t="s">
        <v>285</v>
      </c>
      <c r="B4" s="163"/>
      <c r="C4" s="163"/>
      <c r="D4" s="163"/>
      <c r="E4" s="163"/>
      <c r="F4" s="163"/>
      <c r="G4" s="163"/>
      <c r="H4" s="163"/>
      <c r="I4" s="164"/>
    </row>
    <row r="5" spans="1:9" ht="67.5" x14ac:dyDescent="0.2">
      <c r="A5" s="170" t="s">
        <v>2</v>
      </c>
      <c r="B5" s="171"/>
      <c r="C5" s="171"/>
      <c r="D5" s="171"/>
      <c r="E5" s="171"/>
      <c r="F5" s="172"/>
      <c r="G5" s="27" t="s">
        <v>4</v>
      </c>
      <c r="H5" s="47" t="s">
        <v>172</v>
      </c>
      <c r="I5" s="48" t="s">
        <v>175</v>
      </c>
    </row>
    <row r="6" spans="1:9" x14ac:dyDescent="0.2">
      <c r="A6" s="168">
        <v>1</v>
      </c>
      <c r="B6" s="169"/>
      <c r="C6" s="169"/>
      <c r="D6" s="169"/>
      <c r="E6" s="169"/>
      <c r="F6" s="169"/>
      <c r="G6" s="28">
        <v>2</v>
      </c>
      <c r="H6" s="29">
        <v>3</v>
      </c>
      <c r="I6" s="29">
        <v>4</v>
      </c>
    </row>
    <row r="7" spans="1:9" x14ac:dyDescent="0.2">
      <c r="A7" s="173" t="s">
        <v>36</v>
      </c>
      <c r="B7" s="174"/>
      <c r="C7" s="174"/>
      <c r="D7" s="174"/>
      <c r="E7" s="174"/>
      <c r="F7" s="174"/>
      <c r="G7" s="174"/>
      <c r="H7" s="174"/>
      <c r="I7" s="175"/>
    </row>
    <row r="8" spans="1:9" ht="12.75" customHeight="1" x14ac:dyDescent="0.2">
      <c r="A8" s="165" t="s">
        <v>222</v>
      </c>
      <c r="B8" s="166"/>
      <c r="C8" s="166"/>
      <c r="D8" s="166"/>
      <c r="E8" s="166"/>
      <c r="F8" s="166"/>
      <c r="G8" s="23">
        <v>1</v>
      </c>
      <c r="H8" s="51">
        <f>H9+H10+H16+H20</f>
        <v>4666224</v>
      </c>
      <c r="I8" s="51">
        <f>I9+I10+I16+I20</f>
        <v>4604038</v>
      </c>
    </row>
    <row r="9" spans="1:9" ht="12.75" customHeight="1" x14ac:dyDescent="0.2">
      <c r="A9" s="167" t="s">
        <v>15</v>
      </c>
      <c r="B9" s="160"/>
      <c r="C9" s="160"/>
      <c r="D9" s="160"/>
      <c r="E9" s="160"/>
      <c r="F9" s="160"/>
      <c r="G9" s="21">
        <v>2</v>
      </c>
      <c r="H9" s="50">
        <v>219864</v>
      </c>
      <c r="I9" s="50">
        <v>197756</v>
      </c>
    </row>
    <row r="10" spans="1:9" ht="12.75" customHeight="1" x14ac:dyDescent="0.2">
      <c r="A10" s="165" t="s">
        <v>16</v>
      </c>
      <c r="B10" s="166"/>
      <c r="C10" s="166"/>
      <c r="D10" s="166"/>
      <c r="E10" s="166"/>
      <c r="F10" s="166"/>
      <c r="G10" s="23">
        <v>3</v>
      </c>
      <c r="H10" s="51">
        <f>H11+H12+H13+H14+H15</f>
        <v>542912</v>
      </c>
      <c r="I10" s="51">
        <f>I11+I12+I13+I14+I15</f>
        <v>398838</v>
      </c>
    </row>
    <row r="11" spans="1:9" ht="12.75" customHeight="1" x14ac:dyDescent="0.2">
      <c r="A11" s="160" t="s">
        <v>17</v>
      </c>
      <c r="B11" s="160"/>
      <c r="C11" s="160"/>
      <c r="D11" s="160"/>
      <c r="E11" s="160"/>
      <c r="F11" s="160"/>
      <c r="G11" s="21">
        <v>4</v>
      </c>
      <c r="H11" s="52">
        <v>289487</v>
      </c>
      <c r="I11" s="52">
        <v>202351</v>
      </c>
    </row>
    <row r="12" spans="1:9" ht="12.75" customHeight="1" x14ac:dyDescent="0.2">
      <c r="A12" s="160" t="s">
        <v>18</v>
      </c>
      <c r="B12" s="160"/>
      <c r="C12" s="160"/>
      <c r="D12" s="160"/>
      <c r="E12" s="160"/>
      <c r="F12" s="160"/>
      <c r="G12" s="21">
        <v>5</v>
      </c>
      <c r="H12" s="52">
        <v>172554</v>
      </c>
      <c r="I12" s="52">
        <v>128543</v>
      </c>
    </row>
    <row r="13" spans="1:9" ht="12.75" customHeight="1" x14ac:dyDescent="0.2">
      <c r="A13" s="160" t="s">
        <v>19</v>
      </c>
      <c r="B13" s="160"/>
      <c r="C13" s="160"/>
      <c r="D13" s="160"/>
      <c r="E13" s="160"/>
      <c r="F13" s="160"/>
      <c r="G13" s="21">
        <v>6</v>
      </c>
      <c r="H13" s="52">
        <v>57178</v>
      </c>
      <c r="I13" s="52">
        <v>51058</v>
      </c>
    </row>
    <row r="14" spans="1:9" ht="12.75" customHeight="1" x14ac:dyDescent="0.2">
      <c r="A14" s="160" t="s">
        <v>20</v>
      </c>
      <c r="B14" s="160"/>
      <c r="C14" s="160"/>
      <c r="D14" s="160"/>
      <c r="E14" s="160"/>
      <c r="F14" s="160"/>
      <c r="G14" s="21">
        <v>7</v>
      </c>
      <c r="H14" s="52">
        <v>23693</v>
      </c>
      <c r="I14" s="52">
        <v>16886</v>
      </c>
    </row>
    <row r="15" spans="1:9" ht="12.75" customHeight="1" x14ac:dyDescent="0.2">
      <c r="A15" s="160" t="s">
        <v>21</v>
      </c>
      <c r="B15" s="160"/>
      <c r="C15" s="160"/>
      <c r="D15" s="160"/>
      <c r="E15" s="160"/>
      <c r="F15" s="160"/>
      <c r="G15" s="21">
        <v>8</v>
      </c>
      <c r="H15" s="52">
        <v>0</v>
      </c>
      <c r="I15" s="52">
        <v>0</v>
      </c>
    </row>
    <row r="16" spans="1:9" ht="12.75" customHeight="1" x14ac:dyDescent="0.2">
      <c r="A16" s="165" t="s">
        <v>223</v>
      </c>
      <c r="B16" s="166"/>
      <c r="C16" s="166"/>
      <c r="D16" s="166"/>
      <c r="E16" s="166"/>
      <c r="F16" s="166"/>
      <c r="G16" s="23">
        <v>9</v>
      </c>
      <c r="H16" s="51">
        <f>H17+H18+H19</f>
        <v>3887990</v>
      </c>
      <c r="I16" s="51">
        <f>I17+I18+I19</f>
        <v>4007444</v>
      </c>
    </row>
    <row r="17" spans="1:9" ht="26.45" customHeight="1" x14ac:dyDescent="0.2">
      <c r="A17" s="161" t="s">
        <v>22</v>
      </c>
      <c r="B17" s="160"/>
      <c r="C17" s="160"/>
      <c r="D17" s="160"/>
      <c r="E17" s="160"/>
      <c r="F17" s="160"/>
      <c r="G17" s="21">
        <v>10</v>
      </c>
      <c r="H17" s="52">
        <v>3799780</v>
      </c>
      <c r="I17" s="52">
        <v>3800981</v>
      </c>
    </row>
    <row r="18" spans="1:9" ht="12.75" customHeight="1" x14ac:dyDescent="0.2">
      <c r="A18" s="161" t="s">
        <v>23</v>
      </c>
      <c r="B18" s="160"/>
      <c r="C18" s="160"/>
      <c r="D18" s="160"/>
      <c r="E18" s="160"/>
      <c r="F18" s="160"/>
      <c r="G18" s="21">
        <v>11</v>
      </c>
      <c r="H18" s="52">
        <v>62047</v>
      </c>
      <c r="I18" s="52">
        <v>60547</v>
      </c>
    </row>
    <row r="19" spans="1:9" ht="12.75" customHeight="1" x14ac:dyDescent="0.2">
      <c r="A19" s="161" t="s">
        <v>224</v>
      </c>
      <c r="B19" s="160"/>
      <c r="C19" s="160"/>
      <c r="D19" s="160"/>
      <c r="E19" s="160"/>
      <c r="F19" s="160"/>
      <c r="G19" s="21">
        <v>12</v>
      </c>
      <c r="H19" s="52">
        <v>26163</v>
      </c>
      <c r="I19" s="52">
        <v>145916</v>
      </c>
    </row>
    <row r="20" spans="1:9" ht="12.75" customHeight="1" x14ac:dyDescent="0.2">
      <c r="A20" s="167" t="s">
        <v>14</v>
      </c>
      <c r="B20" s="160"/>
      <c r="C20" s="160"/>
      <c r="D20" s="160"/>
      <c r="E20" s="160"/>
      <c r="F20" s="160"/>
      <c r="G20" s="21">
        <v>13</v>
      </c>
      <c r="H20" s="52">
        <v>15458</v>
      </c>
      <c r="I20" s="52">
        <v>0</v>
      </c>
    </row>
    <row r="21" spans="1:9" ht="12.75" customHeight="1" x14ac:dyDescent="0.2">
      <c r="A21" s="165" t="s">
        <v>225</v>
      </c>
      <c r="B21" s="166"/>
      <c r="C21" s="166"/>
      <c r="D21" s="166"/>
      <c r="E21" s="166"/>
      <c r="F21" s="166"/>
      <c r="G21" s="23">
        <v>14</v>
      </c>
      <c r="H21" s="51">
        <f>H22+H28+H32</f>
        <v>2137414</v>
      </c>
      <c r="I21" s="51">
        <f>I22+I28+I32</f>
        <v>2299673</v>
      </c>
    </row>
    <row r="22" spans="1:9" ht="12.75" customHeight="1" x14ac:dyDescent="0.2">
      <c r="A22" s="165" t="s">
        <v>226</v>
      </c>
      <c r="B22" s="166"/>
      <c r="C22" s="166"/>
      <c r="D22" s="166"/>
      <c r="E22" s="166"/>
      <c r="F22" s="166"/>
      <c r="G22" s="23">
        <v>15</v>
      </c>
      <c r="H22" s="51">
        <f>H23+H24+H25+H26+H27</f>
        <v>269985</v>
      </c>
      <c r="I22" s="51">
        <f>I23+I24+I25+I26+I27</f>
        <v>322757</v>
      </c>
    </row>
    <row r="23" spans="1:9" ht="12.75" customHeight="1" x14ac:dyDescent="0.2">
      <c r="A23" s="160" t="s">
        <v>24</v>
      </c>
      <c r="B23" s="160"/>
      <c r="C23" s="160"/>
      <c r="D23" s="160"/>
      <c r="E23" s="160"/>
      <c r="F23" s="160"/>
      <c r="G23" s="21">
        <v>16</v>
      </c>
      <c r="H23" s="52">
        <v>184957</v>
      </c>
      <c r="I23" s="52">
        <v>218857</v>
      </c>
    </row>
    <row r="24" spans="1:9" ht="12.75" customHeight="1" x14ac:dyDescent="0.2">
      <c r="A24" s="160" t="s">
        <v>25</v>
      </c>
      <c r="B24" s="160"/>
      <c r="C24" s="160"/>
      <c r="D24" s="160"/>
      <c r="E24" s="160"/>
      <c r="F24" s="160"/>
      <c r="G24" s="21">
        <v>17</v>
      </c>
      <c r="H24" s="52">
        <v>35</v>
      </c>
      <c r="I24" s="52">
        <v>212</v>
      </c>
    </row>
    <row r="25" spans="1:9" ht="12.75" customHeight="1" x14ac:dyDescent="0.2">
      <c r="A25" s="160" t="s">
        <v>26</v>
      </c>
      <c r="B25" s="160"/>
      <c r="C25" s="160"/>
      <c r="D25" s="160"/>
      <c r="E25" s="160"/>
      <c r="F25" s="160"/>
      <c r="G25" s="21">
        <v>18</v>
      </c>
      <c r="H25" s="52">
        <v>2959</v>
      </c>
      <c r="I25" s="52">
        <v>16210</v>
      </c>
    </row>
    <row r="26" spans="1:9" ht="12.75" customHeight="1" x14ac:dyDescent="0.2">
      <c r="A26" s="160" t="s">
        <v>27</v>
      </c>
      <c r="B26" s="160"/>
      <c r="C26" s="160"/>
      <c r="D26" s="160"/>
      <c r="E26" s="160"/>
      <c r="F26" s="160"/>
      <c r="G26" s="21">
        <v>19</v>
      </c>
      <c r="H26" s="52">
        <v>3635</v>
      </c>
      <c r="I26" s="52">
        <v>3735</v>
      </c>
    </row>
    <row r="27" spans="1:9" ht="12.75" customHeight="1" x14ac:dyDescent="0.2">
      <c r="A27" s="160" t="s">
        <v>28</v>
      </c>
      <c r="B27" s="160"/>
      <c r="C27" s="160"/>
      <c r="D27" s="160"/>
      <c r="E27" s="160"/>
      <c r="F27" s="160"/>
      <c r="G27" s="21">
        <v>20</v>
      </c>
      <c r="H27" s="52">
        <v>78399</v>
      </c>
      <c r="I27" s="52">
        <v>83743</v>
      </c>
    </row>
    <row r="28" spans="1:9" ht="12.75" customHeight="1" x14ac:dyDescent="0.2">
      <c r="A28" s="165" t="s">
        <v>227</v>
      </c>
      <c r="B28" s="165"/>
      <c r="C28" s="165"/>
      <c r="D28" s="165"/>
      <c r="E28" s="165"/>
      <c r="F28" s="165"/>
      <c r="G28" s="23">
        <v>21</v>
      </c>
      <c r="H28" s="51">
        <f>H29+H30+H31</f>
        <v>1199534</v>
      </c>
      <c r="I28" s="51">
        <f>I29+I30+I31</f>
        <v>1862667</v>
      </c>
    </row>
    <row r="29" spans="1:9" ht="12.75" customHeight="1" x14ac:dyDescent="0.2">
      <c r="A29" s="160" t="s">
        <v>29</v>
      </c>
      <c r="B29" s="160"/>
      <c r="C29" s="160"/>
      <c r="D29" s="160"/>
      <c r="E29" s="160"/>
      <c r="F29" s="160"/>
      <c r="G29" s="21">
        <v>22</v>
      </c>
      <c r="H29" s="52">
        <v>8136</v>
      </c>
      <c r="I29" s="52">
        <v>1126162</v>
      </c>
    </row>
    <row r="30" spans="1:9" ht="12.75" customHeight="1" x14ac:dyDescent="0.2">
      <c r="A30" s="160" t="s">
        <v>30</v>
      </c>
      <c r="B30" s="160"/>
      <c r="C30" s="160"/>
      <c r="D30" s="160"/>
      <c r="E30" s="160"/>
      <c r="F30" s="160"/>
      <c r="G30" s="21">
        <v>23</v>
      </c>
      <c r="H30" s="52">
        <v>0</v>
      </c>
      <c r="I30" s="52">
        <v>0</v>
      </c>
    </row>
    <row r="31" spans="1:9" ht="12.75" customHeight="1" x14ac:dyDescent="0.2">
      <c r="A31" s="160" t="s">
        <v>31</v>
      </c>
      <c r="B31" s="160"/>
      <c r="C31" s="160"/>
      <c r="D31" s="160"/>
      <c r="E31" s="160"/>
      <c r="F31" s="160"/>
      <c r="G31" s="21">
        <v>24</v>
      </c>
      <c r="H31" s="52">
        <v>1191398</v>
      </c>
      <c r="I31" s="52">
        <v>736505</v>
      </c>
    </row>
    <row r="32" spans="1:9" ht="27" customHeight="1" x14ac:dyDescent="0.2">
      <c r="A32" s="167" t="s">
        <v>32</v>
      </c>
      <c r="B32" s="160"/>
      <c r="C32" s="160"/>
      <c r="D32" s="160"/>
      <c r="E32" s="160"/>
      <c r="F32" s="160"/>
      <c r="G32" s="21">
        <v>25</v>
      </c>
      <c r="H32" s="52">
        <v>667895</v>
      </c>
      <c r="I32" s="52">
        <v>114249</v>
      </c>
    </row>
    <row r="33" spans="1:9" ht="12.75" customHeight="1" x14ac:dyDescent="0.2">
      <c r="A33" s="167" t="s">
        <v>33</v>
      </c>
      <c r="B33" s="160"/>
      <c r="C33" s="160"/>
      <c r="D33" s="160"/>
      <c r="E33" s="160"/>
      <c r="F33" s="160"/>
      <c r="G33" s="21">
        <v>26</v>
      </c>
      <c r="H33" s="52">
        <v>26739</v>
      </c>
      <c r="I33" s="52">
        <v>25309</v>
      </c>
    </row>
    <row r="34" spans="1:9" ht="12.75" customHeight="1" x14ac:dyDescent="0.2">
      <c r="A34" s="165" t="s">
        <v>228</v>
      </c>
      <c r="B34" s="166"/>
      <c r="C34" s="166"/>
      <c r="D34" s="166"/>
      <c r="E34" s="166"/>
      <c r="F34" s="166"/>
      <c r="G34" s="23">
        <v>27</v>
      </c>
      <c r="H34" s="51">
        <f>H8+H21+H33</f>
        <v>6830377</v>
      </c>
      <c r="I34" s="51">
        <f>I8+I21+I33</f>
        <v>6929020</v>
      </c>
    </row>
    <row r="35" spans="1:9" x14ac:dyDescent="0.2">
      <c r="A35" s="167" t="s">
        <v>34</v>
      </c>
      <c r="B35" s="160"/>
      <c r="C35" s="160"/>
      <c r="D35" s="160"/>
      <c r="E35" s="160"/>
      <c r="F35" s="160"/>
      <c r="G35" s="21">
        <v>28</v>
      </c>
      <c r="H35" s="50"/>
      <c r="I35" s="50"/>
    </row>
    <row r="36" spans="1:9" ht="12.75" customHeight="1" x14ac:dyDescent="0.2">
      <c r="A36" s="182" t="s">
        <v>3</v>
      </c>
      <c r="B36" s="182"/>
      <c r="C36" s="182"/>
      <c r="D36" s="182"/>
      <c r="E36" s="182"/>
      <c r="F36" s="182"/>
      <c r="G36" s="182"/>
      <c r="H36" s="182"/>
      <c r="I36" s="182"/>
    </row>
    <row r="37" spans="1:9" ht="12.75" customHeight="1" x14ac:dyDescent="0.2">
      <c r="A37" s="165" t="s">
        <v>229</v>
      </c>
      <c r="B37" s="166"/>
      <c r="C37" s="166"/>
      <c r="D37" s="166"/>
      <c r="E37" s="166"/>
      <c r="F37" s="166"/>
      <c r="G37" s="23">
        <v>29</v>
      </c>
      <c r="H37" s="51">
        <f>H38+H39+H40+H45+H46+H47+H48+H49</f>
        <v>5819123</v>
      </c>
      <c r="I37" s="51">
        <f>I38+I39+I40+I45+I46+I47+I48+I49</f>
        <v>6027948</v>
      </c>
    </row>
    <row r="38" spans="1:9" ht="12.75" customHeight="1" x14ac:dyDescent="0.2">
      <c r="A38" s="160" t="s">
        <v>37</v>
      </c>
      <c r="B38" s="160"/>
      <c r="C38" s="160"/>
      <c r="D38" s="160"/>
      <c r="E38" s="160"/>
      <c r="F38" s="160"/>
      <c r="G38" s="21">
        <v>30</v>
      </c>
      <c r="H38" s="52">
        <v>3076316</v>
      </c>
      <c r="I38" s="52">
        <v>3076315</v>
      </c>
    </row>
    <row r="39" spans="1:9" ht="12.75" customHeight="1" x14ac:dyDescent="0.2">
      <c r="A39" s="160" t="s">
        <v>38</v>
      </c>
      <c r="B39" s="160"/>
      <c r="C39" s="160"/>
      <c r="D39" s="160"/>
      <c r="E39" s="160"/>
      <c r="F39" s="160"/>
      <c r="G39" s="21">
        <v>31</v>
      </c>
      <c r="H39" s="52">
        <v>1839562</v>
      </c>
      <c r="I39" s="52">
        <v>1840833</v>
      </c>
    </row>
    <row r="40" spans="1:9" ht="12.75" customHeight="1" x14ac:dyDescent="0.2">
      <c r="A40" s="166" t="s">
        <v>230</v>
      </c>
      <c r="B40" s="166"/>
      <c r="C40" s="166"/>
      <c r="D40" s="166"/>
      <c r="E40" s="166"/>
      <c r="F40" s="166"/>
      <c r="G40" s="23">
        <v>32</v>
      </c>
      <c r="H40" s="51">
        <f>H41+H42+H43+H44</f>
        <v>886352</v>
      </c>
      <c r="I40" s="51">
        <f>I41+I42+I43+I44</f>
        <v>966150</v>
      </c>
    </row>
    <row r="41" spans="1:9" ht="12.75" customHeight="1" x14ac:dyDescent="0.2">
      <c r="A41" s="160" t="s">
        <v>39</v>
      </c>
      <c r="B41" s="160"/>
      <c r="C41" s="160"/>
      <c r="D41" s="160"/>
      <c r="E41" s="160"/>
      <c r="F41" s="160"/>
      <c r="G41" s="21">
        <v>33</v>
      </c>
      <c r="H41" s="52">
        <v>18714</v>
      </c>
      <c r="I41" s="52">
        <v>18714</v>
      </c>
    </row>
    <row r="42" spans="1:9" ht="12.75" customHeight="1" x14ac:dyDescent="0.2">
      <c r="A42" s="160" t="s">
        <v>40</v>
      </c>
      <c r="B42" s="160"/>
      <c r="C42" s="160"/>
      <c r="D42" s="160"/>
      <c r="E42" s="160"/>
      <c r="F42" s="160"/>
      <c r="G42" s="21">
        <v>34</v>
      </c>
      <c r="H42" s="52">
        <v>-18409</v>
      </c>
      <c r="I42" s="52">
        <v>-30483</v>
      </c>
    </row>
    <row r="43" spans="1:9" ht="12.75" customHeight="1" x14ac:dyDescent="0.2">
      <c r="A43" s="160" t="s">
        <v>41</v>
      </c>
      <c r="B43" s="160"/>
      <c r="C43" s="160"/>
      <c r="D43" s="160"/>
      <c r="E43" s="160"/>
      <c r="F43" s="160"/>
      <c r="G43" s="21">
        <v>35</v>
      </c>
      <c r="H43" s="52">
        <v>70169</v>
      </c>
      <c r="I43" s="52">
        <v>162041</v>
      </c>
    </row>
    <row r="44" spans="1:9" ht="12.75" customHeight="1" x14ac:dyDescent="0.2">
      <c r="A44" s="160" t="s">
        <v>42</v>
      </c>
      <c r="B44" s="160"/>
      <c r="C44" s="160"/>
      <c r="D44" s="160"/>
      <c r="E44" s="160"/>
      <c r="F44" s="160"/>
      <c r="G44" s="21">
        <v>36</v>
      </c>
      <c r="H44" s="52">
        <v>815878</v>
      </c>
      <c r="I44" s="52">
        <v>815878</v>
      </c>
    </row>
    <row r="45" spans="1:9" ht="12.75" customHeight="1" x14ac:dyDescent="0.2">
      <c r="A45" s="160" t="s">
        <v>231</v>
      </c>
      <c r="B45" s="160"/>
      <c r="C45" s="160"/>
      <c r="D45" s="160"/>
      <c r="E45" s="160"/>
      <c r="F45" s="160"/>
      <c r="G45" s="21">
        <v>37</v>
      </c>
      <c r="H45" s="52">
        <v>0</v>
      </c>
      <c r="I45" s="52">
        <v>0</v>
      </c>
    </row>
    <row r="46" spans="1:9" ht="12.75" customHeight="1" x14ac:dyDescent="0.2">
      <c r="A46" s="160" t="s">
        <v>232</v>
      </c>
      <c r="B46" s="160"/>
      <c r="C46" s="160"/>
      <c r="D46" s="160"/>
      <c r="E46" s="160"/>
      <c r="F46" s="160"/>
      <c r="G46" s="21">
        <v>38</v>
      </c>
      <c r="H46" s="52">
        <v>0</v>
      </c>
      <c r="I46" s="52">
        <v>0</v>
      </c>
    </row>
    <row r="47" spans="1:9" ht="12.75" customHeight="1" x14ac:dyDescent="0.2">
      <c r="A47" s="160" t="s">
        <v>233</v>
      </c>
      <c r="B47" s="160"/>
      <c r="C47" s="160"/>
      <c r="D47" s="160"/>
      <c r="E47" s="160"/>
      <c r="F47" s="160"/>
      <c r="G47" s="21">
        <v>39</v>
      </c>
      <c r="H47" s="52">
        <v>-7</v>
      </c>
      <c r="I47" s="52">
        <v>8447</v>
      </c>
    </row>
    <row r="48" spans="1:9" ht="12.75" customHeight="1" x14ac:dyDescent="0.2">
      <c r="A48" s="160" t="s">
        <v>234</v>
      </c>
      <c r="B48" s="160"/>
      <c r="C48" s="160"/>
      <c r="D48" s="160"/>
      <c r="E48" s="160"/>
      <c r="F48" s="160"/>
      <c r="G48" s="21">
        <v>40</v>
      </c>
      <c r="H48" s="52">
        <v>16900</v>
      </c>
      <c r="I48" s="52">
        <v>136203</v>
      </c>
    </row>
    <row r="49" spans="1:9" ht="12.75" customHeight="1" x14ac:dyDescent="0.2">
      <c r="A49" s="181" t="s">
        <v>235</v>
      </c>
      <c r="B49" s="181"/>
      <c r="C49" s="181"/>
      <c r="D49" s="181"/>
      <c r="E49" s="181"/>
      <c r="F49" s="181"/>
      <c r="G49" s="21">
        <v>41</v>
      </c>
      <c r="H49" s="52">
        <v>0</v>
      </c>
      <c r="I49" s="52">
        <v>0</v>
      </c>
    </row>
    <row r="50" spans="1:9" ht="12.75" customHeight="1" x14ac:dyDescent="0.2">
      <c r="A50" s="167" t="s">
        <v>43</v>
      </c>
      <c r="B50" s="160"/>
      <c r="C50" s="160"/>
      <c r="D50" s="160"/>
      <c r="E50" s="160"/>
      <c r="F50" s="160"/>
      <c r="G50" s="21">
        <v>42</v>
      </c>
      <c r="H50" s="52">
        <v>0</v>
      </c>
      <c r="I50" s="52">
        <v>0</v>
      </c>
    </row>
    <row r="51" spans="1:9" ht="12.75" customHeight="1" x14ac:dyDescent="0.2">
      <c r="A51" s="165" t="s">
        <v>236</v>
      </c>
      <c r="B51" s="166"/>
      <c r="C51" s="166"/>
      <c r="D51" s="166"/>
      <c r="E51" s="166"/>
      <c r="F51" s="166"/>
      <c r="G51" s="23">
        <v>43</v>
      </c>
      <c r="H51" s="51">
        <f>H52+H53+H54+H55+H56+H57</f>
        <v>293447</v>
      </c>
      <c r="I51" s="51">
        <f>I52+I53+I54+I55+I56+I57</f>
        <v>294829</v>
      </c>
    </row>
    <row r="52" spans="1:9" ht="12.75" customHeight="1" x14ac:dyDescent="0.2">
      <c r="A52" s="160" t="s">
        <v>44</v>
      </c>
      <c r="B52" s="160"/>
      <c r="C52" s="160"/>
      <c r="D52" s="160"/>
      <c r="E52" s="160"/>
      <c r="F52" s="160"/>
      <c r="G52" s="21">
        <v>44</v>
      </c>
      <c r="H52" s="52">
        <v>499</v>
      </c>
      <c r="I52" s="52">
        <v>7795</v>
      </c>
    </row>
    <row r="53" spans="1:9" ht="12.75" customHeight="1" x14ac:dyDescent="0.2">
      <c r="A53" s="160" t="s">
        <v>45</v>
      </c>
      <c r="B53" s="160"/>
      <c r="C53" s="160"/>
      <c r="D53" s="160"/>
      <c r="E53" s="160"/>
      <c r="F53" s="160"/>
      <c r="G53" s="21">
        <v>45</v>
      </c>
      <c r="H53" s="52">
        <v>74100</v>
      </c>
      <c r="I53" s="52">
        <v>72174</v>
      </c>
    </row>
    <row r="54" spans="1:9" ht="12.75" customHeight="1" x14ac:dyDescent="0.2">
      <c r="A54" s="160" t="s">
        <v>46</v>
      </c>
      <c r="B54" s="160"/>
      <c r="C54" s="160"/>
      <c r="D54" s="160"/>
      <c r="E54" s="160"/>
      <c r="F54" s="160"/>
      <c r="G54" s="21">
        <v>46</v>
      </c>
      <c r="H54" s="52">
        <v>43959</v>
      </c>
      <c r="I54" s="52">
        <v>43758</v>
      </c>
    </row>
    <row r="55" spans="1:9" ht="12.75" customHeight="1" x14ac:dyDescent="0.2">
      <c r="A55" s="160" t="s">
        <v>47</v>
      </c>
      <c r="B55" s="160"/>
      <c r="C55" s="160"/>
      <c r="D55" s="160"/>
      <c r="E55" s="160"/>
      <c r="F55" s="160"/>
      <c r="G55" s="21">
        <v>47</v>
      </c>
      <c r="H55" s="52">
        <v>43442</v>
      </c>
      <c r="I55" s="52">
        <v>39659</v>
      </c>
    </row>
    <row r="56" spans="1:9" ht="12.75" customHeight="1" x14ac:dyDescent="0.2">
      <c r="A56" s="160" t="s">
        <v>48</v>
      </c>
      <c r="B56" s="160"/>
      <c r="C56" s="160"/>
      <c r="D56" s="160"/>
      <c r="E56" s="160"/>
      <c r="F56" s="160"/>
      <c r="G56" s="21">
        <v>48</v>
      </c>
      <c r="H56" s="52">
        <v>263</v>
      </c>
      <c r="I56" s="52">
        <v>591</v>
      </c>
    </row>
    <row r="57" spans="1:9" ht="25.9" customHeight="1" x14ac:dyDescent="0.2">
      <c r="A57" s="160" t="s">
        <v>49</v>
      </c>
      <c r="B57" s="160"/>
      <c r="C57" s="160"/>
      <c r="D57" s="160"/>
      <c r="E57" s="160"/>
      <c r="F57" s="160"/>
      <c r="G57" s="21">
        <v>49</v>
      </c>
      <c r="H57" s="52">
        <v>131184</v>
      </c>
      <c r="I57" s="52">
        <v>130852</v>
      </c>
    </row>
    <row r="58" spans="1:9" ht="12.75" customHeight="1" x14ac:dyDescent="0.2">
      <c r="A58" s="167" t="s">
        <v>50</v>
      </c>
      <c r="B58" s="160"/>
      <c r="C58" s="160"/>
      <c r="D58" s="160"/>
      <c r="E58" s="160"/>
      <c r="F58" s="160"/>
      <c r="G58" s="21">
        <v>50</v>
      </c>
      <c r="H58" s="52">
        <v>230548</v>
      </c>
      <c r="I58" s="52">
        <v>134348</v>
      </c>
    </row>
    <row r="59" spans="1:9" ht="12.75" customHeight="1" x14ac:dyDescent="0.2">
      <c r="A59" s="167" t="s">
        <v>51</v>
      </c>
      <c r="B59" s="160"/>
      <c r="C59" s="160"/>
      <c r="D59" s="160"/>
      <c r="E59" s="160"/>
      <c r="F59" s="160"/>
      <c r="G59" s="21">
        <v>51</v>
      </c>
      <c r="H59" s="52">
        <v>0</v>
      </c>
      <c r="I59" s="52">
        <v>6540</v>
      </c>
    </row>
    <row r="60" spans="1:9" ht="25.5" customHeight="1" x14ac:dyDescent="0.2">
      <c r="A60" s="167" t="s">
        <v>52</v>
      </c>
      <c r="B60" s="160"/>
      <c r="C60" s="160"/>
      <c r="D60" s="160"/>
      <c r="E60" s="160"/>
      <c r="F60" s="160"/>
      <c r="G60" s="21">
        <v>52</v>
      </c>
      <c r="H60" s="52">
        <v>487259</v>
      </c>
      <c r="I60" s="52">
        <v>465355</v>
      </c>
    </row>
    <row r="61" spans="1:9" ht="12.75" customHeight="1" x14ac:dyDescent="0.2">
      <c r="A61" s="165" t="s">
        <v>237</v>
      </c>
      <c r="B61" s="166"/>
      <c r="C61" s="166"/>
      <c r="D61" s="166"/>
      <c r="E61" s="166"/>
      <c r="F61" s="166"/>
      <c r="G61" s="23">
        <v>53</v>
      </c>
      <c r="H61" s="51">
        <f>H37+H50+H51+H58+H59+H60</f>
        <v>6830377</v>
      </c>
      <c r="I61" s="51">
        <f>I37+I50+I51+I58+I59+I60</f>
        <v>6929020</v>
      </c>
    </row>
    <row r="62" spans="1:9" ht="12.75" customHeight="1" x14ac:dyDescent="0.2">
      <c r="A62" s="167" t="s">
        <v>53</v>
      </c>
      <c r="B62" s="160"/>
      <c r="C62" s="160"/>
      <c r="D62" s="160"/>
      <c r="E62" s="160"/>
      <c r="F62" s="160"/>
      <c r="G62" s="21">
        <v>54</v>
      </c>
      <c r="H62" s="52">
        <v>0</v>
      </c>
      <c r="I62" s="52">
        <v>0</v>
      </c>
    </row>
    <row r="63" spans="1:9" ht="12.75" customHeight="1" x14ac:dyDescent="0.2">
      <c r="A63" s="167" t="s">
        <v>35</v>
      </c>
      <c r="B63" s="167"/>
      <c r="C63" s="167"/>
      <c r="D63" s="167"/>
      <c r="E63" s="167"/>
      <c r="F63" s="167"/>
      <c r="G63" s="183"/>
      <c r="H63" s="183"/>
      <c r="I63" s="183"/>
    </row>
    <row r="64" spans="1:9" x14ac:dyDescent="0.2">
      <c r="A64" s="165" t="s">
        <v>238</v>
      </c>
      <c r="B64" s="166"/>
      <c r="C64" s="166"/>
      <c r="D64" s="166"/>
      <c r="E64" s="166"/>
      <c r="F64" s="166"/>
      <c r="G64" s="23">
        <v>55</v>
      </c>
      <c r="H64" s="51">
        <f>H65+H66</f>
        <v>0</v>
      </c>
      <c r="I64" s="51">
        <f>I65+I66</f>
        <v>0</v>
      </c>
    </row>
    <row r="65" spans="1:9" x14ac:dyDescent="0.2">
      <c r="A65" s="167" t="s">
        <v>54</v>
      </c>
      <c r="B65" s="160"/>
      <c r="C65" s="160"/>
      <c r="D65" s="160"/>
      <c r="E65" s="160"/>
      <c r="F65" s="160"/>
      <c r="G65" s="21">
        <v>56</v>
      </c>
      <c r="H65" s="52">
        <v>0</v>
      </c>
      <c r="I65" s="52">
        <v>0</v>
      </c>
    </row>
    <row r="66" spans="1:9" x14ac:dyDescent="0.2">
      <c r="A66" s="167" t="s">
        <v>55</v>
      </c>
      <c r="B66" s="160"/>
      <c r="C66" s="160"/>
      <c r="D66" s="160"/>
      <c r="E66" s="160"/>
      <c r="F66" s="160"/>
      <c r="G66" s="21">
        <v>57</v>
      </c>
      <c r="H66" s="52">
        <v>0</v>
      </c>
      <c r="I66" s="52">
        <v>0</v>
      </c>
    </row>
  </sheetData>
  <mergeCells count="66">
    <mergeCell ref="A36:I36"/>
    <mergeCell ref="A60:F60"/>
    <mergeCell ref="A63:I63"/>
    <mergeCell ref="A64:F64"/>
    <mergeCell ref="A62:F62"/>
    <mergeCell ref="A51:F51"/>
    <mergeCell ref="A52:F52"/>
    <mergeCell ref="A53:F53"/>
    <mergeCell ref="A58:F58"/>
    <mergeCell ref="A59:F59"/>
    <mergeCell ref="A61:F61"/>
    <mergeCell ref="A40:F40"/>
    <mergeCell ref="A41:F41"/>
    <mergeCell ref="A44:F44"/>
    <mergeCell ref="A45:F45"/>
    <mergeCell ref="A38:F38"/>
    <mergeCell ref="A65:F65"/>
    <mergeCell ref="A66:F66"/>
    <mergeCell ref="A27:F27"/>
    <mergeCell ref="A28:F28"/>
    <mergeCell ref="A29:F29"/>
    <mergeCell ref="A30:F30"/>
    <mergeCell ref="A31:F31"/>
    <mergeCell ref="A54:F54"/>
    <mergeCell ref="A55:F55"/>
    <mergeCell ref="A56:F56"/>
    <mergeCell ref="A57:F57"/>
    <mergeCell ref="A32:F32"/>
    <mergeCell ref="A33:F33"/>
    <mergeCell ref="A34:F34"/>
    <mergeCell ref="A37:F37"/>
    <mergeCell ref="A35:F35"/>
    <mergeCell ref="A39:F39"/>
    <mergeCell ref="A47:F47"/>
    <mergeCell ref="A48:F48"/>
    <mergeCell ref="A49:F49"/>
    <mergeCell ref="A46:F46"/>
    <mergeCell ref="A50:F50"/>
    <mergeCell ref="A42:F42"/>
    <mergeCell ref="A43:F43"/>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 ref="A6:F6"/>
    <mergeCell ref="A5:F5"/>
    <mergeCell ref="A7:I7"/>
  </mergeCells>
  <dataValidations count="5">
    <dataValidation type="whole" operator="greaterThanOrEqual" allowBlank="1" showInputMessage="1" showErrorMessage="1" errorTitle="Pogrešan unos" error="Mogu se unijeti samo cjelobrojne pozitivne vrijednosti." sqref="H65360:I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H130896:I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H196432:I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H261968:I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H327504:I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H393040:I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H458576:I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H524112:I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H589648:I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H655184:I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H720720:I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H786256:I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H851792:I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H917328:I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H982864:I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H65362:I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H130898:I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H196434:I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H261970:I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H327506:I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H393042:I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H458578:I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H524114:I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H589650:I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H655186:I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H720722:I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H786258:I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H851794:I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H917330:I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H982866:I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H65369:I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H130905:I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H196441:I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H261977:I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H327513:I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H393049:I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H458585:I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H524121:I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H589657:I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H655193:I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H720729:I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H786265:I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H851801:I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H917337:I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H982873:I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H65376:I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H130912:I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H196448:I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H261984:I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H327520:I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H393056:I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H458592:I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H524128:I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H589664:I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H655200:I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H720736:I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H786272:I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H851808:I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H917344:I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H982880:I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H65297:I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H130833:I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H196369:I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H261905:I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H327441:I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H392977:I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H458513:I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H524049:I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H589585:I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H655121:I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H720657:I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H786193:I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H851729:I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H917265:I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H982801:I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H130904:I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H196440:I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H261976:I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H327512:I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H393048:I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H458584:I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H524120:I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H589656:I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H655192:I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H720728:I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H786264:I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H851800:I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H917336:I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H982872:I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H130897:I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H196433:I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H261969:I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H327505:I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H393041:I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H458577:I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H524113:I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H589649:I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H655185:I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H720721:I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H786257:I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H851793:I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H917329:I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H982865:I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H130895:I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H196431:I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H261967:I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H327503:I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H393039:I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H458575:I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H524111:I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H589647:I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H655183:I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H720719:I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H786255:I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H851791:I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H917327:I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H982863:I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Pogrešan unos" error="Mogu se unijeti samo cjelobrojne vrijednosti." sqref="H65408:I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H130944:I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H196480:I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H262016:I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H327552:I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H393088:I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H458624:I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H524160:I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H589696:I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H655232:I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H720768:I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H786304:I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H851840:I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H917376:I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H982912:I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H65375:I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H130911:I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H196447:I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H261983:I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H327519:I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H393055:I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H458591:I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H524127:I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H589663:I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H655199:I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H720735:I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H786271:I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H851807:I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H917343:I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H982879:I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headerFooter alignWithMargins="0"/>
  <ignoredErrors>
    <ignoredError sqref="H8:I8 H37:I37 H64:I64 H10:I10 H16:I16 H21:I22 H28:I28 H34:I35 H40:I40 H51:I51 H61:I6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3"/>
  <sheetViews>
    <sheetView view="pageBreakPreview" topLeftCell="A36" zoomScale="110" zoomScaleNormal="100" zoomScaleSheetLayoutView="110" workbookViewId="0">
      <selection sqref="A1:J30"/>
    </sheetView>
  </sheetViews>
  <sheetFormatPr defaultRowHeight="12.75" x14ac:dyDescent="0.2"/>
  <cols>
    <col min="1" max="6" width="9.140625" style="2"/>
    <col min="7" max="7" width="9.140625" style="4"/>
    <col min="8" max="8" width="12.5703125" style="55" customWidth="1"/>
    <col min="9" max="9" width="11.7109375" style="55" bestFit="1"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6" t="s">
        <v>5</v>
      </c>
      <c r="B1" s="177"/>
      <c r="C1" s="177"/>
      <c r="D1" s="177"/>
      <c r="E1" s="177"/>
      <c r="F1" s="177"/>
      <c r="G1" s="177"/>
      <c r="H1" s="177"/>
      <c r="I1" s="177"/>
    </row>
    <row r="2" spans="1:9" x14ac:dyDescent="0.2">
      <c r="A2" s="184" t="s">
        <v>286</v>
      </c>
      <c r="B2" s="185"/>
      <c r="C2" s="185"/>
      <c r="D2" s="185"/>
      <c r="E2" s="185"/>
      <c r="F2" s="185"/>
      <c r="G2" s="185"/>
      <c r="H2" s="185"/>
      <c r="I2" s="185"/>
    </row>
    <row r="3" spans="1:9" x14ac:dyDescent="0.2">
      <c r="A3" s="192" t="s">
        <v>221</v>
      </c>
      <c r="B3" s="193"/>
      <c r="C3" s="193"/>
      <c r="D3" s="193"/>
      <c r="E3" s="193"/>
      <c r="F3" s="193"/>
      <c r="G3" s="193"/>
      <c r="H3" s="193"/>
      <c r="I3" s="193"/>
    </row>
    <row r="4" spans="1:9" x14ac:dyDescent="0.2">
      <c r="A4" s="189" t="s">
        <v>285</v>
      </c>
      <c r="B4" s="190"/>
      <c r="C4" s="190"/>
      <c r="D4" s="190"/>
      <c r="E4" s="190"/>
      <c r="F4" s="190"/>
      <c r="G4" s="190"/>
      <c r="H4" s="190"/>
      <c r="I4" s="191"/>
    </row>
    <row r="5" spans="1:9" ht="33.75" x14ac:dyDescent="0.2">
      <c r="A5" s="187" t="s">
        <v>2</v>
      </c>
      <c r="B5" s="171"/>
      <c r="C5" s="171"/>
      <c r="D5" s="171"/>
      <c r="E5" s="171"/>
      <c r="F5" s="172"/>
      <c r="G5" s="25" t="s">
        <v>6</v>
      </c>
      <c r="H5" s="54" t="s">
        <v>173</v>
      </c>
      <c r="I5" s="54" t="s">
        <v>174</v>
      </c>
    </row>
    <row r="6" spans="1:9" x14ac:dyDescent="0.2">
      <c r="A6" s="188">
        <v>1</v>
      </c>
      <c r="B6" s="169"/>
      <c r="C6" s="169"/>
      <c r="D6" s="169"/>
      <c r="E6" s="169"/>
      <c r="F6" s="169"/>
      <c r="G6" s="20">
        <v>2</v>
      </c>
      <c r="H6" s="26">
        <v>3</v>
      </c>
      <c r="I6" s="26">
        <v>4</v>
      </c>
    </row>
    <row r="7" spans="1:9" ht="12.75" customHeight="1" x14ac:dyDescent="0.2">
      <c r="A7" s="165" t="s">
        <v>239</v>
      </c>
      <c r="B7" s="166"/>
      <c r="C7" s="166"/>
      <c r="D7" s="166"/>
      <c r="E7" s="166"/>
      <c r="F7" s="166"/>
      <c r="G7" s="23">
        <v>1</v>
      </c>
      <c r="H7" s="51">
        <f>H8+H14</f>
        <v>2035862</v>
      </c>
      <c r="I7" s="51">
        <f>I8+I14</f>
        <v>2017744</v>
      </c>
    </row>
    <row r="8" spans="1:9" ht="12.75" customHeight="1" x14ac:dyDescent="0.2">
      <c r="A8" s="166" t="s">
        <v>240</v>
      </c>
      <c r="B8" s="166"/>
      <c r="C8" s="166"/>
      <c r="D8" s="166"/>
      <c r="E8" s="166"/>
      <c r="F8" s="166"/>
      <c r="G8" s="23">
        <v>2</v>
      </c>
      <c r="H8" s="51">
        <f>SUM(H9:H13)</f>
        <v>1363284</v>
      </c>
      <c r="I8" s="51">
        <f>SUM(I9:I13)</f>
        <v>1299319</v>
      </c>
    </row>
    <row r="9" spans="1:9" ht="12.75" customHeight="1" x14ac:dyDescent="0.2">
      <c r="A9" s="160" t="s">
        <v>59</v>
      </c>
      <c r="B9" s="160"/>
      <c r="C9" s="160"/>
      <c r="D9" s="160"/>
      <c r="E9" s="160"/>
      <c r="F9" s="160"/>
      <c r="G9" s="21">
        <v>3</v>
      </c>
      <c r="H9" s="52">
        <v>520924</v>
      </c>
      <c r="I9" s="52">
        <v>499422</v>
      </c>
    </row>
    <row r="10" spans="1:9" ht="12.75" customHeight="1" x14ac:dyDescent="0.2">
      <c r="A10" s="160" t="s">
        <v>60</v>
      </c>
      <c r="B10" s="160"/>
      <c r="C10" s="160"/>
      <c r="D10" s="160"/>
      <c r="E10" s="160"/>
      <c r="F10" s="160"/>
      <c r="G10" s="21">
        <v>4</v>
      </c>
      <c r="H10" s="52">
        <v>685216</v>
      </c>
      <c r="I10" s="52">
        <v>677682</v>
      </c>
    </row>
    <row r="11" spans="1:9" ht="12.75" customHeight="1" x14ac:dyDescent="0.2">
      <c r="A11" s="160" t="s">
        <v>61</v>
      </c>
      <c r="B11" s="160"/>
      <c r="C11" s="160"/>
      <c r="D11" s="160"/>
      <c r="E11" s="160"/>
      <c r="F11" s="160"/>
      <c r="G11" s="21">
        <v>5</v>
      </c>
      <c r="H11" s="52">
        <v>157144</v>
      </c>
      <c r="I11" s="52">
        <v>122215</v>
      </c>
    </row>
    <row r="12" spans="1:9" ht="12.75" customHeight="1" x14ac:dyDescent="0.2">
      <c r="A12" s="160" t="s">
        <v>62</v>
      </c>
      <c r="B12" s="160"/>
      <c r="C12" s="160"/>
      <c r="D12" s="160"/>
      <c r="E12" s="160"/>
      <c r="F12" s="160"/>
      <c r="G12" s="21">
        <v>6</v>
      </c>
      <c r="H12" s="52">
        <v>0</v>
      </c>
      <c r="I12" s="52">
        <v>0</v>
      </c>
    </row>
    <row r="13" spans="1:9" ht="12.75" customHeight="1" x14ac:dyDescent="0.2">
      <c r="A13" s="160" t="s">
        <v>63</v>
      </c>
      <c r="B13" s="160"/>
      <c r="C13" s="160"/>
      <c r="D13" s="160"/>
      <c r="E13" s="160"/>
      <c r="F13" s="160"/>
      <c r="G13" s="21">
        <v>7</v>
      </c>
      <c r="H13" s="52">
        <v>0</v>
      </c>
      <c r="I13" s="52">
        <v>0</v>
      </c>
    </row>
    <row r="14" spans="1:9" ht="12.75" customHeight="1" x14ac:dyDescent="0.2">
      <c r="A14" s="166" t="s">
        <v>241</v>
      </c>
      <c r="B14" s="166"/>
      <c r="C14" s="166"/>
      <c r="D14" s="166"/>
      <c r="E14" s="166"/>
      <c r="F14" s="166"/>
      <c r="G14" s="23">
        <v>8</v>
      </c>
      <c r="H14" s="51">
        <f>H15+H16+H17</f>
        <v>672578</v>
      </c>
      <c r="I14" s="51">
        <f>I15+I16+I17</f>
        <v>718425</v>
      </c>
    </row>
    <row r="15" spans="1:9" ht="12.75" customHeight="1" x14ac:dyDescent="0.2">
      <c r="A15" s="160" t="s">
        <v>64</v>
      </c>
      <c r="B15" s="160"/>
      <c r="C15" s="160"/>
      <c r="D15" s="160"/>
      <c r="E15" s="160"/>
      <c r="F15" s="160"/>
      <c r="G15" s="21">
        <v>9</v>
      </c>
      <c r="H15" s="52">
        <v>0</v>
      </c>
      <c r="I15" s="52">
        <v>0</v>
      </c>
    </row>
    <row r="16" spans="1:9" ht="28.15" customHeight="1" x14ac:dyDescent="0.2">
      <c r="A16" s="160" t="s">
        <v>65</v>
      </c>
      <c r="B16" s="160"/>
      <c r="C16" s="160"/>
      <c r="D16" s="160"/>
      <c r="E16" s="160"/>
      <c r="F16" s="160"/>
      <c r="G16" s="21">
        <v>10</v>
      </c>
      <c r="H16" s="52">
        <v>327834</v>
      </c>
      <c r="I16" s="52">
        <v>355160</v>
      </c>
    </row>
    <row r="17" spans="1:9" ht="12.75" customHeight="1" x14ac:dyDescent="0.2">
      <c r="A17" s="160" t="s">
        <v>66</v>
      </c>
      <c r="B17" s="160"/>
      <c r="C17" s="160"/>
      <c r="D17" s="160"/>
      <c r="E17" s="160"/>
      <c r="F17" s="160"/>
      <c r="G17" s="21">
        <v>11</v>
      </c>
      <c r="H17" s="52">
        <v>344744</v>
      </c>
      <c r="I17" s="52">
        <v>363265</v>
      </c>
    </row>
    <row r="18" spans="1:9" ht="12.75" customHeight="1" x14ac:dyDescent="0.2">
      <c r="A18" s="165" t="s">
        <v>242</v>
      </c>
      <c r="B18" s="166"/>
      <c r="C18" s="166"/>
      <c r="D18" s="166"/>
      <c r="E18" s="166"/>
      <c r="F18" s="166"/>
      <c r="G18" s="23">
        <v>12</v>
      </c>
      <c r="H18" s="51">
        <f>H19+H22+H26+H27+H28+H31+H32</f>
        <v>1980574</v>
      </c>
      <c r="I18" s="51">
        <f>I19+I22+I26+I27+I28+I31+I32</f>
        <v>2051463</v>
      </c>
    </row>
    <row r="19" spans="1:9" ht="12.75" customHeight="1" x14ac:dyDescent="0.2">
      <c r="A19" s="166" t="s">
        <v>243</v>
      </c>
      <c r="B19" s="166"/>
      <c r="C19" s="166"/>
      <c r="D19" s="166"/>
      <c r="E19" s="166"/>
      <c r="F19" s="166"/>
      <c r="G19" s="23">
        <v>13</v>
      </c>
      <c r="H19" s="51">
        <f>H20+H21</f>
        <v>555668</v>
      </c>
      <c r="I19" s="51">
        <f>I20+I21</f>
        <v>592332</v>
      </c>
    </row>
    <row r="20" spans="1:9" ht="12.75" customHeight="1" x14ac:dyDescent="0.2">
      <c r="A20" s="160" t="s">
        <v>67</v>
      </c>
      <c r="B20" s="160"/>
      <c r="C20" s="160"/>
      <c r="D20" s="160"/>
      <c r="E20" s="160"/>
      <c r="F20" s="160"/>
      <c r="G20" s="21">
        <v>14</v>
      </c>
      <c r="H20" s="52">
        <v>60066</v>
      </c>
      <c r="I20" s="52">
        <v>65956</v>
      </c>
    </row>
    <row r="21" spans="1:9" ht="12.75" customHeight="1" x14ac:dyDescent="0.2">
      <c r="A21" s="160" t="s">
        <v>68</v>
      </c>
      <c r="B21" s="160"/>
      <c r="C21" s="160"/>
      <c r="D21" s="160"/>
      <c r="E21" s="160"/>
      <c r="F21" s="160"/>
      <c r="G21" s="21">
        <v>15</v>
      </c>
      <c r="H21" s="52">
        <v>495602</v>
      </c>
      <c r="I21" s="52">
        <v>526376</v>
      </c>
    </row>
    <row r="22" spans="1:9" ht="12.75" customHeight="1" x14ac:dyDescent="0.2">
      <c r="A22" s="166" t="s">
        <v>244</v>
      </c>
      <c r="B22" s="166"/>
      <c r="C22" s="166"/>
      <c r="D22" s="166"/>
      <c r="E22" s="166"/>
      <c r="F22" s="166"/>
      <c r="G22" s="23">
        <v>16</v>
      </c>
      <c r="H22" s="51">
        <f>H23+H24+H25</f>
        <v>965495</v>
      </c>
      <c r="I22" s="51">
        <f>I23+I24+I25</f>
        <v>951287</v>
      </c>
    </row>
    <row r="23" spans="1:9" ht="12.75" customHeight="1" x14ac:dyDescent="0.2">
      <c r="A23" s="160" t="s">
        <v>69</v>
      </c>
      <c r="B23" s="160"/>
      <c r="C23" s="160"/>
      <c r="D23" s="160"/>
      <c r="E23" s="160"/>
      <c r="F23" s="160"/>
      <c r="G23" s="21">
        <v>17</v>
      </c>
      <c r="H23" s="52">
        <v>553974</v>
      </c>
      <c r="I23" s="52">
        <v>543802</v>
      </c>
    </row>
    <row r="24" spans="1:9" ht="12.75" customHeight="1" x14ac:dyDescent="0.2">
      <c r="A24" s="160" t="s">
        <v>70</v>
      </c>
      <c r="B24" s="160"/>
      <c r="C24" s="160"/>
      <c r="D24" s="160"/>
      <c r="E24" s="160"/>
      <c r="F24" s="160"/>
      <c r="G24" s="21">
        <v>18</v>
      </c>
      <c r="H24" s="52">
        <v>278582</v>
      </c>
      <c r="I24" s="52">
        <v>275607</v>
      </c>
    </row>
    <row r="25" spans="1:9" ht="12.75" customHeight="1" x14ac:dyDescent="0.2">
      <c r="A25" s="160" t="s">
        <v>71</v>
      </c>
      <c r="B25" s="160"/>
      <c r="C25" s="160"/>
      <c r="D25" s="160"/>
      <c r="E25" s="160"/>
      <c r="F25" s="160"/>
      <c r="G25" s="21">
        <v>19</v>
      </c>
      <c r="H25" s="52">
        <v>132939</v>
      </c>
      <c r="I25" s="52">
        <v>131878</v>
      </c>
    </row>
    <row r="26" spans="1:9" ht="12.75" customHeight="1" x14ac:dyDescent="0.2">
      <c r="A26" s="160" t="s">
        <v>72</v>
      </c>
      <c r="B26" s="160"/>
      <c r="C26" s="160"/>
      <c r="D26" s="160"/>
      <c r="E26" s="160"/>
      <c r="F26" s="160"/>
      <c r="G26" s="21">
        <v>20</v>
      </c>
      <c r="H26" s="52">
        <v>180410</v>
      </c>
      <c r="I26" s="52">
        <v>207741</v>
      </c>
    </row>
    <row r="27" spans="1:9" ht="12.75" customHeight="1" x14ac:dyDescent="0.2">
      <c r="A27" s="160" t="s">
        <v>73</v>
      </c>
      <c r="B27" s="160"/>
      <c r="C27" s="160"/>
      <c r="D27" s="160"/>
      <c r="E27" s="160"/>
      <c r="F27" s="160"/>
      <c r="G27" s="21">
        <v>21</v>
      </c>
      <c r="H27" s="52">
        <v>273667</v>
      </c>
      <c r="I27" s="52">
        <v>286797</v>
      </c>
    </row>
    <row r="28" spans="1:9" ht="12.75" customHeight="1" x14ac:dyDescent="0.2">
      <c r="A28" s="166" t="s">
        <v>245</v>
      </c>
      <c r="B28" s="166"/>
      <c r="C28" s="166"/>
      <c r="D28" s="166"/>
      <c r="E28" s="166"/>
      <c r="F28" s="166"/>
      <c r="G28" s="23">
        <v>22</v>
      </c>
      <c r="H28" s="51">
        <f>H29+H30</f>
        <v>0</v>
      </c>
      <c r="I28" s="51">
        <f>I29+I30</f>
        <v>0</v>
      </c>
    </row>
    <row r="29" spans="1:9" ht="12.75" customHeight="1" x14ac:dyDescent="0.2">
      <c r="A29" s="160" t="s">
        <v>74</v>
      </c>
      <c r="B29" s="160"/>
      <c r="C29" s="160"/>
      <c r="D29" s="160"/>
      <c r="E29" s="160"/>
      <c r="F29" s="160"/>
      <c r="G29" s="21">
        <v>23</v>
      </c>
      <c r="H29" s="52">
        <v>0</v>
      </c>
      <c r="I29" s="52">
        <v>0</v>
      </c>
    </row>
    <row r="30" spans="1:9" ht="12.75" customHeight="1" x14ac:dyDescent="0.2">
      <c r="A30" s="160" t="s">
        <v>75</v>
      </c>
      <c r="B30" s="160"/>
      <c r="C30" s="160"/>
      <c r="D30" s="160"/>
      <c r="E30" s="160"/>
      <c r="F30" s="160"/>
      <c r="G30" s="21">
        <v>24</v>
      </c>
      <c r="H30" s="52">
        <v>0</v>
      </c>
      <c r="I30" s="52">
        <v>0</v>
      </c>
    </row>
    <row r="31" spans="1:9" ht="12.75" customHeight="1" x14ac:dyDescent="0.2">
      <c r="A31" s="160" t="s">
        <v>76</v>
      </c>
      <c r="B31" s="160"/>
      <c r="C31" s="160"/>
      <c r="D31" s="160"/>
      <c r="E31" s="160"/>
      <c r="F31" s="160"/>
      <c r="G31" s="21">
        <v>25</v>
      </c>
      <c r="H31" s="52">
        <v>0</v>
      </c>
      <c r="I31" s="52">
        <v>0</v>
      </c>
    </row>
    <row r="32" spans="1:9" ht="12.75" customHeight="1" x14ac:dyDescent="0.2">
      <c r="A32" s="160" t="s">
        <v>77</v>
      </c>
      <c r="B32" s="160"/>
      <c r="C32" s="160"/>
      <c r="D32" s="160"/>
      <c r="E32" s="160"/>
      <c r="F32" s="160"/>
      <c r="G32" s="21">
        <v>26</v>
      </c>
      <c r="H32" s="52">
        <v>5334</v>
      </c>
      <c r="I32" s="52">
        <v>13306</v>
      </c>
    </row>
    <row r="33" spans="1:9" ht="12.75" customHeight="1" x14ac:dyDescent="0.2">
      <c r="A33" s="165" t="s">
        <v>246</v>
      </c>
      <c r="B33" s="166"/>
      <c r="C33" s="166"/>
      <c r="D33" s="166"/>
      <c r="E33" s="166"/>
      <c r="F33" s="166"/>
      <c r="G33" s="23">
        <v>27</v>
      </c>
      <c r="H33" s="51">
        <f>H34+H35+H36+H37+H38+H39</f>
        <v>65345</v>
      </c>
      <c r="I33" s="51">
        <f>I34+I35+I36+I37+I38+I39</f>
        <v>182233</v>
      </c>
    </row>
    <row r="34" spans="1:9" ht="12.75" customHeight="1" x14ac:dyDescent="0.2">
      <c r="A34" s="160" t="s">
        <v>177</v>
      </c>
      <c r="B34" s="160"/>
      <c r="C34" s="160"/>
      <c r="D34" s="160"/>
      <c r="E34" s="160"/>
      <c r="F34" s="160"/>
      <c r="G34" s="21">
        <v>28</v>
      </c>
      <c r="H34" s="52">
        <v>55861</v>
      </c>
      <c r="I34" s="52">
        <v>106091</v>
      </c>
    </row>
    <row r="35" spans="1:9" ht="29.45" customHeight="1" x14ac:dyDescent="0.2">
      <c r="A35" s="160" t="s">
        <v>176</v>
      </c>
      <c r="B35" s="160"/>
      <c r="C35" s="160"/>
      <c r="D35" s="160"/>
      <c r="E35" s="160"/>
      <c r="F35" s="160"/>
      <c r="G35" s="21">
        <v>29</v>
      </c>
      <c r="H35" s="52">
        <v>9116</v>
      </c>
      <c r="I35" s="52">
        <v>49465</v>
      </c>
    </row>
    <row r="36" spans="1:9" ht="30" customHeight="1" x14ac:dyDescent="0.2">
      <c r="A36" s="160" t="s">
        <v>78</v>
      </c>
      <c r="B36" s="160"/>
      <c r="C36" s="160"/>
      <c r="D36" s="160"/>
      <c r="E36" s="160"/>
      <c r="F36" s="160"/>
      <c r="G36" s="21">
        <v>30</v>
      </c>
      <c r="H36" s="52">
        <v>0</v>
      </c>
      <c r="I36" s="52">
        <v>0</v>
      </c>
    </row>
    <row r="37" spans="1:9" ht="12.75" customHeight="1" x14ac:dyDescent="0.2">
      <c r="A37" s="160" t="s">
        <v>79</v>
      </c>
      <c r="B37" s="160"/>
      <c r="C37" s="160"/>
      <c r="D37" s="160"/>
      <c r="E37" s="160"/>
      <c r="F37" s="160"/>
      <c r="G37" s="21">
        <v>31</v>
      </c>
      <c r="H37" s="52">
        <v>0</v>
      </c>
      <c r="I37" s="52">
        <v>12089</v>
      </c>
    </row>
    <row r="38" spans="1:9" ht="12.75" customHeight="1" x14ac:dyDescent="0.2">
      <c r="A38" s="160" t="s">
        <v>80</v>
      </c>
      <c r="B38" s="160"/>
      <c r="C38" s="160"/>
      <c r="D38" s="160"/>
      <c r="E38" s="160"/>
      <c r="F38" s="160"/>
      <c r="G38" s="21">
        <v>32</v>
      </c>
      <c r="H38" s="52">
        <v>0</v>
      </c>
      <c r="I38" s="52">
        <v>0</v>
      </c>
    </row>
    <row r="39" spans="1:9" ht="26.45" customHeight="1" x14ac:dyDescent="0.2">
      <c r="A39" s="160" t="s">
        <v>81</v>
      </c>
      <c r="B39" s="160"/>
      <c r="C39" s="160"/>
      <c r="D39" s="160"/>
      <c r="E39" s="160"/>
      <c r="F39" s="160"/>
      <c r="G39" s="21">
        <v>33</v>
      </c>
      <c r="H39" s="52">
        <v>368</v>
      </c>
      <c r="I39" s="52">
        <v>14588</v>
      </c>
    </row>
    <row r="40" spans="1:9" ht="12.75" customHeight="1" x14ac:dyDescent="0.2">
      <c r="A40" s="165" t="s">
        <v>247</v>
      </c>
      <c r="B40" s="166"/>
      <c r="C40" s="166"/>
      <c r="D40" s="166"/>
      <c r="E40" s="166"/>
      <c r="F40" s="166"/>
      <c r="G40" s="23">
        <v>34</v>
      </c>
      <c r="H40" s="51">
        <f>H41+H42+H43+H44+H45</f>
        <v>119197</v>
      </c>
      <c r="I40" s="51">
        <f>I41+I42+I43+I44+I45</f>
        <v>10481</v>
      </c>
    </row>
    <row r="41" spans="1:9" ht="12.75" customHeight="1" x14ac:dyDescent="0.2">
      <c r="A41" s="160" t="s">
        <v>82</v>
      </c>
      <c r="B41" s="160"/>
      <c r="C41" s="160"/>
      <c r="D41" s="160"/>
      <c r="E41" s="160"/>
      <c r="F41" s="160"/>
      <c r="G41" s="21">
        <v>35</v>
      </c>
      <c r="H41" s="52">
        <v>89</v>
      </c>
      <c r="I41" s="52">
        <v>0</v>
      </c>
    </row>
    <row r="42" spans="1:9" ht="30" customHeight="1" x14ac:dyDescent="0.2">
      <c r="A42" s="160" t="s">
        <v>83</v>
      </c>
      <c r="B42" s="160"/>
      <c r="C42" s="160"/>
      <c r="D42" s="160"/>
      <c r="E42" s="160"/>
      <c r="F42" s="160"/>
      <c r="G42" s="21">
        <v>36</v>
      </c>
      <c r="H42" s="52">
        <v>23705</v>
      </c>
      <c r="I42" s="52">
        <v>10481</v>
      </c>
    </row>
    <row r="43" spans="1:9" ht="12.75" customHeight="1" x14ac:dyDescent="0.2">
      <c r="A43" s="160" t="s">
        <v>84</v>
      </c>
      <c r="B43" s="160"/>
      <c r="C43" s="160"/>
      <c r="D43" s="160"/>
      <c r="E43" s="160"/>
      <c r="F43" s="160"/>
      <c r="G43" s="21">
        <v>37</v>
      </c>
      <c r="H43" s="52">
        <v>95403</v>
      </c>
      <c r="I43" s="52">
        <v>0</v>
      </c>
    </row>
    <row r="44" spans="1:9" ht="12.75" customHeight="1" x14ac:dyDescent="0.2">
      <c r="A44" s="160" t="s">
        <v>85</v>
      </c>
      <c r="B44" s="160"/>
      <c r="C44" s="160"/>
      <c r="D44" s="160"/>
      <c r="E44" s="160"/>
      <c r="F44" s="160"/>
      <c r="G44" s="21">
        <v>38</v>
      </c>
      <c r="H44" s="52">
        <v>0</v>
      </c>
      <c r="I44" s="52">
        <v>0</v>
      </c>
    </row>
    <row r="45" spans="1:9" ht="12.75" customHeight="1" x14ac:dyDescent="0.2">
      <c r="A45" s="160" t="s">
        <v>86</v>
      </c>
      <c r="B45" s="160"/>
      <c r="C45" s="160"/>
      <c r="D45" s="160"/>
      <c r="E45" s="160"/>
      <c r="F45" s="160"/>
      <c r="G45" s="21">
        <v>39</v>
      </c>
      <c r="H45" s="52">
        <v>0</v>
      </c>
      <c r="I45" s="52">
        <v>0</v>
      </c>
    </row>
    <row r="46" spans="1:9" ht="12.75" customHeight="1" x14ac:dyDescent="0.2">
      <c r="A46" s="165" t="s">
        <v>248</v>
      </c>
      <c r="B46" s="166"/>
      <c r="C46" s="166"/>
      <c r="D46" s="166"/>
      <c r="E46" s="166"/>
      <c r="F46" s="166"/>
      <c r="G46" s="23">
        <v>40</v>
      </c>
      <c r="H46" s="51">
        <f>H7+H33</f>
        <v>2101207</v>
      </c>
      <c r="I46" s="51">
        <f>I7+I33</f>
        <v>2199977</v>
      </c>
    </row>
    <row r="47" spans="1:9" ht="12.75" customHeight="1" x14ac:dyDescent="0.2">
      <c r="A47" s="165" t="s">
        <v>249</v>
      </c>
      <c r="B47" s="166"/>
      <c r="C47" s="166"/>
      <c r="D47" s="166"/>
      <c r="E47" s="166"/>
      <c r="F47" s="166"/>
      <c r="G47" s="23">
        <v>41</v>
      </c>
      <c r="H47" s="51">
        <f>H40+H18</f>
        <v>2099771</v>
      </c>
      <c r="I47" s="51">
        <f>I40+I18</f>
        <v>2061944</v>
      </c>
    </row>
    <row r="48" spans="1:9" ht="12.75" customHeight="1" x14ac:dyDescent="0.2">
      <c r="A48" s="167" t="s">
        <v>87</v>
      </c>
      <c r="B48" s="160"/>
      <c r="C48" s="160"/>
      <c r="D48" s="160"/>
      <c r="E48" s="160"/>
      <c r="F48" s="160"/>
      <c r="G48" s="21">
        <v>42</v>
      </c>
      <c r="H48" s="52">
        <v>0</v>
      </c>
      <c r="I48" s="52">
        <v>0</v>
      </c>
    </row>
    <row r="49" spans="1:9" ht="12.75" customHeight="1" x14ac:dyDescent="0.2">
      <c r="A49" s="165" t="s">
        <v>250</v>
      </c>
      <c r="B49" s="166"/>
      <c r="C49" s="166"/>
      <c r="D49" s="166"/>
      <c r="E49" s="166"/>
      <c r="F49" s="166"/>
      <c r="G49" s="23">
        <v>43</v>
      </c>
      <c r="H49" s="51">
        <f>H46-H47+H48</f>
        <v>1436</v>
      </c>
      <c r="I49" s="51">
        <f>I46-I47+I48</f>
        <v>138033</v>
      </c>
    </row>
    <row r="50" spans="1:9" ht="12.75" customHeight="1" x14ac:dyDescent="0.2">
      <c r="A50" s="167" t="s">
        <v>88</v>
      </c>
      <c r="B50" s="160"/>
      <c r="C50" s="160"/>
      <c r="D50" s="160"/>
      <c r="E50" s="160"/>
      <c r="F50" s="160"/>
      <c r="G50" s="21">
        <v>44</v>
      </c>
      <c r="H50" s="52">
        <v>-15464</v>
      </c>
      <c r="I50" s="52">
        <v>1830</v>
      </c>
    </row>
    <row r="51" spans="1:9" ht="12.75" customHeight="1" x14ac:dyDescent="0.2">
      <c r="A51" s="165" t="s">
        <v>251</v>
      </c>
      <c r="B51" s="166"/>
      <c r="C51" s="166"/>
      <c r="D51" s="166"/>
      <c r="E51" s="166"/>
      <c r="F51" s="166"/>
      <c r="G51" s="23">
        <v>45</v>
      </c>
      <c r="H51" s="51">
        <f>H49-H50</f>
        <v>16900</v>
      </c>
      <c r="I51" s="51">
        <f>I49-I50</f>
        <v>136203</v>
      </c>
    </row>
    <row r="52" spans="1:9" ht="12.75" customHeight="1" x14ac:dyDescent="0.2">
      <c r="A52" s="167" t="s">
        <v>89</v>
      </c>
      <c r="B52" s="160"/>
      <c r="C52" s="160"/>
      <c r="D52" s="160"/>
      <c r="E52" s="160"/>
      <c r="F52" s="160"/>
      <c r="G52" s="21">
        <v>46</v>
      </c>
      <c r="H52" s="52">
        <v>0</v>
      </c>
      <c r="I52" s="52">
        <v>0</v>
      </c>
    </row>
    <row r="53" spans="1:9" ht="23.45" customHeight="1" x14ac:dyDescent="0.2">
      <c r="A53" s="167" t="s">
        <v>90</v>
      </c>
      <c r="B53" s="160"/>
      <c r="C53" s="160"/>
      <c r="D53" s="160"/>
      <c r="E53" s="160"/>
      <c r="F53" s="160"/>
      <c r="G53" s="21">
        <v>47</v>
      </c>
      <c r="H53" s="52">
        <v>0</v>
      </c>
      <c r="I53" s="52">
        <v>0</v>
      </c>
    </row>
    <row r="54" spans="1:9" ht="12.75" customHeight="1" x14ac:dyDescent="0.2">
      <c r="A54" s="167" t="s">
        <v>91</v>
      </c>
      <c r="B54" s="160"/>
      <c r="C54" s="160"/>
      <c r="D54" s="160"/>
      <c r="E54" s="160"/>
      <c r="F54" s="160"/>
      <c r="G54" s="21">
        <v>48</v>
      </c>
      <c r="H54" s="52">
        <v>70196</v>
      </c>
      <c r="I54" s="52">
        <v>112040</v>
      </c>
    </row>
    <row r="55" spans="1:9" ht="27" customHeight="1" x14ac:dyDescent="0.2">
      <c r="A55" s="167" t="s">
        <v>92</v>
      </c>
      <c r="B55" s="160"/>
      <c r="C55" s="160"/>
      <c r="D55" s="160"/>
      <c r="E55" s="160"/>
      <c r="F55" s="160"/>
      <c r="G55" s="21">
        <v>49</v>
      </c>
      <c r="H55" s="52">
        <v>0</v>
      </c>
      <c r="I55" s="52">
        <v>0</v>
      </c>
    </row>
    <row r="56" spans="1:9" ht="12.75" customHeight="1" x14ac:dyDescent="0.2">
      <c r="A56" s="167" t="s">
        <v>93</v>
      </c>
      <c r="B56" s="160"/>
      <c r="C56" s="160"/>
      <c r="D56" s="160"/>
      <c r="E56" s="160"/>
      <c r="F56" s="160"/>
      <c r="G56" s="21">
        <v>50</v>
      </c>
      <c r="H56" s="52">
        <v>-34</v>
      </c>
      <c r="I56" s="52">
        <v>0</v>
      </c>
    </row>
    <row r="57" spans="1:9" ht="28.9" customHeight="1" x14ac:dyDescent="0.2">
      <c r="A57" s="167" t="s">
        <v>94</v>
      </c>
      <c r="B57" s="160"/>
      <c r="C57" s="160"/>
      <c r="D57" s="160"/>
      <c r="E57" s="160"/>
      <c r="F57" s="160"/>
      <c r="G57" s="21">
        <v>51</v>
      </c>
      <c r="H57" s="52">
        <v>0</v>
      </c>
      <c r="I57" s="52">
        <v>20168</v>
      </c>
    </row>
    <row r="58" spans="1:9" ht="12.75" customHeight="1" x14ac:dyDescent="0.2">
      <c r="A58" s="165" t="s">
        <v>252</v>
      </c>
      <c r="B58" s="166"/>
      <c r="C58" s="166"/>
      <c r="D58" s="166"/>
      <c r="E58" s="166"/>
      <c r="F58" s="166"/>
      <c r="G58" s="23">
        <v>52</v>
      </c>
      <c r="H58" s="51">
        <f>H52+H53+H54+H55+H56-H57</f>
        <v>70162</v>
      </c>
      <c r="I58" s="51">
        <f>I52+I53+I54+I55+I56-I57</f>
        <v>91872</v>
      </c>
    </row>
    <row r="59" spans="1:9" ht="12.75" customHeight="1" x14ac:dyDescent="0.2">
      <c r="A59" s="165" t="s">
        <v>253</v>
      </c>
      <c r="B59" s="166"/>
      <c r="C59" s="166"/>
      <c r="D59" s="166"/>
      <c r="E59" s="166"/>
      <c r="F59" s="166"/>
      <c r="G59" s="23">
        <v>53</v>
      </c>
      <c r="H59" s="51">
        <f>H51+H58</f>
        <v>87062</v>
      </c>
      <c r="I59" s="51">
        <f>I51+I58</f>
        <v>228075</v>
      </c>
    </row>
    <row r="60" spans="1:9" ht="12.75" customHeight="1" x14ac:dyDescent="0.2">
      <c r="A60" s="167" t="s">
        <v>95</v>
      </c>
      <c r="B60" s="160"/>
      <c r="C60" s="160"/>
      <c r="D60" s="160"/>
      <c r="E60" s="160"/>
      <c r="F60" s="160"/>
      <c r="G60" s="21">
        <v>54</v>
      </c>
      <c r="H60" s="52">
        <v>0</v>
      </c>
      <c r="I60" s="52">
        <v>0</v>
      </c>
    </row>
    <row r="61" spans="1:9" ht="12.75" customHeight="1" x14ac:dyDescent="0.2">
      <c r="A61" s="167" t="s">
        <v>56</v>
      </c>
      <c r="B61" s="160"/>
      <c r="C61" s="160"/>
      <c r="D61" s="160"/>
      <c r="E61" s="160"/>
      <c r="F61" s="160"/>
      <c r="G61" s="160"/>
      <c r="H61" s="160"/>
      <c r="I61" s="160"/>
    </row>
    <row r="62" spans="1:9" ht="12.75" customHeight="1" x14ac:dyDescent="0.2">
      <c r="A62" s="167" t="s">
        <v>57</v>
      </c>
      <c r="B62" s="160"/>
      <c r="C62" s="160"/>
      <c r="D62" s="160"/>
      <c r="E62" s="160"/>
      <c r="F62" s="160"/>
      <c r="G62" s="21">
        <v>55</v>
      </c>
      <c r="H62" s="52">
        <v>0</v>
      </c>
      <c r="I62" s="52">
        <v>0</v>
      </c>
    </row>
    <row r="63" spans="1:9" ht="12.75" customHeight="1" x14ac:dyDescent="0.2">
      <c r="A63" s="167" t="s">
        <v>58</v>
      </c>
      <c r="B63" s="160"/>
      <c r="C63" s="160"/>
      <c r="D63" s="160"/>
      <c r="E63" s="160"/>
      <c r="F63" s="160"/>
      <c r="G63" s="21">
        <v>56</v>
      </c>
      <c r="H63" s="52">
        <v>0</v>
      </c>
      <c r="I63" s="52">
        <v>0</v>
      </c>
    </row>
  </sheetData>
  <mergeCells count="63">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59:F59"/>
    <mergeCell ref="A60:F60"/>
    <mergeCell ref="A54:F54"/>
    <mergeCell ref="A55:F55"/>
    <mergeCell ref="A56:F56"/>
    <mergeCell ref="A57:F57"/>
    <mergeCell ref="A58:F58"/>
  </mergeCells>
  <dataValidations count="3">
    <dataValidation type="whole" operator="greaterThanOrEqual" allowBlank="1" showInputMessage="1" showErrorMessage="1" errorTitle="Pogrešan unos" error="Mogu se unijeti samo cjelobrojne pozitivne vrijednosti." sqref="H65379:I65413 JD65379:JE65413 SZ65379:TA65413 ACV65379:ACW65413 AMR65379:AMS65413 AWN65379:AWO65413 BGJ65379:BGK65413 BQF65379:BQG65413 CAB65379:CAC65413 CJX65379:CJY65413 CTT65379:CTU65413 DDP65379:DDQ65413 DNL65379:DNM65413 DXH65379:DXI65413 EHD65379:EHE65413 EQZ65379:ERA65413 FAV65379:FAW65413 FKR65379:FKS65413 FUN65379:FUO65413 GEJ65379:GEK65413 GOF65379:GOG65413 GYB65379:GYC65413 HHX65379:HHY65413 HRT65379:HRU65413 IBP65379:IBQ65413 ILL65379:ILM65413 IVH65379:IVI65413 JFD65379:JFE65413 JOZ65379:JPA65413 JYV65379:JYW65413 KIR65379:KIS65413 KSN65379:KSO65413 LCJ65379:LCK65413 LMF65379:LMG65413 LWB65379:LWC65413 MFX65379:MFY65413 MPT65379:MPU65413 MZP65379:MZQ65413 NJL65379:NJM65413 NTH65379:NTI65413 ODD65379:ODE65413 OMZ65379:ONA65413 OWV65379:OWW65413 PGR65379:PGS65413 PQN65379:PQO65413 QAJ65379:QAK65413 QKF65379:QKG65413 QUB65379:QUC65413 RDX65379:RDY65413 RNT65379:RNU65413 RXP65379:RXQ65413 SHL65379:SHM65413 SRH65379:SRI65413 TBD65379:TBE65413 TKZ65379:TLA65413 TUV65379:TUW65413 UER65379:UES65413 UON65379:UOO65413 UYJ65379:UYK65413 VIF65379:VIG65413 VSB65379:VSC65413 WBX65379:WBY65413 WLT65379:WLU65413 WVP65379:WVQ65413 H130915:I130949 JD130915:JE130949 SZ130915:TA130949 ACV130915:ACW130949 AMR130915:AMS130949 AWN130915:AWO130949 BGJ130915:BGK130949 BQF130915:BQG130949 CAB130915:CAC130949 CJX130915:CJY130949 CTT130915:CTU130949 DDP130915:DDQ130949 DNL130915:DNM130949 DXH130915:DXI130949 EHD130915:EHE130949 EQZ130915:ERA130949 FAV130915:FAW130949 FKR130915:FKS130949 FUN130915:FUO130949 GEJ130915:GEK130949 GOF130915:GOG130949 GYB130915:GYC130949 HHX130915:HHY130949 HRT130915:HRU130949 IBP130915:IBQ130949 ILL130915:ILM130949 IVH130915:IVI130949 JFD130915:JFE130949 JOZ130915:JPA130949 JYV130915:JYW130949 KIR130915:KIS130949 KSN130915:KSO130949 LCJ130915:LCK130949 LMF130915:LMG130949 LWB130915:LWC130949 MFX130915:MFY130949 MPT130915:MPU130949 MZP130915:MZQ130949 NJL130915:NJM130949 NTH130915:NTI130949 ODD130915:ODE130949 OMZ130915:ONA130949 OWV130915:OWW130949 PGR130915:PGS130949 PQN130915:PQO130949 QAJ130915:QAK130949 QKF130915:QKG130949 QUB130915:QUC130949 RDX130915:RDY130949 RNT130915:RNU130949 RXP130915:RXQ130949 SHL130915:SHM130949 SRH130915:SRI130949 TBD130915:TBE130949 TKZ130915:TLA130949 TUV130915:TUW130949 UER130915:UES130949 UON130915:UOO130949 UYJ130915:UYK130949 VIF130915:VIG130949 VSB130915:VSC130949 WBX130915:WBY130949 WLT130915:WLU130949 WVP130915:WVQ130949 H196451:I196485 JD196451:JE196485 SZ196451:TA196485 ACV196451:ACW196485 AMR196451:AMS196485 AWN196451:AWO196485 BGJ196451:BGK196485 BQF196451:BQG196485 CAB196451:CAC196485 CJX196451:CJY196485 CTT196451:CTU196485 DDP196451:DDQ196485 DNL196451:DNM196485 DXH196451:DXI196485 EHD196451:EHE196485 EQZ196451:ERA196485 FAV196451:FAW196485 FKR196451:FKS196485 FUN196451:FUO196485 GEJ196451:GEK196485 GOF196451:GOG196485 GYB196451:GYC196485 HHX196451:HHY196485 HRT196451:HRU196485 IBP196451:IBQ196485 ILL196451:ILM196485 IVH196451:IVI196485 JFD196451:JFE196485 JOZ196451:JPA196485 JYV196451:JYW196485 KIR196451:KIS196485 KSN196451:KSO196485 LCJ196451:LCK196485 LMF196451:LMG196485 LWB196451:LWC196485 MFX196451:MFY196485 MPT196451:MPU196485 MZP196451:MZQ196485 NJL196451:NJM196485 NTH196451:NTI196485 ODD196451:ODE196485 OMZ196451:ONA196485 OWV196451:OWW196485 PGR196451:PGS196485 PQN196451:PQO196485 QAJ196451:QAK196485 QKF196451:QKG196485 QUB196451:QUC196485 RDX196451:RDY196485 RNT196451:RNU196485 RXP196451:RXQ196485 SHL196451:SHM196485 SRH196451:SRI196485 TBD196451:TBE196485 TKZ196451:TLA196485 TUV196451:TUW196485 UER196451:UES196485 UON196451:UOO196485 UYJ196451:UYK196485 VIF196451:VIG196485 VSB196451:VSC196485 WBX196451:WBY196485 WLT196451:WLU196485 WVP196451:WVQ196485 H261987:I262021 JD261987:JE262021 SZ261987:TA262021 ACV261987:ACW262021 AMR261987:AMS262021 AWN261987:AWO262021 BGJ261987:BGK262021 BQF261987:BQG262021 CAB261987:CAC262021 CJX261987:CJY262021 CTT261987:CTU262021 DDP261987:DDQ262021 DNL261987:DNM262021 DXH261987:DXI262021 EHD261987:EHE262021 EQZ261987:ERA262021 FAV261987:FAW262021 FKR261987:FKS262021 FUN261987:FUO262021 GEJ261987:GEK262021 GOF261987:GOG262021 GYB261987:GYC262021 HHX261987:HHY262021 HRT261987:HRU262021 IBP261987:IBQ262021 ILL261987:ILM262021 IVH261987:IVI262021 JFD261987:JFE262021 JOZ261987:JPA262021 JYV261987:JYW262021 KIR261987:KIS262021 KSN261987:KSO262021 LCJ261987:LCK262021 LMF261987:LMG262021 LWB261987:LWC262021 MFX261987:MFY262021 MPT261987:MPU262021 MZP261987:MZQ262021 NJL261987:NJM262021 NTH261987:NTI262021 ODD261987:ODE262021 OMZ261987:ONA262021 OWV261987:OWW262021 PGR261987:PGS262021 PQN261987:PQO262021 QAJ261987:QAK262021 QKF261987:QKG262021 QUB261987:QUC262021 RDX261987:RDY262021 RNT261987:RNU262021 RXP261987:RXQ262021 SHL261987:SHM262021 SRH261987:SRI262021 TBD261987:TBE262021 TKZ261987:TLA262021 TUV261987:TUW262021 UER261987:UES262021 UON261987:UOO262021 UYJ261987:UYK262021 VIF261987:VIG262021 VSB261987:VSC262021 WBX261987:WBY262021 WLT261987:WLU262021 WVP261987:WVQ262021 H327523:I327557 JD327523:JE327557 SZ327523:TA327557 ACV327523:ACW327557 AMR327523:AMS327557 AWN327523:AWO327557 BGJ327523:BGK327557 BQF327523:BQG327557 CAB327523:CAC327557 CJX327523:CJY327557 CTT327523:CTU327557 DDP327523:DDQ327557 DNL327523:DNM327557 DXH327523:DXI327557 EHD327523:EHE327557 EQZ327523:ERA327557 FAV327523:FAW327557 FKR327523:FKS327557 FUN327523:FUO327557 GEJ327523:GEK327557 GOF327523:GOG327557 GYB327523:GYC327557 HHX327523:HHY327557 HRT327523:HRU327557 IBP327523:IBQ327557 ILL327523:ILM327557 IVH327523:IVI327557 JFD327523:JFE327557 JOZ327523:JPA327557 JYV327523:JYW327557 KIR327523:KIS327557 KSN327523:KSO327557 LCJ327523:LCK327557 LMF327523:LMG327557 LWB327523:LWC327557 MFX327523:MFY327557 MPT327523:MPU327557 MZP327523:MZQ327557 NJL327523:NJM327557 NTH327523:NTI327557 ODD327523:ODE327557 OMZ327523:ONA327557 OWV327523:OWW327557 PGR327523:PGS327557 PQN327523:PQO327557 QAJ327523:QAK327557 QKF327523:QKG327557 QUB327523:QUC327557 RDX327523:RDY327557 RNT327523:RNU327557 RXP327523:RXQ327557 SHL327523:SHM327557 SRH327523:SRI327557 TBD327523:TBE327557 TKZ327523:TLA327557 TUV327523:TUW327557 UER327523:UES327557 UON327523:UOO327557 UYJ327523:UYK327557 VIF327523:VIG327557 VSB327523:VSC327557 WBX327523:WBY327557 WLT327523:WLU327557 WVP327523:WVQ327557 H393059:I393093 JD393059:JE393093 SZ393059:TA393093 ACV393059:ACW393093 AMR393059:AMS393093 AWN393059:AWO393093 BGJ393059:BGK393093 BQF393059:BQG393093 CAB393059:CAC393093 CJX393059:CJY393093 CTT393059:CTU393093 DDP393059:DDQ393093 DNL393059:DNM393093 DXH393059:DXI393093 EHD393059:EHE393093 EQZ393059:ERA393093 FAV393059:FAW393093 FKR393059:FKS393093 FUN393059:FUO393093 GEJ393059:GEK393093 GOF393059:GOG393093 GYB393059:GYC393093 HHX393059:HHY393093 HRT393059:HRU393093 IBP393059:IBQ393093 ILL393059:ILM393093 IVH393059:IVI393093 JFD393059:JFE393093 JOZ393059:JPA393093 JYV393059:JYW393093 KIR393059:KIS393093 KSN393059:KSO393093 LCJ393059:LCK393093 LMF393059:LMG393093 LWB393059:LWC393093 MFX393059:MFY393093 MPT393059:MPU393093 MZP393059:MZQ393093 NJL393059:NJM393093 NTH393059:NTI393093 ODD393059:ODE393093 OMZ393059:ONA393093 OWV393059:OWW393093 PGR393059:PGS393093 PQN393059:PQO393093 QAJ393059:QAK393093 QKF393059:QKG393093 QUB393059:QUC393093 RDX393059:RDY393093 RNT393059:RNU393093 RXP393059:RXQ393093 SHL393059:SHM393093 SRH393059:SRI393093 TBD393059:TBE393093 TKZ393059:TLA393093 TUV393059:TUW393093 UER393059:UES393093 UON393059:UOO393093 UYJ393059:UYK393093 VIF393059:VIG393093 VSB393059:VSC393093 WBX393059:WBY393093 WLT393059:WLU393093 WVP393059:WVQ393093 H458595:I458629 JD458595:JE458629 SZ458595:TA458629 ACV458595:ACW458629 AMR458595:AMS458629 AWN458595:AWO458629 BGJ458595:BGK458629 BQF458595:BQG458629 CAB458595:CAC458629 CJX458595:CJY458629 CTT458595:CTU458629 DDP458595:DDQ458629 DNL458595:DNM458629 DXH458595:DXI458629 EHD458595:EHE458629 EQZ458595:ERA458629 FAV458595:FAW458629 FKR458595:FKS458629 FUN458595:FUO458629 GEJ458595:GEK458629 GOF458595:GOG458629 GYB458595:GYC458629 HHX458595:HHY458629 HRT458595:HRU458629 IBP458595:IBQ458629 ILL458595:ILM458629 IVH458595:IVI458629 JFD458595:JFE458629 JOZ458595:JPA458629 JYV458595:JYW458629 KIR458595:KIS458629 KSN458595:KSO458629 LCJ458595:LCK458629 LMF458595:LMG458629 LWB458595:LWC458629 MFX458595:MFY458629 MPT458595:MPU458629 MZP458595:MZQ458629 NJL458595:NJM458629 NTH458595:NTI458629 ODD458595:ODE458629 OMZ458595:ONA458629 OWV458595:OWW458629 PGR458595:PGS458629 PQN458595:PQO458629 QAJ458595:QAK458629 QKF458595:QKG458629 QUB458595:QUC458629 RDX458595:RDY458629 RNT458595:RNU458629 RXP458595:RXQ458629 SHL458595:SHM458629 SRH458595:SRI458629 TBD458595:TBE458629 TKZ458595:TLA458629 TUV458595:TUW458629 UER458595:UES458629 UON458595:UOO458629 UYJ458595:UYK458629 VIF458595:VIG458629 VSB458595:VSC458629 WBX458595:WBY458629 WLT458595:WLU458629 WVP458595:WVQ458629 H524131:I524165 JD524131:JE524165 SZ524131:TA524165 ACV524131:ACW524165 AMR524131:AMS524165 AWN524131:AWO524165 BGJ524131:BGK524165 BQF524131:BQG524165 CAB524131:CAC524165 CJX524131:CJY524165 CTT524131:CTU524165 DDP524131:DDQ524165 DNL524131:DNM524165 DXH524131:DXI524165 EHD524131:EHE524165 EQZ524131:ERA524165 FAV524131:FAW524165 FKR524131:FKS524165 FUN524131:FUO524165 GEJ524131:GEK524165 GOF524131:GOG524165 GYB524131:GYC524165 HHX524131:HHY524165 HRT524131:HRU524165 IBP524131:IBQ524165 ILL524131:ILM524165 IVH524131:IVI524165 JFD524131:JFE524165 JOZ524131:JPA524165 JYV524131:JYW524165 KIR524131:KIS524165 KSN524131:KSO524165 LCJ524131:LCK524165 LMF524131:LMG524165 LWB524131:LWC524165 MFX524131:MFY524165 MPT524131:MPU524165 MZP524131:MZQ524165 NJL524131:NJM524165 NTH524131:NTI524165 ODD524131:ODE524165 OMZ524131:ONA524165 OWV524131:OWW524165 PGR524131:PGS524165 PQN524131:PQO524165 QAJ524131:QAK524165 QKF524131:QKG524165 QUB524131:QUC524165 RDX524131:RDY524165 RNT524131:RNU524165 RXP524131:RXQ524165 SHL524131:SHM524165 SRH524131:SRI524165 TBD524131:TBE524165 TKZ524131:TLA524165 TUV524131:TUW524165 UER524131:UES524165 UON524131:UOO524165 UYJ524131:UYK524165 VIF524131:VIG524165 VSB524131:VSC524165 WBX524131:WBY524165 WLT524131:WLU524165 WVP524131:WVQ524165 H589667:I589701 JD589667:JE589701 SZ589667:TA589701 ACV589667:ACW589701 AMR589667:AMS589701 AWN589667:AWO589701 BGJ589667:BGK589701 BQF589667:BQG589701 CAB589667:CAC589701 CJX589667:CJY589701 CTT589667:CTU589701 DDP589667:DDQ589701 DNL589667:DNM589701 DXH589667:DXI589701 EHD589667:EHE589701 EQZ589667:ERA589701 FAV589667:FAW589701 FKR589667:FKS589701 FUN589667:FUO589701 GEJ589667:GEK589701 GOF589667:GOG589701 GYB589667:GYC589701 HHX589667:HHY589701 HRT589667:HRU589701 IBP589667:IBQ589701 ILL589667:ILM589701 IVH589667:IVI589701 JFD589667:JFE589701 JOZ589667:JPA589701 JYV589667:JYW589701 KIR589667:KIS589701 KSN589667:KSO589701 LCJ589667:LCK589701 LMF589667:LMG589701 LWB589667:LWC589701 MFX589667:MFY589701 MPT589667:MPU589701 MZP589667:MZQ589701 NJL589667:NJM589701 NTH589667:NTI589701 ODD589667:ODE589701 OMZ589667:ONA589701 OWV589667:OWW589701 PGR589667:PGS589701 PQN589667:PQO589701 QAJ589667:QAK589701 QKF589667:QKG589701 QUB589667:QUC589701 RDX589667:RDY589701 RNT589667:RNU589701 RXP589667:RXQ589701 SHL589667:SHM589701 SRH589667:SRI589701 TBD589667:TBE589701 TKZ589667:TLA589701 TUV589667:TUW589701 UER589667:UES589701 UON589667:UOO589701 UYJ589667:UYK589701 VIF589667:VIG589701 VSB589667:VSC589701 WBX589667:WBY589701 WLT589667:WLU589701 WVP589667:WVQ589701 H655203:I655237 JD655203:JE655237 SZ655203:TA655237 ACV655203:ACW655237 AMR655203:AMS655237 AWN655203:AWO655237 BGJ655203:BGK655237 BQF655203:BQG655237 CAB655203:CAC655237 CJX655203:CJY655237 CTT655203:CTU655237 DDP655203:DDQ655237 DNL655203:DNM655237 DXH655203:DXI655237 EHD655203:EHE655237 EQZ655203:ERA655237 FAV655203:FAW655237 FKR655203:FKS655237 FUN655203:FUO655237 GEJ655203:GEK655237 GOF655203:GOG655237 GYB655203:GYC655237 HHX655203:HHY655237 HRT655203:HRU655237 IBP655203:IBQ655237 ILL655203:ILM655237 IVH655203:IVI655237 JFD655203:JFE655237 JOZ655203:JPA655237 JYV655203:JYW655237 KIR655203:KIS655237 KSN655203:KSO655237 LCJ655203:LCK655237 LMF655203:LMG655237 LWB655203:LWC655237 MFX655203:MFY655237 MPT655203:MPU655237 MZP655203:MZQ655237 NJL655203:NJM655237 NTH655203:NTI655237 ODD655203:ODE655237 OMZ655203:ONA655237 OWV655203:OWW655237 PGR655203:PGS655237 PQN655203:PQO655237 QAJ655203:QAK655237 QKF655203:QKG655237 QUB655203:QUC655237 RDX655203:RDY655237 RNT655203:RNU655237 RXP655203:RXQ655237 SHL655203:SHM655237 SRH655203:SRI655237 TBD655203:TBE655237 TKZ655203:TLA655237 TUV655203:TUW655237 UER655203:UES655237 UON655203:UOO655237 UYJ655203:UYK655237 VIF655203:VIG655237 VSB655203:VSC655237 WBX655203:WBY655237 WLT655203:WLU655237 WVP655203:WVQ655237 H720739:I720773 JD720739:JE720773 SZ720739:TA720773 ACV720739:ACW720773 AMR720739:AMS720773 AWN720739:AWO720773 BGJ720739:BGK720773 BQF720739:BQG720773 CAB720739:CAC720773 CJX720739:CJY720773 CTT720739:CTU720773 DDP720739:DDQ720773 DNL720739:DNM720773 DXH720739:DXI720773 EHD720739:EHE720773 EQZ720739:ERA720773 FAV720739:FAW720773 FKR720739:FKS720773 FUN720739:FUO720773 GEJ720739:GEK720773 GOF720739:GOG720773 GYB720739:GYC720773 HHX720739:HHY720773 HRT720739:HRU720773 IBP720739:IBQ720773 ILL720739:ILM720773 IVH720739:IVI720773 JFD720739:JFE720773 JOZ720739:JPA720773 JYV720739:JYW720773 KIR720739:KIS720773 KSN720739:KSO720773 LCJ720739:LCK720773 LMF720739:LMG720773 LWB720739:LWC720773 MFX720739:MFY720773 MPT720739:MPU720773 MZP720739:MZQ720773 NJL720739:NJM720773 NTH720739:NTI720773 ODD720739:ODE720773 OMZ720739:ONA720773 OWV720739:OWW720773 PGR720739:PGS720773 PQN720739:PQO720773 QAJ720739:QAK720773 QKF720739:QKG720773 QUB720739:QUC720773 RDX720739:RDY720773 RNT720739:RNU720773 RXP720739:RXQ720773 SHL720739:SHM720773 SRH720739:SRI720773 TBD720739:TBE720773 TKZ720739:TLA720773 TUV720739:TUW720773 UER720739:UES720773 UON720739:UOO720773 UYJ720739:UYK720773 VIF720739:VIG720773 VSB720739:VSC720773 WBX720739:WBY720773 WLT720739:WLU720773 WVP720739:WVQ720773 H786275:I786309 JD786275:JE786309 SZ786275:TA786309 ACV786275:ACW786309 AMR786275:AMS786309 AWN786275:AWO786309 BGJ786275:BGK786309 BQF786275:BQG786309 CAB786275:CAC786309 CJX786275:CJY786309 CTT786275:CTU786309 DDP786275:DDQ786309 DNL786275:DNM786309 DXH786275:DXI786309 EHD786275:EHE786309 EQZ786275:ERA786309 FAV786275:FAW786309 FKR786275:FKS786309 FUN786275:FUO786309 GEJ786275:GEK786309 GOF786275:GOG786309 GYB786275:GYC786309 HHX786275:HHY786309 HRT786275:HRU786309 IBP786275:IBQ786309 ILL786275:ILM786309 IVH786275:IVI786309 JFD786275:JFE786309 JOZ786275:JPA786309 JYV786275:JYW786309 KIR786275:KIS786309 KSN786275:KSO786309 LCJ786275:LCK786309 LMF786275:LMG786309 LWB786275:LWC786309 MFX786275:MFY786309 MPT786275:MPU786309 MZP786275:MZQ786309 NJL786275:NJM786309 NTH786275:NTI786309 ODD786275:ODE786309 OMZ786275:ONA786309 OWV786275:OWW786309 PGR786275:PGS786309 PQN786275:PQO786309 QAJ786275:QAK786309 QKF786275:QKG786309 QUB786275:QUC786309 RDX786275:RDY786309 RNT786275:RNU786309 RXP786275:RXQ786309 SHL786275:SHM786309 SRH786275:SRI786309 TBD786275:TBE786309 TKZ786275:TLA786309 TUV786275:TUW786309 UER786275:UES786309 UON786275:UOO786309 UYJ786275:UYK786309 VIF786275:VIG786309 VSB786275:VSC786309 WBX786275:WBY786309 WLT786275:WLU786309 WVP786275:WVQ786309 H851811:I851845 JD851811:JE851845 SZ851811:TA851845 ACV851811:ACW851845 AMR851811:AMS851845 AWN851811:AWO851845 BGJ851811:BGK851845 BQF851811:BQG851845 CAB851811:CAC851845 CJX851811:CJY851845 CTT851811:CTU851845 DDP851811:DDQ851845 DNL851811:DNM851845 DXH851811:DXI851845 EHD851811:EHE851845 EQZ851811:ERA851845 FAV851811:FAW851845 FKR851811:FKS851845 FUN851811:FUO851845 GEJ851811:GEK851845 GOF851811:GOG851845 GYB851811:GYC851845 HHX851811:HHY851845 HRT851811:HRU851845 IBP851811:IBQ851845 ILL851811:ILM851845 IVH851811:IVI851845 JFD851811:JFE851845 JOZ851811:JPA851845 JYV851811:JYW851845 KIR851811:KIS851845 KSN851811:KSO851845 LCJ851811:LCK851845 LMF851811:LMG851845 LWB851811:LWC851845 MFX851811:MFY851845 MPT851811:MPU851845 MZP851811:MZQ851845 NJL851811:NJM851845 NTH851811:NTI851845 ODD851811:ODE851845 OMZ851811:ONA851845 OWV851811:OWW851845 PGR851811:PGS851845 PQN851811:PQO851845 QAJ851811:QAK851845 QKF851811:QKG851845 QUB851811:QUC851845 RDX851811:RDY851845 RNT851811:RNU851845 RXP851811:RXQ851845 SHL851811:SHM851845 SRH851811:SRI851845 TBD851811:TBE851845 TKZ851811:TLA851845 TUV851811:TUW851845 UER851811:UES851845 UON851811:UOO851845 UYJ851811:UYK851845 VIF851811:VIG851845 VSB851811:VSC851845 WBX851811:WBY851845 WLT851811:WLU851845 WVP851811:WVQ851845 H917347:I917381 JD917347:JE917381 SZ917347:TA917381 ACV917347:ACW917381 AMR917347:AMS917381 AWN917347:AWO917381 BGJ917347:BGK917381 BQF917347:BQG917381 CAB917347:CAC917381 CJX917347:CJY917381 CTT917347:CTU917381 DDP917347:DDQ917381 DNL917347:DNM917381 DXH917347:DXI917381 EHD917347:EHE917381 EQZ917347:ERA917381 FAV917347:FAW917381 FKR917347:FKS917381 FUN917347:FUO917381 GEJ917347:GEK917381 GOF917347:GOG917381 GYB917347:GYC917381 HHX917347:HHY917381 HRT917347:HRU917381 IBP917347:IBQ917381 ILL917347:ILM917381 IVH917347:IVI917381 JFD917347:JFE917381 JOZ917347:JPA917381 JYV917347:JYW917381 KIR917347:KIS917381 KSN917347:KSO917381 LCJ917347:LCK917381 LMF917347:LMG917381 LWB917347:LWC917381 MFX917347:MFY917381 MPT917347:MPU917381 MZP917347:MZQ917381 NJL917347:NJM917381 NTH917347:NTI917381 ODD917347:ODE917381 OMZ917347:ONA917381 OWV917347:OWW917381 PGR917347:PGS917381 PQN917347:PQO917381 QAJ917347:QAK917381 QKF917347:QKG917381 QUB917347:QUC917381 RDX917347:RDY917381 RNT917347:RNU917381 RXP917347:RXQ917381 SHL917347:SHM917381 SRH917347:SRI917381 TBD917347:TBE917381 TKZ917347:TLA917381 TUV917347:TUW917381 UER917347:UES917381 UON917347:UOO917381 UYJ917347:UYK917381 VIF917347:VIG917381 VSB917347:VSC917381 WBX917347:WBY917381 WLT917347:WLU917381 WVP917347:WVQ917381 H982883:I982917 JD982883:JE982917 SZ982883:TA982917 ACV982883:ACW982917 AMR982883:AMS982917 AWN982883:AWO982917 BGJ982883:BGK982917 BQF982883:BQG982917 CAB982883:CAC982917 CJX982883:CJY982917 CTT982883:CTU982917 DDP982883:DDQ982917 DNL982883:DNM982917 DXH982883:DXI982917 EHD982883:EHE982917 EQZ982883:ERA982917 FAV982883:FAW982917 FKR982883:FKS982917 FUN982883:FUO982917 GEJ982883:GEK982917 GOF982883:GOG982917 GYB982883:GYC982917 HHX982883:HHY982917 HRT982883:HRU982917 IBP982883:IBQ982917 ILL982883:ILM982917 IVH982883:IVI982917 JFD982883:JFE982917 JOZ982883:JPA982917 JYV982883:JYW982917 KIR982883:KIS982917 KSN982883:KSO982917 LCJ982883:LCK982917 LMF982883:LMG982917 LWB982883:LWC982917 MFX982883:MFY982917 MPT982883:MPU982917 MZP982883:MZQ982917 NJL982883:NJM982917 NTH982883:NTI982917 ODD982883:ODE982917 OMZ982883:ONA982917 OWV982883:OWW982917 PGR982883:PGS982917 PQN982883:PQO982917 QAJ982883:QAK982917 QKF982883:QKG982917 QUB982883:QUC982917 RDX982883:RDY982917 RNT982883:RNU982917 RXP982883:RXQ982917 SHL982883:SHM982917 SRH982883:SRI982917 TBD982883:TBE982917 TKZ982883:TLA982917 TUV982883:TUW982917 UER982883:UES982917 UON982883:UOO982917 UYJ982883:UYK982917 VIF982883:VIG982917 VSB982883:VSC982917 WBX982883:WBY982917 WLT982883:WLU982917 WVP982883:WVQ982917 H65415:I65417 JD65415:JE65417 SZ65415:TA65417 ACV65415:ACW65417 AMR65415:AMS65417 AWN65415:AWO65417 BGJ65415:BGK65417 BQF65415:BQG65417 CAB65415:CAC65417 CJX65415:CJY65417 CTT65415:CTU65417 DDP65415:DDQ65417 DNL65415:DNM65417 DXH65415:DXI65417 EHD65415:EHE65417 EQZ65415:ERA65417 FAV65415:FAW65417 FKR65415:FKS65417 FUN65415:FUO65417 GEJ65415:GEK65417 GOF65415:GOG65417 GYB65415:GYC65417 HHX65415:HHY65417 HRT65415:HRU65417 IBP65415:IBQ65417 ILL65415:ILM65417 IVH65415:IVI65417 JFD65415:JFE65417 JOZ65415:JPA65417 JYV65415:JYW65417 KIR65415:KIS65417 KSN65415:KSO65417 LCJ65415:LCK65417 LMF65415:LMG65417 LWB65415:LWC65417 MFX65415:MFY65417 MPT65415:MPU65417 MZP65415:MZQ65417 NJL65415:NJM65417 NTH65415:NTI65417 ODD65415:ODE65417 OMZ65415:ONA65417 OWV65415:OWW65417 PGR65415:PGS65417 PQN65415:PQO65417 QAJ65415:QAK65417 QKF65415:QKG65417 QUB65415:QUC65417 RDX65415:RDY65417 RNT65415:RNU65417 RXP65415:RXQ65417 SHL65415:SHM65417 SRH65415:SRI65417 TBD65415:TBE65417 TKZ65415:TLA65417 TUV65415:TUW65417 UER65415:UES65417 UON65415:UOO65417 UYJ65415:UYK65417 VIF65415:VIG65417 VSB65415:VSC65417 WBX65415:WBY65417 WLT65415:WLU65417 WVP65415:WVQ65417 H130951:I130953 JD130951:JE130953 SZ130951:TA130953 ACV130951:ACW130953 AMR130951:AMS130953 AWN130951:AWO130953 BGJ130951:BGK130953 BQF130951:BQG130953 CAB130951:CAC130953 CJX130951:CJY130953 CTT130951:CTU130953 DDP130951:DDQ130953 DNL130951:DNM130953 DXH130951:DXI130953 EHD130951:EHE130953 EQZ130951:ERA130953 FAV130951:FAW130953 FKR130951:FKS130953 FUN130951:FUO130953 GEJ130951:GEK130953 GOF130951:GOG130953 GYB130951:GYC130953 HHX130951:HHY130953 HRT130951:HRU130953 IBP130951:IBQ130953 ILL130951:ILM130953 IVH130951:IVI130953 JFD130951:JFE130953 JOZ130951:JPA130953 JYV130951:JYW130953 KIR130951:KIS130953 KSN130951:KSO130953 LCJ130951:LCK130953 LMF130951:LMG130953 LWB130951:LWC130953 MFX130951:MFY130953 MPT130951:MPU130953 MZP130951:MZQ130953 NJL130951:NJM130953 NTH130951:NTI130953 ODD130951:ODE130953 OMZ130951:ONA130953 OWV130951:OWW130953 PGR130951:PGS130953 PQN130951:PQO130953 QAJ130951:QAK130953 QKF130951:QKG130953 QUB130951:QUC130953 RDX130951:RDY130953 RNT130951:RNU130953 RXP130951:RXQ130953 SHL130951:SHM130953 SRH130951:SRI130953 TBD130951:TBE130953 TKZ130951:TLA130953 TUV130951:TUW130953 UER130951:UES130953 UON130951:UOO130953 UYJ130951:UYK130953 VIF130951:VIG130953 VSB130951:VSC130953 WBX130951:WBY130953 WLT130951:WLU130953 WVP130951:WVQ130953 H196487:I196489 JD196487:JE196489 SZ196487:TA196489 ACV196487:ACW196489 AMR196487:AMS196489 AWN196487:AWO196489 BGJ196487:BGK196489 BQF196487:BQG196489 CAB196487:CAC196489 CJX196487:CJY196489 CTT196487:CTU196489 DDP196487:DDQ196489 DNL196487:DNM196489 DXH196487:DXI196489 EHD196487:EHE196489 EQZ196487:ERA196489 FAV196487:FAW196489 FKR196487:FKS196489 FUN196487:FUO196489 GEJ196487:GEK196489 GOF196487:GOG196489 GYB196487:GYC196489 HHX196487:HHY196489 HRT196487:HRU196489 IBP196487:IBQ196489 ILL196487:ILM196489 IVH196487:IVI196489 JFD196487:JFE196489 JOZ196487:JPA196489 JYV196487:JYW196489 KIR196487:KIS196489 KSN196487:KSO196489 LCJ196487:LCK196489 LMF196487:LMG196489 LWB196487:LWC196489 MFX196487:MFY196489 MPT196487:MPU196489 MZP196487:MZQ196489 NJL196487:NJM196489 NTH196487:NTI196489 ODD196487:ODE196489 OMZ196487:ONA196489 OWV196487:OWW196489 PGR196487:PGS196489 PQN196487:PQO196489 QAJ196487:QAK196489 QKF196487:QKG196489 QUB196487:QUC196489 RDX196487:RDY196489 RNT196487:RNU196489 RXP196487:RXQ196489 SHL196487:SHM196489 SRH196487:SRI196489 TBD196487:TBE196489 TKZ196487:TLA196489 TUV196487:TUW196489 UER196487:UES196489 UON196487:UOO196489 UYJ196487:UYK196489 VIF196487:VIG196489 VSB196487:VSC196489 WBX196487:WBY196489 WLT196487:WLU196489 WVP196487:WVQ196489 H262023:I262025 JD262023:JE262025 SZ262023:TA262025 ACV262023:ACW262025 AMR262023:AMS262025 AWN262023:AWO262025 BGJ262023:BGK262025 BQF262023:BQG262025 CAB262023:CAC262025 CJX262023:CJY262025 CTT262023:CTU262025 DDP262023:DDQ262025 DNL262023:DNM262025 DXH262023:DXI262025 EHD262023:EHE262025 EQZ262023:ERA262025 FAV262023:FAW262025 FKR262023:FKS262025 FUN262023:FUO262025 GEJ262023:GEK262025 GOF262023:GOG262025 GYB262023:GYC262025 HHX262023:HHY262025 HRT262023:HRU262025 IBP262023:IBQ262025 ILL262023:ILM262025 IVH262023:IVI262025 JFD262023:JFE262025 JOZ262023:JPA262025 JYV262023:JYW262025 KIR262023:KIS262025 KSN262023:KSO262025 LCJ262023:LCK262025 LMF262023:LMG262025 LWB262023:LWC262025 MFX262023:MFY262025 MPT262023:MPU262025 MZP262023:MZQ262025 NJL262023:NJM262025 NTH262023:NTI262025 ODD262023:ODE262025 OMZ262023:ONA262025 OWV262023:OWW262025 PGR262023:PGS262025 PQN262023:PQO262025 QAJ262023:QAK262025 QKF262023:QKG262025 QUB262023:QUC262025 RDX262023:RDY262025 RNT262023:RNU262025 RXP262023:RXQ262025 SHL262023:SHM262025 SRH262023:SRI262025 TBD262023:TBE262025 TKZ262023:TLA262025 TUV262023:TUW262025 UER262023:UES262025 UON262023:UOO262025 UYJ262023:UYK262025 VIF262023:VIG262025 VSB262023:VSC262025 WBX262023:WBY262025 WLT262023:WLU262025 WVP262023:WVQ262025 H327559:I327561 JD327559:JE327561 SZ327559:TA327561 ACV327559:ACW327561 AMR327559:AMS327561 AWN327559:AWO327561 BGJ327559:BGK327561 BQF327559:BQG327561 CAB327559:CAC327561 CJX327559:CJY327561 CTT327559:CTU327561 DDP327559:DDQ327561 DNL327559:DNM327561 DXH327559:DXI327561 EHD327559:EHE327561 EQZ327559:ERA327561 FAV327559:FAW327561 FKR327559:FKS327561 FUN327559:FUO327561 GEJ327559:GEK327561 GOF327559:GOG327561 GYB327559:GYC327561 HHX327559:HHY327561 HRT327559:HRU327561 IBP327559:IBQ327561 ILL327559:ILM327561 IVH327559:IVI327561 JFD327559:JFE327561 JOZ327559:JPA327561 JYV327559:JYW327561 KIR327559:KIS327561 KSN327559:KSO327561 LCJ327559:LCK327561 LMF327559:LMG327561 LWB327559:LWC327561 MFX327559:MFY327561 MPT327559:MPU327561 MZP327559:MZQ327561 NJL327559:NJM327561 NTH327559:NTI327561 ODD327559:ODE327561 OMZ327559:ONA327561 OWV327559:OWW327561 PGR327559:PGS327561 PQN327559:PQO327561 QAJ327559:QAK327561 QKF327559:QKG327561 QUB327559:QUC327561 RDX327559:RDY327561 RNT327559:RNU327561 RXP327559:RXQ327561 SHL327559:SHM327561 SRH327559:SRI327561 TBD327559:TBE327561 TKZ327559:TLA327561 TUV327559:TUW327561 UER327559:UES327561 UON327559:UOO327561 UYJ327559:UYK327561 VIF327559:VIG327561 VSB327559:VSC327561 WBX327559:WBY327561 WLT327559:WLU327561 WVP327559:WVQ327561 H393095:I393097 JD393095:JE393097 SZ393095:TA393097 ACV393095:ACW393097 AMR393095:AMS393097 AWN393095:AWO393097 BGJ393095:BGK393097 BQF393095:BQG393097 CAB393095:CAC393097 CJX393095:CJY393097 CTT393095:CTU393097 DDP393095:DDQ393097 DNL393095:DNM393097 DXH393095:DXI393097 EHD393095:EHE393097 EQZ393095:ERA393097 FAV393095:FAW393097 FKR393095:FKS393097 FUN393095:FUO393097 GEJ393095:GEK393097 GOF393095:GOG393097 GYB393095:GYC393097 HHX393095:HHY393097 HRT393095:HRU393097 IBP393095:IBQ393097 ILL393095:ILM393097 IVH393095:IVI393097 JFD393095:JFE393097 JOZ393095:JPA393097 JYV393095:JYW393097 KIR393095:KIS393097 KSN393095:KSO393097 LCJ393095:LCK393097 LMF393095:LMG393097 LWB393095:LWC393097 MFX393095:MFY393097 MPT393095:MPU393097 MZP393095:MZQ393097 NJL393095:NJM393097 NTH393095:NTI393097 ODD393095:ODE393097 OMZ393095:ONA393097 OWV393095:OWW393097 PGR393095:PGS393097 PQN393095:PQO393097 QAJ393095:QAK393097 QKF393095:QKG393097 QUB393095:QUC393097 RDX393095:RDY393097 RNT393095:RNU393097 RXP393095:RXQ393097 SHL393095:SHM393097 SRH393095:SRI393097 TBD393095:TBE393097 TKZ393095:TLA393097 TUV393095:TUW393097 UER393095:UES393097 UON393095:UOO393097 UYJ393095:UYK393097 VIF393095:VIG393097 VSB393095:VSC393097 WBX393095:WBY393097 WLT393095:WLU393097 WVP393095:WVQ393097 H458631:I458633 JD458631:JE458633 SZ458631:TA458633 ACV458631:ACW458633 AMR458631:AMS458633 AWN458631:AWO458633 BGJ458631:BGK458633 BQF458631:BQG458633 CAB458631:CAC458633 CJX458631:CJY458633 CTT458631:CTU458633 DDP458631:DDQ458633 DNL458631:DNM458633 DXH458631:DXI458633 EHD458631:EHE458633 EQZ458631:ERA458633 FAV458631:FAW458633 FKR458631:FKS458633 FUN458631:FUO458633 GEJ458631:GEK458633 GOF458631:GOG458633 GYB458631:GYC458633 HHX458631:HHY458633 HRT458631:HRU458633 IBP458631:IBQ458633 ILL458631:ILM458633 IVH458631:IVI458633 JFD458631:JFE458633 JOZ458631:JPA458633 JYV458631:JYW458633 KIR458631:KIS458633 KSN458631:KSO458633 LCJ458631:LCK458633 LMF458631:LMG458633 LWB458631:LWC458633 MFX458631:MFY458633 MPT458631:MPU458633 MZP458631:MZQ458633 NJL458631:NJM458633 NTH458631:NTI458633 ODD458631:ODE458633 OMZ458631:ONA458633 OWV458631:OWW458633 PGR458631:PGS458633 PQN458631:PQO458633 QAJ458631:QAK458633 QKF458631:QKG458633 QUB458631:QUC458633 RDX458631:RDY458633 RNT458631:RNU458633 RXP458631:RXQ458633 SHL458631:SHM458633 SRH458631:SRI458633 TBD458631:TBE458633 TKZ458631:TLA458633 TUV458631:TUW458633 UER458631:UES458633 UON458631:UOO458633 UYJ458631:UYK458633 VIF458631:VIG458633 VSB458631:VSC458633 WBX458631:WBY458633 WLT458631:WLU458633 WVP458631:WVQ458633 H524167:I524169 JD524167:JE524169 SZ524167:TA524169 ACV524167:ACW524169 AMR524167:AMS524169 AWN524167:AWO524169 BGJ524167:BGK524169 BQF524167:BQG524169 CAB524167:CAC524169 CJX524167:CJY524169 CTT524167:CTU524169 DDP524167:DDQ524169 DNL524167:DNM524169 DXH524167:DXI524169 EHD524167:EHE524169 EQZ524167:ERA524169 FAV524167:FAW524169 FKR524167:FKS524169 FUN524167:FUO524169 GEJ524167:GEK524169 GOF524167:GOG524169 GYB524167:GYC524169 HHX524167:HHY524169 HRT524167:HRU524169 IBP524167:IBQ524169 ILL524167:ILM524169 IVH524167:IVI524169 JFD524167:JFE524169 JOZ524167:JPA524169 JYV524167:JYW524169 KIR524167:KIS524169 KSN524167:KSO524169 LCJ524167:LCK524169 LMF524167:LMG524169 LWB524167:LWC524169 MFX524167:MFY524169 MPT524167:MPU524169 MZP524167:MZQ524169 NJL524167:NJM524169 NTH524167:NTI524169 ODD524167:ODE524169 OMZ524167:ONA524169 OWV524167:OWW524169 PGR524167:PGS524169 PQN524167:PQO524169 QAJ524167:QAK524169 QKF524167:QKG524169 QUB524167:QUC524169 RDX524167:RDY524169 RNT524167:RNU524169 RXP524167:RXQ524169 SHL524167:SHM524169 SRH524167:SRI524169 TBD524167:TBE524169 TKZ524167:TLA524169 TUV524167:TUW524169 UER524167:UES524169 UON524167:UOO524169 UYJ524167:UYK524169 VIF524167:VIG524169 VSB524167:VSC524169 WBX524167:WBY524169 WLT524167:WLU524169 WVP524167:WVQ524169 H589703:I589705 JD589703:JE589705 SZ589703:TA589705 ACV589703:ACW589705 AMR589703:AMS589705 AWN589703:AWO589705 BGJ589703:BGK589705 BQF589703:BQG589705 CAB589703:CAC589705 CJX589703:CJY589705 CTT589703:CTU589705 DDP589703:DDQ589705 DNL589703:DNM589705 DXH589703:DXI589705 EHD589703:EHE589705 EQZ589703:ERA589705 FAV589703:FAW589705 FKR589703:FKS589705 FUN589703:FUO589705 GEJ589703:GEK589705 GOF589703:GOG589705 GYB589703:GYC589705 HHX589703:HHY589705 HRT589703:HRU589705 IBP589703:IBQ589705 ILL589703:ILM589705 IVH589703:IVI589705 JFD589703:JFE589705 JOZ589703:JPA589705 JYV589703:JYW589705 KIR589703:KIS589705 KSN589703:KSO589705 LCJ589703:LCK589705 LMF589703:LMG589705 LWB589703:LWC589705 MFX589703:MFY589705 MPT589703:MPU589705 MZP589703:MZQ589705 NJL589703:NJM589705 NTH589703:NTI589705 ODD589703:ODE589705 OMZ589703:ONA589705 OWV589703:OWW589705 PGR589703:PGS589705 PQN589703:PQO589705 QAJ589703:QAK589705 QKF589703:QKG589705 QUB589703:QUC589705 RDX589703:RDY589705 RNT589703:RNU589705 RXP589703:RXQ589705 SHL589703:SHM589705 SRH589703:SRI589705 TBD589703:TBE589705 TKZ589703:TLA589705 TUV589703:TUW589705 UER589703:UES589705 UON589703:UOO589705 UYJ589703:UYK589705 VIF589703:VIG589705 VSB589703:VSC589705 WBX589703:WBY589705 WLT589703:WLU589705 WVP589703:WVQ589705 H655239:I655241 JD655239:JE655241 SZ655239:TA655241 ACV655239:ACW655241 AMR655239:AMS655241 AWN655239:AWO655241 BGJ655239:BGK655241 BQF655239:BQG655241 CAB655239:CAC655241 CJX655239:CJY655241 CTT655239:CTU655241 DDP655239:DDQ655241 DNL655239:DNM655241 DXH655239:DXI655241 EHD655239:EHE655241 EQZ655239:ERA655241 FAV655239:FAW655241 FKR655239:FKS655241 FUN655239:FUO655241 GEJ655239:GEK655241 GOF655239:GOG655241 GYB655239:GYC655241 HHX655239:HHY655241 HRT655239:HRU655241 IBP655239:IBQ655241 ILL655239:ILM655241 IVH655239:IVI655241 JFD655239:JFE655241 JOZ655239:JPA655241 JYV655239:JYW655241 KIR655239:KIS655241 KSN655239:KSO655241 LCJ655239:LCK655241 LMF655239:LMG655241 LWB655239:LWC655241 MFX655239:MFY655241 MPT655239:MPU655241 MZP655239:MZQ655241 NJL655239:NJM655241 NTH655239:NTI655241 ODD655239:ODE655241 OMZ655239:ONA655241 OWV655239:OWW655241 PGR655239:PGS655241 PQN655239:PQO655241 QAJ655239:QAK655241 QKF655239:QKG655241 QUB655239:QUC655241 RDX655239:RDY655241 RNT655239:RNU655241 RXP655239:RXQ655241 SHL655239:SHM655241 SRH655239:SRI655241 TBD655239:TBE655241 TKZ655239:TLA655241 TUV655239:TUW655241 UER655239:UES655241 UON655239:UOO655241 UYJ655239:UYK655241 VIF655239:VIG655241 VSB655239:VSC655241 WBX655239:WBY655241 WLT655239:WLU655241 WVP655239:WVQ655241 H720775:I720777 JD720775:JE720777 SZ720775:TA720777 ACV720775:ACW720777 AMR720775:AMS720777 AWN720775:AWO720777 BGJ720775:BGK720777 BQF720775:BQG720777 CAB720775:CAC720777 CJX720775:CJY720777 CTT720775:CTU720777 DDP720775:DDQ720777 DNL720775:DNM720777 DXH720775:DXI720777 EHD720775:EHE720777 EQZ720775:ERA720777 FAV720775:FAW720777 FKR720775:FKS720777 FUN720775:FUO720777 GEJ720775:GEK720777 GOF720775:GOG720777 GYB720775:GYC720777 HHX720775:HHY720777 HRT720775:HRU720777 IBP720775:IBQ720777 ILL720775:ILM720777 IVH720775:IVI720777 JFD720775:JFE720777 JOZ720775:JPA720777 JYV720775:JYW720777 KIR720775:KIS720777 KSN720775:KSO720777 LCJ720775:LCK720777 LMF720775:LMG720777 LWB720775:LWC720777 MFX720775:MFY720777 MPT720775:MPU720777 MZP720775:MZQ720777 NJL720775:NJM720777 NTH720775:NTI720777 ODD720775:ODE720777 OMZ720775:ONA720777 OWV720775:OWW720777 PGR720775:PGS720777 PQN720775:PQO720777 QAJ720775:QAK720777 QKF720775:QKG720777 QUB720775:QUC720777 RDX720775:RDY720777 RNT720775:RNU720777 RXP720775:RXQ720777 SHL720775:SHM720777 SRH720775:SRI720777 TBD720775:TBE720777 TKZ720775:TLA720777 TUV720775:TUW720777 UER720775:UES720777 UON720775:UOO720777 UYJ720775:UYK720777 VIF720775:VIG720777 VSB720775:VSC720777 WBX720775:WBY720777 WLT720775:WLU720777 WVP720775:WVQ720777 H786311:I786313 JD786311:JE786313 SZ786311:TA786313 ACV786311:ACW786313 AMR786311:AMS786313 AWN786311:AWO786313 BGJ786311:BGK786313 BQF786311:BQG786313 CAB786311:CAC786313 CJX786311:CJY786313 CTT786311:CTU786313 DDP786311:DDQ786313 DNL786311:DNM786313 DXH786311:DXI786313 EHD786311:EHE786313 EQZ786311:ERA786313 FAV786311:FAW786313 FKR786311:FKS786313 FUN786311:FUO786313 GEJ786311:GEK786313 GOF786311:GOG786313 GYB786311:GYC786313 HHX786311:HHY786313 HRT786311:HRU786313 IBP786311:IBQ786313 ILL786311:ILM786313 IVH786311:IVI786313 JFD786311:JFE786313 JOZ786311:JPA786313 JYV786311:JYW786313 KIR786311:KIS786313 KSN786311:KSO786313 LCJ786311:LCK786313 LMF786311:LMG786313 LWB786311:LWC786313 MFX786311:MFY786313 MPT786311:MPU786313 MZP786311:MZQ786313 NJL786311:NJM786313 NTH786311:NTI786313 ODD786311:ODE786313 OMZ786311:ONA786313 OWV786311:OWW786313 PGR786311:PGS786313 PQN786311:PQO786313 QAJ786311:QAK786313 QKF786311:QKG786313 QUB786311:QUC786313 RDX786311:RDY786313 RNT786311:RNU786313 RXP786311:RXQ786313 SHL786311:SHM786313 SRH786311:SRI786313 TBD786311:TBE786313 TKZ786311:TLA786313 TUV786311:TUW786313 UER786311:UES786313 UON786311:UOO786313 UYJ786311:UYK786313 VIF786311:VIG786313 VSB786311:VSC786313 WBX786311:WBY786313 WLT786311:WLU786313 WVP786311:WVQ786313 H851847:I851849 JD851847:JE851849 SZ851847:TA851849 ACV851847:ACW851849 AMR851847:AMS851849 AWN851847:AWO851849 BGJ851847:BGK851849 BQF851847:BQG851849 CAB851847:CAC851849 CJX851847:CJY851849 CTT851847:CTU851849 DDP851847:DDQ851849 DNL851847:DNM851849 DXH851847:DXI851849 EHD851847:EHE851849 EQZ851847:ERA851849 FAV851847:FAW851849 FKR851847:FKS851849 FUN851847:FUO851849 GEJ851847:GEK851849 GOF851847:GOG851849 GYB851847:GYC851849 HHX851847:HHY851849 HRT851847:HRU851849 IBP851847:IBQ851849 ILL851847:ILM851849 IVH851847:IVI851849 JFD851847:JFE851849 JOZ851847:JPA851849 JYV851847:JYW851849 KIR851847:KIS851849 KSN851847:KSO851849 LCJ851847:LCK851849 LMF851847:LMG851849 LWB851847:LWC851849 MFX851847:MFY851849 MPT851847:MPU851849 MZP851847:MZQ851849 NJL851847:NJM851849 NTH851847:NTI851849 ODD851847:ODE851849 OMZ851847:ONA851849 OWV851847:OWW851849 PGR851847:PGS851849 PQN851847:PQO851849 QAJ851847:QAK851849 QKF851847:QKG851849 QUB851847:QUC851849 RDX851847:RDY851849 RNT851847:RNU851849 RXP851847:RXQ851849 SHL851847:SHM851849 SRH851847:SRI851849 TBD851847:TBE851849 TKZ851847:TLA851849 TUV851847:TUW851849 UER851847:UES851849 UON851847:UOO851849 UYJ851847:UYK851849 VIF851847:VIG851849 VSB851847:VSC851849 WBX851847:WBY851849 WLT851847:WLU851849 WVP851847:WVQ851849 H917383:I917385 JD917383:JE917385 SZ917383:TA917385 ACV917383:ACW917385 AMR917383:AMS917385 AWN917383:AWO917385 BGJ917383:BGK917385 BQF917383:BQG917385 CAB917383:CAC917385 CJX917383:CJY917385 CTT917383:CTU917385 DDP917383:DDQ917385 DNL917383:DNM917385 DXH917383:DXI917385 EHD917383:EHE917385 EQZ917383:ERA917385 FAV917383:FAW917385 FKR917383:FKS917385 FUN917383:FUO917385 GEJ917383:GEK917385 GOF917383:GOG917385 GYB917383:GYC917385 HHX917383:HHY917385 HRT917383:HRU917385 IBP917383:IBQ917385 ILL917383:ILM917385 IVH917383:IVI917385 JFD917383:JFE917385 JOZ917383:JPA917385 JYV917383:JYW917385 KIR917383:KIS917385 KSN917383:KSO917385 LCJ917383:LCK917385 LMF917383:LMG917385 LWB917383:LWC917385 MFX917383:MFY917385 MPT917383:MPU917385 MZP917383:MZQ917385 NJL917383:NJM917385 NTH917383:NTI917385 ODD917383:ODE917385 OMZ917383:ONA917385 OWV917383:OWW917385 PGR917383:PGS917385 PQN917383:PQO917385 QAJ917383:QAK917385 QKF917383:QKG917385 QUB917383:QUC917385 RDX917383:RDY917385 RNT917383:RNU917385 RXP917383:RXQ917385 SHL917383:SHM917385 SRH917383:SRI917385 TBD917383:TBE917385 TKZ917383:TLA917385 TUV917383:TUW917385 UER917383:UES917385 UON917383:UOO917385 UYJ917383:UYK917385 VIF917383:VIG917385 VSB917383:VSC917385 WBX917383:WBY917385 WLT917383:WLU917385 WVP917383:WVQ917385 H982919:I982921 JD982919:JE982921 SZ982919:TA982921 ACV982919:ACW982921 AMR982919:AMS982921 AWN982919:AWO982921 BGJ982919:BGK982921 BQF982919:BQG982921 CAB982919:CAC982921 CJX982919:CJY982921 CTT982919:CTU982921 DDP982919:DDQ982921 DNL982919:DNM982921 DXH982919:DXI982921 EHD982919:EHE982921 EQZ982919:ERA982921 FAV982919:FAW982921 FKR982919:FKS982921 FUN982919:FUO982921 GEJ982919:GEK982921 GOF982919:GOG982921 GYB982919:GYC982921 HHX982919:HHY982921 HRT982919:HRU982921 IBP982919:IBQ982921 ILL982919:ILM982921 IVH982919:IVI982921 JFD982919:JFE982921 JOZ982919:JPA982921 JYV982919:JYW982921 KIR982919:KIS982921 KSN982919:KSO982921 LCJ982919:LCK982921 LMF982919:LMG982921 LWB982919:LWC982921 MFX982919:MFY982921 MPT982919:MPU982921 MZP982919:MZQ982921 NJL982919:NJM982921 NTH982919:NTI982921 ODD982919:ODE982921 OMZ982919:ONA982921 OWV982919:OWW982921 PGR982919:PGS982921 PQN982919:PQO982921 QAJ982919:QAK982921 QKF982919:QKG982921 QUB982919:QUC982921 RDX982919:RDY982921 RNT982919:RNU982921 RXP982919:RXQ982921 SHL982919:SHM982921 SRH982919:SRI982921 TBD982919:TBE982921 TKZ982919:TLA982921 TUV982919:TUW982921 UER982919:UES982921 UON982919:UOO982921 UYJ982919:UYK982921 VIF982919:VIG982921 VSB982919:VSC982921 WBX982919:WBY982921 WLT982919:WLU982921 WVP982919:WVQ982921 H65374:I65377 JD65374:JE65377 SZ65374:TA65377 ACV65374:ACW65377 AMR65374:AMS65377 AWN65374:AWO65377 BGJ65374:BGK65377 BQF65374:BQG65377 CAB65374:CAC65377 CJX65374:CJY65377 CTT65374:CTU65377 DDP65374:DDQ65377 DNL65374:DNM65377 DXH65374:DXI65377 EHD65374:EHE65377 EQZ65374:ERA65377 FAV65374:FAW65377 FKR65374:FKS65377 FUN65374:FUO65377 GEJ65374:GEK65377 GOF65374:GOG65377 GYB65374:GYC65377 HHX65374:HHY65377 HRT65374:HRU65377 IBP65374:IBQ65377 ILL65374:ILM65377 IVH65374:IVI65377 JFD65374:JFE65377 JOZ65374:JPA65377 JYV65374:JYW65377 KIR65374:KIS65377 KSN65374:KSO65377 LCJ65374:LCK65377 LMF65374:LMG65377 LWB65374:LWC65377 MFX65374:MFY65377 MPT65374:MPU65377 MZP65374:MZQ65377 NJL65374:NJM65377 NTH65374:NTI65377 ODD65374:ODE65377 OMZ65374:ONA65377 OWV65374:OWW65377 PGR65374:PGS65377 PQN65374:PQO65377 QAJ65374:QAK65377 QKF65374:QKG65377 QUB65374:QUC65377 RDX65374:RDY65377 RNT65374:RNU65377 RXP65374:RXQ65377 SHL65374:SHM65377 SRH65374:SRI65377 TBD65374:TBE65377 TKZ65374:TLA65377 TUV65374:TUW65377 UER65374:UES65377 UON65374:UOO65377 UYJ65374:UYK65377 VIF65374:VIG65377 VSB65374:VSC65377 WBX65374:WBY65377 WLT65374:WLU65377 WVP65374:WVQ65377 H130910:I130913 JD130910:JE130913 SZ130910:TA130913 ACV130910:ACW130913 AMR130910:AMS130913 AWN130910:AWO130913 BGJ130910:BGK130913 BQF130910:BQG130913 CAB130910:CAC130913 CJX130910:CJY130913 CTT130910:CTU130913 DDP130910:DDQ130913 DNL130910:DNM130913 DXH130910:DXI130913 EHD130910:EHE130913 EQZ130910:ERA130913 FAV130910:FAW130913 FKR130910:FKS130913 FUN130910:FUO130913 GEJ130910:GEK130913 GOF130910:GOG130913 GYB130910:GYC130913 HHX130910:HHY130913 HRT130910:HRU130913 IBP130910:IBQ130913 ILL130910:ILM130913 IVH130910:IVI130913 JFD130910:JFE130913 JOZ130910:JPA130913 JYV130910:JYW130913 KIR130910:KIS130913 KSN130910:KSO130913 LCJ130910:LCK130913 LMF130910:LMG130913 LWB130910:LWC130913 MFX130910:MFY130913 MPT130910:MPU130913 MZP130910:MZQ130913 NJL130910:NJM130913 NTH130910:NTI130913 ODD130910:ODE130913 OMZ130910:ONA130913 OWV130910:OWW130913 PGR130910:PGS130913 PQN130910:PQO130913 QAJ130910:QAK130913 QKF130910:QKG130913 QUB130910:QUC130913 RDX130910:RDY130913 RNT130910:RNU130913 RXP130910:RXQ130913 SHL130910:SHM130913 SRH130910:SRI130913 TBD130910:TBE130913 TKZ130910:TLA130913 TUV130910:TUW130913 UER130910:UES130913 UON130910:UOO130913 UYJ130910:UYK130913 VIF130910:VIG130913 VSB130910:VSC130913 WBX130910:WBY130913 WLT130910:WLU130913 WVP130910:WVQ130913 H196446:I196449 JD196446:JE196449 SZ196446:TA196449 ACV196446:ACW196449 AMR196446:AMS196449 AWN196446:AWO196449 BGJ196446:BGK196449 BQF196446:BQG196449 CAB196446:CAC196449 CJX196446:CJY196449 CTT196446:CTU196449 DDP196446:DDQ196449 DNL196446:DNM196449 DXH196446:DXI196449 EHD196446:EHE196449 EQZ196446:ERA196449 FAV196446:FAW196449 FKR196446:FKS196449 FUN196446:FUO196449 GEJ196446:GEK196449 GOF196446:GOG196449 GYB196446:GYC196449 HHX196446:HHY196449 HRT196446:HRU196449 IBP196446:IBQ196449 ILL196446:ILM196449 IVH196446:IVI196449 JFD196446:JFE196449 JOZ196446:JPA196449 JYV196446:JYW196449 KIR196446:KIS196449 KSN196446:KSO196449 LCJ196446:LCK196449 LMF196446:LMG196449 LWB196446:LWC196449 MFX196446:MFY196449 MPT196446:MPU196449 MZP196446:MZQ196449 NJL196446:NJM196449 NTH196446:NTI196449 ODD196446:ODE196449 OMZ196446:ONA196449 OWV196446:OWW196449 PGR196446:PGS196449 PQN196446:PQO196449 QAJ196446:QAK196449 QKF196446:QKG196449 QUB196446:QUC196449 RDX196446:RDY196449 RNT196446:RNU196449 RXP196446:RXQ196449 SHL196446:SHM196449 SRH196446:SRI196449 TBD196446:TBE196449 TKZ196446:TLA196449 TUV196446:TUW196449 UER196446:UES196449 UON196446:UOO196449 UYJ196446:UYK196449 VIF196446:VIG196449 VSB196446:VSC196449 WBX196446:WBY196449 WLT196446:WLU196449 WVP196446:WVQ196449 H261982:I261985 JD261982:JE261985 SZ261982:TA261985 ACV261982:ACW261985 AMR261982:AMS261985 AWN261982:AWO261985 BGJ261982:BGK261985 BQF261982:BQG261985 CAB261982:CAC261985 CJX261982:CJY261985 CTT261982:CTU261985 DDP261982:DDQ261985 DNL261982:DNM261985 DXH261982:DXI261985 EHD261982:EHE261985 EQZ261982:ERA261985 FAV261982:FAW261985 FKR261982:FKS261985 FUN261982:FUO261985 GEJ261982:GEK261985 GOF261982:GOG261985 GYB261982:GYC261985 HHX261982:HHY261985 HRT261982:HRU261985 IBP261982:IBQ261985 ILL261982:ILM261985 IVH261982:IVI261985 JFD261982:JFE261985 JOZ261982:JPA261985 JYV261982:JYW261985 KIR261982:KIS261985 KSN261982:KSO261985 LCJ261982:LCK261985 LMF261982:LMG261985 LWB261982:LWC261985 MFX261982:MFY261985 MPT261982:MPU261985 MZP261982:MZQ261985 NJL261982:NJM261985 NTH261982:NTI261985 ODD261982:ODE261985 OMZ261982:ONA261985 OWV261982:OWW261985 PGR261982:PGS261985 PQN261982:PQO261985 QAJ261982:QAK261985 QKF261982:QKG261985 QUB261982:QUC261985 RDX261982:RDY261985 RNT261982:RNU261985 RXP261982:RXQ261985 SHL261982:SHM261985 SRH261982:SRI261985 TBD261982:TBE261985 TKZ261982:TLA261985 TUV261982:TUW261985 UER261982:UES261985 UON261982:UOO261985 UYJ261982:UYK261985 VIF261982:VIG261985 VSB261982:VSC261985 WBX261982:WBY261985 WLT261982:WLU261985 WVP261982:WVQ261985 H327518:I327521 JD327518:JE327521 SZ327518:TA327521 ACV327518:ACW327521 AMR327518:AMS327521 AWN327518:AWO327521 BGJ327518:BGK327521 BQF327518:BQG327521 CAB327518:CAC327521 CJX327518:CJY327521 CTT327518:CTU327521 DDP327518:DDQ327521 DNL327518:DNM327521 DXH327518:DXI327521 EHD327518:EHE327521 EQZ327518:ERA327521 FAV327518:FAW327521 FKR327518:FKS327521 FUN327518:FUO327521 GEJ327518:GEK327521 GOF327518:GOG327521 GYB327518:GYC327521 HHX327518:HHY327521 HRT327518:HRU327521 IBP327518:IBQ327521 ILL327518:ILM327521 IVH327518:IVI327521 JFD327518:JFE327521 JOZ327518:JPA327521 JYV327518:JYW327521 KIR327518:KIS327521 KSN327518:KSO327521 LCJ327518:LCK327521 LMF327518:LMG327521 LWB327518:LWC327521 MFX327518:MFY327521 MPT327518:MPU327521 MZP327518:MZQ327521 NJL327518:NJM327521 NTH327518:NTI327521 ODD327518:ODE327521 OMZ327518:ONA327521 OWV327518:OWW327521 PGR327518:PGS327521 PQN327518:PQO327521 QAJ327518:QAK327521 QKF327518:QKG327521 QUB327518:QUC327521 RDX327518:RDY327521 RNT327518:RNU327521 RXP327518:RXQ327521 SHL327518:SHM327521 SRH327518:SRI327521 TBD327518:TBE327521 TKZ327518:TLA327521 TUV327518:TUW327521 UER327518:UES327521 UON327518:UOO327521 UYJ327518:UYK327521 VIF327518:VIG327521 VSB327518:VSC327521 WBX327518:WBY327521 WLT327518:WLU327521 WVP327518:WVQ327521 H393054:I393057 JD393054:JE393057 SZ393054:TA393057 ACV393054:ACW393057 AMR393054:AMS393057 AWN393054:AWO393057 BGJ393054:BGK393057 BQF393054:BQG393057 CAB393054:CAC393057 CJX393054:CJY393057 CTT393054:CTU393057 DDP393054:DDQ393057 DNL393054:DNM393057 DXH393054:DXI393057 EHD393054:EHE393057 EQZ393054:ERA393057 FAV393054:FAW393057 FKR393054:FKS393057 FUN393054:FUO393057 GEJ393054:GEK393057 GOF393054:GOG393057 GYB393054:GYC393057 HHX393054:HHY393057 HRT393054:HRU393057 IBP393054:IBQ393057 ILL393054:ILM393057 IVH393054:IVI393057 JFD393054:JFE393057 JOZ393054:JPA393057 JYV393054:JYW393057 KIR393054:KIS393057 KSN393054:KSO393057 LCJ393054:LCK393057 LMF393054:LMG393057 LWB393054:LWC393057 MFX393054:MFY393057 MPT393054:MPU393057 MZP393054:MZQ393057 NJL393054:NJM393057 NTH393054:NTI393057 ODD393054:ODE393057 OMZ393054:ONA393057 OWV393054:OWW393057 PGR393054:PGS393057 PQN393054:PQO393057 QAJ393054:QAK393057 QKF393054:QKG393057 QUB393054:QUC393057 RDX393054:RDY393057 RNT393054:RNU393057 RXP393054:RXQ393057 SHL393054:SHM393057 SRH393054:SRI393057 TBD393054:TBE393057 TKZ393054:TLA393057 TUV393054:TUW393057 UER393054:UES393057 UON393054:UOO393057 UYJ393054:UYK393057 VIF393054:VIG393057 VSB393054:VSC393057 WBX393054:WBY393057 WLT393054:WLU393057 WVP393054:WVQ393057 H458590:I458593 JD458590:JE458593 SZ458590:TA458593 ACV458590:ACW458593 AMR458590:AMS458593 AWN458590:AWO458593 BGJ458590:BGK458593 BQF458590:BQG458593 CAB458590:CAC458593 CJX458590:CJY458593 CTT458590:CTU458593 DDP458590:DDQ458593 DNL458590:DNM458593 DXH458590:DXI458593 EHD458590:EHE458593 EQZ458590:ERA458593 FAV458590:FAW458593 FKR458590:FKS458593 FUN458590:FUO458593 GEJ458590:GEK458593 GOF458590:GOG458593 GYB458590:GYC458593 HHX458590:HHY458593 HRT458590:HRU458593 IBP458590:IBQ458593 ILL458590:ILM458593 IVH458590:IVI458593 JFD458590:JFE458593 JOZ458590:JPA458593 JYV458590:JYW458593 KIR458590:KIS458593 KSN458590:KSO458593 LCJ458590:LCK458593 LMF458590:LMG458593 LWB458590:LWC458593 MFX458590:MFY458593 MPT458590:MPU458593 MZP458590:MZQ458593 NJL458590:NJM458593 NTH458590:NTI458593 ODD458590:ODE458593 OMZ458590:ONA458593 OWV458590:OWW458593 PGR458590:PGS458593 PQN458590:PQO458593 QAJ458590:QAK458593 QKF458590:QKG458593 QUB458590:QUC458593 RDX458590:RDY458593 RNT458590:RNU458593 RXP458590:RXQ458593 SHL458590:SHM458593 SRH458590:SRI458593 TBD458590:TBE458593 TKZ458590:TLA458593 TUV458590:TUW458593 UER458590:UES458593 UON458590:UOO458593 UYJ458590:UYK458593 VIF458590:VIG458593 VSB458590:VSC458593 WBX458590:WBY458593 WLT458590:WLU458593 WVP458590:WVQ458593 H524126:I524129 JD524126:JE524129 SZ524126:TA524129 ACV524126:ACW524129 AMR524126:AMS524129 AWN524126:AWO524129 BGJ524126:BGK524129 BQF524126:BQG524129 CAB524126:CAC524129 CJX524126:CJY524129 CTT524126:CTU524129 DDP524126:DDQ524129 DNL524126:DNM524129 DXH524126:DXI524129 EHD524126:EHE524129 EQZ524126:ERA524129 FAV524126:FAW524129 FKR524126:FKS524129 FUN524126:FUO524129 GEJ524126:GEK524129 GOF524126:GOG524129 GYB524126:GYC524129 HHX524126:HHY524129 HRT524126:HRU524129 IBP524126:IBQ524129 ILL524126:ILM524129 IVH524126:IVI524129 JFD524126:JFE524129 JOZ524126:JPA524129 JYV524126:JYW524129 KIR524126:KIS524129 KSN524126:KSO524129 LCJ524126:LCK524129 LMF524126:LMG524129 LWB524126:LWC524129 MFX524126:MFY524129 MPT524126:MPU524129 MZP524126:MZQ524129 NJL524126:NJM524129 NTH524126:NTI524129 ODD524126:ODE524129 OMZ524126:ONA524129 OWV524126:OWW524129 PGR524126:PGS524129 PQN524126:PQO524129 QAJ524126:QAK524129 QKF524126:QKG524129 QUB524126:QUC524129 RDX524126:RDY524129 RNT524126:RNU524129 RXP524126:RXQ524129 SHL524126:SHM524129 SRH524126:SRI524129 TBD524126:TBE524129 TKZ524126:TLA524129 TUV524126:TUW524129 UER524126:UES524129 UON524126:UOO524129 UYJ524126:UYK524129 VIF524126:VIG524129 VSB524126:VSC524129 WBX524126:WBY524129 WLT524126:WLU524129 WVP524126:WVQ524129 H589662:I589665 JD589662:JE589665 SZ589662:TA589665 ACV589662:ACW589665 AMR589662:AMS589665 AWN589662:AWO589665 BGJ589662:BGK589665 BQF589662:BQG589665 CAB589662:CAC589665 CJX589662:CJY589665 CTT589662:CTU589665 DDP589662:DDQ589665 DNL589662:DNM589665 DXH589662:DXI589665 EHD589662:EHE589665 EQZ589662:ERA589665 FAV589662:FAW589665 FKR589662:FKS589665 FUN589662:FUO589665 GEJ589662:GEK589665 GOF589662:GOG589665 GYB589662:GYC589665 HHX589662:HHY589665 HRT589662:HRU589665 IBP589662:IBQ589665 ILL589662:ILM589665 IVH589662:IVI589665 JFD589662:JFE589665 JOZ589662:JPA589665 JYV589662:JYW589665 KIR589662:KIS589665 KSN589662:KSO589665 LCJ589662:LCK589665 LMF589662:LMG589665 LWB589662:LWC589665 MFX589662:MFY589665 MPT589662:MPU589665 MZP589662:MZQ589665 NJL589662:NJM589665 NTH589662:NTI589665 ODD589662:ODE589665 OMZ589662:ONA589665 OWV589662:OWW589665 PGR589662:PGS589665 PQN589662:PQO589665 QAJ589662:QAK589665 QKF589662:QKG589665 QUB589662:QUC589665 RDX589662:RDY589665 RNT589662:RNU589665 RXP589662:RXQ589665 SHL589662:SHM589665 SRH589662:SRI589665 TBD589662:TBE589665 TKZ589662:TLA589665 TUV589662:TUW589665 UER589662:UES589665 UON589662:UOO589665 UYJ589662:UYK589665 VIF589662:VIG589665 VSB589662:VSC589665 WBX589662:WBY589665 WLT589662:WLU589665 WVP589662:WVQ589665 H655198:I655201 JD655198:JE655201 SZ655198:TA655201 ACV655198:ACW655201 AMR655198:AMS655201 AWN655198:AWO655201 BGJ655198:BGK655201 BQF655198:BQG655201 CAB655198:CAC655201 CJX655198:CJY655201 CTT655198:CTU655201 DDP655198:DDQ655201 DNL655198:DNM655201 DXH655198:DXI655201 EHD655198:EHE655201 EQZ655198:ERA655201 FAV655198:FAW655201 FKR655198:FKS655201 FUN655198:FUO655201 GEJ655198:GEK655201 GOF655198:GOG655201 GYB655198:GYC655201 HHX655198:HHY655201 HRT655198:HRU655201 IBP655198:IBQ655201 ILL655198:ILM655201 IVH655198:IVI655201 JFD655198:JFE655201 JOZ655198:JPA655201 JYV655198:JYW655201 KIR655198:KIS655201 KSN655198:KSO655201 LCJ655198:LCK655201 LMF655198:LMG655201 LWB655198:LWC655201 MFX655198:MFY655201 MPT655198:MPU655201 MZP655198:MZQ655201 NJL655198:NJM655201 NTH655198:NTI655201 ODD655198:ODE655201 OMZ655198:ONA655201 OWV655198:OWW655201 PGR655198:PGS655201 PQN655198:PQO655201 QAJ655198:QAK655201 QKF655198:QKG655201 QUB655198:QUC655201 RDX655198:RDY655201 RNT655198:RNU655201 RXP655198:RXQ655201 SHL655198:SHM655201 SRH655198:SRI655201 TBD655198:TBE655201 TKZ655198:TLA655201 TUV655198:TUW655201 UER655198:UES655201 UON655198:UOO655201 UYJ655198:UYK655201 VIF655198:VIG655201 VSB655198:VSC655201 WBX655198:WBY655201 WLT655198:WLU655201 WVP655198:WVQ655201 H720734:I720737 JD720734:JE720737 SZ720734:TA720737 ACV720734:ACW720737 AMR720734:AMS720737 AWN720734:AWO720737 BGJ720734:BGK720737 BQF720734:BQG720737 CAB720734:CAC720737 CJX720734:CJY720737 CTT720734:CTU720737 DDP720734:DDQ720737 DNL720734:DNM720737 DXH720734:DXI720737 EHD720734:EHE720737 EQZ720734:ERA720737 FAV720734:FAW720737 FKR720734:FKS720737 FUN720734:FUO720737 GEJ720734:GEK720737 GOF720734:GOG720737 GYB720734:GYC720737 HHX720734:HHY720737 HRT720734:HRU720737 IBP720734:IBQ720737 ILL720734:ILM720737 IVH720734:IVI720737 JFD720734:JFE720737 JOZ720734:JPA720737 JYV720734:JYW720737 KIR720734:KIS720737 KSN720734:KSO720737 LCJ720734:LCK720737 LMF720734:LMG720737 LWB720734:LWC720737 MFX720734:MFY720737 MPT720734:MPU720737 MZP720734:MZQ720737 NJL720734:NJM720737 NTH720734:NTI720737 ODD720734:ODE720737 OMZ720734:ONA720737 OWV720734:OWW720737 PGR720734:PGS720737 PQN720734:PQO720737 QAJ720734:QAK720737 QKF720734:QKG720737 QUB720734:QUC720737 RDX720734:RDY720737 RNT720734:RNU720737 RXP720734:RXQ720737 SHL720734:SHM720737 SRH720734:SRI720737 TBD720734:TBE720737 TKZ720734:TLA720737 TUV720734:TUW720737 UER720734:UES720737 UON720734:UOO720737 UYJ720734:UYK720737 VIF720734:VIG720737 VSB720734:VSC720737 WBX720734:WBY720737 WLT720734:WLU720737 WVP720734:WVQ720737 H786270:I786273 JD786270:JE786273 SZ786270:TA786273 ACV786270:ACW786273 AMR786270:AMS786273 AWN786270:AWO786273 BGJ786270:BGK786273 BQF786270:BQG786273 CAB786270:CAC786273 CJX786270:CJY786273 CTT786270:CTU786273 DDP786270:DDQ786273 DNL786270:DNM786273 DXH786270:DXI786273 EHD786270:EHE786273 EQZ786270:ERA786273 FAV786270:FAW786273 FKR786270:FKS786273 FUN786270:FUO786273 GEJ786270:GEK786273 GOF786270:GOG786273 GYB786270:GYC786273 HHX786270:HHY786273 HRT786270:HRU786273 IBP786270:IBQ786273 ILL786270:ILM786273 IVH786270:IVI786273 JFD786270:JFE786273 JOZ786270:JPA786273 JYV786270:JYW786273 KIR786270:KIS786273 KSN786270:KSO786273 LCJ786270:LCK786273 LMF786270:LMG786273 LWB786270:LWC786273 MFX786270:MFY786273 MPT786270:MPU786273 MZP786270:MZQ786273 NJL786270:NJM786273 NTH786270:NTI786273 ODD786270:ODE786273 OMZ786270:ONA786273 OWV786270:OWW786273 PGR786270:PGS786273 PQN786270:PQO786273 QAJ786270:QAK786273 QKF786270:QKG786273 QUB786270:QUC786273 RDX786270:RDY786273 RNT786270:RNU786273 RXP786270:RXQ786273 SHL786270:SHM786273 SRH786270:SRI786273 TBD786270:TBE786273 TKZ786270:TLA786273 TUV786270:TUW786273 UER786270:UES786273 UON786270:UOO786273 UYJ786270:UYK786273 VIF786270:VIG786273 VSB786270:VSC786273 WBX786270:WBY786273 WLT786270:WLU786273 WVP786270:WVQ786273 H851806:I851809 JD851806:JE851809 SZ851806:TA851809 ACV851806:ACW851809 AMR851806:AMS851809 AWN851806:AWO851809 BGJ851806:BGK851809 BQF851806:BQG851809 CAB851806:CAC851809 CJX851806:CJY851809 CTT851806:CTU851809 DDP851806:DDQ851809 DNL851806:DNM851809 DXH851806:DXI851809 EHD851806:EHE851809 EQZ851806:ERA851809 FAV851806:FAW851809 FKR851806:FKS851809 FUN851806:FUO851809 GEJ851806:GEK851809 GOF851806:GOG851809 GYB851806:GYC851809 HHX851806:HHY851809 HRT851806:HRU851809 IBP851806:IBQ851809 ILL851806:ILM851809 IVH851806:IVI851809 JFD851806:JFE851809 JOZ851806:JPA851809 JYV851806:JYW851809 KIR851806:KIS851809 KSN851806:KSO851809 LCJ851806:LCK851809 LMF851806:LMG851809 LWB851806:LWC851809 MFX851806:MFY851809 MPT851806:MPU851809 MZP851806:MZQ851809 NJL851806:NJM851809 NTH851806:NTI851809 ODD851806:ODE851809 OMZ851806:ONA851809 OWV851806:OWW851809 PGR851806:PGS851809 PQN851806:PQO851809 QAJ851806:QAK851809 QKF851806:QKG851809 QUB851806:QUC851809 RDX851806:RDY851809 RNT851806:RNU851809 RXP851806:RXQ851809 SHL851806:SHM851809 SRH851806:SRI851809 TBD851806:TBE851809 TKZ851806:TLA851809 TUV851806:TUW851809 UER851806:UES851809 UON851806:UOO851809 UYJ851806:UYK851809 VIF851806:VIG851809 VSB851806:VSC851809 WBX851806:WBY851809 WLT851806:WLU851809 WVP851806:WVQ851809 H917342:I917345 JD917342:JE917345 SZ917342:TA917345 ACV917342:ACW917345 AMR917342:AMS917345 AWN917342:AWO917345 BGJ917342:BGK917345 BQF917342:BQG917345 CAB917342:CAC917345 CJX917342:CJY917345 CTT917342:CTU917345 DDP917342:DDQ917345 DNL917342:DNM917345 DXH917342:DXI917345 EHD917342:EHE917345 EQZ917342:ERA917345 FAV917342:FAW917345 FKR917342:FKS917345 FUN917342:FUO917345 GEJ917342:GEK917345 GOF917342:GOG917345 GYB917342:GYC917345 HHX917342:HHY917345 HRT917342:HRU917345 IBP917342:IBQ917345 ILL917342:ILM917345 IVH917342:IVI917345 JFD917342:JFE917345 JOZ917342:JPA917345 JYV917342:JYW917345 KIR917342:KIS917345 KSN917342:KSO917345 LCJ917342:LCK917345 LMF917342:LMG917345 LWB917342:LWC917345 MFX917342:MFY917345 MPT917342:MPU917345 MZP917342:MZQ917345 NJL917342:NJM917345 NTH917342:NTI917345 ODD917342:ODE917345 OMZ917342:ONA917345 OWV917342:OWW917345 PGR917342:PGS917345 PQN917342:PQO917345 QAJ917342:QAK917345 QKF917342:QKG917345 QUB917342:QUC917345 RDX917342:RDY917345 RNT917342:RNU917345 RXP917342:RXQ917345 SHL917342:SHM917345 SRH917342:SRI917345 TBD917342:TBE917345 TKZ917342:TLA917345 TUV917342:TUW917345 UER917342:UES917345 UON917342:UOO917345 UYJ917342:UYK917345 VIF917342:VIG917345 VSB917342:VSC917345 WBX917342:WBY917345 WLT917342:WLU917345 WVP917342:WVQ917345 H982878:I982881 JD982878:JE982881 SZ982878:TA982881 ACV982878:ACW982881 AMR982878:AMS982881 AWN982878:AWO982881 BGJ982878:BGK982881 BQF982878:BQG982881 CAB982878:CAC982881 CJX982878:CJY982881 CTT982878:CTU982881 DDP982878:DDQ982881 DNL982878:DNM982881 DXH982878:DXI982881 EHD982878:EHE982881 EQZ982878:ERA982881 FAV982878:FAW982881 FKR982878:FKS982881 FUN982878:FUO982881 GEJ982878:GEK982881 GOF982878:GOG982881 GYB982878:GYC982881 HHX982878:HHY982881 HRT982878:HRU982881 IBP982878:IBQ982881 ILL982878:ILM982881 IVH982878:IVI982881 JFD982878:JFE982881 JOZ982878:JPA982881 JYV982878:JYW982881 KIR982878:KIS982881 KSN982878:KSO982881 LCJ982878:LCK982881 LMF982878:LMG982881 LWB982878:LWC982881 MFX982878:MFY982881 MPT982878:MPU982881 MZP982878:MZQ982881 NJL982878:NJM982881 NTH982878:NTI982881 ODD982878:ODE982881 OMZ982878:ONA982881 OWV982878:OWW982881 PGR982878:PGS982881 PQN982878:PQO982881 QAJ982878:QAK982881 QKF982878:QKG982881 QUB982878:QUC982881 RDX982878:RDY982881 RNT982878:RNU982881 RXP982878:RXQ982881 SHL982878:SHM982881 SRH982878:SRI982881 TBD982878:TBE982881 TKZ982878:TLA982881 TUV982878:TUW982881 UER982878:UES982881 UON982878:UOO982881 UYJ982878:UYK982881 VIF982878:VIG982881 VSB982878:VSC982881 WBX982878:WBY982881 WLT982878:WLU982881 WVP982878:WVQ982881" xr:uid="{00000000-0002-0000-0200-000000000000}">
      <formula1>0</formula1>
    </dataValidation>
    <dataValidation type="whole" operator="notEqual" allowBlank="1" showInputMessage="1" showErrorMessage="1" errorTitle="Pogrešan unos" error="Mogu se unijeti samo cjelobrojne pozitivne ili negativne vrijednosti." sqref="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200-000001000000}">
      <formula1>999999999999</formula1>
    </dataValidation>
    <dataValidation type="whole" operator="notEqual" allowBlank="1" showInputMessage="1" showErrorMessage="1" errorTitle="Pogrešan unos" error="Mogu se unijeti samo cjelobrojne vrijednosti." sqref="H65423:I65434 JD65423:JE65434 SZ65423:TA65434 ACV65423:ACW65434 AMR65423:AMS65434 AWN65423:AWO65434 BGJ65423:BGK65434 BQF65423:BQG65434 CAB65423:CAC65434 CJX65423:CJY65434 CTT65423:CTU65434 DDP65423:DDQ65434 DNL65423:DNM65434 DXH65423:DXI65434 EHD65423:EHE65434 EQZ65423:ERA65434 FAV65423:FAW65434 FKR65423:FKS65434 FUN65423:FUO65434 GEJ65423:GEK65434 GOF65423:GOG65434 GYB65423:GYC65434 HHX65423:HHY65434 HRT65423:HRU65434 IBP65423:IBQ65434 ILL65423:ILM65434 IVH65423:IVI65434 JFD65423:JFE65434 JOZ65423:JPA65434 JYV65423:JYW65434 KIR65423:KIS65434 KSN65423:KSO65434 LCJ65423:LCK65434 LMF65423:LMG65434 LWB65423:LWC65434 MFX65423:MFY65434 MPT65423:MPU65434 MZP65423:MZQ65434 NJL65423:NJM65434 NTH65423:NTI65434 ODD65423:ODE65434 OMZ65423:ONA65434 OWV65423:OWW65434 PGR65423:PGS65434 PQN65423:PQO65434 QAJ65423:QAK65434 QKF65423:QKG65434 QUB65423:QUC65434 RDX65423:RDY65434 RNT65423:RNU65434 RXP65423:RXQ65434 SHL65423:SHM65434 SRH65423:SRI65434 TBD65423:TBE65434 TKZ65423:TLA65434 TUV65423:TUW65434 UER65423:UES65434 UON65423:UOO65434 UYJ65423:UYK65434 VIF65423:VIG65434 VSB65423:VSC65434 WBX65423:WBY65434 WLT65423:WLU65434 WVP65423:WVQ65434 H130959:I130970 JD130959:JE130970 SZ130959:TA130970 ACV130959:ACW130970 AMR130959:AMS130970 AWN130959:AWO130970 BGJ130959:BGK130970 BQF130959:BQG130970 CAB130959:CAC130970 CJX130959:CJY130970 CTT130959:CTU130970 DDP130959:DDQ130970 DNL130959:DNM130970 DXH130959:DXI130970 EHD130959:EHE130970 EQZ130959:ERA130970 FAV130959:FAW130970 FKR130959:FKS130970 FUN130959:FUO130970 GEJ130959:GEK130970 GOF130959:GOG130970 GYB130959:GYC130970 HHX130959:HHY130970 HRT130959:HRU130970 IBP130959:IBQ130970 ILL130959:ILM130970 IVH130959:IVI130970 JFD130959:JFE130970 JOZ130959:JPA130970 JYV130959:JYW130970 KIR130959:KIS130970 KSN130959:KSO130970 LCJ130959:LCK130970 LMF130959:LMG130970 LWB130959:LWC130970 MFX130959:MFY130970 MPT130959:MPU130970 MZP130959:MZQ130970 NJL130959:NJM130970 NTH130959:NTI130970 ODD130959:ODE130970 OMZ130959:ONA130970 OWV130959:OWW130970 PGR130959:PGS130970 PQN130959:PQO130970 QAJ130959:QAK130970 QKF130959:QKG130970 QUB130959:QUC130970 RDX130959:RDY130970 RNT130959:RNU130970 RXP130959:RXQ130970 SHL130959:SHM130970 SRH130959:SRI130970 TBD130959:TBE130970 TKZ130959:TLA130970 TUV130959:TUW130970 UER130959:UES130970 UON130959:UOO130970 UYJ130959:UYK130970 VIF130959:VIG130970 VSB130959:VSC130970 WBX130959:WBY130970 WLT130959:WLU130970 WVP130959:WVQ130970 H196495:I196506 JD196495:JE196506 SZ196495:TA196506 ACV196495:ACW196506 AMR196495:AMS196506 AWN196495:AWO196506 BGJ196495:BGK196506 BQF196495:BQG196506 CAB196495:CAC196506 CJX196495:CJY196506 CTT196495:CTU196506 DDP196495:DDQ196506 DNL196495:DNM196506 DXH196495:DXI196506 EHD196495:EHE196506 EQZ196495:ERA196506 FAV196495:FAW196506 FKR196495:FKS196506 FUN196495:FUO196506 GEJ196495:GEK196506 GOF196495:GOG196506 GYB196495:GYC196506 HHX196495:HHY196506 HRT196495:HRU196506 IBP196495:IBQ196506 ILL196495:ILM196506 IVH196495:IVI196506 JFD196495:JFE196506 JOZ196495:JPA196506 JYV196495:JYW196506 KIR196495:KIS196506 KSN196495:KSO196506 LCJ196495:LCK196506 LMF196495:LMG196506 LWB196495:LWC196506 MFX196495:MFY196506 MPT196495:MPU196506 MZP196495:MZQ196506 NJL196495:NJM196506 NTH196495:NTI196506 ODD196495:ODE196506 OMZ196495:ONA196506 OWV196495:OWW196506 PGR196495:PGS196506 PQN196495:PQO196506 QAJ196495:QAK196506 QKF196495:QKG196506 QUB196495:QUC196506 RDX196495:RDY196506 RNT196495:RNU196506 RXP196495:RXQ196506 SHL196495:SHM196506 SRH196495:SRI196506 TBD196495:TBE196506 TKZ196495:TLA196506 TUV196495:TUW196506 UER196495:UES196506 UON196495:UOO196506 UYJ196495:UYK196506 VIF196495:VIG196506 VSB196495:VSC196506 WBX196495:WBY196506 WLT196495:WLU196506 WVP196495:WVQ196506 H262031:I262042 JD262031:JE262042 SZ262031:TA262042 ACV262031:ACW262042 AMR262031:AMS262042 AWN262031:AWO262042 BGJ262031:BGK262042 BQF262031:BQG262042 CAB262031:CAC262042 CJX262031:CJY262042 CTT262031:CTU262042 DDP262031:DDQ262042 DNL262031:DNM262042 DXH262031:DXI262042 EHD262031:EHE262042 EQZ262031:ERA262042 FAV262031:FAW262042 FKR262031:FKS262042 FUN262031:FUO262042 GEJ262031:GEK262042 GOF262031:GOG262042 GYB262031:GYC262042 HHX262031:HHY262042 HRT262031:HRU262042 IBP262031:IBQ262042 ILL262031:ILM262042 IVH262031:IVI262042 JFD262031:JFE262042 JOZ262031:JPA262042 JYV262031:JYW262042 KIR262031:KIS262042 KSN262031:KSO262042 LCJ262031:LCK262042 LMF262031:LMG262042 LWB262031:LWC262042 MFX262031:MFY262042 MPT262031:MPU262042 MZP262031:MZQ262042 NJL262031:NJM262042 NTH262031:NTI262042 ODD262031:ODE262042 OMZ262031:ONA262042 OWV262031:OWW262042 PGR262031:PGS262042 PQN262031:PQO262042 QAJ262031:QAK262042 QKF262031:QKG262042 QUB262031:QUC262042 RDX262031:RDY262042 RNT262031:RNU262042 RXP262031:RXQ262042 SHL262031:SHM262042 SRH262031:SRI262042 TBD262031:TBE262042 TKZ262031:TLA262042 TUV262031:TUW262042 UER262031:UES262042 UON262031:UOO262042 UYJ262031:UYK262042 VIF262031:VIG262042 VSB262031:VSC262042 WBX262031:WBY262042 WLT262031:WLU262042 WVP262031:WVQ262042 H327567:I327578 JD327567:JE327578 SZ327567:TA327578 ACV327567:ACW327578 AMR327567:AMS327578 AWN327567:AWO327578 BGJ327567:BGK327578 BQF327567:BQG327578 CAB327567:CAC327578 CJX327567:CJY327578 CTT327567:CTU327578 DDP327567:DDQ327578 DNL327567:DNM327578 DXH327567:DXI327578 EHD327567:EHE327578 EQZ327567:ERA327578 FAV327567:FAW327578 FKR327567:FKS327578 FUN327567:FUO327578 GEJ327567:GEK327578 GOF327567:GOG327578 GYB327567:GYC327578 HHX327567:HHY327578 HRT327567:HRU327578 IBP327567:IBQ327578 ILL327567:ILM327578 IVH327567:IVI327578 JFD327567:JFE327578 JOZ327567:JPA327578 JYV327567:JYW327578 KIR327567:KIS327578 KSN327567:KSO327578 LCJ327567:LCK327578 LMF327567:LMG327578 LWB327567:LWC327578 MFX327567:MFY327578 MPT327567:MPU327578 MZP327567:MZQ327578 NJL327567:NJM327578 NTH327567:NTI327578 ODD327567:ODE327578 OMZ327567:ONA327578 OWV327567:OWW327578 PGR327567:PGS327578 PQN327567:PQO327578 QAJ327567:QAK327578 QKF327567:QKG327578 QUB327567:QUC327578 RDX327567:RDY327578 RNT327567:RNU327578 RXP327567:RXQ327578 SHL327567:SHM327578 SRH327567:SRI327578 TBD327567:TBE327578 TKZ327567:TLA327578 TUV327567:TUW327578 UER327567:UES327578 UON327567:UOO327578 UYJ327567:UYK327578 VIF327567:VIG327578 VSB327567:VSC327578 WBX327567:WBY327578 WLT327567:WLU327578 WVP327567:WVQ327578 H393103:I393114 JD393103:JE393114 SZ393103:TA393114 ACV393103:ACW393114 AMR393103:AMS393114 AWN393103:AWO393114 BGJ393103:BGK393114 BQF393103:BQG393114 CAB393103:CAC393114 CJX393103:CJY393114 CTT393103:CTU393114 DDP393103:DDQ393114 DNL393103:DNM393114 DXH393103:DXI393114 EHD393103:EHE393114 EQZ393103:ERA393114 FAV393103:FAW393114 FKR393103:FKS393114 FUN393103:FUO393114 GEJ393103:GEK393114 GOF393103:GOG393114 GYB393103:GYC393114 HHX393103:HHY393114 HRT393103:HRU393114 IBP393103:IBQ393114 ILL393103:ILM393114 IVH393103:IVI393114 JFD393103:JFE393114 JOZ393103:JPA393114 JYV393103:JYW393114 KIR393103:KIS393114 KSN393103:KSO393114 LCJ393103:LCK393114 LMF393103:LMG393114 LWB393103:LWC393114 MFX393103:MFY393114 MPT393103:MPU393114 MZP393103:MZQ393114 NJL393103:NJM393114 NTH393103:NTI393114 ODD393103:ODE393114 OMZ393103:ONA393114 OWV393103:OWW393114 PGR393103:PGS393114 PQN393103:PQO393114 QAJ393103:QAK393114 QKF393103:QKG393114 QUB393103:QUC393114 RDX393103:RDY393114 RNT393103:RNU393114 RXP393103:RXQ393114 SHL393103:SHM393114 SRH393103:SRI393114 TBD393103:TBE393114 TKZ393103:TLA393114 TUV393103:TUW393114 UER393103:UES393114 UON393103:UOO393114 UYJ393103:UYK393114 VIF393103:VIG393114 VSB393103:VSC393114 WBX393103:WBY393114 WLT393103:WLU393114 WVP393103:WVQ393114 H458639:I458650 JD458639:JE458650 SZ458639:TA458650 ACV458639:ACW458650 AMR458639:AMS458650 AWN458639:AWO458650 BGJ458639:BGK458650 BQF458639:BQG458650 CAB458639:CAC458650 CJX458639:CJY458650 CTT458639:CTU458650 DDP458639:DDQ458650 DNL458639:DNM458650 DXH458639:DXI458650 EHD458639:EHE458650 EQZ458639:ERA458650 FAV458639:FAW458650 FKR458639:FKS458650 FUN458639:FUO458650 GEJ458639:GEK458650 GOF458639:GOG458650 GYB458639:GYC458650 HHX458639:HHY458650 HRT458639:HRU458650 IBP458639:IBQ458650 ILL458639:ILM458650 IVH458639:IVI458650 JFD458639:JFE458650 JOZ458639:JPA458650 JYV458639:JYW458650 KIR458639:KIS458650 KSN458639:KSO458650 LCJ458639:LCK458650 LMF458639:LMG458650 LWB458639:LWC458650 MFX458639:MFY458650 MPT458639:MPU458650 MZP458639:MZQ458650 NJL458639:NJM458650 NTH458639:NTI458650 ODD458639:ODE458650 OMZ458639:ONA458650 OWV458639:OWW458650 PGR458639:PGS458650 PQN458639:PQO458650 QAJ458639:QAK458650 QKF458639:QKG458650 QUB458639:QUC458650 RDX458639:RDY458650 RNT458639:RNU458650 RXP458639:RXQ458650 SHL458639:SHM458650 SRH458639:SRI458650 TBD458639:TBE458650 TKZ458639:TLA458650 TUV458639:TUW458650 UER458639:UES458650 UON458639:UOO458650 UYJ458639:UYK458650 VIF458639:VIG458650 VSB458639:VSC458650 WBX458639:WBY458650 WLT458639:WLU458650 WVP458639:WVQ458650 H524175:I524186 JD524175:JE524186 SZ524175:TA524186 ACV524175:ACW524186 AMR524175:AMS524186 AWN524175:AWO524186 BGJ524175:BGK524186 BQF524175:BQG524186 CAB524175:CAC524186 CJX524175:CJY524186 CTT524175:CTU524186 DDP524175:DDQ524186 DNL524175:DNM524186 DXH524175:DXI524186 EHD524175:EHE524186 EQZ524175:ERA524186 FAV524175:FAW524186 FKR524175:FKS524186 FUN524175:FUO524186 GEJ524175:GEK524186 GOF524175:GOG524186 GYB524175:GYC524186 HHX524175:HHY524186 HRT524175:HRU524186 IBP524175:IBQ524186 ILL524175:ILM524186 IVH524175:IVI524186 JFD524175:JFE524186 JOZ524175:JPA524186 JYV524175:JYW524186 KIR524175:KIS524186 KSN524175:KSO524186 LCJ524175:LCK524186 LMF524175:LMG524186 LWB524175:LWC524186 MFX524175:MFY524186 MPT524175:MPU524186 MZP524175:MZQ524186 NJL524175:NJM524186 NTH524175:NTI524186 ODD524175:ODE524186 OMZ524175:ONA524186 OWV524175:OWW524186 PGR524175:PGS524186 PQN524175:PQO524186 QAJ524175:QAK524186 QKF524175:QKG524186 QUB524175:QUC524186 RDX524175:RDY524186 RNT524175:RNU524186 RXP524175:RXQ524186 SHL524175:SHM524186 SRH524175:SRI524186 TBD524175:TBE524186 TKZ524175:TLA524186 TUV524175:TUW524186 UER524175:UES524186 UON524175:UOO524186 UYJ524175:UYK524186 VIF524175:VIG524186 VSB524175:VSC524186 WBX524175:WBY524186 WLT524175:WLU524186 WVP524175:WVQ524186 H589711:I589722 JD589711:JE589722 SZ589711:TA589722 ACV589711:ACW589722 AMR589711:AMS589722 AWN589711:AWO589722 BGJ589711:BGK589722 BQF589711:BQG589722 CAB589711:CAC589722 CJX589711:CJY589722 CTT589711:CTU589722 DDP589711:DDQ589722 DNL589711:DNM589722 DXH589711:DXI589722 EHD589711:EHE589722 EQZ589711:ERA589722 FAV589711:FAW589722 FKR589711:FKS589722 FUN589711:FUO589722 GEJ589711:GEK589722 GOF589711:GOG589722 GYB589711:GYC589722 HHX589711:HHY589722 HRT589711:HRU589722 IBP589711:IBQ589722 ILL589711:ILM589722 IVH589711:IVI589722 JFD589711:JFE589722 JOZ589711:JPA589722 JYV589711:JYW589722 KIR589711:KIS589722 KSN589711:KSO589722 LCJ589711:LCK589722 LMF589711:LMG589722 LWB589711:LWC589722 MFX589711:MFY589722 MPT589711:MPU589722 MZP589711:MZQ589722 NJL589711:NJM589722 NTH589711:NTI589722 ODD589711:ODE589722 OMZ589711:ONA589722 OWV589711:OWW589722 PGR589711:PGS589722 PQN589711:PQO589722 QAJ589711:QAK589722 QKF589711:QKG589722 QUB589711:QUC589722 RDX589711:RDY589722 RNT589711:RNU589722 RXP589711:RXQ589722 SHL589711:SHM589722 SRH589711:SRI589722 TBD589711:TBE589722 TKZ589711:TLA589722 TUV589711:TUW589722 UER589711:UES589722 UON589711:UOO589722 UYJ589711:UYK589722 VIF589711:VIG589722 VSB589711:VSC589722 WBX589711:WBY589722 WLT589711:WLU589722 WVP589711:WVQ589722 H655247:I655258 JD655247:JE655258 SZ655247:TA655258 ACV655247:ACW655258 AMR655247:AMS655258 AWN655247:AWO655258 BGJ655247:BGK655258 BQF655247:BQG655258 CAB655247:CAC655258 CJX655247:CJY655258 CTT655247:CTU655258 DDP655247:DDQ655258 DNL655247:DNM655258 DXH655247:DXI655258 EHD655247:EHE655258 EQZ655247:ERA655258 FAV655247:FAW655258 FKR655247:FKS655258 FUN655247:FUO655258 GEJ655247:GEK655258 GOF655247:GOG655258 GYB655247:GYC655258 HHX655247:HHY655258 HRT655247:HRU655258 IBP655247:IBQ655258 ILL655247:ILM655258 IVH655247:IVI655258 JFD655247:JFE655258 JOZ655247:JPA655258 JYV655247:JYW655258 KIR655247:KIS655258 KSN655247:KSO655258 LCJ655247:LCK655258 LMF655247:LMG655258 LWB655247:LWC655258 MFX655247:MFY655258 MPT655247:MPU655258 MZP655247:MZQ655258 NJL655247:NJM655258 NTH655247:NTI655258 ODD655247:ODE655258 OMZ655247:ONA655258 OWV655247:OWW655258 PGR655247:PGS655258 PQN655247:PQO655258 QAJ655247:QAK655258 QKF655247:QKG655258 QUB655247:QUC655258 RDX655247:RDY655258 RNT655247:RNU655258 RXP655247:RXQ655258 SHL655247:SHM655258 SRH655247:SRI655258 TBD655247:TBE655258 TKZ655247:TLA655258 TUV655247:TUW655258 UER655247:UES655258 UON655247:UOO655258 UYJ655247:UYK655258 VIF655247:VIG655258 VSB655247:VSC655258 WBX655247:WBY655258 WLT655247:WLU655258 WVP655247:WVQ655258 H720783:I720794 JD720783:JE720794 SZ720783:TA720794 ACV720783:ACW720794 AMR720783:AMS720794 AWN720783:AWO720794 BGJ720783:BGK720794 BQF720783:BQG720794 CAB720783:CAC720794 CJX720783:CJY720794 CTT720783:CTU720794 DDP720783:DDQ720794 DNL720783:DNM720794 DXH720783:DXI720794 EHD720783:EHE720794 EQZ720783:ERA720794 FAV720783:FAW720794 FKR720783:FKS720794 FUN720783:FUO720794 GEJ720783:GEK720794 GOF720783:GOG720794 GYB720783:GYC720794 HHX720783:HHY720794 HRT720783:HRU720794 IBP720783:IBQ720794 ILL720783:ILM720794 IVH720783:IVI720794 JFD720783:JFE720794 JOZ720783:JPA720794 JYV720783:JYW720794 KIR720783:KIS720794 KSN720783:KSO720794 LCJ720783:LCK720794 LMF720783:LMG720794 LWB720783:LWC720794 MFX720783:MFY720794 MPT720783:MPU720794 MZP720783:MZQ720794 NJL720783:NJM720794 NTH720783:NTI720794 ODD720783:ODE720794 OMZ720783:ONA720794 OWV720783:OWW720794 PGR720783:PGS720794 PQN720783:PQO720794 QAJ720783:QAK720794 QKF720783:QKG720794 QUB720783:QUC720794 RDX720783:RDY720794 RNT720783:RNU720794 RXP720783:RXQ720794 SHL720783:SHM720794 SRH720783:SRI720794 TBD720783:TBE720794 TKZ720783:TLA720794 TUV720783:TUW720794 UER720783:UES720794 UON720783:UOO720794 UYJ720783:UYK720794 VIF720783:VIG720794 VSB720783:VSC720794 WBX720783:WBY720794 WLT720783:WLU720794 WVP720783:WVQ720794 H786319:I786330 JD786319:JE786330 SZ786319:TA786330 ACV786319:ACW786330 AMR786319:AMS786330 AWN786319:AWO786330 BGJ786319:BGK786330 BQF786319:BQG786330 CAB786319:CAC786330 CJX786319:CJY786330 CTT786319:CTU786330 DDP786319:DDQ786330 DNL786319:DNM786330 DXH786319:DXI786330 EHD786319:EHE786330 EQZ786319:ERA786330 FAV786319:FAW786330 FKR786319:FKS786330 FUN786319:FUO786330 GEJ786319:GEK786330 GOF786319:GOG786330 GYB786319:GYC786330 HHX786319:HHY786330 HRT786319:HRU786330 IBP786319:IBQ786330 ILL786319:ILM786330 IVH786319:IVI786330 JFD786319:JFE786330 JOZ786319:JPA786330 JYV786319:JYW786330 KIR786319:KIS786330 KSN786319:KSO786330 LCJ786319:LCK786330 LMF786319:LMG786330 LWB786319:LWC786330 MFX786319:MFY786330 MPT786319:MPU786330 MZP786319:MZQ786330 NJL786319:NJM786330 NTH786319:NTI786330 ODD786319:ODE786330 OMZ786319:ONA786330 OWV786319:OWW786330 PGR786319:PGS786330 PQN786319:PQO786330 QAJ786319:QAK786330 QKF786319:QKG786330 QUB786319:QUC786330 RDX786319:RDY786330 RNT786319:RNU786330 RXP786319:RXQ786330 SHL786319:SHM786330 SRH786319:SRI786330 TBD786319:TBE786330 TKZ786319:TLA786330 TUV786319:TUW786330 UER786319:UES786330 UON786319:UOO786330 UYJ786319:UYK786330 VIF786319:VIG786330 VSB786319:VSC786330 WBX786319:WBY786330 WLT786319:WLU786330 WVP786319:WVQ786330 H851855:I851866 JD851855:JE851866 SZ851855:TA851866 ACV851855:ACW851866 AMR851855:AMS851866 AWN851855:AWO851866 BGJ851855:BGK851866 BQF851855:BQG851866 CAB851855:CAC851866 CJX851855:CJY851866 CTT851855:CTU851866 DDP851855:DDQ851866 DNL851855:DNM851866 DXH851855:DXI851866 EHD851855:EHE851866 EQZ851855:ERA851866 FAV851855:FAW851866 FKR851855:FKS851866 FUN851855:FUO851866 GEJ851855:GEK851866 GOF851855:GOG851866 GYB851855:GYC851866 HHX851855:HHY851866 HRT851855:HRU851866 IBP851855:IBQ851866 ILL851855:ILM851866 IVH851855:IVI851866 JFD851855:JFE851866 JOZ851855:JPA851866 JYV851855:JYW851866 KIR851855:KIS851866 KSN851855:KSO851866 LCJ851855:LCK851866 LMF851855:LMG851866 LWB851855:LWC851866 MFX851855:MFY851866 MPT851855:MPU851866 MZP851855:MZQ851866 NJL851855:NJM851866 NTH851855:NTI851866 ODD851855:ODE851866 OMZ851855:ONA851866 OWV851855:OWW851866 PGR851855:PGS851866 PQN851855:PQO851866 QAJ851855:QAK851866 QKF851855:QKG851866 QUB851855:QUC851866 RDX851855:RDY851866 RNT851855:RNU851866 RXP851855:RXQ851866 SHL851855:SHM851866 SRH851855:SRI851866 TBD851855:TBE851866 TKZ851855:TLA851866 TUV851855:TUW851866 UER851855:UES851866 UON851855:UOO851866 UYJ851855:UYK851866 VIF851855:VIG851866 VSB851855:VSC851866 WBX851855:WBY851866 WLT851855:WLU851866 WVP851855:WVQ851866 H917391:I917402 JD917391:JE917402 SZ917391:TA917402 ACV917391:ACW917402 AMR917391:AMS917402 AWN917391:AWO917402 BGJ917391:BGK917402 BQF917391:BQG917402 CAB917391:CAC917402 CJX917391:CJY917402 CTT917391:CTU917402 DDP917391:DDQ917402 DNL917391:DNM917402 DXH917391:DXI917402 EHD917391:EHE917402 EQZ917391:ERA917402 FAV917391:FAW917402 FKR917391:FKS917402 FUN917391:FUO917402 GEJ917391:GEK917402 GOF917391:GOG917402 GYB917391:GYC917402 HHX917391:HHY917402 HRT917391:HRU917402 IBP917391:IBQ917402 ILL917391:ILM917402 IVH917391:IVI917402 JFD917391:JFE917402 JOZ917391:JPA917402 JYV917391:JYW917402 KIR917391:KIS917402 KSN917391:KSO917402 LCJ917391:LCK917402 LMF917391:LMG917402 LWB917391:LWC917402 MFX917391:MFY917402 MPT917391:MPU917402 MZP917391:MZQ917402 NJL917391:NJM917402 NTH917391:NTI917402 ODD917391:ODE917402 OMZ917391:ONA917402 OWV917391:OWW917402 PGR917391:PGS917402 PQN917391:PQO917402 QAJ917391:QAK917402 QKF917391:QKG917402 QUB917391:QUC917402 RDX917391:RDY917402 RNT917391:RNU917402 RXP917391:RXQ917402 SHL917391:SHM917402 SRH917391:SRI917402 TBD917391:TBE917402 TKZ917391:TLA917402 TUV917391:TUW917402 UER917391:UES917402 UON917391:UOO917402 UYJ917391:UYK917402 VIF917391:VIG917402 VSB917391:VSC917402 WBX917391:WBY917402 WLT917391:WLU917402 WVP917391:WVQ917402 H982927:I982938 JD982927:JE982938 SZ982927:TA982938 ACV982927:ACW982938 AMR982927:AMS982938 AWN982927:AWO982938 BGJ982927:BGK982938 BQF982927:BQG982938 CAB982927:CAC982938 CJX982927:CJY982938 CTT982927:CTU982938 DDP982927:DDQ982938 DNL982927:DNM982938 DXH982927:DXI982938 EHD982927:EHE982938 EQZ982927:ERA982938 FAV982927:FAW982938 FKR982927:FKS982938 FUN982927:FUO982938 GEJ982927:GEK982938 GOF982927:GOG982938 GYB982927:GYC982938 HHX982927:HHY982938 HRT982927:HRU982938 IBP982927:IBQ982938 ILL982927:ILM982938 IVH982927:IVI982938 JFD982927:JFE982938 JOZ982927:JPA982938 JYV982927:JYW982938 KIR982927:KIS982938 KSN982927:KSO982938 LCJ982927:LCK982938 LMF982927:LMG982938 LWB982927:LWC982938 MFX982927:MFY982938 MPT982927:MPU982938 MZP982927:MZQ982938 NJL982927:NJM982938 NTH982927:NTI982938 ODD982927:ODE982938 OMZ982927:ONA982938 OWV982927:OWW982938 PGR982927:PGS982938 PQN982927:PQO982938 QAJ982927:QAK982938 QKF982927:QKG982938 QUB982927:QUC982938 RDX982927:RDY982938 RNT982927:RNU982938 RXP982927:RXQ982938 SHL982927:SHM982938 SRH982927:SRI982938 TBD982927:TBE982938 TKZ982927:TLA982938 TUV982927:TUW982938 UER982927:UES982938 UON982927:UOO982938 UYJ982927:UYK982938 VIF982927:VIG982938 VSB982927:VSC982938 WBX982927:WBY982938 WLT982927:WLU982938 WVP982927:WVQ982938 H65437:I65438 JD65437:JE65438 SZ65437:TA65438 ACV65437:ACW65438 AMR65437:AMS65438 AWN65437:AWO65438 BGJ65437:BGK65438 BQF65437:BQG65438 CAB65437:CAC65438 CJX65437:CJY65438 CTT65437:CTU65438 DDP65437:DDQ65438 DNL65437:DNM65438 DXH65437:DXI65438 EHD65437:EHE65438 EQZ65437:ERA65438 FAV65437:FAW65438 FKR65437:FKS65438 FUN65437:FUO65438 GEJ65437:GEK65438 GOF65437:GOG65438 GYB65437:GYC65438 HHX65437:HHY65438 HRT65437:HRU65438 IBP65437:IBQ65438 ILL65437:ILM65438 IVH65437:IVI65438 JFD65437:JFE65438 JOZ65437:JPA65438 JYV65437:JYW65438 KIR65437:KIS65438 KSN65437:KSO65438 LCJ65437:LCK65438 LMF65437:LMG65438 LWB65437:LWC65438 MFX65437:MFY65438 MPT65437:MPU65438 MZP65437:MZQ65438 NJL65437:NJM65438 NTH65437:NTI65438 ODD65437:ODE65438 OMZ65437:ONA65438 OWV65437:OWW65438 PGR65437:PGS65438 PQN65437:PQO65438 QAJ65437:QAK65438 QKF65437:QKG65438 QUB65437:QUC65438 RDX65437:RDY65438 RNT65437:RNU65438 RXP65437:RXQ65438 SHL65437:SHM65438 SRH65437:SRI65438 TBD65437:TBE65438 TKZ65437:TLA65438 TUV65437:TUW65438 UER65437:UES65438 UON65437:UOO65438 UYJ65437:UYK65438 VIF65437:VIG65438 VSB65437:VSC65438 WBX65437:WBY65438 WLT65437:WLU65438 WVP65437:WVQ65438 H130973:I130974 JD130973:JE130974 SZ130973:TA130974 ACV130973:ACW130974 AMR130973:AMS130974 AWN130973:AWO130974 BGJ130973:BGK130974 BQF130973:BQG130974 CAB130973:CAC130974 CJX130973:CJY130974 CTT130973:CTU130974 DDP130973:DDQ130974 DNL130973:DNM130974 DXH130973:DXI130974 EHD130973:EHE130974 EQZ130973:ERA130974 FAV130973:FAW130974 FKR130973:FKS130974 FUN130973:FUO130974 GEJ130973:GEK130974 GOF130973:GOG130974 GYB130973:GYC130974 HHX130973:HHY130974 HRT130973:HRU130974 IBP130973:IBQ130974 ILL130973:ILM130974 IVH130973:IVI130974 JFD130973:JFE130974 JOZ130973:JPA130974 JYV130973:JYW130974 KIR130973:KIS130974 KSN130973:KSO130974 LCJ130973:LCK130974 LMF130973:LMG130974 LWB130973:LWC130974 MFX130973:MFY130974 MPT130973:MPU130974 MZP130973:MZQ130974 NJL130973:NJM130974 NTH130973:NTI130974 ODD130973:ODE130974 OMZ130973:ONA130974 OWV130973:OWW130974 PGR130973:PGS130974 PQN130973:PQO130974 QAJ130973:QAK130974 QKF130973:QKG130974 QUB130973:QUC130974 RDX130973:RDY130974 RNT130973:RNU130974 RXP130973:RXQ130974 SHL130973:SHM130974 SRH130973:SRI130974 TBD130973:TBE130974 TKZ130973:TLA130974 TUV130973:TUW130974 UER130973:UES130974 UON130973:UOO130974 UYJ130973:UYK130974 VIF130973:VIG130974 VSB130973:VSC130974 WBX130973:WBY130974 WLT130973:WLU130974 WVP130973:WVQ130974 H196509:I196510 JD196509:JE196510 SZ196509:TA196510 ACV196509:ACW196510 AMR196509:AMS196510 AWN196509:AWO196510 BGJ196509:BGK196510 BQF196509:BQG196510 CAB196509:CAC196510 CJX196509:CJY196510 CTT196509:CTU196510 DDP196509:DDQ196510 DNL196509:DNM196510 DXH196509:DXI196510 EHD196509:EHE196510 EQZ196509:ERA196510 FAV196509:FAW196510 FKR196509:FKS196510 FUN196509:FUO196510 GEJ196509:GEK196510 GOF196509:GOG196510 GYB196509:GYC196510 HHX196509:HHY196510 HRT196509:HRU196510 IBP196509:IBQ196510 ILL196509:ILM196510 IVH196509:IVI196510 JFD196509:JFE196510 JOZ196509:JPA196510 JYV196509:JYW196510 KIR196509:KIS196510 KSN196509:KSO196510 LCJ196509:LCK196510 LMF196509:LMG196510 LWB196509:LWC196510 MFX196509:MFY196510 MPT196509:MPU196510 MZP196509:MZQ196510 NJL196509:NJM196510 NTH196509:NTI196510 ODD196509:ODE196510 OMZ196509:ONA196510 OWV196509:OWW196510 PGR196509:PGS196510 PQN196509:PQO196510 QAJ196509:QAK196510 QKF196509:QKG196510 QUB196509:QUC196510 RDX196509:RDY196510 RNT196509:RNU196510 RXP196509:RXQ196510 SHL196509:SHM196510 SRH196509:SRI196510 TBD196509:TBE196510 TKZ196509:TLA196510 TUV196509:TUW196510 UER196509:UES196510 UON196509:UOO196510 UYJ196509:UYK196510 VIF196509:VIG196510 VSB196509:VSC196510 WBX196509:WBY196510 WLT196509:WLU196510 WVP196509:WVQ196510 H262045:I262046 JD262045:JE262046 SZ262045:TA262046 ACV262045:ACW262046 AMR262045:AMS262046 AWN262045:AWO262046 BGJ262045:BGK262046 BQF262045:BQG262046 CAB262045:CAC262046 CJX262045:CJY262046 CTT262045:CTU262046 DDP262045:DDQ262046 DNL262045:DNM262046 DXH262045:DXI262046 EHD262045:EHE262046 EQZ262045:ERA262046 FAV262045:FAW262046 FKR262045:FKS262046 FUN262045:FUO262046 GEJ262045:GEK262046 GOF262045:GOG262046 GYB262045:GYC262046 HHX262045:HHY262046 HRT262045:HRU262046 IBP262045:IBQ262046 ILL262045:ILM262046 IVH262045:IVI262046 JFD262045:JFE262046 JOZ262045:JPA262046 JYV262045:JYW262046 KIR262045:KIS262046 KSN262045:KSO262046 LCJ262045:LCK262046 LMF262045:LMG262046 LWB262045:LWC262046 MFX262045:MFY262046 MPT262045:MPU262046 MZP262045:MZQ262046 NJL262045:NJM262046 NTH262045:NTI262046 ODD262045:ODE262046 OMZ262045:ONA262046 OWV262045:OWW262046 PGR262045:PGS262046 PQN262045:PQO262046 QAJ262045:QAK262046 QKF262045:QKG262046 QUB262045:QUC262046 RDX262045:RDY262046 RNT262045:RNU262046 RXP262045:RXQ262046 SHL262045:SHM262046 SRH262045:SRI262046 TBD262045:TBE262046 TKZ262045:TLA262046 TUV262045:TUW262046 UER262045:UES262046 UON262045:UOO262046 UYJ262045:UYK262046 VIF262045:VIG262046 VSB262045:VSC262046 WBX262045:WBY262046 WLT262045:WLU262046 WVP262045:WVQ262046 H327581:I327582 JD327581:JE327582 SZ327581:TA327582 ACV327581:ACW327582 AMR327581:AMS327582 AWN327581:AWO327582 BGJ327581:BGK327582 BQF327581:BQG327582 CAB327581:CAC327582 CJX327581:CJY327582 CTT327581:CTU327582 DDP327581:DDQ327582 DNL327581:DNM327582 DXH327581:DXI327582 EHD327581:EHE327582 EQZ327581:ERA327582 FAV327581:FAW327582 FKR327581:FKS327582 FUN327581:FUO327582 GEJ327581:GEK327582 GOF327581:GOG327582 GYB327581:GYC327582 HHX327581:HHY327582 HRT327581:HRU327582 IBP327581:IBQ327582 ILL327581:ILM327582 IVH327581:IVI327582 JFD327581:JFE327582 JOZ327581:JPA327582 JYV327581:JYW327582 KIR327581:KIS327582 KSN327581:KSO327582 LCJ327581:LCK327582 LMF327581:LMG327582 LWB327581:LWC327582 MFX327581:MFY327582 MPT327581:MPU327582 MZP327581:MZQ327582 NJL327581:NJM327582 NTH327581:NTI327582 ODD327581:ODE327582 OMZ327581:ONA327582 OWV327581:OWW327582 PGR327581:PGS327582 PQN327581:PQO327582 QAJ327581:QAK327582 QKF327581:QKG327582 QUB327581:QUC327582 RDX327581:RDY327582 RNT327581:RNU327582 RXP327581:RXQ327582 SHL327581:SHM327582 SRH327581:SRI327582 TBD327581:TBE327582 TKZ327581:TLA327582 TUV327581:TUW327582 UER327581:UES327582 UON327581:UOO327582 UYJ327581:UYK327582 VIF327581:VIG327582 VSB327581:VSC327582 WBX327581:WBY327582 WLT327581:WLU327582 WVP327581:WVQ327582 H393117:I393118 JD393117:JE393118 SZ393117:TA393118 ACV393117:ACW393118 AMR393117:AMS393118 AWN393117:AWO393118 BGJ393117:BGK393118 BQF393117:BQG393118 CAB393117:CAC393118 CJX393117:CJY393118 CTT393117:CTU393118 DDP393117:DDQ393118 DNL393117:DNM393118 DXH393117:DXI393118 EHD393117:EHE393118 EQZ393117:ERA393118 FAV393117:FAW393118 FKR393117:FKS393118 FUN393117:FUO393118 GEJ393117:GEK393118 GOF393117:GOG393118 GYB393117:GYC393118 HHX393117:HHY393118 HRT393117:HRU393118 IBP393117:IBQ393118 ILL393117:ILM393118 IVH393117:IVI393118 JFD393117:JFE393118 JOZ393117:JPA393118 JYV393117:JYW393118 KIR393117:KIS393118 KSN393117:KSO393118 LCJ393117:LCK393118 LMF393117:LMG393118 LWB393117:LWC393118 MFX393117:MFY393118 MPT393117:MPU393118 MZP393117:MZQ393118 NJL393117:NJM393118 NTH393117:NTI393118 ODD393117:ODE393118 OMZ393117:ONA393118 OWV393117:OWW393118 PGR393117:PGS393118 PQN393117:PQO393118 QAJ393117:QAK393118 QKF393117:QKG393118 QUB393117:QUC393118 RDX393117:RDY393118 RNT393117:RNU393118 RXP393117:RXQ393118 SHL393117:SHM393118 SRH393117:SRI393118 TBD393117:TBE393118 TKZ393117:TLA393118 TUV393117:TUW393118 UER393117:UES393118 UON393117:UOO393118 UYJ393117:UYK393118 VIF393117:VIG393118 VSB393117:VSC393118 WBX393117:WBY393118 WLT393117:WLU393118 WVP393117:WVQ393118 H458653:I458654 JD458653:JE458654 SZ458653:TA458654 ACV458653:ACW458654 AMR458653:AMS458654 AWN458653:AWO458654 BGJ458653:BGK458654 BQF458653:BQG458654 CAB458653:CAC458654 CJX458653:CJY458654 CTT458653:CTU458654 DDP458653:DDQ458654 DNL458653:DNM458654 DXH458653:DXI458654 EHD458653:EHE458654 EQZ458653:ERA458654 FAV458653:FAW458654 FKR458653:FKS458654 FUN458653:FUO458654 GEJ458653:GEK458654 GOF458653:GOG458654 GYB458653:GYC458654 HHX458653:HHY458654 HRT458653:HRU458654 IBP458653:IBQ458654 ILL458653:ILM458654 IVH458653:IVI458654 JFD458653:JFE458654 JOZ458653:JPA458654 JYV458653:JYW458654 KIR458653:KIS458654 KSN458653:KSO458654 LCJ458653:LCK458654 LMF458653:LMG458654 LWB458653:LWC458654 MFX458653:MFY458654 MPT458653:MPU458654 MZP458653:MZQ458654 NJL458653:NJM458654 NTH458653:NTI458654 ODD458653:ODE458654 OMZ458653:ONA458654 OWV458653:OWW458654 PGR458653:PGS458654 PQN458653:PQO458654 QAJ458653:QAK458654 QKF458653:QKG458654 QUB458653:QUC458654 RDX458653:RDY458654 RNT458653:RNU458654 RXP458653:RXQ458654 SHL458653:SHM458654 SRH458653:SRI458654 TBD458653:TBE458654 TKZ458653:TLA458654 TUV458653:TUW458654 UER458653:UES458654 UON458653:UOO458654 UYJ458653:UYK458654 VIF458653:VIG458654 VSB458653:VSC458654 WBX458653:WBY458654 WLT458653:WLU458654 WVP458653:WVQ458654 H524189:I524190 JD524189:JE524190 SZ524189:TA524190 ACV524189:ACW524190 AMR524189:AMS524190 AWN524189:AWO524190 BGJ524189:BGK524190 BQF524189:BQG524190 CAB524189:CAC524190 CJX524189:CJY524190 CTT524189:CTU524190 DDP524189:DDQ524190 DNL524189:DNM524190 DXH524189:DXI524190 EHD524189:EHE524190 EQZ524189:ERA524190 FAV524189:FAW524190 FKR524189:FKS524190 FUN524189:FUO524190 GEJ524189:GEK524190 GOF524189:GOG524190 GYB524189:GYC524190 HHX524189:HHY524190 HRT524189:HRU524190 IBP524189:IBQ524190 ILL524189:ILM524190 IVH524189:IVI524190 JFD524189:JFE524190 JOZ524189:JPA524190 JYV524189:JYW524190 KIR524189:KIS524190 KSN524189:KSO524190 LCJ524189:LCK524190 LMF524189:LMG524190 LWB524189:LWC524190 MFX524189:MFY524190 MPT524189:MPU524190 MZP524189:MZQ524190 NJL524189:NJM524190 NTH524189:NTI524190 ODD524189:ODE524190 OMZ524189:ONA524190 OWV524189:OWW524190 PGR524189:PGS524190 PQN524189:PQO524190 QAJ524189:QAK524190 QKF524189:QKG524190 QUB524189:QUC524190 RDX524189:RDY524190 RNT524189:RNU524190 RXP524189:RXQ524190 SHL524189:SHM524190 SRH524189:SRI524190 TBD524189:TBE524190 TKZ524189:TLA524190 TUV524189:TUW524190 UER524189:UES524190 UON524189:UOO524190 UYJ524189:UYK524190 VIF524189:VIG524190 VSB524189:VSC524190 WBX524189:WBY524190 WLT524189:WLU524190 WVP524189:WVQ524190 H589725:I589726 JD589725:JE589726 SZ589725:TA589726 ACV589725:ACW589726 AMR589725:AMS589726 AWN589725:AWO589726 BGJ589725:BGK589726 BQF589725:BQG589726 CAB589725:CAC589726 CJX589725:CJY589726 CTT589725:CTU589726 DDP589725:DDQ589726 DNL589725:DNM589726 DXH589725:DXI589726 EHD589725:EHE589726 EQZ589725:ERA589726 FAV589725:FAW589726 FKR589725:FKS589726 FUN589725:FUO589726 GEJ589725:GEK589726 GOF589725:GOG589726 GYB589725:GYC589726 HHX589725:HHY589726 HRT589725:HRU589726 IBP589725:IBQ589726 ILL589725:ILM589726 IVH589725:IVI589726 JFD589725:JFE589726 JOZ589725:JPA589726 JYV589725:JYW589726 KIR589725:KIS589726 KSN589725:KSO589726 LCJ589725:LCK589726 LMF589725:LMG589726 LWB589725:LWC589726 MFX589725:MFY589726 MPT589725:MPU589726 MZP589725:MZQ589726 NJL589725:NJM589726 NTH589725:NTI589726 ODD589725:ODE589726 OMZ589725:ONA589726 OWV589725:OWW589726 PGR589725:PGS589726 PQN589725:PQO589726 QAJ589725:QAK589726 QKF589725:QKG589726 QUB589725:QUC589726 RDX589725:RDY589726 RNT589725:RNU589726 RXP589725:RXQ589726 SHL589725:SHM589726 SRH589725:SRI589726 TBD589725:TBE589726 TKZ589725:TLA589726 TUV589725:TUW589726 UER589725:UES589726 UON589725:UOO589726 UYJ589725:UYK589726 VIF589725:VIG589726 VSB589725:VSC589726 WBX589725:WBY589726 WLT589725:WLU589726 WVP589725:WVQ589726 H655261:I655262 JD655261:JE655262 SZ655261:TA655262 ACV655261:ACW655262 AMR655261:AMS655262 AWN655261:AWO655262 BGJ655261:BGK655262 BQF655261:BQG655262 CAB655261:CAC655262 CJX655261:CJY655262 CTT655261:CTU655262 DDP655261:DDQ655262 DNL655261:DNM655262 DXH655261:DXI655262 EHD655261:EHE655262 EQZ655261:ERA655262 FAV655261:FAW655262 FKR655261:FKS655262 FUN655261:FUO655262 GEJ655261:GEK655262 GOF655261:GOG655262 GYB655261:GYC655262 HHX655261:HHY655262 HRT655261:HRU655262 IBP655261:IBQ655262 ILL655261:ILM655262 IVH655261:IVI655262 JFD655261:JFE655262 JOZ655261:JPA655262 JYV655261:JYW655262 KIR655261:KIS655262 KSN655261:KSO655262 LCJ655261:LCK655262 LMF655261:LMG655262 LWB655261:LWC655262 MFX655261:MFY655262 MPT655261:MPU655262 MZP655261:MZQ655262 NJL655261:NJM655262 NTH655261:NTI655262 ODD655261:ODE655262 OMZ655261:ONA655262 OWV655261:OWW655262 PGR655261:PGS655262 PQN655261:PQO655262 QAJ655261:QAK655262 QKF655261:QKG655262 QUB655261:QUC655262 RDX655261:RDY655262 RNT655261:RNU655262 RXP655261:RXQ655262 SHL655261:SHM655262 SRH655261:SRI655262 TBD655261:TBE655262 TKZ655261:TLA655262 TUV655261:TUW655262 UER655261:UES655262 UON655261:UOO655262 UYJ655261:UYK655262 VIF655261:VIG655262 VSB655261:VSC655262 WBX655261:WBY655262 WLT655261:WLU655262 WVP655261:WVQ655262 H720797:I720798 JD720797:JE720798 SZ720797:TA720798 ACV720797:ACW720798 AMR720797:AMS720798 AWN720797:AWO720798 BGJ720797:BGK720798 BQF720797:BQG720798 CAB720797:CAC720798 CJX720797:CJY720798 CTT720797:CTU720798 DDP720797:DDQ720798 DNL720797:DNM720798 DXH720797:DXI720798 EHD720797:EHE720798 EQZ720797:ERA720798 FAV720797:FAW720798 FKR720797:FKS720798 FUN720797:FUO720798 GEJ720797:GEK720798 GOF720797:GOG720798 GYB720797:GYC720798 HHX720797:HHY720798 HRT720797:HRU720798 IBP720797:IBQ720798 ILL720797:ILM720798 IVH720797:IVI720798 JFD720797:JFE720798 JOZ720797:JPA720798 JYV720797:JYW720798 KIR720797:KIS720798 KSN720797:KSO720798 LCJ720797:LCK720798 LMF720797:LMG720798 LWB720797:LWC720798 MFX720797:MFY720798 MPT720797:MPU720798 MZP720797:MZQ720798 NJL720797:NJM720798 NTH720797:NTI720798 ODD720797:ODE720798 OMZ720797:ONA720798 OWV720797:OWW720798 PGR720797:PGS720798 PQN720797:PQO720798 QAJ720797:QAK720798 QKF720797:QKG720798 QUB720797:QUC720798 RDX720797:RDY720798 RNT720797:RNU720798 RXP720797:RXQ720798 SHL720797:SHM720798 SRH720797:SRI720798 TBD720797:TBE720798 TKZ720797:TLA720798 TUV720797:TUW720798 UER720797:UES720798 UON720797:UOO720798 UYJ720797:UYK720798 VIF720797:VIG720798 VSB720797:VSC720798 WBX720797:WBY720798 WLT720797:WLU720798 WVP720797:WVQ720798 H786333:I786334 JD786333:JE786334 SZ786333:TA786334 ACV786333:ACW786334 AMR786333:AMS786334 AWN786333:AWO786334 BGJ786333:BGK786334 BQF786333:BQG786334 CAB786333:CAC786334 CJX786333:CJY786334 CTT786333:CTU786334 DDP786333:DDQ786334 DNL786333:DNM786334 DXH786333:DXI786334 EHD786333:EHE786334 EQZ786333:ERA786334 FAV786333:FAW786334 FKR786333:FKS786334 FUN786333:FUO786334 GEJ786333:GEK786334 GOF786333:GOG786334 GYB786333:GYC786334 HHX786333:HHY786334 HRT786333:HRU786334 IBP786333:IBQ786334 ILL786333:ILM786334 IVH786333:IVI786334 JFD786333:JFE786334 JOZ786333:JPA786334 JYV786333:JYW786334 KIR786333:KIS786334 KSN786333:KSO786334 LCJ786333:LCK786334 LMF786333:LMG786334 LWB786333:LWC786334 MFX786333:MFY786334 MPT786333:MPU786334 MZP786333:MZQ786334 NJL786333:NJM786334 NTH786333:NTI786334 ODD786333:ODE786334 OMZ786333:ONA786334 OWV786333:OWW786334 PGR786333:PGS786334 PQN786333:PQO786334 QAJ786333:QAK786334 QKF786333:QKG786334 QUB786333:QUC786334 RDX786333:RDY786334 RNT786333:RNU786334 RXP786333:RXQ786334 SHL786333:SHM786334 SRH786333:SRI786334 TBD786333:TBE786334 TKZ786333:TLA786334 TUV786333:TUW786334 UER786333:UES786334 UON786333:UOO786334 UYJ786333:UYK786334 VIF786333:VIG786334 VSB786333:VSC786334 WBX786333:WBY786334 WLT786333:WLU786334 WVP786333:WVQ786334 H851869:I851870 JD851869:JE851870 SZ851869:TA851870 ACV851869:ACW851870 AMR851869:AMS851870 AWN851869:AWO851870 BGJ851869:BGK851870 BQF851869:BQG851870 CAB851869:CAC851870 CJX851869:CJY851870 CTT851869:CTU851870 DDP851869:DDQ851870 DNL851869:DNM851870 DXH851869:DXI851870 EHD851869:EHE851870 EQZ851869:ERA851870 FAV851869:FAW851870 FKR851869:FKS851870 FUN851869:FUO851870 GEJ851869:GEK851870 GOF851869:GOG851870 GYB851869:GYC851870 HHX851869:HHY851870 HRT851869:HRU851870 IBP851869:IBQ851870 ILL851869:ILM851870 IVH851869:IVI851870 JFD851869:JFE851870 JOZ851869:JPA851870 JYV851869:JYW851870 KIR851869:KIS851870 KSN851869:KSO851870 LCJ851869:LCK851870 LMF851869:LMG851870 LWB851869:LWC851870 MFX851869:MFY851870 MPT851869:MPU851870 MZP851869:MZQ851870 NJL851869:NJM851870 NTH851869:NTI851870 ODD851869:ODE851870 OMZ851869:ONA851870 OWV851869:OWW851870 PGR851869:PGS851870 PQN851869:PQO851870 QAJ851869:QAK851870 QKF851869:QKG851870 QUB851869:QUC851870 RDX851869:RDY851870 RNT851869:RNU851870 RXP851869:RXQ851870 SHL851869:SHM851870 SRH851869:SRI851870 TBD851869:TBE851870 TKZ851869:TLA851870 TUV851869:TUW851870 UER851869:UES851870 UON851869:UOO851870 UYJ851869:UYK851870 VIF851869:VIG851870 VSB851869:VSC851870 WBX851869:WBY851870 WLT851869:WLU851870 WVP851869:WVQ851870 H917405:I917406 JD917405:JE917406 SZ917405:TA917406 ACV917405:ACW917406 AMR917405:AMS917406 AWN917405:AWO917406 BGJ917405:BGK917406 BQF917405:BQG917406 CAB917405:CAC917406 CJX917405:CJY917406 CTT917405:CTU917406 DDP917405:DDQ917406 DNL917405:DNM917406 DXH917405:DXI917406 EHD917405:EHE917406 EQZ917405:ERA917406 FAV917405:FAW917406 FKR917405:FKS917406 FUN917405:FUO917406 GEJ917405:GEK917406 GOF917405:GOG917406 GYB917405:GYC917406 HHX917405:HHY917406 HRT917405:HRU917406 IBP917405:IBQ917406 ILL917405:ILM917406 IVH917405:IVI917406 JFD917405:JFE917406 JOZ917405:JPA917406 JYV917405:JYW917406 KIR917405:KIS917406 KSN917405:KSO917406 LCJ917405:LCK917406 LMF917405:LMG917406 LWB917405:LWC917406 MFX917405:MFY917406 MPT917405:MPU917406 MZP917405:MZQ917406 NJL917405:NJM917406 NTH917405:NTI917406 ODD917405:ODE917406 OMZ917405:ONA917406 OWV917405:OWW917406 PGR917405:PGS917406 PQN917405:PQO917406 QAJ917405:QAK917406 QKF917405:QKG917406 QUB917405:QUC917406 RDX917405:RDY917406 RNT917405:RNU917406 RXP917405:RXQ917406 SHL917405:SHM917406 SRH917405:SRI917406 TBD917405:TBE917406 TKZ917405:TLA917406 TUV917405:TUW917406 UER917405:UES917406 UON917405:UOO917406 UYJ917405:UYK917406 VIF917405:VIG917406 VSB917405:VSC917406 WBX917405:WBY917406 WLT917405:WLU917406 WVP917405:WVQ917406 H982941:I982942 JD982941:JE982942 SZ982941:TA982942 ACV982941:ACW982942 AMR982941:AMS982942 AWN982941:AWO982942 BGJ982941:BGK982942 BQF982941:BQG982942 CAB982941:CAC982942 CJX982941:CJY982942 CTT982941:CTU982942 DDP982941:DDQ982942 DNL982941:DNM982942 DXH982941:DXI982942 EHD982941:EHE982942 EQZ982941:ERA982942 FAV982941:FAW982942 FKR982941:FKS982942 FUN982941:FUO982942 GEJ982941:GEK982942 GOF982941:GOG982942 GYB982941:GYC982942 HHX982941:HHY982942 HRT982941:HRU982942 IBP982941:IBQ982942 ILL982941:ILM982942 IVH982941:IVI982942 JFD982941:JFE982942 JOZ982941:JPA982942 JYV982941:JYW982942 KIR982941:KIS982942 KSN982941:KSO982942 LCJ982941:LCK982942 LMF982941:LMG982942 LWB982941:LWC982942 MFX982941:MFY982942 MPT982941:MPU982942 MZP982941:MZQ982942 NJL982941:NJM982942 NTH982941:NTI982942 ODD982941:ODE982942 OMZ982941:ONA982942 OWV982941:OWW982942 PGR982941:PGS982942 PQN982941:PQO982942 QAJ982941:QAK982942 QKF982941:QKG982942 QUB982941:QUC982942 RDX982941:RDY982942 RNT982941:RNU982942 RXP982941:RXQ982942 SHL982941:SHM982942 SRH982941:SRI982942 TBD982941:TBE982942 TKZ982941:TLA982942 TUV982941:TUW982942 UER982941:UES982942 UON982941:UOO982942 UYJ982941:UYK982942 VIF982941:VIG982942 VSB982941:VSC982942 WBX982941:WBY982942 WLT982941:WLU982942 WVP982941:WVQ982942 H65420:I65421 JD65420:JE65421 SZ65420:TA65421 ACV65420:ACW65421 AMR65420:AMS65421 AWN65420:AWO65421 BGJ65420:BGK65421 BQF65420:BQG65421 CAB65420:CAC65421 CJX65420:CJY65421 CTT65420:CTU65421 DDP65420:DDQ65421 DNL65420:DNM65421 DXH65420:DXI65421 EHD65420:EHE65421 EQZ65420:ERA65421 FAV65420:FAW65421 FKR65420:FKS65421 FUN65420:FUO65421 GEJ65420:GEK65421 GOF65420:GOG65421 GYB65420:GYC65421 HHX65420:HHY65421 HRT65420:HRU65421 IBP65420:IBQ65421 ILL65420:ILM65421 IVH65420:IVI65421 JFD65420:JFE65421 JOZ65420:JPA65421 JYV65420:JYW65421 KIR65420:KIS65421 KSN65420:KSO65421 LCJ65420:LCK65421 LMF65420:LMG65421 LWB65420:LWC65421 MFX65420:MFY65421 MPT65420:MPU65421 MZP65420:MZQ65421 NJL65420:NJM65421 NTH65420:NTI65421 ODD65420:ODE65421 OMZ65420:ONA65421 OWV65420:OWW65421 PGR65420:PGS65421 PQN65420:PQO65421 QAJ65420:QAK65421 QKF65420:QKG65421 QUB65420:QUC65421 RDX65420:RDY65421 RNT65420:RNU65421 RXP65420:RXQ65421 SHL65420:SHM65421 SRH65420:SRI65421 TBD65420:TBE65421 TKZ65420:TLA65421 TUV65420:TUW65421 UER65420:UES65421 UON65420:UOO65421 UYJ65420:UYK65421 VIF65420:VIG65421 VSB65420:VSC65421 WBX65420:WBY65421 WLT65420:WLU65421 WVP65420:WVQ65421 H130956:I130957 JD130956:JE130957 SZ130956:TA130957 ACV130956:ACW130957 AMR130956:AMS130957 AWN130956:AWO130957 BGJ130956:BGK130957 BQF130956:BQG130957 CAB130956:CAC130957 CJX130956:CJY130957 CTT130956:CTU130957 DDP130956:DDQ130957 DNL130956:DNM130957 DXH130956:DXI130957 EHD130956:EHE130957 EQZ130956:ERA130957 FAV130956:FAW130957 FKR130956:FKS130957 FUN130956:FUO130957 GEJ130956:GEK130957 GOF130956:GOG130957 GYB130956:GYC130957 HHX130956:HHY130957 HRT130956:HRU130957 IBP130956:IBQ130957 ILL130956:ILM130957 IVH130956:IVI130957 JFD130956:JFE130957 JOZ130956:JPA130957 JYV130956:JYW130957 KIR130956:KIS130957 KSN130956:KSO130957 LCJ130956:LCK130957 LMF130956:LMG130957 LWB130956:LWC130957 MFX130956:MFY130957 MPT130956:MPU130957 MZP130956:MZQ130957 NJL130956:NJM130957 NTH130956:NTI130957 ODD130956:ODE130957 OMZ130956:ONA130957 OWV130956:OWW130957 PGR130956:PGS130957 PQN130956:PQO130957 QAJ130956:QAK130957 QKF130956:QKG130957 QUB130956:QUC130957 RDX130956:RDY130957 RNT130956:RNU130957 RXP130956:RXQ130957 SHL130956:SHM130957 SRH130956:SRI130957 TBD130956:TBE130957 TKZ130956:TLA130957 TUV130956:TUW130957 UER130956:UES130957 UON130956:UOO130957 UYJ130956:UYK130957 VIF130956:VIG130957 VSB130956:VSC130957 WBX130956:WBY130957 WLT130956:WLU130957 WVP130956:WVQ130957 H196492:I196493 JD196492:JE196493 SZ196492:TA196493 ACV196492:ACW196493 AMR196492:AMS196493 AWN196492:AWO196493 BGJ196492:BGK196493 BQF196492:BQG196493 CAB196492:CAC196493 CJX196492:CJY196493 CTT196492:CTU196493 DDP196492:DDQ196493 DNL196492:DNM196493 DXH196492:DXI196493 EHD196492:EHE196493 EQZ196492:ERA196493 FAV196492:FAW196493 FKR196492:FKS196493 FUN196492:FUO196493 GEJ196492:GEK196493 GOF196492:GOG196493 GYB196492:GYC196493 HHX196492:HHY196493 HRT196492:HRU196493 IBP196492:IBQ196493 ILL196492:ILM196493 IVH196492:IVI196493 JFD196492:JFE196493 JOZ196492:JPA196493 JYV196492:JYW196493 KIR196492:KIS196493 KSN196492:KSO196493 LCJ196492:LCK196493 LMF196492:LMG196493 LWB196492:LWC196493 MFX196492:MFY196493 MPT196492:MPU196493 MZP196492:MZQ196493 NJL196492:NJM196493 NTH196492:NTI196493 ODD196492:ODE196493 OMZ196492:ONA196493 OWV196492:OWW196493 PGR196492:PGS196493 PQN196492:PQO196493 QAJ196492:QAK196493 QKF196492:QKG196493 QUB196492:QUC196493 RDX196492:RDY196493 RNT196492:RNU196493 RXP196492:RXQ196493 SHL196492:SHM196493 SRH196492:SRI196493 TBD196492:TBE196493 TKZ196492:TLA196493 TUV196492:TUW196493 UER196492:UES196493 UON196492:UOO196493 UYJ196492:UYK196493 VIF196492:VIG196493 VSB196492:VSC196493 WBX196492:WBY196493 WLT196492:WLU196493 WVP196492:WVQ196493 H262028:I262029 JD262028:JE262029 SZ262028:TA262029 ACV262028:ACW262029 AMR262028:AMS262029 AWN262028:AWO262029 BGJ262028:BGK262029 BQF262028:BQG262029 CAB262028:CAC262029 CJX262028:CJY262029 CTT262028:CTU262029 DDP262028:DDQ262029 DNL262028:DNM262029 DXH262028:DXI262029 EHD262028:EHE262029 EQZ262028:ERA262029 FAV262028:FAW262029 FKR262028:FKS262029 FUN262028:FUO262029 GEJ262028:GEK262029 GOF262028:GOG262029 GYB262028:GYC262029 HHX262028:HHY262029 HRT262028:HRU262029 IBP262028:IBQ262029 ILL262028:ILM262029 IVH262028:IVI262029 JFD262028:JFE262029 JOZ262028:JPA262029 JYV262028:JYW262029 KIR262028:KIS262029 KSN262028:KSO262029 LCJ262028:LCK262029 LMF262028:LMG262029 LWB262028:LWC262029 MFX262028:MFY262029 MPT262028:MPU262029 MZP262028:MZQ262029 NJL262028:NJM262029 NTH262028:NTI262029 ODD262028:ODE262029 OMZ262028:ONA262029 OWV262028:OWW262029 PGR262028:PGS262029 PQN262028:PQO262029 QAJ262028:QAK262029 QKF262028:QKG262029 QUB262028:QUC262029 RDX262028:RDY262029 RNT262028:RNU262029 RXP262028:RXQ262029 SHL262028:SHM262029 SRH262028:SRI262029 TBD262028:TBE262029 TKZ262028:TLA262029 TUV262028:TUW262029 UER262028:UES262029 UON262028:UOO262029 UYJ262028:UYK262029 VIF262028:VIG262029 VSB262028:VSC262029 WBX262028:WBY262029 WLT262028:WLU262029 WVP262028:WVQ262029 H327564:I327565 JD327564:JE327565 SZ327564:TA327565 ACV327564:ACW327565 AMR327564:AMS327565 AWN327564:AWO327565 BGJ327564:BGK327565 BQF327564:BQG327565 CAB327564:CAC327565 CJX327564:CJY327565 CTT327564:CTU327565 DDP327564:DDQ327565 DNL327564:DNM327565 DXH327564:DXI327565 EHD327564:EHE327565 EQZ327564:ERA327565 FAV327564:FAW327565 FKR327564:FKS327565 FUN327564:FUO327565 GEJ327564:GEK327565 GOF327564:GOG327565 GYB327564:GYC327565 HHX327564:HHY327565 HRT327564:HRU327565 IBP327564:IBQ327565 ILL327564:ILM327565 IVH327564:IVI327565 JFD327564:JFE327565 JOZ327564:JPA327565 JYV327564:JYW327565 KIR327564:KIS327565 KSN327564:KSO327565 LCJ327564:LCK327565 LMF327564:LMG327565 LWB327564:LWC327565 MFX327564:MFY327565 MPT327564:MPU327565 MZP327564:MZQ327565 NJL327564:NJM327565 NTH327564:NTI327565 ODD327564:ODE327565 OMZ327564:ONA327565 OWV327564:OWW327565 PGR327564:PGS327565 PQN327564:PQO327565 QAJ327564:QAK327565 QKF327564:QKG327565 QUB327564:QUC327565 RDX327564:RDY327565 RNT327564:RNU327565 RXP327564:RXQ327565 SHL327564:SHM327565 SRH327564:SRI327565 TBD327564:TBE327565 TKZ327564:TLA327565 TUV327564:TUW327565 UER327564:UES327565 UON327564:UOO327565 UYJ327564:UYK327565 VIF327564:VIG327565 VSB327564:VSC327565 WBX327564:WBY327565 WLT327564:WLU327565 WVP327564:WVQ327565 H393100:I393101 JD393100:JE393101 SZ393100:TA393101 ACV393100:ACW393101 AMR393100:AMS393101 AWN393100:AWO393101 BGJ393100:BGK393101 BQF393100:BQG393101 CAB393100:CAC393101 CJX393100:CJY393101 CTT393100:CTU393101 DDP393100:DDQ393101 DNL393100:DNM393101 DXH393100:DXI393101 EHD393100:EHE393101 EQZ393100:ERA393101 FAV393100:FAW393101 FKR393100:FKS393101 FUN393100:FUO393101 GEJ393100:GEK393101 GOF393100:GOG393101 GYB393100:GYC393101 HHX393100:HHY393101 HRT393100:HRU393101 IBP393100:IBQ393101 ILL393100:ILM393101 IVH393100:IVI393101 JFD393100:JFE393101 JOZ393100:JPA393101 JYV393100:JYW393101 KIR393100:KIS393101 KSN393100:KSO393101 LCJ393100:LCK393101 LMF393100:LMG393101 LWB393100:LWC393101 MFX393100:MFY393101 MPT393100:MPU393101 MZP393100:MZQ393101 NJL393100:NJM393101 NTH393100:NTI393101 ODD393100:ODE393101 OMZ393100:ONA393101 OWV393100:OWW393101 PGR393100:PGS393101 PQN393100:PQO393101 QAJ393100:QAK393101 QKF393100:QKG393101 QUB393100:QUC393101 RDX393100:RDY393101 RNT393100:RNU393101 RXP393100:RXQ393101 SHL393100:SHM393101 SRH393100:SRI393101 TBD393100:TBE393101 TKZ393100:TLA393101 TUV393100:TUW393101 UER393100:UES393101 UON393100:UOO393101 UYJ393100:UYK393101 VIF393100:VIG393101 VSB393100:VSC393101 WBX393100:WBY393101 WLT393100:WLU393101 WVP393100:WVQ393101 H458636:I458637 JD458636:JE458637 SZ458636:TA458637 ACV458636:ACW458637 AMR458636:AMS458637 AWN458636:AWO458637 BGJ458636:BGK458637 BQF458636:BQG458637 CAB458636:CAC458637 CJX458636:CJY458637 CTT458636:CTU458637 DDP458636:DDQ458637 DNL458636:DNM458637 DXH458636:DXI458637 EHD458636:EHE458637 EQZ458636:ERA458637 FAV458636:FAW458637 FKR458636:FKS458637 FUN458636:FUO458637 GEJ458636:GEK458637 GOF458636:GOG458637 GYB458636:GYC458637 HHX458636:HHY458637 HRT458636:HRU458637 IBP458636:IBQ458637 ILL458636:ILM458637 IVH458636:IVI458637 JFD458636:JFE458637 JOZ458636:JPA458637 JYV458636:JYW458637 KIR458636:KIS458637 KSN458636:KSO458637 LCJ458636:LCK458637 LMF458636:LMG458637 LWB458636:LWC458637 MFX458636:MFY458637 MPT458636:MPU458637 MZP458636:MZQ458637 NJL458636:NJM458637 NTH458636:NTI458637 ODD458636:ODE458637 OMZ458636:ONA458637 OWV458636:OWW458637 PGR458636:PGS458637 PQN458636:PQO458637 QAJ458636:QAK458637 QKF458636:QKG458637 QUB458636:QUC458637 RDX458636:RDY458637 RNT458636:RNU458637 RXP458636:RXQ458637 SHL458636:SHM458637 SRH458636:SRI458637 TBD458636:TBE458637 TKZ458636:TLA458637 TUV458636:TUW458637 UER458636:UES458637 UON458636:UOO458637 UYJ458636:UYK458637 VIF458636:VIG458637 VSB458636:VSC458637 WBX458636:WBY458637 WLT458636:WLU458637 WVP458636:WVQ458637 H524172:I524173 JD524172:JE524173 SZ524172:TA524173 ACV524172:ACW524173 AMR524172:AMS524173 AWN524172:AWO524173 BGJ524172:BGK524173 BQF524172:BQG524173 CAB524172:CAC524173 CJX524172:CJY524173 CTT524172:CTU524173 DDP524172:DDQ524173 DNL524172:DNM524173 DXH524172:DXI524173 EHD524172:EHE524173 EQZ524172:ERA524173 FAV524172:FAW524173 FKR524172:FKS524173 FUN524172:FUO524173 GEJ524172:GEK524173 GOF524172:GOG524173 GYB524172:GYC524173 HHX524172:HHY524173 HRT524172:HRU524173 IBP524172:IBQ524173 ILL524172:ILM524173 IVH524172:IVI524173 JFD524172:JFE524173 JOZ524172:JPA524173 JYV524172:JYW524173 KIR524172:KIS524173 KSN524172:KSO524173 LCJ524172:LCK524173 LMF524172:LMG524173 LWB524172:LWC524173 MFX524172:MFY524173 MPT524172:MPU524173 MZP524172:MZQ524173 NJL524172:NJM524173 NTH524172:NTI524173 ODD524172:ODE524173 OMZ524172:ONA524173 OWV524172:OWW524173 PGR524172:PGS524173 PQN524172:PQO524173 QAJ524172:QAK524173 QKF524172:QKG524173 QUB524172:QUC524173 RDX524172:RDY524173 RNT524172:RNU524173 RXP524172:RXQ524173 SHL524172:SHM524173 SRH524172:SRI524173 TBD524172:TBE524173 TKZ524172:TLA524173 TUV524172:TUW524173 UER524172:UES524173 UON524172:UOO524173 UYJ524172:UYK524173 VIF524172:VIG524173 VSB524172:VSC524173 WBX524172:WBY524173 WLT524172:WLU524173 WVP524172:WVQ524173 H589708:I589709 JD589708:JE589709 SZ589708:TA589709 ACV589708:ACW589709 AMR589708:AMS589709 AWN589708:AWO589709 BGJ589708:BGK589709 BQF589708:BQG589709 CAB589708:CAC589709 CJX589708:CJY589709 CTT589708:CTU589709 DDP589708:DDQ589709 DNL589708:DNM589709 DXH589708:DXI589709 EHD589708:EHE589709 EQZ589708:ERA589709 FAV589708:FAW589709 FKR589708:FKS589709 FUN589708:FUO589709 GEJ589708:GEK589709 GOF589708:GOG589709 GYB589708:GYC589709 HHX589708:HHY589709 HRT589708:HRU589709 IBP589708:IBQ589709 ILL589708:ILM589709 IVH589708:IVI589709 JFD589708:JFE589709 JOZ589708:JPA589709 JYV589708:JYW589709 KIR589708:KIS589709 KSN589708:KSO589709 LCJ589708:LCK589709 LMF589708:LMG589709 LWB589708:LWC589709 MFX589708:MFY589709 MPT589708:MPU589709 MZP589708:MZQ589709 NJL589708:NJM589709 NTH589708:NTI589709 ODD589708:ODE589709 OMZ589708:ONA589709 OWV589708:OWW589709 PGR589708:PGS589709 PQN589708:PQO589709 QAJ589708:QAK589709 QKF589708:QKG589709 QUB589708:QUC589709 RDX589708:RDY589709 RNT589708:RNU589709 RXP589708:RXQ589709 SHL589708:SHM589709 SRH589708:SRI589709 TBD589708:TBE589709 TKZ589708:TLA589709 TUV589708:TUW589709 UER589708:UES589709 UON589708:UOO589709 UYJ589708:UYK589709 VIF589708:VIG589709 VSB589708:VSC589709 WBX589708:WBY589709 WLT589708:WLU589709 WVP589708:WVQ589709 H655244:I655245 JD655244:JE655245 SZ655244:TA655245 ACV655244:ACW655245 AMR655244:AMS655245 AWN655244:AWO655245 BGJ655244:BGK655245 BQF655244:BQG655245 CAB655244:CAC655245 CJX655244:CJY655245 CTT655244:CTU655245 DDP655244:DDQ655245 DNL655244:DNM655245 DXH655244:DXI655245 EHD655244:EHE655245 EQZ655244:ERA655245 FAV655244:FAW655245 FKR655244:FKS655245 FUN655244:FUO655245 GEJ655244:GEK655245 GOF655244:GOG655245 GYB655244:GYC655245 HHX655244:HHY655245 HRT655244:HRU655245 IBP655244:IBQ655245 ILL655244:ILM655245 IVH655244:IVI655245 JFD655244:JFE655245 JOZ655244:JPA655245 JYV655244:JYW655245 KIR655244:KIS655245 KSN655244:KSO655245 LCJ655244:LCK655245 LMF655244:LMG655245 LWB655244:LWC655245 MFX655244:MFY655245 MPT655244:MPU655245 MZP655244:MZQ655245 NJL655244:NJM655245 NTH655244:NTI655245 ODD655244:ODE655245 OMZ655244:ONA655245 OWV655244:OWW655245 PGR655244:PGS655245 PQN655244:PQO655245 QAJ655244:QAK655245 QKF655244:QKG655245 QUB655244:QUC655245 RDX655244:RDY655245 RNT655244:RNU655245 RXP655244:RXQ655245 SHL655244:SHM655245 SRH655244:SRI655245 TBD655244:TBE655245 TKZ655244:TLA655245 TUV655244:TUW655245 UER655244:UES655245 UON655244:UOO655245 UYJ655244:UYK655245 VIF655244:VIG655245 VSB655244:VSC655245 WBX655244:WBY655245 WLT655244:WLU655245 WVP655244:WVQ655245 H720780:I720781 JD720780:JE720781 SZ720780:TA720781 ACV720780:ACW720781 AMR720780:AMS720781 AWN720780:AWO720781 BGJ720780:BGK720781 BQF720780:BQG720781 CAB720780:CAC720781 CJX720780:CJY720781 CTT720780:CTU720781 DDP720780:DDQ720781 DNL720780:DNM720781 DXH720780:DXI720781 EHD720780:EHE720781 EQZ720780:ERA720781 FAV720780:FAW720781 FKR720780:FKS720781 FUN720780:FUO720781 GEJ720780:GEK720781 GOF720780:GOG720781 GYB720780:GYC720781 HHX720780:HHY720781 HRT720780:HRU720781 IBP720780:IBQ720781 ILL720780:ILM720781 IVH720780:IVI720781 JFD720780:JFE720781 JOZ720780:JPA720781 JYV720780:JYW720781 KIR720780:KIS720781 KSN720780:KSO720781 LCJ720780:LCK720781 LMF720780:LMG720781 LWB720780:LWC720781 MFX720780:MFY720781 MPT720780:MPU720781 MZP720780:MZQ720781 NJL720780:NJM720781 NTH720780:NTI720781 ODD720780:ODE720781 OMZ720780:ONA720781 OWV720780:OWW720781 PGR720780:PGS720781 PQN720780:PQO720781 QAJ720780:QAK720781 QKF720780:QKG720781 QUB720780:QUC720781 RDX720780:RDY720781 RNT720780:RNU720781 RXP720780:RXQ720781 SHL720780:SHM720781 SRH720780:SRI720781 TBD720780:TBE720781 TKZ720780:TLA720781 TUV720780:TUW720781 UER720780:UES720781 UON720780:UOO720781 UYJ720780:UYK720781 VIF720780:VIG720781 VSB720780:VSC720781 WBX720780:WBY720781 WLT720780:WLU720781 WVP720780:WVQ720781 H786316:I786317 JD786316:JE786317 SZ786316:TA786317 ACV786316:ACW786317 AMR786316:AMS786317 AWN786316:AWO786317 BGJ786316:BGK786317 BQF786316:BQG786317 CAB786316:CAC786317 CJX786316:CJY786317 CTT786316:CTU786317 DDP786316:DDQ786317 DNL786316:DNM786317 DXH786316:DXI786317 EHD786316:EHE786317 EQZ786316:ERA786317 FAV786316:FAW786317 FKR786316:FKS786317 FUN786316:FUO786317 GEJ786316:GEK786317 GOF786316:GOG786317 GYB786316:GYC786317 HHX786316:HHY786317 HRT786316:HRU786317 IBP786316:IBQ786317 ILL786316:ILM786317 IVH786316:IVI786317 JFD786316:JFE786317 JOZ786316:JPA786317 JYV786316:JYW786317 KIR786316:KIS786317 KSN786316:KSO786317 LCJ786316:LCK786317 LMF786316:LMG786317 LWB786316:LWC786317 MFX786316:MFY786317 MPT786316:MPU786317 MZP786316:MZQ786317 NJL786316:NJM786317 NTH786316:NTI786317 ODD786316:ODE786317 OMZ786316:ONA786317 OWV786316:OWW786317 PGR786316:PGS786317 PQN786316:PQO786317 QAJ786316:QAK786317 QKF786316:QKG786317 QUB786316:QUC786317 RDX786316:RDY786317 RNT786316:RNU786317 RXP786316:RXQ786317 SHL786316:SHM786317 SRH786316:SRI786317 TBD786316:TBE786317 TKZ786316:TLA786317 TUV786316:TUW786317 UER786316:UES786317 UON786316:UOO786317 UYJ786316:UYK786317 VIF786316:VIG786317 VSB786316:VSC786317 WBX786316:WBY786317 WLT786316:WLU786317 WVP786316:WVQ786317 H851852:I851853 JD851852:JE851853 SZ851852:TA851853 ACV851852:ACW851853 AMR851852:AMS851853 AWN851852:AWO851853 BGJ851852:BGK851853 BQF851852:BQG851853 CAB851852:CAC851853 CJX851852:CJY851853 CTT851852:CTU851853 DDP851852:DDQ851853 DNL851852:DNM851853 DXH851852:DXI851853 EHD851852:EHE851853 EQZ851852:ERA851853 FAV851852:FAW851853 FKR851852:FKS851853 FUN851852:FUO851853 GEJ851852:GEK851853 GOF851852:GOG851853 GYB851852:GYC851853 HHX851852:HHY851853 HRT851852:HRU851853 IBP851852:IBQ851853 ILL851852:ILM851853 IVH851852:IVI851853 JFD851852:JFE851853 JOZ851852:JPA851853 JYV851852:JYW851853 KIR851852:KIS851853 KSN851852:KSO851853 LCJ851852:LCK851853 LMF851852:LMG851853 LWB851852:LWC851853 MFX851852:MFY851853 MPT851852:MPU851853 MZP851852:MZQ851853 NJL851852:NJM851853 NTH851852:NTI851853 ODD851852:ODE851853 OMZ851852:ONA851853 OWV851852:OWW851853 PGR851852:PGS851853 PQN851852:PQO851853 QAJ851852:QAK851853 QKF851852:QKG851853 QUB851852:QUC851853 RDX851852:RDY851853 RNT851852:RNU851853 RXP851852:RXQ851853 SHL851852:SHM851853 SRH851852:SRI851853 TBD851852:TBE851853 TKZ851852:TLA851853 TUV851852:TUW851853 UER851852:UES851853 UON851852:UOO851853 UYJ851852:UYK851853 VIF851852:VIG851853 VSB851852:VSC851853 WBX851852:WBY851853 WLT851852:WLU851853 WVP851852:WVQ851853 H917388:I917389 JD917388:JE917389 SZ917388:TA917389 ACV917388:ACW917389 AMR917388:AMS917389 AWN917388:AWO917389 BGJ917388:BGK917389 BQF917388:BQG917389 CAB917388:CAC917389 CJX917388:CJY917389 CTT917388:CTU917389 DDP917388:DDQ917389 DNL917388:DNM917389 DXH917388:DXI917389 EHD917388:EHE917389 EQZ917388:ERA917389 FAV917388:FAW917389 FKR917388:FKS917389 FUN917388:FUO917389 GEJ917388:GEK917389 GOF917388:GOG917389 GYB917388:GYC917389 HHX917388:HHY917389 HRT917388:HRU917389 IBP917388:IBQ917389 ILL917388:ILM917389 IVH917388:IVI917389 JFD917388:JFE917389 JOZ917388:JPA917389 JYV917388:JYW917389 KIR917388:KIS917389 KSN917388:KSO917389 LCJ917388:LCK917389 LMF917388:LMG917389 LWB917388:LWC917389 MFX917388:MFY917389 MPT917388:MPU917389 MZP917388:MZQ917389 NJL917388:NJM917389 NTH917388:NTI917389 ODD917388:ODE917389 OMZ917388:ONA917389 OWV917388:OWW917389 PGR917388:PGS917389 PQN917388:PQO917389 QAJ917388:QAK917389 QKF917388:QKG917389 QUB917388:QUC917389 RDX917388:RDY917389 RNT917388:RNU917389 RXP917388:RXQ917389 SHL917388:SHM917389 SRH917388:SRI917389 TBD917388:TBE917389 TKZ917388:TLA917389 TUV917388:TUW917389 UER917388:UES917389 UON917388:UOO917389 UYJ917388:UYK917389 VIF917388:VIG917389 VSB917388:VSC917389 WBX917388:WBY917389 WLT917388:WLU917389 WVP917388:WVQ917389 H982924:I982925 JD982924:JE982925 SZ982924:TA982925 ACV982924:ACW982925 AMR982924:AMS982925 AWN982924:AWO982925 BGJ982924:BGK982925 BQF982924:BQG982925 CAB982924:CAC982925 CJX982924:CJY982925 CTT982924:CTU982925 DDP982924:DDQ982925 DNL982924:DNM982925 DXH982924:DXI982925 EHD982924:EHE982925 EQZ982924:ERA982925 FAV982924:FAW982925 FKR982924:FKS982925 FUN982924:FUO982925 GEJ982924:GEK982925 GOF982924:GOG982925 GYB982924:GYC982925 HHX982924:HHY982925 HRT982924:HRU982925 IBP982924:IBQ982925 ILL982924:ILM982925 IVH982924:IVI982925 JFD982924:JFE982925 JOZ982924:JPA982925 JYV982924:JYW982925 KIR982924:KIS982925 KSN982924:KSO982925 LCJ982924:LCK982925 LMF982924:LMG982925 LWB982924:LWC982925 MFX982924:MFY982925 MPT982924:MPU982925 MZP982924:MZQ982925 NJL982924:NJM982925 NTH982924:NTI982925 ODD982924:ODE982925 OMZ982924:ONA982925 OWV982924:OWW982925 PGR982924:PGS982925 PQN982924:PQO982925 QAJ982924:QAK982925 QKF982924:QKG982925 QUB982924:QUC982925 RDX982924:RDY982925 RNT982924:RNU982925 RXP982924:RXQ982925 SHL982924:SHM982925 SRH982924:SRI982925 TBD982924:TBE982925 TKZ982924:TLA982925 TUV982924:TUW982925 UER982924:UES982925 UON982924:UOO982925 UYJ982924:UYK982925 VIF982924:VIG982925 VSB982924:VSC982925 WBX982924:WBY982925 WLT982924:WLU982925 WVP982924:WVQ982925 H65414:I65414 JD65414:JE65414 SZ65414:TA65414 ACV65414:ACW65414 AMR65414:AMS65414 AWN65414:AWO65414 BGJ65414:BGK65414 BQF65414:BQG65414 CAB65414:CAC65414 CJX65414:CJY65414 CTT65414:CTU65414 DDP65414:DDQ65414 DNL65414:DNM65414 DXH65414:DXI65414 EHD65414:EHE65414 EQZ65414:ERA65414 FAV65414:FAW65414 FKR65414:FKS65414 FUN65414:FUO65414 GEJ65414:GEK65414 GOF65414:GOG65414 GYB65414:GYC65414 HHX65414:HHY65414 HRT65414:HRU65414 IBP65414:IBQ65414 ILL65414:ILM65414 IVH65414:IVI65414 JFD65414:JFE65414 JOZ65414:JPA65414 JYV65414:JYW65414 KIR65414:KIS65414 KSN65414:KSO65414 LCJ65414:LCK65414 LMF65414:LMG65414 LWB65414:LWC65414 MFX65414:MFY65414 MPT65414:MPU65414 MZP65414:MZQ65414 NJL65414:NJM65414 NTH65414:NTI65414 ODD65414:ODE65414 OMZ65414:ONA65414 OWV65414:OWW65414 PGR65414:PGS65414 PQN65414:PQO65414 QAJ65414:QAK65414 QKF65414:QKG65414 QUB65414:QUC65414 RDX65414:RDY65414 RNT65414:RNU65414 RXP65414:RXQ65414 SHL65414:SHM65414 SRH65414:SRI65414 TBD65414:TBE65414 TKZ65414:TLA65414 TUV65414:TUW65414 UER65414:UES65414 UON65414:UOO65414 UYJ65414:UYK65414 VIF65414:VIG65414 VSB65414:VSC65414 WBX65414:WBY65414 WLT65414:WLU65414 WVP65414:WVQ65414 H130950:I130950 JD130950:JE130950 SZ130950:TA130950 ACV130950:ACW130950 AMR130950:AMS130950 AWN130950:AWO130950 BGJ130950:BGK130950 BQF130950:BQG130950 CAB130950:CAC130950 CJX130950:CJY130950 CTT130950:CTU130950 DDP130950:DDQ130950 DNL130950:DNM130950 DXH130950:DXI130950 EHD130950:EHE130950 EQZ130950:ERA130950 FAV130950:FAW130950 FKR130950:FKS130950 FUN130950:FUO130950 GEJ130950:GEK130950 GOF130950:GOG130950 GYB130950:GYC130950 HHX130950:HHY130950 HRT130950:HRU130950 IBP130950:IBQ130950 ILL130950:ILM130950 IVH130950:IVI130950 JFD130950:JFE130950 JOZ130950:JPA130950 JYV130950:JYW130950 KIR130950:KIS130950 KSN130950:KSO130950 LCJ130950:LCK130950 LMF130950:LMG130950 LWB130950:LWC130950 MFX130950:MFY130950 MPT130950:MPU130950 MZP130950:MZQ130950 NJL130950:NJM130950 NTH130950:NTI130950 ODD130950:ODE130950 OMZ130950:ONA130950 OWV130950:OWW130950 PGR130950:PGS130950 PQN130950:PQO130950 QAJ130950:QAK130950 QKF130950:QKG130950 QUB130950:QUC130950 RDX130950:RDY130950 RNT130950:RNU130950 RXP130950:RXQ130950 SHL130950:SHM130950 SRH130950:SRI130950 TBD130950:TBE130950 TKZ130950:TLA130950 TUV130950:TUW130950 UER130950:UES130950 UON130950:UOO130950 UYJ130950:UYK130950 VIF130950:VIG130950 VSB130950:VSC130950 WBX130950:WBY130950 WLT130950:WLU130950 WVP130950:WVQ130950 H196486:I196486 JD196486:JE196486 SZ196486:TA196486 ACV196486:ACW196486 AMR196486:AMS196486 AWN196486:AWO196486 BGJ196486:BGK196486 BQF196486:BQG196486 CAB196486:CAC196486 CJX196486:CJY196486 CTT196486:CTU196486 DDP196486:DDQ196486 DNL196486:DNM196486 DXH196486:DXI196486 EHD196486:EHE196486 EQZ196486:ERA196486 FAV196486:FAW196486 FKR196486:FKS196486 FUN196486:FUO196486 GEJ196486:GEK196486 GOF196486:GOG196486 GYB196486:GYC196486 HHX196486:HHY196486 HRT196486:HRU196486 IBP196486:IBQ196486 ILL196486:ILM196486 IVH196486:IVI196486 JFD196486:JFE196486 JOZ196486:JPA196486 JYV196486:JYW196486 KIR196486:KIS196486 KSN196486:KSO196486 LCJ196486:LCK196486 LMF196486:LMG196486 LWB196486:LWC196486 MFX196486:MFY196486 MPT196486:MPU196486 MZP196486:MZQ196486 NJL196486:NJM196486 NTH196486:NTI196486 ODD196486:ODE196486 OMZ196486:ONA196486 OWV196486:OWW196486 PGR196486:PGS196486 PQN196486:PQO196486 QAJ196486:QAK196486 QKF196486:QKG196486 QUB196486:QUC196486 RDX196486:RDY196486 RNT196486:RNU196486 RXP196486:RXQ196486 SHL196486:SHM196486 SRH196486:SRI196486 TBD196486:TBE196486 TKZ196486:TLA196486 TUV196486:TUW196486 UER196486:UES196486 UON196486:UOO196486 UYJ196486:UYK196486 VIF196486:VIG196486 VSB196486:VSC196486 WBX196486:WBY196486 WLT196486:WLU196486 WVP196486:WVQ196486 H262022:I262022 JD262022:JE262022 SZ262022:TA262022 ACV262022:ACW262022 AMR262022:AMS262022 AWN262022:AWO262022 BGJ262022:BGK262022 BQF262022:BQG262022 CAB262022:CAC262022 CJX262022:CJY262022 CTT262022:CTU262022 DDP262022:DDQ262022 DNL262022:DNM262022 DXH262022:DXI262022 EHD262022:EHE262022 EQZ262022:ERA262022 FAV262022:FAW262022 FKR262022:FKS262022 FUN262022:FUO262022 GEJ262022:GEK262022 GOF262022:GOG262022 GYB262022:GYC262022 HHX262022:HHY262022 HRT262022:HRU262022 IBP262022:IBQ262022 ILL262022:ILM262022 IVH262022:IVI262022 JFD262022:JFE262022 JOZ262022:JPA262022 JYV262022:JYW262022 KIR262022:KIS262022 KSN262022:KSO262022 LCJ262022:LCK262022 LMF262022:LMG262022 LWB262022:LWC262022 MFX262022:MFY262022 MPT262022:MPU262022 MZP262022:MZQ262022 NJL262022:NJM262022 NTH262022:NTI262022 ODD262022:ODE262022 OMZ262022:ONA262022 OWV262022:OWW262022 PGR262022:PGS262022 PQN262022:PQO262022 QAJ262022:QAK262022 QKF262022:QKG262022 QUB262022:QUC262022 RDX262022:RDY262022 RNT262022:RNU262022 RXP262022:RXQ262022 SHL262022:SHM262022 SRH262022:SRI262022 TBD262022:TBE262022 TKZ262022:TLA262022 TUV262022:TUW262022 UER262022:UES262022 UON262022:UOO262022 UYJ262022:UYK262022 VIF262022:VIG262022 VSB262022:VSC262022 WBX262022:WBY262022 WLT262022:WLU262022 WVP262022:WVQ262022 H327558:I327558 JD327558:JE327558 SZ327558:TA327558 ACV327558:ACW327558 AMR327558:AMS327558 AWN327558:AWO327558 BGJ327558:BGK327558 BQF327558:BQG327558 CAB327558:CAC327558 CJX327558:CJY327558 CTT327558:CTU327558 DDP327558:DDQ327558 DNL327558:DNM327558 DXH327558:DXI327558 EHD327558:EHE327558 EQZ327558:ERA327558 FAV327558:FAW327558 FKR327558:FKS327558 FUN327558:FUO327558 GEJ327558:GEK327558 GOF327558:GOG327558 GYB327558:GYC327558 HHX327558:HHY327558 HRT327558:HRU327558 IBP327558:IBQ327558 ILL327558:ILM327558 IVH327558:IVI327558 JFD327558:JFE327558 JOZ327558:JPA327558 JYV327558:JYW327558 KIR327558:KIS327558 KSN327558:KSO327558 LCJ327558:LCK327558 LMF327558:LMG327558 LWB327558:LWC327558 MFX327558:MFY327558 MPT327558:MPU327558 MZP327558:MZQ327558 NJL327558:NJM327558 NTH327558:NTI327558 ODD327558:ODE327558 OMZ327558:ONA327558 OWV327558:OWW327558 PGR327558:PGS327558 PQN327558:PQO327558 QAJ327558:QAK327558 QKF327558:QKG327558 QUB327558:QUC327558 RDX327558:RDY327558 RNT327558:RNU327558 RXP327558:RXQ327558 SHL327558:SHM327558 SRH327558:SRI327558 TBD327558:TBE327558 TKZ327558:TLA327558 TUV327558:TUW327558 UER327558:UES327558 UON327558:UOO327558 UYJ327558:UYK327558 VIF327558:VIG327558 VSB327558:VSC327558 WBX327558:WBY327558 WLT327558:WLU327558 WVP327558:WVQ327558 H393094:I393094 JD393094:JE393094 SZ393094:TA393094 ACV393094:ACW393094 AMR393094:AMS393094 AWN393094:AWO393094 BGJ393094:BGK393094 BQF393094:BQG393094 CAB393094:CAC393094 CJX393094:CJY393094 CTT393094:CTU393094 DDP393094:DDQ393094 DNL393094:DNM393094 DXH393094:DXI393094 EHD393094:EHE393094 EQZ393094:ERA393094 FAV393094:FAW393094 FKR393094:FKS393094 FUN393094:FUO393094 GEJ393094:GEK393094 GOF393094:GOG393094 GYB393094:GYC393094 HHX393094:HHY393094 HRT393094:HRU393094 IBP393094:IBQ393094 ILL393094:ILM393094 IVH393094:IVI393094 JFD393094:JFE393094 JOZ393094:JPA393094 JYV393094:JYW393094 KIR393094:KIS393094 KSN393094:KSO393094 LCJ393094:LCK393094 LMF393094:LMG393094 LWB393094:LWC393094 MFX393094:MFY393094 MPT393094:MPU393094 MZP393094:MZQ393094 NJL393094:NJM393094 NTH393094:NTI393094 ODD393094:ODE393094 OMZ393094:ONA393094 OWV393094:OWW393094 PGR393094:PGS393094 PQN393094:PQO393094 QAJ393094:QAK393094 QKF393094:QKG393094 QUB393094:QUC393094 RDX393094:RDY393094 RNT393094:RNU393094 RXP393094:RXQ393094 SHL393094:SHM393094 SRH393094:SRI393094 TBD393094:TBE393094 TKZ393094:TLA393094 TUV393094:TUW393094 UER393094:UES393094 UON393094:UOO393094 UYJ393094:UYK393094 VIF393094:VIG393094 VSB393094:VSC393094 WBX393094:WBY393094 WLT393094:WLU393094 WVP393094:WVQ393094 H458630:I458630 JD458630:JE458630 SZ458630:TA458630 ACV458630:ACW458630 AMR458630:AMS458630 AWN458630:AWO458630 BGJ458630:BGK458630 BQF458630:BQG458630 CAB458630:CAC458630 CJX458630:CJY458630 CTT458630:CTU458630 DDP458630:DDQ458630 DNL458630:DNM458630 DXH458630:DXI458630 EHD458630:EHE458630 EQZ458630:ERA458630 FAV458630:FAW458630 FKR458630:FKS458630 FUN458630:FUO458630 GEJ458630:GEK458630 GOF458630:GOG458630 GYB458630:GYC458630 HHX458630:HHY458630 HRT458630:HRU458630 IBP458630:IBQ458630 ILL458630:ILM458630 IVH458630:IVI458630 JFD458630:JFE458630 JOZ458630:JPA458630 JYV458630:JYW458630 KIR458630:KIS458630 KSN458630:KSO458630 LCJ458630:LCK458630 LMF458630:LMG458630 LWB458630:LWC458630 MFX458630:MFY458630 MPT458630:MPU458630 MZP458630:MZQ458630 NJL458630:NJM458630 NTH458630:NTI458630 ODD458630:ODE458630 OMZ458630:ONA458630 OWV458630:OWW458630 PGR458630:PGS458630 PQN458630:PQO458630 QAJ458630:QAK458630 QKF458630:QKG458630 QUB458630:QUC458630 RDX458630:RDY458630 RNT458630:RNU458630 RXP458630:RXQ458630 SHL458630:SHM458630 SRH458630:SRI458630 TBD458630:TBE458630 TKZ458630:TLA458630 TUV458630:TUW458630 UER458630:UES458630 UON458630:UOO458630 UYJ458630:UYK458630 VIF458630:VIG458630 VSB458630:VSC458630 WBX458630:WBY458630 WLT458630:WLU458630 WVP458630:WVQ458630 H524166:I524166 JD524166:JE524166 SZ524166:TA524166 ACV524166:ACW524166 AMR524166:AMS524166 AWN524166:AWO524166 BGJ524166:BGK524166 BQF524166:BQG524166 CAB524166:CAC524166 CJX524166:CJY524166 CTT524166:CTU524166 DDP524166:DDQ524166 DNL524166:DNM524166 DXH524166:DXI524166 EHD524166:EHE524166 EQZ524166:ERA524166 FAV524166:FAW524166 FKR524166:FKS524166 FUN524166:FUO524166 GEJ524166:GEK524166 GOF524166:GOG524166 GYB524166:GYC524166 HHX524166:HHY524166 HRT524166:HRU524166 IBP524166:IBQ524166 ILL524166:ILM524166 IVH524166:IVI524166 JFD524166:JFE524166 JOZ524166:JPA524166 JYV524166:JYW524166 KIR524166:KIS524166 KSN524166:KSO524166 LCJ524166:LCK524166 LMF524166:LMG524166 LWB524166:LWC524166 MFX524166:MFY524166 MPT524166:MPU524166 MZP524166:MZQ524166 NJL524166:NJM524166 NTH524166:NTI524166 ODD524166:ODE524166 OMZ524166:ONA524166 OWV524166:OWW524166 PGR524166:PGS524166 PQN524166:PQO524166 QAJ524166:QAK524166 QKF524166:QKG524166 QUB524166:QUC524166 RDX524166:RDY524166 RNT524166:RNU524166 RXP524166:RXQ524166 SHL524166:SHM524166 SRH524166:SRI524166 TBD524166:TBE524166 TKZ524166:TLA524166 TUV524166:TUW524166 UER524166:UES524166 UON524166:UOO524166 UYJ524166:UYK524166 VIF524166:VIG524166 VSB524166:VSC524166 WBX524166:WBY524166 WLT524166:WLU524166 WVP524166:WVQ524166 H589702:I589702 JD589702:JE589702 SZ589702:TA589702 ACV589702:ACW589702 AMR589702:AMS589702 AWN589702:AWO589702 BGJ589702:BGK589702 BQF589702:BQG589702 CAB589702:CAC589702 CJX589702:CJY589702 CTT589702:CTU589702 DDP589702:DDQ589702 DNL589702:DNM589702 DXH589702:DXI589702 EHD589702:EHE589702 EQZ589702:ERA589702 FAV589702:FAW589702 FKR589702:FKS589702 FUN589702:FUO589702 GEJ589702:GEK589702 GOF589702:GOG589702 GYB589702:GYC589702 HHX589702:HHY589702 HRT589702:HRU589702 IBP589702:IBQ589702 ILL589702:ILM589702 IVH589702:IVI589702 JFD589702:JFE589702 JOZ589702:JPA589702 JYV589702:JYW589702 KIR589702:KIS589702 KSN589702:KSO589702 LCJ589702:LCK589702 LMF589702:LMG589702 LWB589702:LWC589702 MFX589702:MFY589702 MPT589702:MPU589702 MZP589702:MZQ589702 NJL589702:NJM589702 NTH589702:NTI589702 ODD589702:ODE589702 OMZ589702:ONA589702 OWV589702:OWW589702 PGR589702:PGS589702 PQN589702:PQO589702 QAJ589702:QAK589702 QKF589702:QKG589702 QUB589702:QUC589702 RDX589702:RDY589702 RNT589702:RNU589702 RXP589702:RXQ589702 SHL589702:SHM589702 SRH589702:SRI589702 TBD589702:TBE589702 TKZ589702:TLA589702 TUV589702:TUW589702 UER589702:UES589702 UON589702:UOO589702 UYJ589702:UYK589702 VIF589702:VIG589702 VSB589702:VSC589702 WBX589702:WBY589702 WLT589702:WLU589702 WVP589702:WVQ589702 H655238:I655238 JD655238:JE655238 SZ655238:TA655238 ACV655238:ACW655238 AMR655238:AMS655238 AWN655238:AWO655238 BGJ655238:BGK655238 BQF655238:BQG655238 CAB655238:CAC655238 CJX655238:CJY655238 CTT655238:CTU655238 DDP655238:DDQ655238 DNL655238:DNM655238 DXH655238:DXI655238 EHD655238:EHE655238 EQZ655238:ERA655238 FAV655238:FAW655238 FKR655238:FKS655238 FUN655238:FUO655238 GEJ655238:GEK655238 GOF655238:GOG655238 GYB655238:GYC655238 HHX655238:HHY655238 HRT655238:HRU655238 IBP655238:IBQ655238 ILL655238:ILM655238 IVH655238:IVI655238 JFD655238:JFE655238 JOZ655238:JPA655238 JYV655238:JYW655238 KIR655238:KIS655238 KSN655238:KSO655238 LCJ655238:LCK655238 LMF655238:LMG655238 LWB655238:LWC655238 MFX655238:MFY655238 MPT655238:MPU655238 MZP655238:MZQ655238 NJL655238:NJM655238 NTH655238:NTI655238 ODD655238:ODE655238 OMZ655238:ONA655238 OWV655238:OWW655238 PGR655238:PGS655238 PQN655238:PQO655238 QAJ655238:QAK655238 QKF655238:QKG655238 QUB655238:QUC655238 RDX655238:RDY655238 RNT655238:RNU655238 RXP655238:RXQ655238 SHL655238:SHM655238 SRH655238:SRI655238 TBD655238:TBE655238 TKZ655238:TLA655238 TUV655238:TUW655238 UER655238:UES655238 UON655238:UOO655238 UYJ655238:UYK655238 VIF655238:VIG655238 VSB655238:VSC655238 WBX655238:WBY655238 WLT655238:WLU655238 WVP655238:WVQ655238 H720774:I720774 JD720774:JE720774 SZ720774:TA720774 ACV720774:ACW720774 AMR720774:AMS720774 AWN720774:AWO720774 BGJ720774:BGK720774 BQF720774:BQG720774 CAB720774:CAC720774 CJX720774:CJY720774 CTT720774:CTU720774 DDP720774:DDQ720774 DNL720774:DNM720774 DXH720774:DXI720774 EHD720774:EHE720774 EQZ720774:ERA720774 FAV720774:FAW720774 FKR720774:FKS720774 FUN720774:FUO720774 GEJ720774:GEK720774 GOF720774:GOG720774 GYB720774:GYC720774 HHX720774:HHY720774 HRT720774:HRU720774 IBP720774:IBQ720774 ILL720774:ILM720774 IVH720774:IVI720774 JFD720774:JFE720774 JOZ720774:JPA720774 JYV720774:JYW720774 KIR720774:KIS720774 KSN720774:KSO720774 LCJ720774:LCK720774 LMF720774:LMG720774 LWB720774:LWC720774 MFX720774:MFY720774 MPT720774:MPU720774 MZP720774:MZQ720774 NJL720774:NJM720774 NTH720774:NTI720774 ODD720774:ODE720774 OMZ720774:ONA720774 OWV720774:OWW720774 PGR720774:PGS720774 PQN720774:PQO720774 QAJ720774:QAK720774 QKF720774:QKG720774 QUB720774:QUC720774 RDX720774:RDY720774 RNT720774:RNU720774 RXP720774:RXQ720774 SHL720774:SHM720774 SRH720774:SRI720774 TBD720774:TBE720774 TKZ720774:TLA720774 TUV720774:TUW720774 UER720774:UES720774 UON720774:UOO720774 UYJ720774:UYK720774 VIF720774:VIG720774 VSB720774:VSC720774 WBX720774:WBY720774 WLT720774:WLU720774 WVP720774:WVQ720774 H786310:I786310 JD786310:JE786310 SZ786310:TA786310 ACV786310:ACW786310 AMR786310:AMS786310 AWN786310:AWO786310 BGJ786310:BGK786310 BQF786310:BQG786310 CAB786310:CAC786310 CJX786310:CJY786310 CTT786310:CTU786310 DDP786310:DDQ786310 DNL786310:DNM786310 DXH786310:DXI786310 EHD786310:EHE786310 EQZ786310:ERA786310 FAV786310:FAW786310 FKR786310:FKS786310 FUN786310:FUO786310 GEJ786310:GEK786310 GOF786310:GOG786310 GYB786310:GYC786310 HHX786310:HHY786310 HRT786310:HRU786310 IBP786310:IBQ786310 ILL786310:ILM786310 IVH786310:IVI786310 JFD786310:JFE786310 JOZ786310:JPA786310 JYV786310:JYW786310 KIR786310:KIS786310 KSN786310:KSO786310 LCJ786310:LCK786310 LMF786310:LMG786310 LWB786310:LWC786310 MFX786310:MFY786310 MPT786310:MPU786310 MZP786310:MZQ786310 NJL786310:NJM786310 NTH786310:NTI786310 ODD786310:ODE786310 OMZ786310:ONA786310 OWV786310:OWW786310 PGR786310:PGS786310 PQN786310:PQO786310 QAJ786310:QAK786310 QKF786310:QKG786310 QUB786310:QUC786310 RDX786310:RDY786310 RNT786310:RNU786310 RXP786310:RXQ786310 SHL786310:SHM786310 SRH786310:SRI786310 TBD786310:TBE786310 TKZ786310:TLA786310 TUV786310:TUW786310 UER786310:UES786310 UON786310:UOO786310 UYJ786310:UYK786310 VIF786310:VIG786310 VSB786310:VSC786310 WBX786310:WBY786310 WLT786310:WLU786310 WVP786310:WVQ786310 H851846:I851846 JD851846:JE851846 SZ851846:TA851846 ACV851846:ACW851846 AMR851846:AMS851846 AWN851846:AWO851846 BGJ851846:BGK851846 BQF851846:BQG851846 CAB851846:CAC851846 CJX851846:CJY851846 CTT851846:CTU851846 DDP851846:DDQ851846 DNL851846:DNM851846 DXH851846:DXI851846 EHD851846:EHE851846 EQZ851846:ERA851846 FAV851846:FAW851846 FKR851846:FKS851846 FUN851846:FUO851846 GEJ851846:GEK851846 GOF851846:GOG851846 GYB851846:GYC851846 HHX851846:HHY851846 HRT851846:HRU851846 IBP851846:IBQ851846 ILL851846:ILM851846 IVH851846:IVI851846 JFD851846:JFE851846 JOZ851846:JPA851846 JYV851846:JYW851846 KIR851846:KIS851846 KSN851846:KSO851846 LCJ851846:LCK851846 LMF851846:LMG851846 LWB851846:LWC851846 MFX851846:MFY851846 MPT851846:MPU851846 MZP851846:MZQ851846 NJL851846:NJM851846 NTH851846:NTI851846 ODD851846:ODE851846 OMZ851846:ONA851846 OWV851846:OWW851846 PGR851846:PGS851846 PQN851846:PQO851846 QAJ851846:QAK851846 QKF851846:QKG851846 QUB851846:QUC851846 RDX851846:RDY851846 RNT851846:RNU851846 RXP851846:RXQ851846 SHL851846:SHM851846 SRH851846:SRI851846 TBD851846:TBE851846 TKZ851846:TLA851846 TUV851846:TUW851846 UER851846:UES851846 UON851846:UOO851846 UYJ851846:UYK851846 VIF851846:VIG851846 VSB851846:VSC851846 WBX851846:WBY851846 WLT851846:WLU851846 WVP851846:WVQ851846 H917382:I917382 JD917382:JE917382 SZ917382:TA917382 ACV917382:ACW917382 AMR917382:AMS917382 AWN917382:AWO917382 BGJ917382:BGK917382 BQF917382:BQG917382 CAB917382:CAC917382 CJX917382:CJY917382 CTT917382:CTU917382 DDP917382:DDQ917382 DNL917382:DNM917382 DXH917382:DXI917382 EHD917382:EHE917382 EQZ917382:ERA917382 FAV917382:FAW917382 FKR917382:FKS917382 FUN917382:FUO917382 GEJ917382:GEK917382 GOF917382:GOG917382 GYB917382:GYC917382 HHX917382:HHY917382 HRT917382:HRU917382 IBP917382:IBQ917382 ILL917382:ILM917382 IVH917382:IVI917382 JFD917382:JFE917382 JOZ917382:JPA917382 JYV917382:JYW917382 KIR917382:KIS917382 KSN917382:KSO917382 LCJ917382:LCK917382 LMF917382:LMG917382 LWB917382:LWC917382 MFX917382:MFY917382 MPT917382:MPU917382 MZP917382:MZQ917382 NJL917382:NJM917382 NTH917382:NTI917382 ODD917382:ODE917382 OMZ917382:ONA917382 OWV917382:OWW917382 PGR917382:PGS917382 PQN917382:PQO917382 QAJ917382:QAK917382 QKF917382:QKG917382 QUB917382:QUC917382 RDX917382:RDY917382 RNT917382:RNU917382 RXP917382:RXQ917382 SHL917382:SHM917382 SRH917382:SRI917382 TBD917382:TBE917382 TKZ917382:TLA917382 TUV917382:TUW917382 UER917382:UES917382 UON917382:UOO917382 UYJ917382:UYK917382 VIF917382:VIG917382 VSB917382:VSC917382 WBX917382:WBY917382 WLT917382:WLU917382 WVP917382:WVQ917382 H982918:I982918 JD982918:JE982918 SZ982918:TA982918 ACV982918:ACW982918 AMR982918:AMS982918 AWN982918:AWO982918 BGJ982918:BGK982918 BQF982918:BQG982918 CAB982918:CAC982918 CJX982918:CJY982918 CTT982918:CTU982918 DDP982918:DDQ982918 DNL982918:DNM982918 DXH982918:DXI982918 EHD982918:EHE982918 EQZ982918:ERA982918 FAV982918:FAW982918 FKR982918:FKS982918 FUN982918:FUO982918 GEJ982918:GEK982918 GOF982918:GOG982918 GYB982918:GYC982918 HHX982918:HHY982918 HRT982918:HRU982918 IBP982918:IBQ982918 ILL982918:ILM982918 IVH982918:IVI982918 JFD982918:JFE982918 JOZ982918:JPA982918 JYV982918:JYW982918 KIR982918:KIS982918 KSN982918:KSO982918 LCJ982918:LCK982918 LMF982918:LMG982918 LWB982918:LWC982918 MFX982918:MFY982918 MPT982918:MPU982918 MZP982918:MZQ982918 NJL982918:NJM982918 NTH982918:NTI982918 ODD982918:ODE982918 OMZ982918:ONA982918 OWV982918:OWW982918 PGR982918:PGS982918 PQN982918:PQO982918 QAJ982918:QAK982918 QKF982918:QKG982918 QUB982918:QUC982918 RDX982918:RDY982918 RNT982918:RNU982918 RXP982918:RXQ982918 SHL982918:SHM982918 SRH982918:SRI982918 TBD982918:TBE982918 TKZ982918:TLA982918 TUV982918:TUW982918 UER982918:UES982918 UON982918:UOO982918 UYJ982918:UYK982918 VIF982918:VIG982918 VSB982918:VSC982918 WBX982918:WBY982918 WLT982918:WLU982918 WVP982918:WVQ982918" xr:uid="{00000000-0002-0000-0200-000002000000}">
      <formula1>999999999999</formula1>
    </dataValidation>
  </dataValidations>
  <pageMargins left="0.75" right="0.17" top="1" bottom="1" header="0.5" footer="0.5"/>
  <pageSetup paperSize="9" scale="87" orientation="portrait" r:id="rId1"/>
  <headerFooter alignWithMargins="0"/>
  <ignoredErrors>
    <ignoredError sqref="H7:I8 H14:I14 H18:I19 H22:I22 H28:I28 H33:I33 H40:I40 H46:I47 H49:I49 H51:I51 H58:I5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24" zoomScale="110" zoomScaleNormal="100" workbookViewId="0">
      <selection sqref="A1:J30"/>
    </sheetView>
  </sheetViews>
  <sheetFormatPr defaultColWidth="9.140625" defaultRowHeight="12.75" x14ac:dyDescent="0.2"/>
  <cols>
    <col min="1" max="6" width="9.140625" style="2"/>
    <col min="7" max="7" width="9.140625" style="4"/>
    <col min="8" max="9" width="9.140625" style="55"/>
    <col min="10" max="16384" width="9.140625" style="2"/>
  </cols>
  <sheetData>
    <row r="1" spans="1:9" x14ac:dyDescent="0.2">
      <c r="A1" s="186" t="s">
        <v>7</v>
      </c>
      <c r="B1" s="185"/>
      <c r="C1" s="185"/>
      <c r="D1" s="185"/>
      <c r="E1" s="185"/>
      <c r="F1" s="185"/>
      <c r="G1" s="185"/>
      <c r="H1" s="185"/>
      <c r="I1" s="185"/>
    </row>
    <row r="2" spans="1:9" x14ac:dyDescent="0.2">
      <c r="A2" s="197" t="s">
        <v>286</v>
      </c>
      <c r="B2" s="179"/>
      <c r="C2" s="179"/>
      <c r="D2" s="179"/>
      <c r="E2" s="179"/>
      <c r="F2" s="179"/>
      <c r="G2" s="179"/>
      <c r="H2" s="179"/>
      <c r="I2" s="179"/>
    </row>
    <row r="3" spans="1:9" x14ac:dyDescent="0.2">
      <c r="A3" s="192" t="s">
        <v>221</v>
      </c>
      <c r="B3" s="199"/>
      <c r="C3" s="199"/>
      <c r="D3" s="199"/>
      <c r="E3" s="199"/>
      <c r="F3" s="199"/>
      <c r="G3" s="199"/>
      <c r="H3" s="199"/>
      <c r="I3" s="199"/>
    </row>
    <row r="4" spans="1:9" x14ac:dyDescent="0.2">
      <c r="A4" s="198" t="s">
        <v>285</v>
      </c>
      <c r="B4" s="163"/>
      <c r="C4" s="163"/>
      <c r="D4" s="163"/>
      <c r="E4" s="163"/>
      <c r="F4" s="163"/>
      <c r="G4" s="163"/>
      <c r="H4" s="163"/>
      <c r="I4" s="164"/>
    </row>
    <row r="5" spans="1:9" ht="45" x14ac:dyDescent="0.2">
      <c r="A5" s="194" t="s">
        <v>2</v>
      </c>
      <c r="B5" s="195"/>
      <c r="C5" s="195"/>
      <c r="D5" s="195"/>
      <c r="E5" s="195"/>
      <c r="F5" s="195"/>
      <c r="G5" s="19" t="s">
        <v>6</v>
      </c>
      <c r="H5" s="54" t="s">
        <v>173</v>
      </c>
      <c r="I5" s="54" t="s">
        <v>174</v>
      </c>
    </row>
    <row r="6" spans="1:9" x14ac:dyDescent="0.2">
      <c r="A6" s="196">
        <v>1</v>
      </c>
      <c r="B6" s="195"/>
      <c r="C6" s="195"/>
      <c r="D6" s="195"/>
      <c r="E6" s="195"/>
      <c r="F6" s="195"/>
      <c r="G6" s="20">
        <v>2</v>
      </c>
      <c r="H6" s="26" t="s">
        <v>8</v>
      </c>
      <c r="I6" s="26" t="s">
        <v>9</v>
      </c>
    </row>
    <row r="7" spans="1:9" x14ac:dyDescent="0.2">
      <c r="A7" s="167" t="s">
        <v>96</v>
      </c>
      <c r="B7" s="167"/>
      <c r="C7" s="167"/>
      <c r="D7" s="167"/>
      <c r="E7" s="167"/>
      <c r="F7" s="167"/>
      <c r="G7" s="183"/>
      <c r="H7" s="183"/>
      <c r="I7" s="183"/>
    </row>
    <row r="8" spans="1:9" x14ac:dyDescent="0.2">
      <c r="A8" s="160" t="s">
        <v>99</v>
      </c>
      <c r="B8" s="160"/>
      <c r="C8" s="160"/>
      <c r="D8" s="160"/>
      <c r="E8" s="160"/>
      <c r="F8" s="160"/>
      <c r="G8" s="21">
        <v>1</v>
      </c>
      <c r="H8" s="52">
        <v>1436</v>
      </c>
      <c r="I8" s="52">
        <v>138033</v>
      </c>
    </row>
    <row r="9" spans="1:9" x14ac:dyDescent="0.2">
      <c r="A9" s="160" t="s">
        <v>100</v>
      </c>
      <c r="B9" s="160"/>
      <c r="C9" s="160"/>
      <c r="D9" s="160"/>
      <c r="E9" s="160"/>
      <c r="F9" s="160"/>
      <c r="G9" s="21">
        <v>2</v>
      </c>
      <c r="H9" s="52">
        <v>180410</v>
      </c>
      <c r="I9" s="52">
        <v>207741</v>
      </c>
    </row>
    <row r="10" spans="1:9" x14ac:dyDescent="0.2">
      <c r="A10" s="160" t="s">
        <v>101</v>
      </c>
      <c r="B10" s="160"/>
      <c r="C10" s="160"/>
      <c r="D10" s="160"/>
      <c r="E10" s="160"/>
      <c r="F10" s="160"/>
      <c r="G10" s="21">
        <v>3</v>
      </c>
      <c r="H10" s="52">
        <v>0</v>
      </c>
      <c r="I10" s="52">
        <v>0</v>
      </c>
    </row>
    <row r="11" spans="1:9" x14ac:dyDescent="0.2">
      <c r="A11" s="160" t="s">
        <v>178</v>
      </c>
      <c r="B11" s="160"/>
      <c r="C11" s="160"/>
      <c r="D11" s="160"/>
      <c r="E11" s="160"/>
      <c r="F11" s="160"/>
      <c r="G11" s="21">
        <v>4</v>
      </c>
      <c r="H11" s="52">
        <v>25067</v>
      </c>
      <c r="I11" s="52">
        <v>0</v>
      </c>
    </row>
    <row r="12" spans="1:9" x14ac:dyDescent="0.2">
      <c r="A12" s="160" t="s">
        <v>102</v>
      </c>
      <c r="B12" s="160"/>
      <c r="C12" s="160"/>
      <c r="D12" s="160"/>
      <c r="E12" s="160"/>
      <c r="F12" s="160"/>
      <c r="G12" s="21">
        <v>5</v>
      </c>
      <c r="H12" s="52">
        <v>0</v>
      </c>
      <c r="I12" s="52">
        <v>0</v>
      </c>
    </row>
    <row r="13" spans="1:9" x14ac:dyDescent="0.2">
      <c r="A13" s="160" t="s">
        <v>103</v>
      </c>
      <c r="B13" s="160"/>
      <c r="C13" s="160"/>
      <c r="D13" s="160"/>
      <c r="E13" s="160"/>
      <c r="F13" s="160"/>
      <c r="G13" s="21">
        <v>6</v>
      </c>
      <c r="H13" s="52">
        <v>0</v>
      </c>
      <c r="I13" s="52">
        <v>0</v>
      </c>
    </row>
    <row r="14" spans="1:9" x14ac:dyDescent="0.2">
      <c r="A14" s="160" t="s">
        <v>179</v>
      </c>
      <c r="B14" s="160"/>
      <c r="C14" s="160"/>
      <c r="D14" s="160"/>
      <c r="E14" s="160"/>
      <c r="F14" s="160"/>
      <c r="G14" s="21">
        <v>7</v>
      </c>
      <c r="H14" s="52">
        <v>120636</v>
      </c>
      <c r="I14" s="52">
        <v>0</v>
      </c>
    </row>
    <row r="15" spans="1:9" ht="27.6" customHeight="1" x14ac:dyDescent="0.2">
      <c r="A15" s="165" t="s">
        <v>104</v>
      </c>
      <c r="B15" s="166"/>
      <c r="C15" s="166"/>
      <c r="D15" s="166"/>
      <c r="E15" s="166"/>
      <c r="F15" s="166"/>
      <c r="G15" s="23">
        <v>8</v>
      </c>
      <c r="H15" s="49">
        <f>SUM(H8:H14)</f>
        <v>327549</v>
      </c>
      <c r="I15" s="49">
        <f>SUM(I8:I14)</f>
        <v>345774</v>
      </c>
    </row>
    <row r="16" spans="1:9" x14ac:dyDescent="0.2">
      <c r="A16" s="160" t="s">
        <v>105</v>
      </c>
      <c r="B16" s="160"/>
      <c r="C16" s="160"/>
      <c r="D16" s="160"/>
      <c r="E16" s="160"/>
      <c r="F16" s="160"/>
      <c r="G16" s="21">
        <v>9</v>
      </c>
      <c r="H16" s="52">
        <v>9613</v>
      </c>
      <c r="I16" s="52">
        <v>1761</v>
      </c>
    </row>
    <row r="17" spans="1:9" x14ac:dyDescent="0.2">
      <c r="A17" s="160" t="s">
        <v>106</v>
      </c>
      <c r="B17" s="160"/>
      <c r="C17" s="160"/>
      <c r="D17" s="160"/>
      <c r="E17" s="160"/>
      <c r="F17" s="160"/>
      <c r="G17" s="21">
        <v>10</v>
      </c>
      <c r="H17" s="52">
        <v>0</v>
      </c>
      <c r="I17" s="52">
        <v>52772</v>
      </c>
    </row>
    <row r="18" spans="1:9" x14ac:dyDescent="0.2">
      <c r="A18" s="160" t="s">
        <v>107</v>
      </c>
      <c r="B18" s="160"/>
      <c r="C18" s="160"/>
      <c r="D18" s="160"/>
      <c r="E18" s="160"/>
      <c r="F18" s="160"/>
      <c r="G18" s="21">
        <v>11</v>
      </c>
      <c r="H18" s="52">
        <v>0</v>
      </c>
      <c r="I18" s="52">
        <v>0</v>
      </c>
    </row>
    <row r="19" spans="1:9" ht="26.45" customHeight="1" x14ac:dyDescent="0.2">
      <c r="A19" s="160" t="s">
        <v>108</v>
      </c>
      <c r="B19" s="160"/>
      <c r="C19" s="160"/>
      <c r="D19" s="160"/>
      <c r="E19" s="160"/>
      <c r="F19" s="160"/>
      <c r="G19" s="21">
        <v>12</v>
      </c>
      <c r="H19" s="52">
        <v>0</v>
      </c>
      <c r="I19" s="52">
        <v>0</v>
      </c>
    </row>
    <row r="20" spans="1:9" x14ac:dyDescent="0.2">
      <c r="A20" s="160" t="s">
        <v>109</v>
      </c>
      <c r="B20" s="160"/>
      <c r="C20" s="160"/>
      <c r="D20" s="160"/>
      <c r="E20" s="160"/>
      <c r="F20" s="160"/>
      <c r="G20" s="21">
        <v>13</v>
      </c>
      <c r="H20" s="52">
        <v>71670</v>
      </c>
      <c r="I20" s="52">
        <v>201911</v>
      </c>
    </row>
    <row r="21" spans="1:9" ht="28.9" customHeight="1" x14ac:dyDescent="0.2">
      <c r="A21" s="165" t="s">
        <v>110</v>
      </c>
      <c r="B21" s="166"/>
      <c r="C21" s="166"/>
      <c r="D21" s="166"/>
      <c r="E21" s="166"/>
      <c r="F21" s="166"/>
      <c r="G21" s="23">
        <v>14</v>
      </c>
      <c r="H21" s="49">
        <f>SUM(H16:H20)</f>
        <v>81283</v>
      </c>
      <c r="I21" s="49">
        <f>SUM(I16:I20)</f>
        <v>256444</v>
      </c>
    </row>
    <row r="22" spans="1:9" x14ac:dyDescent="0.2">
      <c r="A22" s="167" t="s">
        <v>97</v>
      </c>
      <c r="B22" s="167"/>
      <c r="C22" s="167"/>
      <c r="D22" s="167"/>
      <c r="E22" s="167"/>
      <c r="F22" s="167"/>
      <c r="G22" s="183"/>
      <c r="H22" s="183"/>
      <c r="I22" s="183"/>
    </row>
    <row r="23" spans="1:9" ht="24.6" customHeight="1" x14ac:dyDescent="0.2">
      <c r="A23" s="160" t="s">
        <v>145</v>
      </c>
      <c r="B23" s="160"/>
      <c r="C23" s="160"/>
      <c r="D23" s="160"/>
      <c r="E23" s="160"/>
      <c r="F23" s="160"/>
      <c r="G23" s="21">
        <v>15</v>
      </c>
      <c r="H23" s="52">
        <v>0</v>
      </c>
      <c r="I23" s="52">
        <v>0</v>
      </c>
    </row>
    <row r="24" spans="1:9" x14ac:dyDescent="0.2">
      <c r="A24" s="160" t="s">
        <v>146</v>
      </c>
      <c r="B24" s="160"/>
      <c r="C24" s="160"/>
      <c r="D24" s="160"/>
      <c r="E24" s="160"/>
      <c r="F24" s="160"/>
      <c r="G24" s="21">
        <v>16</v>
      </c>
      <c r="H24" s="52">
        <v>0</v>
      </c>
      <c r="I24" s="52">
        <v>0</v>
      </c>
    </row>
    <row r="25" spans="1:9" x14ac:dyDescent="0.2">
      <c r="A25" s="160" t="s">
        <v>111</v>
      </c>
      <c r="B25" s="160"/>
      <c r="C25" s="160"/>
      <c r="D25" s="160"/>
      <c r="E25" s="160"/>
      <c r="F25" s="160"/>
      <c r="G25" s="21">
        <v>17</v>
      </c>
      <c r="H25" s="52">
        <v>887</v>
      </c>
      <c r="I25" s="52">
        <v>0</v>
      </c>
    </row>
    <row r="26" spans="1:9" x14ac:dyDescent="0.2">
      <c r="A26" s="160" t="s">
        <v>112</v>
      </c>
      <c r="B26" s="160"/>
      <c r="C26" s="160"/>
      <c r="D26" s="160"/>
      <c r="E26" s="160"/>
      <c r="F26" s="160"/>
      <c r="G26" s="21">
        <v>18</v>
      </c>
      <c r="H26" s="52">
        <v>55819</v>
      </c>
      <c r="I26" s="52">
        <v>138622</v>
      </c>
    </row>
    <row r="27" spans="1:9" x14ac:dyDescent="0.2">
      <c r="A27" s="160" t="s">
        <v>113</v>
      </c>
      <c r="B27" s="160"/>
      <c r="C27" s="160"/>
      <c r="D27" s="160"/>
      <c r="E27" s="160"/>
      <c r="F27" s="160"/>
      <c r="G27" s="21">
        <v>19</v>
      </c>
      <c r="H27" s="52">
        <v>1333676</v>
      </c>
      <c r="I27" s="52">
        <v>482926</v>
      </c>
    </row>
    <row r="28" spans="1:9" ht="28.9" customHeight="1" x14ac:dyDescent="0.2">
      <c r="A28" s="165" t="s">
        <v>114</v>
      </c>
      <c r="B28" s="166"/>
      <c r="C28" s="166"/>
      <c r="D28" s="166"/>
      <c r="E28" s="166"/>
      <c r="F28" s="166"/>
      <c r="G28" s="23">
        <v>20</v>
      </c>
      <c r="H28" s="49">
        <f>H23+H24+H25+H26+H27</f>
        <v>1390382</v>
      </c>
      <c r="I28" s="49">
        <f>I23+I24+I25+I26+I27</f>
        <v>621548</v>
      </c>
    </row>
    <row r="29" spans="1:9" x14ac:dyDescent="0.2">
      <c r="A29" s="160" t="s">
        <v>115</v>
      </c>
      <c r="B29" s="160"/>
      <c r="C29" s="160"/>
      <c r="D29" s="160"/>
      <c r="E29" s="160"/>
      <c r="F29" s="160"/>
      <c r="G29" s="21">
        <v>21</v>
      </c>
      <c r="H29" s="52">
        <v>231883</v>
      </c>
      <c r="I29" s="52">
        <v>41559</v>
      </c>
    </row>
    <row r="30" spans="1:9" x14ac:dyDescent="0.2">
      <c r="A30" s="160" t="s">
        <v>116</v>
      </c>
      <c r="B30" s="160"/>
      <c r="C30" s="160"/>
      <c r="D30" s="160"/>
      <c r="E30" s="160"/>
      <c r="F30" s="160"/>
      <c r="G30" s="21">
        <v>22</v>
      </c>
      <c r="H30" s="52">
        <v>1076845</v>
      </c>
      <c r="I30" s="52">
        <v>28164</v>
      </c>
    </row>
    <row r="31" spans="1:9" x14ac:dyDescent="0.2">
      <c r="A31" s="160" t="s">
        <v>117</v>
      </c>
      <c r="B31" s="160"/>
      <c r="C31" s="160"/>
      <c r="D31" s="160"/>
      <c r="E31" s="160"/>
      <c r="F31" s="160"/>
      <c r="G31" s="21">
        <v>23</v>
      </c>
      <c r="H31" s="52">
        <v>8397</v>
      </c>
      <c r="I31" s="52">
        <v>1101744</v>
      </c>
    </row>
    <row r="32" spans="1:9" ht="29.45" customHeight="1" x14ac:dyDescent="0.2">
      <c r="A32" s="165" t="s">
        <v>118</v>
      </c>
      <c r="B32" s="166"/>
      <c r="C32" s="166"/>
      <c r="D32" s="166"/>
      <c r="E32" s="166"/>
      <c r="F32" s="166"/>
      <c r="G32" s="23">
        <v>24</v>
      </c>
      <c r="H32" s="49">
        <f>H29+H30+H31</f>
        <v>1317125</v>
      </c>
      <c r="I32" s="49">
        <f>I29+I30+I31</f>
        <v>1171467</v>
      </c>
    </row>
    <row r="33" spans="1:9" x14ac:dyDescent="0.2">
      <c r="A33" s="167" t="s">
        <v>98</v>
      </c>
      <c r="B33" s="167"/>
      <c r="C33" s="167"/>
      <c r="D33" s="167"/>
      <c r="E33" s="167"/>
      <c r="F33" s="167"/>
      <c r="G33" s="183"/>
      <c r="H33" s="183"/>
      <c r="I33" s="183"/>
    </row>
    <row r="34" spans="1:9" ht="22.9" customHeight="1" x14ac:dyDescent="0.2">
      <c r="A34" s="160" t="s">
        <v>119</v>
      </c>
      <c r="B34" s="160"/>
      <c r="C34" s="160"/>
      <c r="D34" s="160"/>
      <c r="E34" s="160"/>
      <c r="F34" s="160"/>
      <c r="G34" s="21">
        <v>25</v>
      </c>
      <c r="H34" s="52">
        <v>0</v>
      </c>
      <c r="I34" s="52">
        <v>0</v>
      </c>
    </row>
    <row r="35" spans="1:9" ht="25.9" customHeight="1" x14ac:dyDescent="0.2">
      <c r="A35" s="160" t="s">
        <v>120</v>
      </c>
      <c r="B35" s="160"/>
      <c r="C35" s="160"/>
      <c r="D35" s="160"/>
      <c r="E35" s="160"/>
      <c r="F35" s="160"/>
      <c r="G35" s="21">
        <v>26</v>
      </c>
      <c r="H35" s="52">
        <v>0</v>
      </c>
      <c r="I35" s="52">
        <v>0</v>
      </c>
    </row>
    <row r="36" spans="1:9" ht="13.5" customHeight="1" x14ac:dyDescent="0.2">
      <c r="A36" s="160" t="s">
        <v>121</v>
      </c>
      <c r="B36" s="160"/>
      <c r="C36" s="160"/>
      <c r="D36" s="160"/>
      <c r="E36" s="160"/>
      <c r="F36" s="160"/>
      <c r="G36" s="21">
        <v>27</v>
      </c>
      <c r="H36" s="52">
        <v>0</v>
      </c>
      <c r="I36" s="52">
        <v>0</v>
      </c>
    </row>
    <row r="37" spans="1:9" ht="27.6" customHeight="1" x14ac:dyDescent="0.2">
      <c r="A37" s="165" t="s">
        <v>122</v>
      </c>
      <c r="B37" s="166"/>
      <c r="C37" s="166"/>
      <c r="D37" s="166"/>
      <c r="E37" s="166"/>
      <c r="F37" s="166"/>
      <c r="G37" s="23">
        <v>28</v>
      </c>
      <c r="H37" s="49">
        <f>H34+H35+H36</f>
        <v>0</v>
      </c>
      <c r="I37" s="49">
        <f>I34+I35+I36</f>
        <v>0</v>
      </c>
    </row>
    <row r="38" spans="1:9" ht="15.6" customHeight="1" x14ac:dyDescent="0.2">
      <c r="A38" s="160" t="s">
        <v>123</v>
      </c>
      <c r="B38" s="160"/>
      <c r="C38" s="160"/>
      <c r="D38" s="160"/>
      <c r="E38" s="160"/>
      <c r="F38" s="160"/>
      <c r="G38" s="21">
        <v>29</v>
      </c>
      <c r="H38" s="52">
        <v>0</v>
      </c>
      <c r="I38" s="52">
        <v>0</v>
      </c>
    </row>
    <row r="39" spans="1:9" ht="15.6" customHeight="1" x14ac:dyDescent="0.2">
      <c r="A39" s="160" t="s">
        <v>124</v>
      </c>
      <c r="B39" s="160"/>
      <c r="C39" s="160"/>
      <c r="D39" s="160"/>
      <c r="E39" s="160"/>
      <c r="F39" s="160"/>
      <c r="G39" s="21">
        <v>30</v>
      </c>
      <c r="H39" s="52">
        <v>0</v>
      </c>
      <c r="I39" s="52">
        <v>0</v>
      </c>
    </row>
    <row r="40" spans="1:9" ht="15.6" customHeight="1" x14ac:dyDescent="0.2">
      <c r="A40" s="160" t="s">
        <v>125</v>
      </c>
      <c r="B40" s="160"/>
      <c r="C40" s="160"/>
      <c r="D40" s="160"/>
      <c r="E40" s="160"/>
      <c r="F40" s="160"/>
      <c r="G40" s="21">
        <v>31</v>
      </c>
      <c r="H40" s="52">
        <v>0</v>
      </c>
      <c r="I40" s="52">
        <v>0</v>
      </c>
    </row>
    <row r="41" spans="1:9" ht="15.6" customHeight="1" x14ac:dyDescent="0.2">
      <c r="A41" s="160" t="s">
        <v>126</v>
      </c>
      <c r="B41" s="160"/>
      <c r="C41" s="160"/>
      <c r="D41" s="160"/>
      <c r="E41" s="160"/>
      <c r="F41" s="160"/>
      <c r="G41" s="21">
        <v>32</v>
      </c>
      <c r="H41" s="52">
        <v>0</v>
      </c>
      <c r="I41" s="52">
        <v>0</v>
      </c>
    </row>
    <row r="42" spans="1:9" ht="15.6" customHeight="1" x14ac:dyDescent="0.2">
      <c r="A42" s="160" t="s">
        <v>127</v>
      </c>
      <c r="B42" s="160"/>
      <c r="C42" s="160"/>
      <c r="D42" s="160"/>
      <c r="E42" s="160"/>
      <c r="F42" s="160"/>
      <c r="G42" s="21">
        <v>33</v>
      </c>
      <c r="H42" s="52">
        <v>97982</v>
      </c>
      <c r="I42" s="52">
        <v>93057</v>
      </c>
    </row>
    <row r="43" spans="1:9" ht="25.5" customHeight="1" x14ac:dyDescent="0.2">
      <c r="A43" s="165" t="s">
        <v>128</v>
      </c>
      <c r="B43" s="166"/>
      <c r="C43" s="166"/>
      <c r="D43" s="166"/>
      <c r="E43" s="166"/>
      <c r="F43" s="166"/>
      <c r="G43" s="23">
        <v>34</v>
      </c>
      <c r="H43" s="49">
        <f>H38+H39+H40+H41+H42</f>
        <v>97982</v>
      </c>
      <c r="I43" s="49">
        <f>I38+I39+I40+I41+I42</f>
        <v>93057</v>
      </c>
    </row>
    <row r="44" spans="1:9" ht="12" customHeight="1" x14ac:dyDescent="0.2">
      <c r="A44" s="167" t="s">
        <v>129</v>
      </c>
      <c r="B44" s="160"/>
      <c r="C44" s="160"/>
      <c r="D44" s="160"/>
      <c r="E44" s="160"/>
      <c r="F44" s="160"/>
      <c r="G44" s="21">
        <v>35</v>
      </c>
      <c r="H44" s="52">
        <v>446354</v>
      </c>
      <c r="I44" s="52">
        <v>667895</v>
      </c>
    </row>
    <row r="45" spans="1:9" x14ac:dyDescent="0.2">
      <c r="A45" s="167" t="s">
        <v>130</v>
      </c>
      <c r="B45" s="160"/>
      <c r="C45" s="160"/>
      <c r="D45" s="160"/>
      <c r="E45" s="160"/>
      <c r="F45" s="160"/>
      <c r="G45" s="21">
        <v>36</v>
      </c>
      <c r="H45" s="52">
        <v>221541</v>
      </c>
      <c r="I45" s="52">
        <v>0</v>
      </c>
    </row>
    <row r="46" spans="1:9" ht="14.45" customHeight="1" x14ac:dyDescent="0.2">
      <c r="A46" s="167" t="s">
        <v>131</v>
      </c>
      <c r="B46" s="160"/>
      <c r="C46" s="160"/>
      <c r="D46" s="160"/>
      <c r="E46" s="160"/>
      <c r="F46" s="160"/>
      <c r="G46" s="21">
        <v>37</v>
      </c>
      <c r="H46" s="52">
        <v>0</v>
      </c>
      <c r="I46" s="52">
        <v>553646</v>
      </c>
    </row>
    <row r="47" spans="1:9" x14ac:dyDescent="0.2">
      <c r="A47" s="167" t="s">
        <v>132</v>
      </c>
      <c r="B47" s="160"/>
      <c r="C47" s="160"/>
      <c r="D47" s="160"/>
      <c r="E47" s="160"/>
      <c r="F47" s="160"/>
      <c r="G47" s="21">
        <v>38</v>
      </c>
      <c r="H47" s="49">
        <f>H44+H45-H46</f>
        <v>667895</v>
      </c>
      <c r="I47" s="49">
        <f>I44+I45-I46</f>
        <v>114249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9"/>
  <sheetViews>
    <sheetView view="pageBreakPreview" zoomScale="110" zoomScaleNormal="100" workbookViewId="0">
      <selection sqref="A1:J30"/>
    </sheetView>
  </sheetViews>
  <sheetFormatPr defaultRowHeight="12.75" x14ac:dyDescent="0.2"/>
  <cols>
    <col min="1" max="7" width="9.140625" style="2"/>
    <col min="8" max="9" width="9.85546875" style="55" bestFit="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6" t="s">
        <v>10</v>
      </c>
      <c r="B1" s="185"/>
      <c r="C1" s="185"/>
      <c r="D1" s="185"/>
      <c r="E1" s="185"/>
      <c r="F1" s="185"/>
      <c r="G1" s="185"/>
      <c r="H1" s="185"/>
      <c r="I1" s="185"/>
    </row>
    <row r="2" spans="1:9" ht="12.75" customHeight="1" x14ac:dyDescent="0.2">
      <c r="A2" s="197" t="s">
        <v>200</v>
      </c>
      <c r="B2" s="179"/>
      <c r="C2" s="179"/>
      <c r="D2" s="179"/>
      <c r="E2" s="179"/>
      <c r="F2" s="179"/>
      <c r="G2" s="179"/>
      <c r="H2" s="179"/>
      <c r="I2" s="179"/>
    </row>
    <row r="3" spans="1:9" x14ac:dyDescent="0.2">
      <c r="A3" s="192" t="s">
        <v>221</v>
      </c>
      <c r="B3" s="202"/>
      <c r="C3" s="202"/>
      <c r="D3" s="202"/>
      <c r="E3" s="202"/>
      <c r="F3" s="202"/>
      <c r="G3" s="202"/>
      <c r="H3" s="202"/>
      <c r="I3" s="202"/>
    </row>
    <row r="4" spans="1:9" x14ac:dyDescent="0.2">
      <c r="A4" s="198" t="s">
        <v>201</v>
      </c>
      <c r="B4" s="163"/>
      <c r="C4" s="163"/>
      <c r="D4" s="163"/>
      <c r="E4" s="163"/>
      <c r="F4" s="163"/>
      <c r="G4" s="163"/>
      <c r="H4" s="163"/>
      <c r="I4" s="164"/>
    </row>
    <row r="5" spans="1:9" ht="45" x14ac:dyDescent="0.2">
      <c r="A5" s="194" t="s">
        <v>2</v>
      </c>
      <c r="B5" s="203"/>
      <c r="C5" s="203"/>
      <c r="D5" s="203"/>
      <c r="E5" s="203"/>
      <c r="F5" s="203"/>
      <c r="G5" s="19" t="s">
        <v>6</v>
      </c>
      <c r="H5" s="26" t="s">
        <v>173</v>
      </c>
      <c r="I5" s="26" t="s">
        <v>174</v>
      </c>
    </row>
    <row r="6" spans="1:9" x14ac:dyDescent="0.2">
      <c r="A6" s="196">
        <v>1</v>
      </c>
      <c r="B6" s="203"/>
      <c r="C6" s="203"/>
      <c r="D6" s="203"/>
      <c r="E6" s="203"/>
      <c r="F6" s="203"/>
      <c r="G6" s="20">
        <v>2</v>
      </c>
      <c r="H6" s="26" t="s">
        <v>8</v>
      </c>
      <c r="I6" s="26" t="s">
        <v>9</v>
      </c>
    </row>
    <row r="7" spans="1:9" x14ac:dyDescent="0.2">
      <c r="A7" s="167" t="s">
        <v>96</v>
      </c>
      <c r="B7" s="167"/>
      <c r="C7" s="167"/>
      <c r="D7" s="167"/>
      <c r="E7" s="167"/>
      <c r="F7" s="167"/>
      <c r="G7" s="204"/>
      <c r="H7" s="204"/>
      <c r="I7" s="204"/>
    </row>
    <row r="8" spans="1:9" x14ac:dyDescent="0.2">
      <c r="A8" s="160" t="s">
        <v>133</v>
      </c>
      <c r="B8" s="200"/>
      <c r="C8" s="200"/>
      <c r="D8" s="200"/>
      <c r="E8" s="200"/>
      <c r="F8" s="200"/>
      <c r="G8" s="21">
        <v>1</v>
      </c>
      <c r="H8" s="52"/>
      <c r="I8" s="52"/>
    </row>
    <row r="9" spans="1:9" x14ac:dyDescent="0.2">
      <c r="A9" s="160" t="s">
        <v>134</v>
      </c>
      <c r="B9" s="200"/>
      <c r="C9" s="200"/>
      <c r="D9" s="200"/>
      <c r="E9" s="200"/>
      <c r="F9" s="200"/>
      <c r="G9" s="21">
        <v>2</v>
      </c>
      <c r="H9" s="52"/>
      <c r="I9" s="52"/>
    </row>
    <row r="10" spans="1:9" x14ac:dyDescent="0.2">
      <c r="A10" s="160" t="s">
        <v>135</v>
      </c>
      <c r="B10" s="200"/>
      <c r="C10" s="200"/>
      <c r="D10" s="200"/>
      <c r="E10" s="200"/>
      <c r="F10" s="200"/>
      <c r="G10" s="21">
        <v>3</v>
      </c>
      <c r="H10" s="52"/>
      <c r="I10" s="52"/>
    </row>
    <row r="11" spans="1:9" x14ac:dyDescent="0.2">
      <c r="A11" s="160" t="s">
        <v>136</v>
      </c>
      <c r="B11" s="200"/>
      <c r="C11" s="200"/>
      <c r="D11" s="200"/>
      <c r="E11" s="200"/>
      <c r="F11" s="200"/>
      <c r="G11" s="21">
        <v>4</v>
      </c>
      <c r="H11" s="52"/>
      <c r="I11" s="52"/>
    </row>
    <row r="12" spans="1:9" x14ac:dyDescent="0.2">
      <c r="A12" s="165" t="s">
        <v>137</v>
      </c>
      <c r="B12" s="201"/>
      <c r="C12" s="201"/>
      <c r="D12" s="201"/>
      <c r="E12" s="201"/>
      <c r="F12" s="201"/>
      <c r="G12" s="22">
        <v>5</v>
      </c>
      <c r="H12" s="49">
        <f>SUM(H8:H11)</f>
        <v>0</v>
      </c>
      <c r="I12" s="49">
        <f>SUM(I8:I11)</f>
        <v>0</v>
      </c>
    </row>
    <row r="13" spans="1:9" x14ac:dyDescent="0.2">
      <c r="A13" s="160" t="s">
        <v>138</v>
      </c>
      <c r="B13" s="200"/>
      <c r="C13" s="200"/>
      <c r="D13" s="200"/>
      <c r="E13" s="200"/>
      <c r="F13" s="200"/>
      <c r="G13" s="21">
        <v>6</v>
      </c>
      <c r="H13" s="52"/>
      <c r="I13" s="52"/>
    </row>
    <row r="14" spans="1:9" x14ac:dyDescent="0.2">
      <c r="A14" s="160" t="s">
        <v>139</v>
      </c>
      <c r="B14" s="200"/>
      <c r="C14" s="200"/>
      <c r="D14" s="200"/>
      <c r="E14" s="200"/>
      <c r="F14" s="200"/>
      <c r="G14" s="21">
        <v>7</v>
      </c>
      <c r="H14" s="52"/>
      <c r="I14" s="52"/>
    </row>
    <row r="15" spans="1:9" x14ac:dyDescent="0.2">
      <c r="A15" s="160" t="s">
        <v>140</v>
      </c>
      <c r="B15" s="200"/>
      <c r="C15" s="200"/>
      <c r="D15" s="200"/>
      <c r="E15" s="200"/>
      <c r="F15" s="200"/>
      <c r="G15" s="21">
        <v>8</v>
      </c>
      <c r="H15" s="52"/>
      <c r="I15" s="52"/>
    </row>
    <row r="16" spans="1:9" x14ac:dyDescent="0.2">
      <c r="A16" s="160" t="s">
        <v>141</v>
      </c>
      <c r="B16" s="200"/>
      <c r="C16" s="200"/>
      <c r="D16" s="200"/>
      <c r="E16" s="200"/>
      <c r="F16" s="200"/>
      <c r="G16" s="21">
        <v>9</v>
      </c>
      <c r="H16" s="52"/>
      <c r="I16" s="52"/>
    </row>
    <row r="17" spans="1:9" x14ac:dyDescent="0.2">
      <c r="A17" s="160" t="s">
        <v>142</v>
      </c>
      <c r="B17" s="200"/>
      <c r="C17" s="200"/>
      <c r="D17" s="200"/>
      <c r="E17" s="200"/>
      <c r="F17" s="200"/>
      <c r="G17" s="21">
        <v>10</v>
      </c>
      <c r="H17" s="52"/>
      <c r="I17" s="52"/>
    </row>
    <row r="18" spans="1:9" x14ac:dyDescent="0.2">
      <c r="A18" s="160" t="s">
        <v>143</v>
      </c>
      <c r="B18" s="200"/>
      <c r="C18" s="200"/>
      <c r="D18" s="200"/>
      <c r="E18" s="200"/>
      <c r="F18" s="200"/>
      <c r="G18" s="21">
        <v>11</v>
      </c>
      <c r="H18" s="52"/>
      <c r="I18" s="52"/>
    </row>
    <row r="19" spans="1:9" x14ac:dyDescent="0.2">
      <c r="A19" s="165" t="s">
        <v>144</v>
      </c>
      <c r="B19" s="201"/>
      <c r="C19" s="201"/>
      <c r="D19" s="201"/>
      <c r="E19" s="201"/>
      <c r="F19" s="201"/>
      <c r="G19" s="22">
        <v>12</v>
      </c>
      <c r="H19" s="49">
        <f>SUM(H13:H18)</f>
        <v>0</v>
      </c>
      <c r="I19" s="49">
        <f>SUM(I13:I18)</f>
        <v>0</v>
      </c>
    </row>
    <row r="20" spans="1:9" x14ac:dyDescent="0.2">
      <c r="A20" s="167" t="s">
        <v>97</v>
      </c>
      <c r="B20" s="167"/>
      <c r="C20" s="167"/>
      <c r="D20" s="167"/>
      <c r="E20" s="167"/>
      <c r="F20" s="167"/>
      <c r="G20" s="204"/>
      <c r="H20" s="204"/>
      <c r="I20" s="204"/>
    </row>
    <row r="21" spans="1:9" x14ac:dyDescent="0.2">
      <c r="A21" s="160" t="s">
        <v>145</v>
      </c>
      <c r="B21" s="200"/>
      <c r="C21" s="200"/>
      <c r="D21" s="200"/>
      <c r="E21" s="200"/>
      <c r="F21" s="200"/>
      <c r="G21" s="21">
        <v>13</v>
      </c>
      <c r="H21" s="52"/>
      <c r="I21" s="52"/>
    </row>
    <row r="22" spans="1:9" x14ac:dyDescent="0.2">
      <c r="A22" s="160" t="s">
        <v>146</v>
      </c>
      <c r="B22" s="200"/>
      <c r="C22" s="200"/>
      <c r="D22" s="200"/>
      <c r="E22" s="200"/>
      <c r="F22" s="200"/>
      <c r="G22" s="21">
        <v>14</v>
      </c>
      <c r="H22" s="52"/>
      <c r="I22" s="52"/>
    </row>
    <row r="23" spans="1:9" x14ac:dyDescent="0.2">
      <c r="A23" s="160" t="s">
        <v>111</v>
      </c>
      <c r="B23" s="200"/>
      <c r="C23" s="200"/>
      <c r="D23" s="200"/>
      <c r="E23" s="200"/>
      <c r="F23" s="200"/>
      <c r="G23" s="21">
        <v>15</v>
      </c>
      <c r="H23" s="52"/>
      <c r="I23" s="52"/>
    </row>
    <row r="24" spans="1:9" x14ac:dyDescent="0.2">
      <c r="A24" s="160" t="s">
        <v>112</v>
      </c>
      <c r="B24" s="200"/>
      <c r="C24" s="200"/>
      <c r="D24" s="200"/>
      <c r="E24" s="200"/>
      <c r="F24" s="200"/>
      <c r="G24" s="21">
        <v>16</v>
      </c>
      <c r="H24" s="52"/>
      <c r="I24" s="52"/>
    </row>
    <row r="25" spans="1:9" x14ac:dyDescent="0.2">
      <c r="A25" s="165" t="s">
        <v>147</v>
      </c>
      <c r="B25" s="165"/>
      <c r="C25" s="165"/>
      <c r="D25" s="165"/>
      <c r="E25" s="165"/>
      <c r="F25" s="165"/>
      <c r="G25" s="23">
        <v>17</v>
      </c>
      <c r="H25" s="56">
        <f>H26+H27</f>
        <v>0</v>
      </c>
      <c r="I25" s="56">
        <f>I26+I27</f>
        <v>0</v>
      </c>
    </row>
    <row r="26" spans="1:9" x14ac:dyDescent="0.2">
      <c r="A26" s="160" t="s">
        <v>148</v>
      </c>
      <c r="B26" s="200"/>
      <c r="C26" s="200"/>
      <c r="D26" s="200"/>
      <c r="E26" s="200"/>
      <c r="F26" s="200"/>
      <c r="G26" s="21">
        <v>18</v>
      </c>
      <c r="H26" s="52"/>
      <c r="I26" s="52"/>
    </row>
    <row r="27" spans="1:9" x14ac:dyDescent="0.2">
      <c r="A27" s="160" t="s">
        <v>149</v>
      </c>
      <c r="B27" s="200"/>
      <c r="C27" s="200"/>
      <c r="D27" s="200"/>
      <c r="E27" s="200"/>
      <c r="F27" s="200"/>
      <c r="G27" s="21">
        <v>19</v>
      </c>
      <c r="H27" s="52"/>
      <c r="I27" s="52"/>
    </row>
    <row r="28" spans="1:9" ht="26.45" customHeight="1" x14ac:dyDescent="0.2">
      <c r="A28" s="165" t="s">
        <v>150</v>
      </c>
      <c r="B28" s="201"/>
      <c r="C28" s="201"/>
      <c r="D28" s="201"/>
      <c r="E28" s="201"/>
      <c r="F28" s="201"/>
      <c r="G28" s="22">
        <v>20</v>
      </c>
      <c r="H28" s="56">
        <f>SUM(H21:H25)</f>
        <v>0</v>
      </c>
      <c r="I28" s="56">
        <f>SUM(I21:I25)</f>
        <v>0</v>
      </c>
    </row>
    <row r="29" spans="1:9" x14ac:dyDescent="0.2">
      <c r="A29" s="160" t="s">
        <v>115</v>
      </c>
      <c r="B29" s="200"/>
      <c r="C29" s="200"/>
      <c r="D29" s="200"/>
      <c r="E29" s="200"/>
      <c r="F29" s="200"/>
      <c r="G29" s="21">
        <v>21</v>
      </c>
      <c r="H29" s="52"/>
      <c r="I29" s="52"/>
    </row>
    <row r="30" spans="1:9" x14ac:dyDescent="0.2">
      <c r="A30" s="160" t="s">
        <v>116</v>
      </c>
      <c r="B30" s="200"/>
      <c r="C30" s="200"/>
      <c r="D30" s="200"/>
      <c r="E30" s="200"/>
      <c r="F30" s="200"/>
      <c r="G30" s="21">
        <v>22</v>
      </c>
      <c r="H30" s="52"/>
      <c r="I30" s="52"/>
    </row>
    <row r="31" spans="1:9" x14ac:dyDescent="0.2">
      <c r="A31" s="166" t="s">
        <v>151</v>
      </c>
      <c r="B31" s="201"/>
      <c r="C31" s="201"/>
      <c r="D31" s="201"/>
      <c r="E31" s="201"/>
      <c r="F31" s="201"/>
      <c r="G31" s="23">
        <v>23</v>
      </c>
      <c r="H31" s="56">
        <f>H32+H33</f>
        <v>0</v>
      </c>
      <c r="I31" s="56">
        <f>I32+I33</f>
        <v>0</v>
      </c>
    </row>
    <row r="32" spans="1:9" x14ac:dyDescent="0.2">
      <c r="A32" s="160" t="s">
        <v>152</v>
      </c>
      <c r="B32" s="200"/>
      <c r="C32" s="200"/>
      <c r="D32" s="200"/>
      <c r="E32" s="200"/>
      <c r="F32" s="200"/>
      <c r="G32" s="21">
        <v>24</v>
      </c>
      <c r="H32" s="52"/>
      <c r="I32" s="52"/>
    </row>
    <row r="33" spans="1:9" x14ac:dyDescent="0.2">
      <c r="A33" s="160" t="s">
        <v>153</v>
      </c>
      <c r="B33" s="200"/>
      <c r="C33" s="200"/>
      <c r="D33" s="200"/>
      <c r="E33" s="200"/>
      <c r="F33" s="200"/>
      <c r="G33" s="21">
        <v>25</v>
      </c>
      <c r="H33" s="52"/>
      <c r="I33" s="52"/>
    </row>
    <row r="34" spans="1:9" ht="26.45" customHeight="1" x14ac:dyDescent="0.2">
      <c r="A34" s="165" t="s">
        <v>118</v>
      </c>
      <c r="B34" s="201"/>
      <c r="C34" s="201"/>
      <c r="D34" s="201"/>
      <c r="E34" s="201"/>
      <c r="F34" s="201"/>
      <c r="G34" s="22">
        <v>26</v>
      </c>
      <c r="H34" s="56">
        <f>H29+H30+H31</f>
        <v>0</v>
      </c>
      <c r="I34" s="56">
        <f>I29+I30+I31</f>
        <v>0</v>
      </c>
    </row>
    <row r="35" spans="1:9" x14ac:dyDescent="0.2">
      <c r="A35" s="167" t="s">
        <v>98</v>
      </c>
      <c r="B35" s="167"/>
      <c r="C35" s="167"/>
      <c r="D35" s="167"/>
      <c r="E35" s="167"/>
      <c r="F35" s="167"/>
      <c r="G35" s="204"/>
      <c r="H35" s="204"/>
      <c r="I35" s="204"/>
    </row>
    <row r="36" spans="1:9" x14ac:dyDescent="0.2">
      <c r="A36" s="160" t="s">
        <v>119</v>
      </c>
      <c r="B36" s="200"/>
      <c r="C36" s="200"/>
      <c r="D36" s="200"/>
      <c r="E36" s="200"/>
      <c r="F36" s="200"/>
      <c r="G36" s="21">
        <v>27</v>
      </c>
      <c r="H36" s="52"/>
      <c r="I36" s="52"/>
    </row>
    <row r="37" spans="1:9" ht="26.45" customHeight="1" x14ac:dyDescent="0.2">
      <c r="A37" s="160" t="s">
        <v>120</v>
      </c>
      <c r="B37" s="200"/>
      <c r="C37" s="200"/>
      <c r="D37" s="200"/>
      <c r="E37" s="200"/>
      <c r="F37" s="200"/>
      <c r="G37" s="21">
        <v>28</v>
      </c>
      <c r="H37" s="52"/>
      <c r="I37" s="52"/>
    </row>
    <row r="38" spans="1:9" x14ac:dyDescent="0.2">
      <c r="A38" s="160" t="s">
        <v>121</v>
      </c>
      <c r="B38" s="200"/>
      <c r="C38" s="200"/>
      <c r="D38" s="200"/>
      <c r="E38" s="200"/>
      <c r="F38" s="200"/>
      <c r="G38" s="21">
        <v>29</v>
      </c>
      <c r="H38" s="52"/>
      <c r="I38" s="52"/>
    </row>
    <row r="39" spans="1:9" ht="26.45" customHeight="1" x14ac:dyDescent="0.2">
      <c r="A39" s="165" t="s">
        <v>154</v>
      </c>
      <c r="B39" s="201"/>
      <c r="C39" s="201"/>
      <c r="D39" s="201"/>
      <c r="E39" s="201"/>
      <c r="F39" s="201"/>
      <c r="G39" s="22">
        <v>30</v>
      </c>
      <c r="H39" s="56">
        <f>H36+H37+H38</f>
        <v>0</v>
      </c>
      <c r="I39" s="56">
        <f>I36+I37+I38</f>
        <v>0</v>
      </c>
    </row>
    <row r="40" spans="1:9" x14ac:dyDescent="0.2">
      <c r="A40" s="160" t="s">
        <v>123</v>
      </c>
      <c r="B40" s="200"/>
      <c r="C40" s="200"/>
      <c r="D40" s="200"/>
      <c r="E40" s="200"/>
      <c r="F40" s="200"/>
      <c r="G40" s="21">
        <v>31</v>
      </c>
      <c r="H40" s="52"/>
      <c r="I40" s="52"/>
    </row>
    <row r="41" spans="1:9" x14ac:dyDescent="0.2">
      <c r="A41" s="160" t="s">
        <v>124</v>
      </c>
      <c r="B41" s="200"/>
      <c r="C41" s="200"/>
      <c r="D41" s="200"/>
      <c r="E41" s="200"/>
      <c r="F41" s="200"/>
      <c r="G41" s="21">
        <v>32</v>
      </c>
      <c r="H41" s="52"/>
      <c r="I41" s="52"/>
    </row>
    <row r="42" spans="1:9" x14ac:dyDescent="0.2">
      <c r="A42" s="160" t="s">
        <v>125</v>
      </c>
      <c r="B42" s="200"/>
      <c r="C42" s="200"/>
      <c r="D42" s="200"/>
      <c r="E42" s="200"/>
      <c r="F42" s="200"/>
      <c r="G42" s="21">
        <v>33</v>
      </c>
      <c r="H42" s="52"/>
      <c r="I42" s="52"/>
    </row>
    <row r="43" spans="1:9" x14ac:dyDescent="0.2">
      <c r="A43" s="160" t="s">
        <v>126</v>
      </c>
      <c r="B43" s="200"/>
      <c r="C43" s="200"/>
      <c r="D43" s="200"/>
      <c r="E43" s="200"/>
      <c r="F43" s="200"/>
      <c r="G43" s="21">
        <v>34</v>
      </c>
      <c r="H43" s="52"/>
      <c r="I43" s="52"/>
    </row>
    <row r="44" spans="1:9" x14ac:dyDescent="0.2">
      <c r="A44" s="160" t="s">
        <v>127</v>
      </c>
      <c r="B44" s="200"/>
      <c r="C44" s="200"/>
      <c r="D44" s="200"/>
      <c r="E44" s="200"/>
      <c r="F44" s="200"/>
      <c r="G44" s="21">
        <v>35</v>
      </c>
      <c r="H44" s="52"/>
      <c r="I44" s="52"/>
    </row>
    <row r="45" spans="1:9" ht="23.45" customHeight="1" x14ac:dyDescent="0.2">
      <c r="A45" s="165" t="s">
        <v>155</v>
      </c>
      <c r="B45" s="201"/>
      <c r="C45" s="201"/>
      <c r="D45" s="201"/>
      <c r="E45" s="201"/>
      <c r="F45" s="201"/>
      <c r="G45" s="22">
        <v>36</v>
      </c>
      <c r="H45" s="56">
        <f>H40+H41+H42+H43+H44</f>
        <v>0</v>
      </c>
      <c r="I45" s="56">
        <f>I40+I41+I42+I43+I44</f>
        <v>0</v>
      </c>
    </row>
    <row r="46" spans="1:9" ht="17.45" customHeight="1" x14ac:dyDescent="0.2">
      <c r="A46" s="167" t="s">
        <v>129</v>
      </c>
      <c r="B46" s="200"/>
      <c r="C46" s="200"/>
      <c r="D46" s="200"/>
      <c r="E46" s="200"/>
      <c r="F46" s="200"/>
      <c r="G46" s="24">
        <v>37</v>
      </c>
      <c r="H46" s="50"/>
      <c r="I46" s="50"/>
    </row>
    <row r="47" spans="1:9" x14ac:dyDescent="0.2">
      <c r="A47" s="167" t="s">
        <v>130</v>
      </c>
      <c r="B47" s="200"/>
      <c r="C47" s="200"/>
      <c r="D47" s="200"/>
      <c r="E47" s="200"/>
      <c r="F47" s="200"/>
      <c r="G47" s="24">
        <v>38</v>
      </c>
      <c r="H47" s="50"/>
      <c r="I47" s="50"/>
    </row>
    <row r="48" spans="1:9" x14ac:dyDescent="0.2">
      <c r="A48" s="167" t="s">
        <v>131</v>
      </c>
      <c r="B48" s="200"/>
      <c r="C48" s="200"/>
      <c r="D48" s="200"/>
      <c r="E48" s="200"/>
      <c r="F48" s="200"/>
      <c r="G48" s="24">
        <v>39</v>
      </c>
      <c r="H48" s="50"/>
      <c r="I48" s="50"/>
    </row>
    <row r="49" spans="1:9" x14ac:dyDescent="0.2">
      <c r="A49" s="165" t="s">
        <v>132</v>
      </c>
      <c r="B49" s="201"/>
      <c r="C49" s="201"/>
      <c r="D49" s="201"/>
      <c r="E49" s="201"/>
      <c r="F49" s="201"/>
      <c r="G49" s="22">
        <v>40</v>
      </c>
      <c r="H49" s="56">
        <f>H46+H47-H48</f>
        <v>0</v>
      </c>
      <c r="I49" s="5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31"/>
  <sheetViews>
    <sheetView view="pageBreakPreview" zoomScaleNormal="100" zoomScaleSheetLayoutView="100" workbookViewId="0">
      <selection sqref="A1:K30"/>
    </sheetView>
  </sheetViews>
  <sheetFormatPr defaultRowHeight="12.75" x14ac:dyDescent="0.2"/>
  <cols>
    <col min="1" max="1" width="46.140625" style="2" customWidth="1"/>
    <col min="2" max="2" width="12" style="2" customWidth="1"/>
    <col min="3" max="11" width="16.7109375" style="62" customWidth="1"/>
    <col min="12" max="13" width="16.7109375" style="2" customWidth="1"/>
    <col min="14"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10" t="s">
        <v>11</v>
      </c>
      <c r="B1" s="210"/>
      <c r="C1" s="211"/>
      <c r="D1" s="211"/>
      <c r="E1" s="211"/>
      <c r="F1" s="211"/>
      <c r="G1" s="211"/>
      <c r="H1" s="211"/>
      <c r="I1" s="211"/>
      <c r="J1" s="211"/>
      <c r="K1" s="211"/>
      <c r="L1" s="1"/>
    </row>
    <row r="2" spans="1:23" ht="15.75" x14ac:dyDescent="0.2">
      <c r="A2" s="3"/>
      <c r="B2" s="3"/>
      <c r="C2" s="57"/>
      <c r="D2" s="212" t="s">
        <v>12</v>
      </c>
      <c r="E2" s="212"/>
      <c r="F2" s="63">
        <v>44927</v>
      </c>
      <c r="G2" s="58" t="s">
        <v>0</v>
      </c>
      <c r="H2" s="63">
        <v>45291</v>
      </c>
      <c r="I2" s="59"/>
      <c r="J2" s="57"/>
      <c r="M2" s="60" t="s">
        <v>221</v>
      </c>
      <c r="W2" s="4"/>
    </row>
    <row r="3" spans="1:23" ht="15.75" customHeight="1" x14ac:dyDescent="0.2">
      <c r="A3" s="208" t="s">
        <v>13</v>
      </c>
      <c r="B3" s="209" t="s">
        <v>170</v>
      </c>
      <c r="C3" s="205" t="s">
        <v>156</v>
      </c>
      <c r="D3" s="205"/>
      <c r="E3" s="205"/>
      <c r="F3" s="205"/>
      <c r="G3" s="205"/>
      <c r="H3" s="205"/>
      <c r="I3" s="205"/>
      <c r="J3" s="205"/>
      <c r="K3" s="205"/>
      <c r="L3" s="205" t="s">
        <v>157</v>
      </c>
      <c r="M3" s="206" t="s">
        <v>171</v>
      </c>
    </row>
    <row r="4" spans="1:23" ht="71.25" x14ac:dyDescent="0.2">
      <c r="A4" s="208"/>
      <c r="B4" s="203"/>
      <c r="C4" s="6" t="s">
        <v>158</v>
      </c>
      <c r="D4" s="6" t="s">
        <v>254</v>
      </c>
      <c r="E4" s="7" t="s">
        <v>255</v>
      </c>
      <c r="F4" s="7" t="s">
        <v>256</v>
      </c>
      <c r="G4" s="7" t="s">
        <v>257</v>
      </c>
      <c r="H4" s="7" t="s">
        <v>258</v>
      </c>
      <c r="I4" s="7" t="s">
        <v>259</v>
      </c>
      <c r="J4" s="7" t="s">
        <v>260</v>
      </c>
      <c r="K4" s="7" t="s">
        <v>261</v>
      </c>
      <c r="L4" s="205"/>
      <c r="M4" s="207"/>
    </row>
    <row r="5" spans="1:23" ht="15" x14ac:dyDescent="0.2">
      <c r="A5" s="17">
        <v>1</v>
      </c>
      <c r="B5" s="5">
        <v>2</v>
      </c>
      <c r="C5" s="6">
        <v>3</v>
      </c>
      <c r="D5" s="6">
        <v>4</v>
      </c>
      <c r="E5" s="6">
        <v>5</v>
      </c>
      <c r="F5" s="6">
        <v>6</v>
      </c>
      <c r="G5" s="6">
        <v>7</v>
      </c>
      <c r="H5" s="6">
        <v>8</v>
      </c>
      <c r="I5" s="6">
        <v>9</v>
      </c>
      <c r="J5" s="7">
        <v>10</v>
      </c>
      <c r="K5" s="6">
        <v>11</v>
      </c>
      <c r="L5" s="6">
        <v>12</v>
      </c>
      <c r="M5" s="8">
        <v>13</v>
      </c>
    </row>
    <row r="6" spans="1:23" ht="15" x14ac:dyDescent="0.2">
      <c r="A6" s="9" t="s">
        <v>262</v>
      </c>
      <c r="B6" s="10">
        <v>1</v>
      </c>
      <c r="C6" s="61">
        <v>6164128</v>
      </c>
      <c r="D6" s="61">
        <v>1843000</v>
      </c>
      <c r="E6" s="61">
        <v>18749</v>
      </c>
      <c r="F6" s="61">
        <v>0</v>
      </c>
      <c r="G6" s="61">
        <v>0</v>
      </c>
      <c r="H6" s="61">
        <v>0</v>
      </c>
      <c r="I6" s="61">
        <v>0</v>
      </c>
      <c r="J6" s="61">
        <v>-2380697</v>
      </c>
      <c r="K6" s="61">
        <v>116118</v>
      </c>
      <c r="L6" s="61">
        <v>0</v>
      </c>
      <c r="M6" s="94">
        <f>SUM(C6:L6)</f>
        <v>5761298</v>
      </c>
    </row>
    <row r="7" spans="1:23" ht="15" x14ac:dyDescent="0.2">
      <c r="A7" s="17" t="s">
        <v>159</v>
      </c>
      <c r="B7" s="11">
        <v>2</v>
      </c>
      <c r="C7" s="61">
        <v>0</v>
      </c>
      <c r="D7" s="61">
        <v>0</v>
      </c>
      <c r="E7" s="61">
        <v>0</v>
      </c>
      <c r="F7" s="61">
        <v>0</v>
      </c>
      <c r="G7" s="61">
        <v>0</v>
      </c>
      <c r="H7" s="61">
        <v>0</v>
      </c>
      <c r="I7" s="61">
        <v>0</v>
      </c>
      <c r="J7" s="61">
        <v>0</v>
      </c>
      <c r="K7" s="61">
        <v>0</v>
      </c>
      <c r="L7" s="61">
        <v>0</v>
      </c>
      <c r="M7" s="94">
        <f t="shared" ref="M7:M31" si="0">SUM(C7:L7)</f>
        <v>0</v>
      </c>
    </row>
    <row r="8" spans="1:23" ht="15" x14ac:dyDescent="0.2">
      <c r="A8" s="17" t="s">
        <v>160</v>
      </c>
      <c r="B8" s="11">
        <v>3</v>
      </c>
      <c r="C8" s="61">
        <v>0</v>
      </c>
      <c r="D8" s="61">
        <v>0</v>
      </c>
      <c r="E8" s="61">
        <v>0</v>
      </c>
      <c r="F8" s="61">
        <v>0</v>
      </c>
      <c r="G8" s="61">
        <v>0</v>
      </c>
      <c r="H8" s="61">
        <v>0</v>
      </c>
      <c r="I8" s="61">
        <v>0</v>
      </c>
      <c r="J8" s="61">
        <v>0</v>
      </c>
      <c r="K8" s="61">
        <v>0</v>
      </c>
      <c r="L8" s="61">
        <v>0</v>
      </c>
      <c r="M8" s="94">
        <f t="shared" si="0"/>
        <v>0</v>
      </c>
    </row>
    <row r="9" spans="1:23" ht="30" x14ac:dyDescent="0.2">
      <c r="A9" s="12" t="s">
        <v>263</v>
      </c>
      <c r="B9" s="13">
        <v>4</v>
      </c>
      <c r="C9" s="95">
        <f>C6+C7+C8</f>
        <v>6164128</v>
      </c>
      <c r="D9" s="95">
        <f t="shared" ref="D9:L9" si="1">D6+D7+D8</f>
        <v>1843000</v>
      </c>
      <c r="E9" s="95">
        <f t="shared" si="1"/>
        <v>18749</v>
      </c>
      <c r="F9" s="95">
        <f t="shared" si="1"/>
        <v>0</v>
      </c>
      <c r="G9" s="95">
        <f t="shared" si="1"/>
        <v>0</v>
      </c>
      <c r="H9" s="95">
        <f t="shared" si="1"/>
        <v>0</v>
      </c>
      <c r="I9" s="95">
        <f t="shared" si="1"/>
        <v>0</v>
      </c>
      <c r="J9" s="95">
        <f t="shared" si="1"/>
        <v>-2380697</v>
      </c>
      <c r="K9" s="95">
        <f t="shared" si="1"/>
        <v>116118</v>
      </c>
      <c r="L9" s="95">
        <f t="shared" si="1"/>
        <v>0</v>
      </c>
      <c r="M9" s="95">
        <f t="shared" si="0"/>
        <v>5761298</v>
      </c>
    </row>
    <row r="10" spans="1:23" ht="15" x14ac:dyDescent="0.2">
      <c r="A10" s="17" t="s">
        <v>161</v>
      </c>
      <c r="B10" s="11">
        <v>5</v>
      </c>
      <c r="C10" s="61">
        <v>0</v>
      </c>
      <c r="D10" s="61">
        <v>0</v>
      </c>
      <c r="E10" s="61">
        <v>0</v>
      </c>
      <c r="F10" s="61">
        <v>0</v>
      </c>
      <c r="G10" s="61">
        <v>0</v>
      </c>
      <c r="H10" s="61">
        <v>0</v>
      </c>
      <c r="I10" s="61">
        <v>0</v>
      </c>
      <c r="J10" s="61">
        <v>0</v>
      </c>
      <c r="K10" s="61">
        <v>16900</v>
      </c>
      <c r="L10" s="61">
        <v>0</v>
      </c>
      <c r="M10" s="94">
        <f t="shared" si="0"/>
        <v>16900</v>
      </c>
    </row>
    <row r="11" spans="1:23" ht="42.75" x14ac:dyDescent="0.2">
      <c r="A11" s="17" t="s">
        <v>162</v>
      </c>
      <c r="B11" s="11">
        <v>6</v>
      </c>
      <c r="C11" s="61">
        <v>0</v>
      </c>
      <c r="D11" s="61">
        <v>0</v>
      </c>
      <c r="E11" s="61">
        <v>0</v>
      </c>
      <c r="F11" s="61">
        <v>70196</v>
      </c>
      <c r="G11" s="61">
        <v>0</v>
      </c>
      <c r="H11" s="61">
        <v>0</v>
      </c>
      <c r="I11" s="61">
        <v>0</v>
      </c>
      <c r="J11" s="61">
        <v>0</v>
      </c>
      <c r="K11" s="61">
        <v>0</v>
      </c>
      <c r="L11" s="61">
        <v>0</v>
      </c>
      <c r="M11" s="94">
        <f t="shared" si="0"/>
        <v>70196</v>
      </c>
    </row>
    <row r="12" spans="1:23" ht="15" x14ac:dyDescent="0.2">
      <c r="A12" s="17" t="s">
        <v>163</v>
      </c>
      <c r="B12" s="11">
        <v>7</v>
      </c>
      <c r="C12" s="61">
        <v>0</v>
      </c>
      <c r="D12" s="61">
        <v>0</v>
      </c>
      <c r="E12" s="61">
        <v>0</v>
      </c>
      <c r="F12" s="61">
        <v>0</v>
      </c>
      <c r="G12" s="61">
        <v>0</v>
      </c>
      <c r="H12" s="61">
        <v>0</v>
      </c>
      <c r="I12" s="61">
        <v>0</v>
      </c>
      <c r="J12" s="61">
        <v>0</v>
      </c>
      <c r="K12" s="61">
        <v>0</v>
      </c>
      <c r="L12" s="61">
        <v>0</v>
      </c>
      <c r="M12" s="94">
        <f t="shared" si="0"/>
        <v>0</v>
      </c>
    </row>
    <row r="13" spans="1:23" ht="45" x14ac:dyDescent="0.2">
      <c r="A13" s="12" t="s">
        <v>164</v>
      </c>
      <c r="B13" s="13">
        <v>8</v>
      </c>
      <c r="C13" s="95">
        <f>C10+C11+C12</f>
        <v>0</v>
      </c>
      <c r="D13" s="95">
        <f t="shared" ref="D13:L13" si="2">D10+D11+D12</f>
        <v>0</v>
      </c>
      <c r="E13" s="95">
        <f t="shared" si="2"/>
        <v>0</v>
      </c>
      <c r="F13" s="95">
        <f t="shared" si="2"/>
        <v>70196</v>
      </c>
      <c r="G13" s="95">
        <f t="shared" si="2"/>
        <v>0</v>
      </c>
      <c r="H13" s="95">
        <f t="shared" si="2"/>
        <v>0</v>
      </c>
      <c r="I13" s="95">
        <f t="shared" si="2"/>
        <v>0</v>
      </c>
      <c r="J13" s="95">
        <f t="shared" si="2"/>
        <v>0</v>
      </c>
      <c r="K13" s="95">
        <f t="shared" si="2"/>
        <v>16900</v>
      </c>
      <c r="L13" s="95">
        <f t="shared" si="2"/>
        <v>0</v>
      </c>
      <c r="M13" s="95">
        <f t="shared" si="0"/>
        <v>87096</v>
      </c>
    </row>
    <row r="14" spans="1:23" ht="15" x14ac:dyDescent="0.2">
      <c r="A14" s="17" t="s">
        <v>165</v>
      </c>
      <c r="B14" s="11">
        <v>9</v>
      </c>
      <c r="C14" s="61">
        <v>-3077506</v>
      </c>
      <c r="D14" s="61">
        <v>0</v>
      </c>
      <c r="E14" s="61">
        <v>0</v>
      </c>
      <c r="F14" s="61">
        <v>0</v>
      </c>
      <c r="G14" s="61">
        <v>815960</v>
      </c>
      <c r="H14" s="61">
        <v>0</v>
      </c>
      <c r="I14" s="61">
        <v>0</v>
      </c>
      <c r="J14" s="61">
        <v>2261546</v>
      </c>
      <c r="K14" s="61">
        <v>0</v>
      </c>
      <c r="L14" s="61">
        <v>0</v>
      </c>
      <c r="M14" s="94">
        <f t="shared" si="0"/>
        <v>0</v>
      </c>
    </row>
    <row r="15" spans="1:23" ht="15" x14ac:dyDescent="0.2">
      <c r="A15" s="17" t="s">
        <v>166</v>
      </c>
      <c r="B15" s="14">
        <v>10</v>
      </c>
      <c r="C15" s="61">
        <v>0</v>
      </c>
      <c r="D15" s="61">
        <v>0</v>
      </c>
      <c r="E15" s="61">
        <v>0</v>
      </c>
      <c r="F15" s="61">
        <v>0</v>
      </c>
      <c r="G15" s="61">
        <v>0</v>
      </c>
      <c r="H15" s="61">
        <v>0</v>
      </c>
      <c r="I15" s="61">
        <v>0</v>
      </c>
      <c r="J15" s="61">
        <v>0</v>
      </c>
      <c r="K15" s="61">
        <v>0</v>
      </c>
      <c r="L15" s="61">
        <v>0</v>
      </c>
      <c r="M15" s="94">
        <f t="shared" si="0"/>
        <v>0</v>
      </c>
    </row>
    <row r="16" spans="1:23" ht="15" x14ac:dyDescent="0.2">
      <c r="A16" s="17" t="s">
        <v>167</v>
      </c>
      <c r="B16" s="14">
        <v>11</v>
      </c>
      <c r="C16" s="61">
        <v>0</v>
      </c>
      <c r="D16" s="61">
        <v>0</v>
      </c>
      <c r="E16" s="61">
        <v>0</v>
      </c>
      <c r="F16" s="61">
        <v>0</v>
      </c>
      <c r="G16" s="61">
        <v>0</v>
      </c>
      <c r="H16" s="61">
        <v>0</v>
      </c>
      <c r="I16" s="61">
        <v>0</v>
      </c>
      <c r="J16" s="61">
        <v>0</v>
      </c>
      <c r="K16" s="61">
        <v>0</v>
      </c>
      <c r="L16" s="61">
        <v>0</v>
      </c>
      <c r="M16" s="94">
        <f t="shared" si="0"/>
        <v>0</v>
      </c>
    </row>
    <row r="17" spans="1:13" ht="15" x14ac:dyDescent="0.2">
      <c r="A17" s="17" t="s">
        <v>168</v>
      </c>
      <c r="B17" s="14">
        <v>12</v>
      </c>
      <c r="C17" s="61">
        <v>0</v>
      </c>
      <c r="D17" s="61">
        <v>0</v>
      </c>
      <c r="E17" s="61">
        <v>-18416</v>
      </c>
      <c r="F17" s="61">
        <v>0</v>
      </c>
      <c r="G17" s="61">
        <v>-82</v>
      </c>
      <c r="H17" s="61">
        <v>0</v>
      </c>
      <c r="I17" s="61">
        <v>0</v>
      </c>
      <c r="J17" s="61">
        <v>116118</v>
      </c>
      <c r="K17" s="61">
        <v>-116118</v>
      </c>
      <c r="L17" s="61">
        <v>0</v>
      </c>
      <c r="M17" s="94">
        <f t="shared" si="0"/>
        <v>-18498</v>
      </c>
    </row>
    <row r="18" spans="1:13" ht="15" x14ac:dyDescent="0.2">
      <c r="A18" s="12" t="s">
        <v>264</v>
      </c>
      <c r="B18" s="15">
        <v>13</v>
      </c>
      <c r="C18" s="95">
        <f>C17+C16+C15+C14+C13+C9</f>
        <v>3086622</v>
      </c>
      <c r="D18" s="95">
        <f t="shared" ref="D18:L18" si="3">D17+D16+D15+D14+D13+D9</f>
        <v>1843000</v>
      </c>
      <c r="E18" s="95">
        <f t="shared" si="3"/>
        <v>333</v>
      </c>
      <c r="F18" s="95">
        <f t="shared" si="3"/>
        <v>70196</v>
      </c>
      <c r="G18" s="95">
        <f t="shared" si="3"/>
        <v>815878</v>
      </c>
      <c r="H18" s="95">
        <f t="shared" si="3"/>
        <v>0</v>
      </c>
      <c r="I18" s="95">
        <f t="shared" si="3"/>
        <v>0</v>
      </c>
      <c r="J18" s="95">
        <f t="shared" si="3"/>
        <v>-3033</v>
      </c>
      <c r="K18" s="95">
        <f t="shared" si="3"/>
        <v>16900</v>
      </c>
      <c r="L18" s="95">
        <f t="shared" si="3"/>
        <v>0</v>
      </c>
      <c r="M18" s="95">
        <f t="shared" si="0"/>
        <v>5829896</v>
      </c>
    </row>
    <row r="19" spans="1:13" ht="15" x14ac:dyDescent="0.2">
      <c r="A19" s="9" t="s">
        <v>265</v>
      </c>
      <c r="B19" s="16">
        <v>14</v>
      </c>
      <c r="C19" s="61">
        <v>3086622</v>
      </c>
      <c r="D19" s="61">
        <v>1843000</v>
      </c>
      <c r="E19" s="61">
        <v>333</v>
      </c>
      <c r="F19" s="61">
        <v>70196</v>
      </c>
      <c r="G19" s="61">
        <v>815878</v>
      </c>
      <c r="H19" s="61">
        <v>0</v>
      </c>
      <c r="I19" s="61">
        <v>0</v>
      </c>
      <c r="J19" s="61">
        <v>-3033</v>
      </c>
      <c r="K19" s="61">
        <v>16900</v>
      </c>
      <c r="L19" s="61">
        <v>0</v>
      </c>
      <c r="M19" s="94">
        <f t="shared" si="0"/>
        <v>5829896</v>
      </c>
    </row>
    <row r="20" spans="1:13" ht="15" x14ac:dyDescent="0.2">
      <c r="A20" s="17" t="s">
        <v>159</v>
      </c>
      <c r="B20" s="5">
        <v>15</v>
      </c>
      <c r="C20" s="61">
        <v>-10306</v>
      </c>
      <c r="D20" s="61">
        <v>-3438</v>
      </c>
      <c r="E20" s="61">
        <v>-28</v>
      </c>
      <c r="F20" s="61">
        <v>-27</v>
      </c>
      <c r="G20" s="61">
        <v>0</v>
      </c>
      <c r="H20" s="61">
        <v>0</v>
      </c>
      <c r="I20" s="61">
        <v>0</v>
      </c>
      <c r="J20" s="61">
        <v>3026</v>
      </c>
      <c r="K20" s="61">
        <v>0</v>
      </c>
      <c r="L20" s="61">
        <v>0</v>
      </c>
      <c r="M20" s="94">
        <f t="shared" si="0"/>
        <v>-10773</v>
      </c>
    </row>
    <row r="21" spans="1:13" ht="15" x14ac:dyDescent="0.2">
      <c r="A21" s="17" t="s">
        <v>160</v>
      </c>
      <c r="B21" s="5">
        <v>16</v>
      </c>
      <c r="C21" s="61">
        <v>0</v>
      </c>
      <c r="D21" s="61">
        <v>0</v>
      </c>
      <c r="E21" s="61">
        <v>0</v>
      </c>
      <c r="F21" s="61">
        <v>0</v>
      </c>
      <c r="G21" s="61">
        <v>0</v>
      </c>
      <c r="H21" s="61">
        <v>0</v>
      </c>
      <c r="I21" s="61">
        <v>0</v>
      </c>
      <c r="J21" s="61">
        <v>0</v>
      </c>
      <c r="K21" s="61">
        <v>0</v>
      </c>
      <c r="L21" s="61">
        <v>0</v>
      </c>
      <c r="M21" s="94">
        <f t="shared" si="0"/>
        <v>0</v>
      </c>
    </row>
    <row r="22" spans="1:13" ht="30" x14ac:dyDescent="0.2">
      <c r="A22" s="12" t="s">
        <v>266</v>
      </c>
      <c r="B22" s="18">
        <v>17</v>
      </c>
      <c r="C22" s="95">
        <f>C19+C20+C21</f>
        <v>3076316</v>
      </c>
      <c r="D22" s="95">
        <f t="shared" ref="D22:L22" si="4">D19+D20+D21</f>
        <v>1839562</v>
      </c>
      <c r="E22" s="95">
        <f t="shared" si="4"/>
        <v>305</v>
      </c>
      <c r="F22" s="95">
        <f t="shared" si="4"/>
        <v>70169</v>
      </c>
      <c r="G22" s="95">
        <f t="shared" si="4"/>
        <v>815878</v>
      </c>
      <c r="H22" s="95">
        <f t="shared" si="4"/>
        <v>0</v>
      </c>
      <c r="I22" s="95">
        <f t="shared" si="4"/>
        <v>0</v>
      </c>
      <c r="J22" s="95">
        <f t="shared" si="4"/>
        <v>-7</v>
      </c>
      <c r="K22" s="95">
        <f t="shared" si="4"/>
        <v>16900</v>
      </c>
      <c r="L22" s="95">
        <f t="shared" si="4"/>
        <v>0</v>
      </c>
      <c r="M22" s="95">
        <f t="shared" si="0"/>
        <v>5819123</v>
      </c>
    </row>
    <row r="23" spans="1:13" ht="15" x14ac:dyDescent="0.2">
      <c r="A23" s="17" t="s">
        <v>161</v>
      </c>
      <c r="B23" s="5">
        <v>18</v>
      </c>
      <c r="C23" s="61">
        <v>0</v>
      </c>
      <c r="D23" s="61">
        <v>0</v>
      </c>
      <c r="E23" s="61">
        <v>0</v>
      </c>
      <c r="F23" s="61">
        <v>0</v>
      </c>
      <c r="G23" s="61">
        <v>0</v>
      </c>
      <c r="H23" s="61">
        <v>0</v>
      </c>
      <c r="I23" s="61">
        <v>0</v>
      </c>
      <c r="J23" s="61">
        <v>0</v>
      </c>
      <c r="K23" s="61">
        <v>136203</v>
      </c>
      <c r="L23" s="61">
        <v>0</v>
      </c>
      <c r="M23" s="94">
        <f t="shared" si="0"/>
        <v>136203</v>
      </c>
    </row>
    <row r="24" spans="1:13" ht="42.75" x14ac:dyDescent="0.2">
      <c r="A24" s="17" t="s">
        <v>162</v>
      </c>
      <c r="B24" s="5">
        <v>19</v>
      </c>
      <c r="C24" s="61">
        <v>0</v>
      </c>
      <c r="D24" s="61">
        <v>0</v>
      </c>
      <c r="E24" s="61">
        <v>0</v>
      </c>
      <c r="F24" s="61">
        <v>91872</v>
      </c>
      <c r="G24" s="61">
        <v>0</v>
      </c>
      <c r="H24" s="61">
        <v>0</v>
      </c>
      <c r="I24" s="61">
        <v>0</v>
      </c>
      <c r="J24" s="61">
        <v>0</v>
      </c>
      <c r="K24" s="61">
        <v>0</v>
      </c>
      <c r="L24" s="61">
        <v>0</v>
      </c>
      <c r="M24" s="94">
        <f t="shared" si="0"/>
        <v>91872</v>
      </c>
    </row>
    <row r="25" spans="1:13" ht="15" x14ac:dyDescent="0.2">
      <c r="A25" s="17" t="s">
        <v>163</v>
      </c>
      <c r="B25" s="5">
        <v>20</v>
      </c>
      <c r="C25" s="61">
        <v>0</v>
      </c>
      <c r="D25" s="61">
        <v>0</v>
      </c>
      <c r="E25" s="61">
        <v>0</v>
      </c>
      <c r="F25" s="61">
        <v>0</v>
      </c>
      <c r="G25" s="61">
        <v>0</v>
      </c>
      <c r="H25" s="61">
        <v>0</v>
      </c>
      <c r="I25" s="61">
        <v>0</v>
      </c>
      <c r="J25" s="61">
        <v>16900</v>
      </c>
      <c r="K25" s="61">
        <v>-16900</v>
      </c>
      <c r="L25" s="61">
        <v>0</v>
      </c>
      <c r="M25" s="94">
        <f t="shared" si="0"/>
        <v>0</v>
      </c>
    </row>
    <row r="26" spans="1:13" ht="30" x14ac:dyDescent="0.2">
      <c r="A26" s="12" t="s">
        <v>169</v>
      </c>
      <c r="B26" s="18">
        <v>21</v>
      </c>
      <c r="C26" s="95">
        <f>C23+C24+C25</f>
        <v>0</v>
      </c>
      <c r="D26" s="95">
        <f t="shared" ref="D26:L26" si="5">D23+D24+D25</f>
        <v>0</v>
      </c>
      <c r="E26" s="95">
        <f t="shared" si="5"/>
        <v>0</v>
      </c>
      <c r="F26" s="95">
        <f t="shared" si="5"/>
        <v>91872</v>
      </c>
      <c r="G26" s="95">
        <f t="shared" si="5"/>
        <v>0</v>
      </c>
      <c r="H26" s="95">
        <f t="shared" si="5"/>
        <v>0</v>
      </c>
      <c r="I26" s="95">
        <f t="shared" si="5"/>
        <v>0</v>
      </c>
      <c r="J26" s="95">
        <f t="shared" si="5"/>
        <v>16900</v>
      </c>
      <c r="K26" s="95">
        <f t="shared" si="5"/>
        <v>119303</v>
      </c>
      <c r="L26" s="95">
        <f t="shared" si="5"/>
        <v>0</v>
      </c>
      <c r="M26" s="95">
        <f t="shared" si="0"/>
        <v>228075</v>
      </c>
    </row>
    <row r="27" spans="1:13" ht="15" x14ac:dyDescent="0.2">
      <c r="A27" s="17" t="s">
        <v>165</v>
      </c>
      <c r="B27" s="5">
        <v>22</v>
      </c>
      <c r="C27" s="61">
        <v>-1</v>
      </c>
      <c r="D27" s="61">
        <v>1</v>
      </c>
      <c r="E27" s="61">
        <v>0</v>
      </c>
      <c r="F27" s="61">
        <v>0</v>
      </c>
      <c r="G27" s="61">
        <v>0</v>
      </c>
      <c r="H27" s="61">
        <v>0</v>
      </c>
      <c r="I27" s="61">
        <v>0</v>
      </c>
      <c r="J27" s="61">
        <v>0</v>
      </c>
      <c r="K27" s="61">
        <v>0</v>
      </c>
      <c r="L27" s="61">
        <v>0</v>
      </c>
      <c r="M27" s="94">
        <f t="shared" si="0"/>
        <v>0</v>
      </c>
    </row>
    <row r="28" spans="1:13" ht="15" x14ac:dyDescent="0.2">
      <c r="A28" s="17" t="s">
        <v>166</v>
      </c>
      <c r="B28" s="5">
        <v>23</v>
      </c>
      <c r="C28" s="61">
        <v>0</v>
      </c>
      <c r="D28" s="61">
        <v>0</v>
      </c>
      <c r="E28" s="61">
        <v>0</v>
      </c>
      <c r="F28" s="61">
        <v>0</v>
      </c>
      <c r="G28" s="61">
        <v>0</v>
      </c>
      <c r="H28" s="61">
        <v>0</v>
      </c>
      <c r="I28" s="61">
        <v>0</v>
      </c>
      <c r="J28" s="61">
        <v>0</v>
      </c>
      <c r="K28" s="61">
        <v>0</v>
      </c>
      <c r="L28" s="61">
        <v>0</v>
      </c>
      <c r="M28" s="94">
        <f t="shared" si="0"/>
        <v>0</v>
      </c>
    </row>
    <row r="29" spans="1:13" ht="15" x14ac:dyDescent="0.2">
      <c r="A29" s="17" t="s">
        <v>167</v>
      </c>
      <c r="B29" s="5">
        <v>24</v>
      </c>
      <c r="C29" s="61">
        <v>0</v>
      </c>
      <c r="D29" s="61">
        <v>1270</v>
      </c>
      <c r="E29" s="61">
        <v>5182</v>
      </c>
      <c r="F29" s="61">
        <v>0</v>
      </c>
      <c r="G29" s="61">
        <v>0</v>
      </c>
      <c r="H29" s="61">
        <v>0</v>
      </c>
      <c r="I29" s="61">
        <v>0</v>
      </c>
      <c r="J29" s="61">
        <v>-8446</v>
      </c>
      <c r="K29" s="61">
        <v>0</v>
      </c>
      <c r="L29" s="61">
        <v>0</v>
      </c>
      <c r="M29" s="94">
        <f t="shared" si="0"/>
        <v>-1994</v>
      </c>
    </row>
    <row r="30" spans="1:13" ht="15" x14ac:dyDescent="0.2">
      <c r="A30" s="17" t="s">
        <v>168</v>
      </c>
      <c r="B30" s="5">
        <v>25</v>
      </c>
      <c r="C30" s="61">
        <v>0</v>
      </c>
      <c r="D30" s="61">
        <v>0</v>
      </c>
      <c r="E30" s="61">
        <v>-17256</v>
      </c>
      <c r="F30" s="61">
        <v>0</v>
      </c>
      <c r="G30" s="61">
        <v>0</v>
      </c>
      <c r="H30" s="61">
        <v>0</v>
      </c>
      <c r="I30" s="61">
        <v>0</v>
      </c>
      <c r="J30" s="61">
        <v>0</v>
      </c>
      <c r="K30" s="61">
        <v>0</v>
      </c>
      <c r="L30" s="61">
        <v>0</v>
      </c>
      <c r="M30" s="94">
        <f t="shared" si="0"/>
        <v>-17256</v>
      </c>
    </row>
    <row r="31" spans="1:13" ht="15" x14ac:dyDescent="0.2">
      <c r="A31" s="12" t="s">
        <v>267</v>
      </c>
      <c r="B31" s="18">
        <v>26</v>
      </c>
      <c r="C31" s="95">
        <f>C30+C29+C28+C27+C26+C22</f>
        <v>3076315</v>
      </c>
      <c r="D31" s="95">
        <f t="shared" ref="D31:L31" si="6">D30+D29+D28+D27+D26+D22</f>
        <v>1840833</v>
      </c>
      <c r="E31" s="95">
        <f t="shared" si="6"/>
        <v>-11769</v>
      </c>
      <c r="F31" s="95">
        <f t="shared" si="6"/>
        <v>162041</v>
      </c>
      <c r="G31" s="95">
        <f t="shared" si="6"/>
        <v>815878</v>
      </c>
      <c r="H31" s="95">
        <f t="shared" si="6"/>
        <v>0</v>
      </c>
      <c r="I31" s="95">
        <f t="shared" si="6"/>
        <v>0</v>
      </c>
      <c r="J31" s="95">
        <f t="shared" si="6"/>
        <v>8447</v>
      </c>
      <c r="K31" s="95">
        <f t="shared" si="6"/>
        <v>136203</v>
      </c>
      <c r="L31" s="95">
        <f t="shared" si="6"/>
        <v>0</v>
      </c>
      <c r="M31" s="95">
        <f t="shared" si="0"/>
        <v>6027948</v>
      </c>
    </row>
  </sheetData>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headerFooter alignWithMargins="0"/>
  <ignoredErrors>
    <ignoredError sqref="C9:L9 C13:L13 C18:L18 C22:L22 C26:L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0"/>
  <sheetViews>
    <sheetView tabSelected="1" zoomScale="71" zoomScaleNormal="71" workbookViewId="0">
      <selection activeCell="J167" sqref="J167"/>
    </sheetView>
  </sheetViews>
  <sheetFormatPr defaultRowHeight="12.75" x14ac:dyDescent="0.2"/>
  <cols>
    <col min="2" max="2" width="9.140625" customWidth="1"/>
    <col min="3" max="3" width="19.5703125" customWidth="1"/>
    <col min="4" max="4" width="10" bestFit="1" customWidth="1"/>
    <col min="6" max="6" width="21.85546875" customWidth="1"/>
    <col min="8" max="8" width="10" bestFit="1" customWidth="1"/>
    <col min="10" max="10" width="164.140625" customWidth="1"/>
  </cols>
  <sheetData>
    <row r="1" spans="1:10" x14ac:dyDescent="0.2">
      <c r="A1" s="213" t="s">
        <v>288</v>
      </c>
      <c r="B1" s="214"/>
      <c r="C1" s="214"/>
      <c r="D1" s="214"/>
      <c r="E1" s="214"/>
      <c r="F1" s="214"/>
      <c r="G1" s="214"/>
      <c r="H1" s="214"/>
      <c r="I1" s="214"/>
      <c r="J1" s="214"/>
    </row>
    <row r="2" spans="1:10" x14ac:dyDescent="0.2">
      <c r="A2" s="214"/>
      <c r="B2" s="214"/>
      <c r="C2" s="214"/>
      <c r="D2" s="214"/>
      <c r="E2" s="214"/>
      <c r="F2" s="214"/>
      <c r="G2" s="214"/>
      <c r="H2" s="214"/>
      <c r="I2" s="214"/>
      <c r="J2" s="214"/>
    </row>
    <row r="3" spans="1:10" x14ac:dyDescent="0.2">
      <c r="A3" s="214"/>
      <c r="B3" s="214"/>
      <c r="C3" s="214"/>
      <c r="D3" s="214"/>
      <c r="E3" s="214"/>
      <c r="F3" s="214"/>
      <c r="G3" s="214"/>
      <c r="H3" s="214"/>
      <c r="I3" s="214"/>
      <c r="J3" s="214"/>
    </row>
    <row r="4" spans="1:10" x14ac:dyDescent="0.2">
      <c r="A4" s="214"/>
      <c r="B4" s="214"/>
      <c r="C4" s="214"/>
      <c r="D4" s="214"/>
      <c r="E4" s="214"/>
      <c r="F4" s="214"/>
      <c r="G4" s="214"/>
      <c r="H4" s="214"/>
      <c r="I4" s="214"/>
      <c r="J4" s="214"/>
    </row>
    <row r="5" spans="1:10" x14ac:dyDescent="0.2">
      <c r="A5" s="214"/>
      <c r="B5" s="214"/>
      <c r="C5" s="214"/>
      <c r="D5" s="214"/>
      <c r="E5" s="214"/>
      <c r="F5" s="214"/>
      <c r="G5" s="214"/>
      <c r="H5" s="214"/>
      <c r="I5" s="214"/>
      <c r="J5" s="214"/>
    </row>
    <row r="6" spans="1:10" x14ac:dyDescent="0.2">
      <c r="A6" s="214"/>
      <c r="B6" s="214"/>
      <c r="C6" s="214"/>
      <c r="D6" s="214"/>
      <c r="E6" s="214"/>
      <c r="F6" s="214"/>
      <c r="G6" s="214"/>
      <c r="H6" s="214"/>
      <c r="I6" s="214"/>
      <c r="J6" s="214"/>
    </row>
    <row r="7" spans="1:10" x14ac:dyDescent="0.2">
      <c r="A7" s="214"/>
      <c r="B7" s="214"/>
      <c r="C7" s="214"/>
      <c r="D7" s="214"/>
      <c r="E7" s="214"/>
      <c r="F7" s="214"/>
      <c r="G7" s="214"/>
      <c r="H7" s="214"/>
      <c r="I7" s="214"/>
      <c r="J7" s="214"/>
    </row>
    <row r="8" spans="1:10" x14ac:dyDescent="0.2">
      <c r="A8" s="214"/>
      <c r="B8" s="214"/>
      <c r="C8" s="214"/>
      <c r="D8" s="214"/>
      <c r="E8" s="214"/>
      <c r="F8" s="214"/>
      <c r="G8" s="214"/>
      <c r="H8" s="214"/>
      <c r="I8" s="214"/>
      <c r="J8" s="214"/>
    </row>
    <row r="9" spans="1:10" x14ac:dyDescent="0.2">
      <c r="A9" s="214"/>
      <c r="B9" s="214"/>
      <c r="C9" s="214"/>
      <c r="D9" s="214"/>
      <c r="E9" s="214"/>
      <c r="F9" s="214"/>
      <c r="G9" s="214"/>
      <c r="H9" s="214"/>
      <c r="I9" s="214"/>
      <c r="J9" s="214"/>
    </row>
    <row r="10" spans="1:10" x14ac:dyDescent="0.2">
      <c r="A10" s="214"/>
      <c r="B10" s="214"/>
      <c r="C10" s="214"/>
      <c r="D10" s="214"/>
      <c r="E10" s="214"/>
      <c r="F10" s="214"/>
      <c r="G10" s="214"/>
      <c r="H10" s="214"/>
      <c r="I10" s="214"/>
      <c r="J10" s="214"/>
    </row>
    <row r="11" spans="1:10" x14ac:dyDescent="0.2">
      <c r="A11" s="214"/>
      <c r="B11" s="214"/>
      <c r="C11" s="214"/>
      <c r="D11" s="214"/>
      <c r="E11" s="214"/>
      <c r="F11" s="214"/>
      <c r="G11" s="214"/>
      <c r="H11" s="214"/>
      <c r="I11" s="214"/>
      <c r="J11" s="214"/>
    </row>
    <row r="12" spans="1:10" x14ac:dyDescent="0.2">
      <c r="A12" s="214"/>
      <c r="B12" s="214"/>
      <c r="C12" s="214"/>
      <c r="D12" s="214"/>
      <c r="E12" s="214"/>
      <c r="F12" s="214"/>
      <c r="G12" s="214"/>
      <c r="H12" s="214"/>
      <c r="I12" s="214"/>
      <c r="J12" s="214"/>
    </row>
    <row r="13" spans="1:10" x14ac:dyDescent="0.2">
      <c r="A13" s="214"/>
      <c r="B13" s="214"/>
      <c r="C13" s="214"/>
      <c r="D13" s="214"/>
      <c r="E13" s="214"/>
      <c r="F13" s="214"/>
      <c r="G13" s="214"/>
      <c r="H13" s="214"/>
      <c r="I13" s="214"/>
      <c r="J13" s="214"/>
    </row>
    <row r="14" spans="1:10" x14ac:dyDescent="0.2">
      <c r="A14" s="214"/>
      <c r="B14" s="214"/>
      <c r="C14" s="214"/>
      <c r="D14" s="214"/>
      <c r="E14" s="214"/>
      <c r="F14" s="214"/>
      <c r="G14" s="214"/>
      <c r="H14" s="214"/>
      <c r="I14" s="214"/>
      <c r="J14" s="214"/>
    </row>
    <row r="15" spans="1:10" x14ac:dyDescent="0.2">
      <c r="A15" s="214"/>
      <c r="B15" s="214"/>
      <c r="C15" s="214"/>
      <c r="D15" s="214"/>
      <c r="E15" s="214"/>
      <c r="F15" s="214"/>
      <c r="G15" s="214"/>
      <c r="H15" s="214"/>
      <c r="I15" s="214"/>
      <c r="J15" s="214"/>
    </row>
    <row r="16" spans="1:10" x14ac:dyDescent="0.2">
      <c r="A16" s="214"/>
      <c r="B16" s="214"/>
      <c r="C16" s="214"/>
      <c r="D16" s="214"/>
      <c r="E16" s="214"/>
      <c r="F16" s="214"/>
      <c r="G16" s="214"/>
      <c r="H16" s="214"/>
      <c r="I16" s="214"/>
      <c r="J16" s="214"/>
    </row>
    <row r="17" spans="1:10" x14ac:dyDescent="0.2">
      <c r="A17" s="214"/>
      <c r="B17" s="214"/>
      <c r="C17" s="214"/>
      <c r="D17" s="214"/>
      <c r="E17" s="214"/>
      <c r="F17" s="214"/>
      <c r="G17" s="214"/>
      <c r="H17" s="214"/>
      <c r="I17" s="214"/>
      <c r="J17" s="214"/>
    </row>
    <row r="18" spans="1:10" x14ac:dyDescent="0.2">
      <c r="A18" s="214"/>
      <c r="B18" s="214"/>
      <c r="C18" s="214"/>
      <c r="D18" s="214"/>
      <c r="E18" s="214"/>
      <c r="F18" s="214"/>
      <c r="G18" s="214"/>
      <c r="H18" s="214"/>
      <c r="I18" s="214"/>
      <c r="J18" s="214"/>
    </row>
    <row r="19" spans="1:10" x14ac:dyDescent="0.2">
      <c r="A19" s="214"/>
      <c r="B19" s="214"/>
      <c r="C19" s="214"/>
      <c r="D19" s="214"/>
      <c r="E19" s="214"/>
      <c r="F19" s="214"/>
      <c r="G19" s="214"/>
      <c r="H19" s="214"/>
      <c r="I19" s="214"/>
      <c r="J19" s="214"/>
    </row>
    <row r="20" spans="1:10" x14ac:dyDescent="0.2">
      <c r="A20" s="214"/>
      <c r="B20" s="214"/>
      <c r="C20" s="214"/>
      <c r="D20" s="214"/>
      <c r="E20" s="214"/>
      <c r="F20" s="214"/>
      <c r="G20" s="214"/>
      <c r="H20" s="214"/>
      <c r="I20" s="214"/>
      <c r="J20" s="214"/>
    </row>
    <row r="21" spans="1:10" x14ac:dyDescent="0.2">
      <c r="A21" s="214"/>
      <c r="B21" s="214"/>
      <c r="C21" s="214"/>
      <c r="D21" s="214"/>
      <c r="E21" s="214"/>
      <c r="F21" s="214"/>
      <c r="G21" s="214"/>
      <c r="H21" s="214"/>
      <c r="I21" s="214"/>
      <c r="J21" s="214"/>
    </row>
    <row r="22" spans="1:10" x14ac:dyDescent="0.2">
      <c r="A22" s="214"/>
      <c r="B22" s="214"/>
      <c r="C22" s="214"/>
      <c r="D22" s="214"/>
      <c r="E22" s="214"/>
      <c r="F22" s="214"/>
      <c r="G22" s="214"/>
      <c r="H22" s="214"/>
      <c r="I22" s="214"/>
      <c r="J22" s="214"/>
    </row>
    <row r="23" spans="1:10" x14ac:dyDescent="0.2">
      <c r="A23" s="214"/>
      <c r="B23" s="214"/>
      <c r="C23" s="214"/>
      <c r="D23" s="214"/>
      <c r="E23" s="214"/>
      <c r="F23" s="214"/>
      <c r="G23" s="214"/>
      <c r="H23" s="214"/>
      <c r="I23" s="214"/>
      <c r="J23" s="214"/>
    </row>
    <row r="24" spans="1:10" ht="87" customHeight="1" x14ac:dyDescent="0.2">
      <c r="A24" s="214"/>
      <c r="B24" s="214"/>
      <c r="C24" s="214"/>
      <c r="D24" s="214"/>
      <c r="E24" s="214"/>
      <c r="F24" s="214"/>
      <c r="G24" s="214"/>
      <c r="H24" s="214"/>
      <c r="I24" s="214"/>
      <c r="J24" s="214"/>
    </row>
    <row r="25" spans="1:10" ht="94.5" customHeight="1" x14ac:dyDescent="0.2">
      <c r="A25" s="214"/>
      <c r="B25" s="214"/>
      <c r="C25" s="214"/>
      <c r="D25" s="214"/>
      <c r="E25" s="214"/>
      <c r="F25" s="214"/>
      <c r="G25" s="214"/>
      <c r="H25" s="214"/>
      <c r="I25" s="214"/>
      <c r="J25" s="214"/>
    </row>
    <row r="26" spans="1:10" ht="84.75" customHeight="1" x14ac:dyDescent="0.2">
      <c r="A26" s="214"/>
      <c r="B26" s="214"/>
      <c r="C26" s="214"/>
      <c r="D26" s="214"/>
      <c r="E26" s="214"/>
      <c r="F26" s="214"/>
      <c r="G26" s="214"/>
      <c r="H26" s="214"/>
      <c r="I26" s="214"/>
      <c r="J26" s="214"/>
    </row>
    <row r="27" spans="1:10" ht="72.75" customHeight="1" x14ac:dyDescent="0.2">
      <c r="A27" s="214"/>
      <c r="B27" s="214"/>
      <c r="C27" s="214"/>
      <c r="D27" s="214"/>
      <c r="E27" s="214"/>
      <c r="F27" s="214"/>
      <c r="G27" s="214"/>
      <c r="H27" s="214"/>
      <c r="I27" s="214"/>
      <c r="J27" s="214"/>
    </row>
    <row r="28" spans="1:10" ht="70.5" customHeight="1" x14ac:dyDescent="0.2">
      <c r="A28" s="214"/>
      <c r="B28" s="214"/>
      <c r="C28" s="214"/>
      <c r="D28" s="214"/>
      <c r="E28" s="214"/>
      <c r="F28" s="214"/>
      <c r="G28" s="214"/>
      <c r="H28" s="214"/>
      <c r="I28" s="214"/>
      <c r="J28" s="214"/>
    </row>
    <row r="29" spans="1:10" ht="144" customHeight="1" x14ac:dyDescent="0.2">
      <c r="A29" s="214"/>
      <c r="B29" s="214"/>
      <c r="C29" s="214"/>
      <c r="D29" s="214"/>
      <c r="E29" s="214"/>
      <c r="F29" s="214"/>
      <c r="G29" s="214"/>
      <c r="H29" s="214"/>
      <c r="I29" s="214"/>
      <c r="J29" s="214"/>
    </row>
    <row r="30" spans="1:10" ht="109.5" customHeight="1" x14ac:dyDescent="0.2">
      <c r="A30" s="214"/>
      <c r="B30" s="214"/>
      <c r="C30" s="214"/>
      <c r="D30" s="214"/>
      <c r="E30" s="214"/>
      <c r="F30" s="214"/>
      <c r="G30" s="214"/>
      <c r="H30" s="214"/>
      <c r="I30" s="214"/>
      <c r="J30" s="214"/>
    </row>
    <row r="32" spans="1:10" x14ac:dyDescent="0.2">
      <c r="A32" s="216" t="s">
        <v>289</v>
      </c>
      <c r="B32" s="215"/>
      <c r="C32" s="215"/>
      <c r="D32" s="215"/>
      <c r="E32" s="215"/>
      <c r="F32" s="215"/>
      <c r="G32" s="215"/>
      <c r="H32" s="215"/>
      <c r="I32" s="215"/>
      <c r="J32" s="215"/>
    </row>
    <row r="34" spans="2:8" ht="34.5" customHeight="1" x14ac:dyDescent="0.2">
      <c r="B34" s="249" t="s">
        <v>290</v>
      </c>
      <c r="C34" s="249"/>
      <c r="D34" s="122" t="s">
        <v>291</v>
      </c>
      <c r="E34" s="122"/>
      <c r="F34" s="249" t="s">
        <v>292</v>
      </c>
      <c r="G34" s="249" t="s">
        <v>170</v>
      </c>
      <c r="H34" s="96" t="s">
        <v>293</v>
      </c>
    </row>
    <row r="35" spans="2:8" ht="13.5" thickBot="1" x14ac:dyDescent="0.25">
      <c r="B35" s="250"/>
      <c r="C35" s="250"/>
      <c r="D35" s="248"/>
      <c r="E35" s="248"/>
      <c r="F35" s="250"/>
      <c r="G35" s="250"/>
      <c r="H35" s="218" t="s">
        <v>294</v>
      </c>
    </row>
    <row r="36" spans="2:8" ht="15" x14ac:dyDescent="0.25">
      <c r="B36" s="252" t="s">
        <v>36</v>
      </c>
      <c r="C36" s="252"/>
      <c r="D36" s="220"/>
      <c r="E36" s="220"/>
      <c r="F36" s="220"/>
      <c r="G36" s="220"/>
      <c r="H36" s="220"/>
    </row>
    <row r="37" spans="2:8" ht="24.75" thickBot="1" x14ac:dyDescent="0.3">
      <c r="B37" s="249" t="s">
        <v>295</v>
      </c>
      <c r="C37" s="249"/>
      <c r="D37" s="253">
        <v>4604038</v>
      </c>
      <c r="E37" s="220"/>
      <c r="F37" s="217" t="s">
        <v>296</v>
      </c>
      <c r="G37" s="254">
        <v>1</v>
      </c>
      <c r="H37" s="253">
        <v>4604038</v>
      </c>
    </row>
    <row r="38" spans="2:8" ht="28.5" customHeight="1" x14ac:dyDescent="0.25">
      <c r="B38" s="220"/>
      <c r="C38" s="222"/>
      <c r="D38" s="255">
        <v>197756</v>
      </c>
      <c r="E38" s="256"/>
      <c r="F38" s="223" t="s">
        <v>297</v>
      </c>
      <c r="G38" s="257">
        <v>2</v>
      </c>
      <c r="H38" s="255">
        <v>197756</v>
      </c>
    </row>
    <row r="39" spans="2:8" ht="24" x14ac:dyDescent="0.25">
      <c r="B39" s="220"/>
      <c r="C39" s="224" t="s">
        <v>298</v>
      </c>
      <c r="D39" s="258">
        <v>197756</v>
      </c>
      <c r="E39" s="220"/>
      <c r="F39" s="224" t="s">
        <v>15</v>
      </c>
      <c r="G39" s="259">
        <v>2</v>
      </c>
      <c r="H39" s="258">
        <v>197756</v>
      </c>
    </row>
    <row r="40" spans="2:8" ht="15" x14ac:dyDescent="0.25">
      <c r="B40" s="220"/>
      <c r="C40" s="220"/>
      <c r="D40" s="220"/>
      <c r="E40" s="220"/>
      <c r="F40" s="220"/>
      <c r="G40" s="220"/>
      <c r="H40" s="220"/>
    </row>
    <row r="41" spans="2:8" ht="15.75" thickBot="1" x14ac:dyDescent="0.3">
      <c r="B41" s="220"/>
      <c r="C41" s="226"/>
      <c r="D41" s="260">
        <v>197756</v>
      </c>
      <c r="E41" s="218"/>
      <c r="F41" s="228"/>
      <c r="G41" s="228"/>
      <c r="H41" s="260">
        <v>197756</v>
      </c>
    </row>
    <row r="42" spans="2:8" ht="24" x14ac:dyDescent="0.25">
      <c r="B42" s="220"/>
      <c r="C42" s="224"/>
      <c r="D42" s="253">
        <v>398838</v>
      </c>
      <c r="E42" s="96"/>
      <c r="F42" s="217" t="s">
        <v>299</v>
      </c>
      <c r="G42" s="254">
        <v>3</v>
      </c>
      <c r="H42" s="253">
        <v>398838</v>
      </c>
    </row>
    <row r="43" spans="2:8" ht="15" x14ac:dyDescent="0.25">
      <c r="B43" s="220"/>
      <c r="C43" s="229" t="s">
        <v>300</v>
      </c>
      <c r="D43" s="258">
        <v>166323</v>
      </c>
      <c r="E43" s="220"/>
      <c r="F43" s="229" t="s">
        <v>301</v>
      </c>
      <c r="G43" s="261">
        <v>4</v>
      </c>
      <c r="H43" s="258">
        <v>202351</v>
      </c>
    </row>
    <row r="44" spans="2:8" ht="24" x14ac:dyDescent="0.25">
      <c r="B44" s="220"/>
      <c r="C44" s="229" t="s">
        <v>302</v>
      </c>
      <c r="D44" s="258">
        <v>232515</v>
      </c>
      <c r="E44" s="220"/>
      <c r="F44" s="229" t="s">
        <v>303</v>
      </c>
      <c r="G44" s="261">
        <v>5</v>
      </c>
      <c r="H44" s="258">
        <v>128543</v>
      </c>
    </row>
    <row r="45" spans="2:8" ht="24" x14ac:dyDescent="0.25">
      <c r="B45" s="220"/>
      <c r="C45" s="220"/>
      <c r="D45" s="220"/>
      <c r="E45" s="220"/>
      <c r="F45" s="229" t="s">
        <v>304</v>
      </c>
      <c r="G45" s="261">
        <v>6</v>
      </c>
      <c r="H45" s="258">
        <v>51058</v>
      </c>
    </row>
    <row r="46" spans="2:8" ht="24" x14ac:dyDescent="0.25">
      <c r="B46" s="220"/>
      <c r="C46" s="220"/>
      <c r="D46" s="220"/>
      <c r="E46" s="220"/>
      <c r="F46" s="229" t="s">
        <v>305</v>
      </c>
      <c r="G46" s="261">
        <v>7</v>
      </c>
      <c r="H46" s="258">
        <v>16886</v>
      </c>
    </row>
    <row r="47" spans="2:8" ht="15.75" thickBot="1" x14ac:dyDescent="0.3">
      <c r="B47" s="220"/>
      <c r="C47" s="231"/>
      <c r="D47" s="262"/>
      <c r="E47" s="262"/>
      <c r="F47" s="231"/>
      <c r="G47" s="231"/>
      <c r="H47" s="262"/>
    </row>
    <row r="48" spans="2:8" ht="24" x14ac:dyDescent="0.25">
      <c r="B48" s="220"/>
      <c r="C48" s="220"/>
      <c r="D48" s="253">
        <v>4007444</v>
      </c>
      <c r="E48" s="236"/>
      <c r="F48" s="235" t="s">
        <v>306</v>
      </c>
      <c r="G48" s="236"/>
      <c r="H48" s="253">
        <v>4007444</v>
      </c>
    </row>
    <row r="49" spans="2:8" ht="36" x14ac:dyDescent="0.25">
      <c r="B49" s="220"/>
      <c r="C49" s="229" t="s">
        <v>307</v>
      </c>
      <c r="D49" s="258">
        <v>2538382</v>
      </c>
      <c r="E49" s="236"/>
      <c r="F49" s="229" t="s">
        <v>22</v>
      </c>
      <c r="G49" s="261">
        <v>10</v>
      </c>
      <c r="H49" s="258">
        <v>3800981</v>
      </c>
    </row>
    <row r="50" spans="2:8" ht="36" x14ac:dyDescent="0.25">
      <c r="B50" s="220"/>
      <c r="C50" s="229" t="s">
        <v>308</v>
      </c>
      <c r="D50" s="258">
        <v>1262599</v>
      </c>
      <c r="E50" s="236"/>
      <c r="F50" s="236"/>
      <c r="G50" s="236"/>
      <c r="H50" s="236"/>
    </row>
    <row r="51" spans="2:8" ht="15" x14ac:dyDescent="0.25">
      <c r="B51" s="220"/>
      <c r="C51" s="220"/>
      <c r="D51" s="263">
        <v>3800981</v>
      </c>
      <c r="E51" s="236"/>
      <c r="F51" s="236"/>
      <c r="G51" s="236"/>
      <c r="H51" s="263">
        <v>3800981</v>
      </c>
    </row>
    <row r="52" spans="2:8" ht="48" x14ac:dyDescent="0.25">
      <c r="B52" s="220"/>
      <c r="C52" s="229" t="s">
        <v>309</v>
      </c>
      <c r="D52" s="253">
        <v>60547</v>
      </c>
      <c r="E52" s="236"/>
      <c r="F52" s="235" t="s">
        <v>310</v>
      </c>
      <c r="G52" s="261">
        <v>11</v>
      </c>
      <c r="H52" s="253">
        <v>60547</v>
      </c>
    </row>
    <row r="53" spans="2:8" ht="24" x14ac:dyDescent="0.25">
      <c r="B53" s="220"/>
      <c r="C53" s="229" t="s">
        <v>311</v>
      </c>
      <c r="D53" s="258">
        <v>33166</v>
      </c>
      <c r="E53" s="236"/>
      <c r="F53" s="236"/>
      <c r="G53" s="236"/>
      <c r="H53" s="236"/>
    </row>
    <row r="54" spans="2:8" ht="24.75" thickBot="1" x14ac:dyDescent="0.3">
      <c r="B54" s="220"/>
      <c r="C54" s="229" t="s">
        <v>312</v>
      </c>
      <c r="D54" s="264">
        <v>27381</v>
      </c>
      <c r="E54" s="236"/>
      <c r="F54" s="236"/>
      <c r="G54" s="236"/>
      <c r="H54" s="236"/>
    </row>
    <row r="55" spans="2:8" ht="48" x14ac:dyDescent="0.25">
      <c r="B55" s="220"/>
      <c r="C55" s="237" t="s">
        <v>309</v>
      </c>
      <c r="D55" s="253">
        <v>145916</v>
      </c>
      <c r="E55" s="237"/>
      <c r="F55" s="239" t="s">
        <v>224</v>
      </c>
      <c r="G55" s="265">
        <v>12</v>
      </c>
      <c r="H55" s="253">
        <v>145916</v>
      </c>
    </row>
    <row r="56" spans="2:8" ht="15.75" thickBot="1" x14ac:dyDescent="0.3">
      <c r="B56" s="220"/>
      <c r="C56" s="220"/>
      <c r="D56" s="262"/>
      <c r="E56" s="236"/>
      <c r="F56" s="220"/>
      <c r="G56" s="220"/>
      <c r="H56" s="262"/>
    </row>
    <row r="57" spans="2:8" ht="24.75" thickBot="1" x14ac:dyDescent="0.3">
      <c r="B57" s="220"/>
      <c r="C57" s="241" t="s">
        <v>313</v>
      </c>
      <c r="D57" s="266" t="s">
        <v>314</v>
      </c>
      <c r="E57" s="241"/>
      <c r="F57" s="244" t="s">
        <v>313</v>
      </c>
      <c r="G57" s="267">
        <v>13</v>
      </c>
      <c r="H57" s="266" t="s">
        <v>314</v>
      </c>
    </row>
    <row r="58" spans="2:8" ht="13.5" thickBot="1" x14ac:dyDescent="0.25">
      <c r="B58" s="231"/>
      <c r="C58" s="231"/>
      <c r="D58" s="262"/>
      <c r="E58" s="231"/>
      <c r="F58" s="231"/>
      <c r="G58" s="231"/>
      <c r="H58" s="262"/>
    </row>
    <row r="59" spans="2:8" ht="15" x14ac:dyDescent="0.25">
      <c r="B59" s="220"/>
      <c r="C59" s="220"/>
      <c r="D59" s="236"/>
      <c r="E59" s="236"/>
      <c r="F59" s="220"/>
      <c r="G59" s="220"/>
      <c r="H59" s="236"/>
    </row>
    <row r="60" spans="2:8" ht="27.75" customHeight="1" x14ac:dyDescent="0.2">
      <c r="B60" s="268" t="s">
        <v>315</v>
      </c>
      <c r="C60" s="268"/>
      <c r="D60" s="253">
        <v>2311353</v>
      </c>
      <c r="E60" s="236"/>
      <c r="F60" s="235" t="s">
        <v>316</v>
      </c>
      <c r="G60" s="261">
        <v>14</v>
      </c>
      <c r="H60" s="253">
        <v>2299673</v>
      </c>
    </row>
    <row r="61" spans="2:8" ht="15" x14ac:dyDescent="0.25">
      <c r="B61" s="220"/>
      <c r="C61" s="220"/>
      <c r="D61" s="253">
        <v>334437</v>
      </c>
      <c r="E61" s="236"/>
      <c r="F61" s="235" t="s">
        <v>317</v>
      </c>
      <c r="G61" s="261">
        <v>15</v>
      </c>
      <c r="H61" s="253">
        <v>322757</v>
      </c>
    </row>
    <row r="62" spans="2:8" ht="33.75" customHeight="1" x14ac:dyDescent="0.25">
      <c r="B62" s="220"/>
      <c r="C62" s="229" t="s">
        <v>318</v>
      </c>
      <c r="D62" s="258">
        <v>334437</v>
      </c>
      <c r="E62" s="236"/>
      <c r="F62" s="229" t="s">
        <v>319</v>
      </c>
      <c r="G62" s="261">
        <v>16</v>
      </c>
      <c r="H62" s="258">
        <v>218857</v>
      </c>
    </row>
    <row r="63" spans="2:8" ht="36" x14ac:dyDescent="0.25">
      <c r="B63" s="220"/>
      <c r="C63" s="220"/>
      <c r="D63" s="236"/>
      <c r="E63" s="236"/>
      <c r="F63" s="229" t="s">
        <v>320</v>
      </c>
      <c r="G63" s="261">
        <v>17</v>
      </c>
      <c r="H63" s="261">
        <v>212</v>
      </c>
    </row>
    <row r="64" spans="2:8" ht="24" x14ac:dyDescent="0.25">
      <c r="B64" s="220"/>
      <c r="C64" s="220"/>
      <c r="D64" s="236"/>
      <c r="E64" s="236"/>
      <c r="F64" s="229" t="s">
        <v>321</v>
      </c>
      <c r="G64" s="261">
        <v>18</v>
      </c>
      <c r="H64" s="258">
        <v>16210</v>
      </c>
    </row>
    <row r="65" spans="1:10" ht="24" x14ac:dyDescent="0.25">
      <c r="B65" s="220"/>
      <c r="C65" s="220"/>
      <c r="D65" s="236"/>
      <c r="E65" s="236"/>
      <c r="F65" s="229" t="s">
        <v>322</v>
      </c>
      <c r="G65" s="261">
        <v>19</v>
      </c>
      <c r="H65" s="258">
        <v>3735</v>
      </c>
    </row>
    <row r="66" spans="1:10" ht="24" x14ac:dyDescent="0.25">
      <c r="B66" s="220"/>
      <c r="C66" s="220"/>
      <c r="D66" s="236"/>
      <c r="E66" s="236"/>
      <c r="F66" s="229" t="s">
        <v>323</v>
      </c>
      <c r="G66" s="261">
        <v>20</v>
      </c>
      <c r="H66" s="258">
        <v>83743</v>
      </c>
    </row>
    <row r="67" spans="1:10" ht="15" x14ac:dyDescent="0.25">
      <c r="B67" s="220"/>
      <c r="C67" s="220"/>
      <c r="D67" s="269">
        <v>334437</v>
      </c>
      <c r="E67" s="236"/>
      <c r="F67" s="220"/>
      <c r="G67" s="220"/>
      <c r="H67" s="269">
        <v>322757</v>
      </c>
    </row>
    <row r="69" spans="1:10" x14ac:dyDescent="0.2">
      <c r="A69" s="216" t="s">
        <v>324</v>
      </c>
      <c r="B69" s="215"/>
      <c r="C69" s="215"/>
      <c r="D69" s="215"/>
      <c r="E69" s="215"/>
      <c r="F69" s="215"/>
      <c r="G69" s="215"/>
      <c r="H69" s="215"/>
      <c r="I69" s="215"/>
      <c r="J69" s="215"/>
    </row>
    <row r="71" spans="1:10" x14ac:dyDescent="0.2">
      <c r="B71" s="249" t="s">
        <v>290</v>
      </c>
      <c r="C71" s="249"/>
      <c r="D71" s="122" t="s">
        <v>291</v>
      </c>
      <c r="E71" s="122"/>
      <c r="F71" s="249" t="s">
        <v>292</v>
      </c>
      <c r="G71" s="249" t="s">
        <v>170</v>
      </c>
      <c r="H71" s="96" t="s">
        <v>293</v>
      </c>
    </row>
    <row r="72" spans="1:10" ht="13.5" thickBot="1" x14ac:dyDescent="0.25">
      <c r="B72" s="250"/>
      <c r="C72" s="250"/>
      <c r="D72" s="248"/>
      <c r="E72" s="248"/>
      <c r="F72" s="250"/>
      <c r="G72" s="250"/>
      <c r="H72" s="218" t="s">
        <v>294</v>
      </c>
    </row>
    <row r="73" spans="1:10" ht="15.75" thickBot="1" x14ac:dyDescent="0.3">
      <c r="B73" s="252" t="s">
        <v>36</v>
      </c>
      <c r="C73" s="252"/>
      <c r="D73" s="220"/>
      <c r="E73" s="220"/>
      <c r="F73" s="220"/>
      <c r="G73" s="220"/>
      <c r="H73" s="220"/>
    </row>
    <row r="74" spans="1:10" ht="24" x14ac:dyDescent="0.25">
      <c r="B74" s="220"/>
      <c r="C74" s="237"/>
      <c r="D74" s="255">
        <v>1862667</v>
      </c>
      <c r="E74" s="237"/>
      <c r="F74" s="239" t="s">
        <v>325</v>
      </c>
      <c r="G74" s="265">
        <v>21</v>
      </c>
      <c r="H74" s="255">
        <v>1862667</v>
      </c>
    </row>
    <row r="75" spans="1:10" ht="36" x14ac:dyDescent="0.25">
      <c r="B75" s="220"/>
      <c r="C75" s="229" t="s">
        <v>326</v>
      </c>
      <c r="D75" s="258">
        <v>1126162</v>
      </c>
      <c r="E75" s="236"/>
      <c r="F75" s="229" t="s">
        <v>327</v>
      </c>
      <c r="G75" s="261">
        <v>22</v>
      </c>
      <c r="H75" s="258">
        <v>1126162</v>
      </c>
    </row>
    <row r="76" spans="1:10" ht="36" x14ac:dyDescent="0.25">
      <c r="B76" s="220"/>
      <c r="C76" s="229" t="s">
        <v>328</v>
      </c>
      <c r="D76" s="258">
        <v>736505</v>
      </c>
      <c r="E76" s="236"/>
      <c r="F76" s="229" t="s">
        <v>329</v>
      </c>
      <c r="G76" s="261">
        <v>24</v>
      </c>
      <c r="H76" s="258">
        <v>736505</v>
      </c>
    </row>
    <row r="77" spans="1:10" ht="15.75" thickBot="1" x14ac:dyDescent="0.3">
      <c r="B77" s="220"/>
      <c r="C77" s="231"/>
      <c r="D77" s="260">
        <v>1862667</v>
      </c>
      <c r="E77" s="231"/>
      <c r="F77" s="231"/>
      <c r="G77" s="231"/>
      <c r="H77" s="260">
        <v>1862667</v>
      </c>
    </row>
    <row r="78" spans="1:10" ht="24" x14ac:dyDescent="0.25">
      <c r="B78" s="220"/>
      <c r="C78" s="229" t="s">
        <v>330</v>
      </c>
      <c r="D78" s="253">
        <v>114249</v>
      </c>
      <c r="E78" s="236"/>
      <c r="F78" s="235" t="s">
        <v>331</v>
      </c>
      <c r="G78" s="261">
        <v>25</v>
      </c>
      <c r="H78" s="253">
        <v>114249</v>
      </c>
    </row>
    <row r="79" spans="1:10" ht="13.5" thickBot="1" x14ac:dyDescent="0.25">
      <c r="B79" s="231"/>
      <c r="C79" s="231"/>
      <c r="D79" s="262"/>
      <c r="E79" s="231"/>
      <c r="F79" s="231"/>
      <c r="G79" s="231"/>
      <c r="H79" s="262"/>
    </row>
    <row r="80" spans="1:10" ht="49.5" customHeight="1" x14ac:dyDescent="0.25">
      <c r="B80" s="220"/>
      <c r="C80" s="220"/>
      <c r="D80" s="253">
        <v>13629</v>
      </c>
      <c r="E80" s="236"/>
      <c r="F80" s="235" t="s">
        <v>33</v>
      </c>
      <c r="G80" s="220"/>
      <c r="H80" s="253">
        <v>25309</v>
      </c>
    </row>
    <row r="81" spans="2:8" ht="51" customHeight="1" x14ac:dyDescent="0.25">
      <c r="B81" s="220"/>
      <c r="C81" s="229" t="s">
        <v>332</v>
      </c>
      <c r="D81" s="258">
        <v>13629</v>
      </c>
      <c r="E81" s="220"/>
      <c r="F81" s="229" t="s">
        <v>33</v>
      </c>
      <c r="G81" s="261">
        <v>26</v>
      </c>
      <c r="H81" s="258">
        <v>25309</v>
      </c>
    </row>
    <row r="82" spans="2:8" ht="13.5" thickBot="1" x14ac:dyDescent="0.25">
      <c r="B82" s="231"/>
      <c r="C82" s="272"/>
      <c r="D82" s="260">
        <v>13629</v>
      </c>
      <c r="E82" s="262"/>
      <c r="F82" s="262"/>
      <c r="G82" s="262"/>
      <c r="H82" s="269">
        <v>25309</v>
      </c>
    </row>
    <row r="83" spans="2:8" ht="13.5" thickBot="1" x14ac:dyDescent="0.25">
      <c r="B83" s="231"/>
      <c r="C83" s="262" t="s">
        <v>333</v>
      </c>
      <c r="D83" s="273">
        <v>6929020</v>
      </c>
      <c r="E83" s="262"/>
      <c r="F83" s="262" t="s">
        <v>334</v>
      </c>
      <c r="G83" s="266">
        <v>27</v>
      </c>
      <c r="H83" s="274">
        <v>6929020</v>
      </c>
    </row>
    <row r="84" spans="2:8" ht="15" x14ac:dyDescent="0.25">
      <c r="B84" s="275" t="s">
        <v>3</v>
      </c>
      <c r="C84" s="275"/>
      <c r="D84" s="236"/>
      <c r="E84" s="236"/>
      <c r="F84" s="220"/>
      <c r="G84" s="220"/>
      <c r="H84" s="236"/>
    </row>
    <row r="85" spans="2:8" ht="15" x14ac:dyDescent="0.25">
      <c r="B85" s="220"/>
      <c r="C85" s="220"/>
      <c r="D85" s="236"/>
      <c r="E85" s="236"/>
      <c r="F85" s="220"/>
      <c r="G85" s="220"/>
      <c r="H85" s="236"/>
    </row>
    <row r="86" spans="2:8" ht="15" x14ac:dyDescent="0.2">
      <c r="B86" s="268" t="s">
        <v>335</v>
      </c>
      <c r="C86" s="268"/>
      <c r="D86" s="253">
        <v>6027948</v>
      </c>
      <c r="E86" s="236"/>
      <c r="F86" s="235" t="s">
        <v>336</v>
      </c>
      <c r="G86" s="261">
        <v>29</v>
      </c>
      <c r="H86" s="253">
        <v>6027948</v>
      </c>
    </row>
    <row r="87" spans="2:8" ht="15" x14ac:dyDescent="0.25">
      <c r="B87" s="220"/>
      <c r="C87" s="229" t="s">
        <v>337</v>
      </c>
      <c r="D87" s="258">
        <v>3076315</v>
      </c>
      <c r="E87" s="236"/>
      <c r="F87" s="229" t="s">
        <v>37</v>
      </c>
      <c r="G87" s="261">
        <v>30</v>
      </c>
      <c r="H87" s="258">
        <v>3076315</v>
      </c>
    </row>
    <row r="88" spans="2:8" ht="24" x14ac:dyDescent="0.25">
      <c r="B88" s="220"/>
      <c r="C88" s="229" t="s">
        <v>338</v>
      </c>
      <c r="D88" s="258">
        <v>1840833</v>
      </c>
      <c r="E88" s="236"/>
      <c r="F88" s="229" t="s">
        <v>38</v>
      </c>
      <c r="G88" s="261">
        <v>31</v>
      </c>
      <c r="H88" s="258">
        <v>1840833</v>
      </c>
    </row>
    <row r="89" spans="2:8" ht="15" x14ac:dyDescent="0.25">
      <c r="B89" s="220"/>
      <c r="C89" s="220"/>
      <c r="D89" s="276">
        <v>966150</v>
      </c>
      <c r="E89" s="236"/>
      <c r="F89" s="229" t="s">
        <v>339</v>
      </c>
      <c r="G89" s="261">
        <v>32</v>
      </c>
      <c r="H89" s="276">
        <v>966150</v>
      </c>
    </row>
    <row r="90" spans="2:8" ht="15" x14ac:dyDescent="0.25">
      <c r="B90" s="220"/>
      <c r="C90" s="229" t="s">
        <v>340</v>
      </c>
      <c r="D90" s="258">
        <v>18714</v>
      </c>
      <c r="E90" s="236"/>
      <c r="F90" s="229" t="s">
        <v>39</v>
      </c>
      <c r="G90" s="261">
        <v>33</v>
      </c>
      <c r="H90" s="258">
        <v>18714</v>
      </c>
    </row>
    <row r="91" spans="2:8" ht="24" x14ac:dyDescent="0.25">
      <c r="B91" s="220"/>
      <c r="C91" s="229" t="s">
        <v>341</v>
      </c>
      <c r="D91" s="258">
        <v>-30483</v>
      </c>
      <c r="E91" s="236"/>
      <c r="F91" s="229" t="s">
        <v>40</v>
      </c>
      <c r="G91" s="261">
        <v>34</v>
      </c>
      <c r="H91" s="258">
        <v>-30483</v>
      </c>
    </row>
    <row r="92" spans="2:8" ht="24" x14ac:dyDescent="0.25">
      <c r="B92" s="220"/>
      <c r="C92" s="229" t="s">
        <v>342</v>
      </c>
      <c r="D92" s="258">
        <v>162041</v>
      </c>
      <c r="E92" s="236"/>
      <c r="F92" s="229" t="s">
        <v>41</v>
      </c>
      <c r="G92" s="261">
        <v>35</v>
      </c>
      <c r="H92" s="258">
        <v>162041</v>
      </c>
    </row>
    <row r="93" spans="2:8" ht="15" x14ac:dyDescent="0.25">
      <c r="B93" s="220"/>
      <c r="C93" s="229" t="s">
        <v>257</v>
      </c>
      <c r="D93" s="258">
        <v>815878</v>
      </c>
      <c r="E93" s="236"/>
      <c r="F93" s="229" t="s">
        <v>42</v>
      </c>
      <c r="G93" s="261">
        <v>36</v>
      </c>
      <c r="H93" s="258">
        <v>815878</v>
      </c>
    </row>
    <row r="94" spans="2:8" ht="24" x14ac:dyDescent="0.25">
      <c r="B94" s="220"/>
      <c r="C94" s="220"/>
      <c r="D94" s="236"/>
      <c r="E94" s="236"/>
      <c r="F94" s="229" t="s">
        <v>231</v>
      </c>
      <c r="G94" s="261">
        <v>37</v>
      </c>
      <c r="H94" s="236"/>
    </row>
    <row r="95" spans="2:8" ht="60" x14ac:dyDescent="0.25">
      <c r="B95" s="220"/>
      <c r="C95" s="220"/>
      <c r="D95" s="236"/>
      <c r="E95" s="236"/>
      <c r="F95" s="229" t="s">
        <v>232</v>
      </c>
      <c r="G95" s="261">
        <v>38</v>
      </c>
      <c r="H95" s="236"/>
    </row>
    <row r="96" spans="2:8" ht="24" x14ac:dyDescent="0.25">
      <c r="B96" s="220"/>
      <c r="C96" s="229" t="s">
        <v>343</v>
      </c>
      <c r="D96" s="258">
        <v>144650</v>
      </c>
      <c r="E96" s="236"/>
      <c r="F96" s="229" t="s">
        <v>344</v>
      </c>
      <c r="G96" s="261">
        <v>39</v>
      </c>
      <c r="H96" s="258">
        <v>8447</v>
      </c>
    </row>
    <row r="97" spans="1:10" ht="24" x14ac:dyDescent="0.25">
      <c r="B97" s="220"/>
      <c r="C97" s="236"/>
      <c r="D97" s="236"/>
      <c r="E97" s="236"/>
      <c r="F97" s="229" t="s">
        <v>345</v>
      </c>
      <c r="G97" s="261">
        <v>40</v>
      </c>
      <c r="H97" s="258">
        <v>136203</v>
      </c>
    </row>
    <row r="98" spans="1:10" ht="15" x14ac:dyDescent="0.25">
      <c r="B98" s="220"/>
      <c r="C98" s="220"/>
      <c r="D98" s="276">
        <v>144650</v>
      </c>
      <c r="E98" s="236"/>
      <c r="F98" s="220"/>
      <c r="G98" s="220"/>
      <c r="H98" s="276">
        <v>144650</v>
      </c>
    </row>
    <row r="99" spans="1:10" ht="13.5" thickBot="1" x14ac:dyDescent="0.25">
      <c r="B99" s="231"/>
      <c r="C99" s="231"/>
      <c r="D99" s="260">
        <v>6027948</v>
      </c>
      <c r="E99" s="231"/>
      <c r="F99" s="231"/>
      <c r="G99" s="231"/>
      <c r="H99" s="260">
        <v>6027948</v>
      </c>
    </row>
    <row r="100" spans="1:10" ht="24" x14ac:dyDescent="0.25">
      <c r="B100" s="275" t="s">
        <v>346</v>
      </c>
      <c r="C100" s="275"/>
      <c r="D100" s="253">
        <v>140888</v>
      </c>
      <c r="E100" s="236"/>
      <c r="F100" s="235" t="s">
        <v>347</v>
      </c>
      <c r="G100" s="220"/>
      <c r="H100" s="253">
        <v>140888</v>
      </c>
    </row>
    <row r="101" spans="1:10" ht="25.5" x14ac:dyDescent="0.25">
      <c r="B101" s="220"/>
      <c r="C101" s="270" t="s">
        <v>348</v>
      </c>
      <c r="D101" s="258">
        <v>134348</v>
      </c>
      <c r="E101" s="236"/>
      <c r="F101" s="229" t="s">
        <v>349</v>
      </c>
      <c r="G101" s="261">
        <v>42</v>
      </c>
      <c r="H101" s="236"/>
    </row>
    <row r="102" spans="1:10" ht="15" x14ac:dyDescent="0.25">
      <c r="B102" s="220"/>
      <c r="C102" s="270"/>
      <c r="D102" s="236"/>
      <c r="E102" s="236"/>
      <c r="F102" s="229" t="s">
        <v>350</v>
      </c>
      <c r="G102" s="261">
        <v>50</v>
      </c>
      <c r="H102" s="258">
        <v>134348</v>
      </c>
    </row>
    <row r="103" spans="1:10" ht="24" x14ac:dyDescent="0.25">
      <c r="B103" s="220"/>
      <c r="C103" s="229" t="s">
        <v>351</v>
      </c>
      <c r="D103" s="258">
        <v>6540</v>
      </c>
      <c r="E103" s="236"/>
      <c r="F103" s="229" t="s">
        <v>352</v>
      </c>
      <c r="G103" s="261">
        <v>51</v>
      </c>
      <c r="H103" s="258">
        <v>6540</v>
      </c>
    </row>
    <row r="104" spans="1:10" ht="15.75" thickBot="1" x14ac:dyDescent="0.3">
      <c r="B104" s="220"/>
      <c r="C104" s="231"/>
      <c r="D104" s="260">
        <v>154516</v>
      </c>
      <c r="E104" s="231"/>
      <c r="F104" s="231"/>
      <c r="G104" s="231"/>
      <c r="H104" s="260">
        <v>154515</v>
      </c>
    </row>
    <row r="105" spans="1:10" ht="13.5" thickBot="1" x14ac:dyDescent="0.25">
      <c r="B105" s="231"/>
      <c r="C105" s="231"/>
      <c r="D105" s="262"/>
      <c r="E105" s="231"/>
      <c r="F105" s="231"/>
      <c r="G105" s="231"/>
      <c r="H105" s="262"/>
    </row>
    <row r="107" spans="1:10" x14ac:dyDescent="0.2">
      <c r="A107" s="216" t="s">
        <v>324</v>
      </c>
      <c r="B107" s="215"/>
      <c r="C107" s="215"/>
      <c r="D107" s="215"/>
      <c r="E107" s="215"/>
      <c r="F107" s="215"/>
      <c r="G107" s="215"/>
      <c r="H107" s="215"/>
      <c r="I107" s="215"/>
      <c r="J107" s="215"/>
    </row>
    <row r="109" spans="1:10" x14ac:dyDescent="0.2">
      <c r="B109" s="249" t="s">
        <v>290</v>
      </c>
      <c r="C109" s="249"/>
      <c r="D109" s="122" t="s">
        <v>291</v>
      </c>
      <c r="E109" s="122"/>
      <c r="F109" s="249" t="s">
        <v>292</v>
      </c>
      <c r="G109" s="249" t="s">
        <v>170</v>
      </c>
      <c r="H109" s="96" t="s">
        <v>293</v>
      </c>
    </row>
    <row r="110" spans="1:10" ht="13.5" thickBot="1" x14ac:dyDescent="0.25">
      <c r="B110" s="250"/>
      <c r="C110" s="250"/>
      <c r="D110" s="248"/>
      <c r="E110" s="248"/>
      <c r="F110" s="250"/>
      <c r="G110" s="250"/>
      <c r="H110" s="218" t="s">
        <v>294</v>
      </c>
    </row>
    <row r="111" spans="1:10" ht="13.5" thickBot="1" x14ac:dyDescent="0.25">
      <c r="B111" s="231"/>
      <c r="C111" s="231"/>
      <c r="D111" s="262"/>
      <c r="E111" s="231"/>
      <c r="F111" s="231"/>
      <c r="G111" s="231"/>
      <c r="H111" s="262"/>
    </row>
    <row r="112" spans="1:10" ht="24" x14ac:dyDescent="0.2">
      <c r="B112" s="275" t="s">
        <v>353</v>
      </c>
      <c r="C112" s="275"/>
      <c r="D112" s="253">
        <v>294830</v>
      </c>
      <c r="E112" s="236"/>
      <c r="F112" s="235" t="s">
        <v>354</v>
      </c>
      <c r="G112" s="277">
        <v>43</v>
      </c>
      <c r="H112" s="253">
        <v>294829</v>
      </c>
    </row>
    <row r="113" spans="1:10" ht="15" x14ac:dyDescent="0.25">
      <c r="B113" s="220"/>
      <c r="C113" s="220"/>
      <c r="D113" s="236"/>
      <c r="E113" s="236"/>
      <c r="F113" s="220"/>
      <c r="G113" s="220"/>
      <c r="H113" s="236"/>
    </row>
    <row r="114" spans="1:10" ht="36" x14ac:dyDescent="0.25">
      <c r="B114" s="220"/>
      <c r="C114" s="229" t="s">
        <v>355</v>
      </c>
      <c r="D114" s="258">
        <v>198630</v>
      </c>
      <c r="E114" s="236"/>
      <c r="F114" s="229" t="s">
        <v>44</v>
      </c>
      <c r="G114" s="261">
        <v>44</v>
      </c>
      <c r="H114" s="258">
        <v>7795</v>
      </c>
    </row>
    <row r="115" spans="1:10" ht="24" x14ac:dyDescent="0.25">
      <c r="B115" s="220"/>
      <c r="C115" s="229" t="s">
        <v>356</v>
      </c>
      <c r="D115" s="258">
        <v>96200</v>
      </c>
      <c r="E115" s="236"/>
      <c r="F115" s="229" t="s">
        <v>45</v>
      </c>
      <c r="G115" s="261">
        <v>45</v>
      </c>
      <c r="H115" s="258">
        <v>72174</v>
      </c>
    </row>
    <row r="116" spans="1:10" ht="24" x14ac:dyDescent="0.25">
      <c r="B116" s="220"/>
      <c r="C116" s="220"/>
      <c r="D116" s="236"/>
      <c r="E116" s="236"/>
      <c r="F116" s="229" t="s">
        <v>46</v>
      </c>
      <c r="G116" s="261">
        <v>46</v>
      </c>
      <c r="H116" s="258">
        <v>43758</v>
      </c>
    </row>
    <row r="117" spans="1:10" ht="36" x14ac:dyDescent="0.25">
      <c r="B117" s="220"/>
      <c r="C117" s="220"/>
      <c r="D117" s="236"/>
      <c r="E117" s="236"/>
      <c r="F117" s="229" t="s">
        <v>47</v>
      </c>
      <c r="G117" s="261">
        <v>47</v>
      </c>
      <c r="H117" s="258">
        <v>39659</v>
      </c>
    </row>
    <row r="118" spans="1:10" ht="38.25" customHeight="1" x14ac:dyDescent="0.25">
      <c r="B118" s="220"/>
      <c r="C118" s="236"/>
      <c r="D118" s="236"/>
      <c r="E118" s="236"/>
      <c r="F118" s="229" t="s">
        <v>48</v>
      </c>
      <c r="G118" s="261">
        <v>48</v>
      </c>
      <c r="H118" s="261">
        <v>591</v>
      </c>
    </row>
    <row r="119" spans="1:10" ht="24" x14ac:dyDescent="0.25">
      <c r="B119" s="220"/>
      <c r="C119" s="236"/>
      <c r="D119" s="236"/>
      <c r="E119" s="236"/>
      <c r="F119" s="229" t="s">
        <v>49</v>
      </c>
      <c r="G119" s="261">
        <v>49</v>
      </c>
      <c r="H119" s="258">
        <v>130852</v>
      </c>
    </row>
    <row r="120" spans="1:10" ht="13.5" thickBot="1" x14ac:dyDescent="0.25">
      <c r="B120" s="231"/>
      <c r="C120" s="231"/>
      <c r="D120" s="260">
        <v>294830</v>
      </c>
      <c r="E120" s="231"/>
      <c r="F120" s="231"/>
      <c r="G120" s="231"/>
      <c r="H120" s="260">
        <v>294829</v>
      </c>
    </row>
    <row r="121" spans="1:10" ht="36" x14ac:dyDescent="0.2">
      <c r="B121" s="279"/>
      <c r="C121" s="279"/>
      <c r="D121" s="253">
        <v>465354</v>
      </c>
      <c r="E121" s="236"/>
      <c r="F121" s="235" t="s">
        <v>357</v>
      </c>
      <c r="G121" s="277">
        <v>52</v>
      </c>
      <c r="H121" s="253">
        <v>465355</v>
      </c>
    </row>
    <row r="122" spans="1:10" ht="15" x14ac:dyDescent="0.25">
      <c r="B122" s="220"/>
      <c r="C122" s="229" t="s">
        <v>358</v>
      </c>
      <c r="D122" s="258">
        <v>465354</v>
      </c>
      <c r="E122" s="236"/>
      <c r="F122" s="220"/>
      <c r="G122" s="220"/>
      <c r="H122" s="236"/>
    </row>
    <row r="123" spans="1:10" ht="15" x14ac:dyDescent="0.25">
      <c r="B123" s="220"/>
      <c r="C123" s="229" t="s">
        <v>359</v>
      </c>
      <c r="D123" s="236"/>
      <c r="E123" s="236"/>
      <c r="F123" s="220"/>
      <c r="G123" s="220"/>
      <c r="H123" s="236"/>
    </row>
    <row r="124" spans="1:10" ht="13.5" thickBot="1" x14ac:dyDescent="0.25">
      <c r="B124" s="231"/>
      <c r="C124" s="231"/>
      <c r="D124" s="260">
        <v>465354</v>
      </c>
      <c r="E124" s="231"/>
      <c r="F124" s="231"/>
      <c r="G124" s="231"/>
      <c r="H124" s="258">
        <v>465355</v>
      </c>
    </row>
    <row r="125" spans="1:10" ht="13.5" thickBot="1" x14ac:dyDescent="0.25">
      <c r="B125" s="231"/>
      <c r="C125" s="262" t="s">
        <v>360</v>
      </c>
      <c r="D125" s="273">
        <v>6929020</v>
      </c>
      <c r="E125" s="262"/>
      <c r="F125" s="262" t="s">
        <v>360</v>
      </c>
      <c r="G125" s="262"/>
      <c r="H125" s="274">
        <v>6929020</v>
      </c>
    </row>
    <row r="127" spans="1:10" x14ac:dyDescent="0.2">
      <c r="A127" s="216" t="s">
        <v>361</v>
      </c>
      <c r="B127" s="215"/>
      <c r="C127" s="215"/>
      <c r="D127" s="215"/>
      <c r="E127" s="215"/>
      <c r="F127" s="215"/>
      <c r="G127" s="215"/>
      <c r="H127" s="215"/>
      <c r="I127" s="215"/>
      <c r="J127" s="215"/>
    </row>
    <row r="129" spans="2:8" x14ac:dyDescent="0.2">
      <c r="B129" s="249"/>
      <c r="C129" s="249" t="s">
        <v>362</v>
      </c>
      <c r="D129" s="122" t="s">
        <v>291</v>
      </c>
      <c r="E129" s="291"/>
      <c r="F129" s="249" t="s">
        <v>363</v>
      </c>
      <c r="G129" s="246" t="s">
        <v>170</v>
      </c>
      <c r="H129" s="96" t="s">
        <v>293</v>
      </c>
    </row>
    <row r="130" spans="2:8" ht="13.5" thickBot="1" x14ac:dyDescent="0.25">
      <c r="B130" s="250"/>
      <c r="C130" s="250"/>
      <c r="D130" s="248"/>
      <c r="E130" s="292"/>
      <c r="F130" s="250"/>
      <c r="G130" s="247"/>
      <c r="H130" s="218" t="s">
        <v>294</v>
      </c>
    </row>
    <row r="131" spans="2:8" ht="15" x14ac:dyDescent="0.2">
      <c r="B131" s="271" t="s">
        <v>364</v>
      </c>
      <c r="C131" s="271"/>
      <c r="D131" s="221">
        <v>2017744</v>
      </c>
      <c r="E131" s="234"/>
      <c r="F131" s="235" t="s">
        <v>365</v>
      </c>
      <c r="G131" s="230">
        <v>1</v>
      </c>
      <c r="H131" s="221">
        <v>2017744</v>
      </c>
    </row>
    <row r="132" spans="2:8" ht="15" x14ac:dyDescent="0.25">
      <c r="B132" s="219"/>
      <c r="C132" s="229" t="s">
        <v>366</v>
      </c>
      <c r="D132" s="225">
        <v>1299319</v>
      </c>
      <c r="E132" s="234"/>
      <c r="F132" s="229" t="s">
        <v>367</v>
      </c>
      <c r="G132" s="230">
        <v>2</v>
      </c>
      <c r="H132" s="225">
        <v>1299319</v>
      </c>
    </row>
    <row r="133" spans="2:8" ht="15" x14ac:dyDescent="0.25">
      <c r="B133" s="219"/>
      <c r="C133" s="229" t="s">
        <v>368</v>
      </c>
      <c r="D133" s="225">
        <v>718425</v>
      </c>
      <c r="E133" s="234"/>
      <c r="F133" s="229" t="s">
        <v>369</v>
      </c>
      <c r="G133" s="230">
        <v>8</v>
      </c>
      <c r="H133" s="225">
        <v>718425</v>
      </c>
    </row>
    <row r="134" spans="2:8" ht="15" x14ac:dyDescent="0.25">
      <c r="B134" s="219"/>
      <c r="C134" s="236"/>
      <c r="D134" s="219"/>
      <c r="E134" s="234"/>
      <c r="F134" s="220"/>
      <c r="G134" s="219"/>
      <c r="H134" s="219"/>
    </row>
    <row r="135" spans="2:8" ht="15.75" thickBot="1" x14ac:dyDescent="0.25">
      <c r="B135" s="233"/>
      <c r="C135" s="236"/>
      <c r="D135" s="227">
        <v>2017744</v>
      </c>
      <c r="E135" s="233"/>
      <c r="F135" s="231"/>
      <c r="G135" s="231"/>
      <c r="H135" s="227">
        <v>2017744</v>
      </c>
    </row>
    <row r="136" spans="2:8" ht="13.5" thickBot="1" x14ac:dyDescent="0.25">
      <c r="B136" s="251" t="s">
        <v>370</v>
      </c>
      <c r="C136" s="251"/>
      <c r="D136" s="280">
        <v>2051463</v>
      </c>
      <c r="E136" s="278"/>
      <c r="F136" s="235" t="s">
        <v>371</v>
      </c>
      <c r="G136" s="261">
        <v>12</v>
      </c>
      <c r="H136" s="280">
        <v>2051463</v>
      </c>
    </row>
    <row r="137" spans="2:8" ht="15" x14ac:dyDescent="0.25">
      <c r="B137" s="219"/>
      <c r="C137" s="237" t="s">
        <v>372</v>
      </c>
      <c r="D137" s="281">
        <v>1002235</v>
      </c>
      <c r="E137" s="238"/>
      <c r="F137" s="239" t="s">
        <v>373</v>
      </c>
      <c r="G137" s="265">
        <v>16</v>
      </c>
      <c r="H137" s="281">
        <v>951287</v>
      </c>
    </row>
    <row r="138" spans="2:8" ht="42" customHeight="1" x14ac:dyDescent="0.25">
      <c r="B138" s="219"/>
      <c r="C138" s="229" t="s">
        <v>374</v>
      </c>
      <c r="D138" s="225">
        <v>-50948</v>
      </c>
      <c r="E138" s="234"/>
      <c r="F138" s="220"/>
      <c r="G138" s="220"/>
      <c r="H138" s="219"/>
    </row>
    <row r="139" spans="2:8" ht="15.75" thickBot="1" x14ac:dyDescent="0.3">
      <c r="B139" s="220"/>
      <c r="C139" s="231"/>
      <c r="D139" s="227">
        <v>951287</v>
      </c>
      <c r="E139" s="233"/>
      <c r="F139" s="231"/>
      <c r="G139" s="231"/>
      <c r="H139" s="227">
        <v>951287</v>
      </c>
    </row>
    <row r="140" spans="2:8" ht="15" x14ac:dyDescent="0.25">
      <c r="B140" s="219"/>
      <c r="C140" s="236"/>
      <c r="D140" s="280">
        <v>841487</v>
      </c>
      <c r="E140" s="234"/>
      <c r="F140" s="220"/>
      <c r="G140" s="220"/>
      <c r="H140" s="280">
        <v>892435</v>
      </c>
    </row>
    <row r="141" spans="2:8" ht="24" x14ac:dyDescent="0.25">
      <c r="B141" s="220"/>
      <c r="C141" s="229" t="s">
        <v>375</v>
      </c>
      <c r="D141" s="225">
        <v>841487</v>
      </c>
      <c r="E141" s="219"/>
      <c r="F141" s="229" t="s">
        <v>376</v>
      </c>
      <c r="G141" s="230">
        <v>13</v>
      </c>
      <c r="H141" s="225">
        <v>592332</v>
      </c>
    </row>
    <row r="142" spans="2:8" ht="24" x14ac:dyDescent="0.25">
      <c r="B142" s="219"/>
      <c r="C142" s="229" t="s">
        <v>377</v>
      </c>
      <c r="D142" s="225">
        <v>50948</v>
      </c>
      <c r="E142" s="219"/>
      <c r="F142" s="229" t="s">
        <v>73</v>
      </c>
      <c r="G142" s="230">
        <v>21</v>
      </c>
      <c r="H142" s="225">
        <v>286797</v>
      </c>
    </row>
    <row r="143" spans="2:8" ht="24" x14ac:dyDescent="0.25">
      <c r="B143" s="219"/>
      <c r="C143" s="220"/>
      <c r="D143" s="219"/>
      <c r="E143" s="219"/>
      <c r="F143" s="229" t="s">
        <v>378</v>
      </c>
      <c r="G143" s="230">
        <v>22</v>
      </c>
      <c r="H143" s="219"/>
    </row>
    <row r="144" spans="2:8" ht="28.5" customHeight="1" x14ac:dyDescent="0.25">
      <c r="B144" s="219"/>
      <c r="C144" s="220"/>
      <c r="D144" s="219"/>
      <c r="E144" s="219"/>
      <c r="F144" s="229" t="s">
        <v>77</v>
      </c>
      <c r="G144" s="230">
        <v>26</v>
      </c>
      <c r="H144" s="225">
        <v>13306</v>
      </c>
    </row>
    <row r="145" spans="2:8" ht="15.75" thickBot="1" x14ac:dyDescent="0.3">
      <c r="B145" s="220"/>
      <c r="C145" s="231"/>
      <c r="D145" s="227">
        <v>892435</v>
      </c>
      <c r="E145" s="233"/>
      <c r="F145" s="231"/>
      <c r="G145" s="231"/>
      <c r="H145" s="227">
        <v>892435</v>
      </c>
    </row>
    <row r="146" spans="2:8" ht="15" x14ac:dyDescent="0.25">
      <c r="B146" s="219"/>
      <c r="C146" s="278" t="s">
        <v>379</v>
      </c>
      <c r="D146" s="280">
        <v>207741</v>
      </c>
      <c r="E146" s="234"/>
      <c r="F146" s="229" t="s">
        <v>72</v>
      </c>
      <c r="G146" s="261">
        <v>20</v>
      </c>
      <c r="H146" s="280">
        <v>207741</v>
      </c>
    </row>
    <row r="147" spans="2:8" ht="13.5" thickBot="1" x14ac:dyDescent="0.25">
      <c r="B147" s="233"/>
      <c r="C147" s="231"/>
      <c r="D147" s="232"/>
      <c r="E147" s="233"/>
      <c r="F147" s="231"/>
      <c r="G147" s="231"/>
      <c r="H147" s="232"/>
    </row>
    <row r="148" spans="2:8" ht="15" x14ac:dyDescent="0.25">
      <c r="B148" s="271" t="s">
        <v>380</v>
      </c>
      <c r="C148" s="271"/>
      <c r="D148" s="280">
        <v>171752</v>
      </c>
      <c r="E148" s="219"/>
      <c r="F148" s="229" t="s">
        <v>380</v>
      </c>
      <c r="G148" s="219"/>
      <c r="H148" s="280">
        <v>171752</v>
      </c>
    </row>
    <row r="149" spans="2:8" ht="28.5" customHeight="1" x14ac:dyDescent="0.25">
      <c r="B149" s="219"/>
      <c r="C149" s="282" t="s">
        <v>381</v>
      </c>
      <c r="D149" s="225">
        <v>155601</v>
      </c>
      <c r="E149" s="219"/>
      <c r="F149" s="229" t="s">
        <v>382</v>
      </c>
      <c r="G149" s="230">
        <v>27</v>
      </c>
      <c r="H149" s="225">
        <v>182233</v>
      </c>
    </row>
    <row r="150" spans="2:8" ht="33" customHeight="1" x14ac:dyDescent="0.25">
      <c r="B150" s="219"/>
      <c r="C150" s="282" t="s">
        <v>383</v>
      </c>
      <c r="D150" s="225">
        <v>-10260</v>
      </c>
      <c r="E150" s="219"/>
      <c r="F150" s="229" t="s">
        <v>384</v>
      </c>
      <c r="G150" s="230">
        <v>34</v>
      </c>
      <c r="H150" s="225">
        <v>-10481</v>
      </c>
    </row>
    <row r="151" spans="2:8" ht="15" x14ac:dyDescent="0.25">
      <c r="B151" s="219"/>
      <c r="C151" s="282" t="s">
        <v>385</v>
      </c>
      <c r="D151" s="225">
        <v>26533</v>
      </c>
      <c r="E151" s="219"/>
      <c r="F151" s="220"/>
      <c r="G151" s="219"/>
      <c r="H151" s="219"/>
    </row>
    <row r="152" spans="2:8" ht="24.75" thickBot="1" x14ac:dyDescent="0.3">
      <c r="B152" s="219"/>
      <c r="C152" s="282" t="s">
        <v>386</v>
      </c>
      <c r="D152" s="230">
        <v>-122</v>
      </c>
      <c r="E152" s="219"/>
      <c r="F152" s="220"/>
      <c r="G152" s="219"/>
      <c r="H152" s="219"/>
    </row>
    <row r="153" spans="2:8" ht="24.75" thickBot="1" x14ac:dyDescent="0.25">
      <c r="B153" s="293" t="s">
        <v>387</v>
      </c>
      <c r="C153" s="293"/>
      <c r="D153" s="283">
        <v>138033</v>
      </c>
      <c r="E153" s="232"/>
      <c r="F153" s="262" t="s">
        <v>388</v>
      </c>
      <c r="G153" s="242">
        <v>43</v>
      </c>
      <c r="H153" s="284">
        <v>138033</v>
      </c>
    </row>
    <row r="154" spans="2:8" ht="13.5" thickBot="1" x14ac:dyDescent="0.25">
      <c r="B154" s="293" t="s">
        <v>389</v>
      </c>
      <c r="C154" s="293"/>
      <c r="D154" s="284">
        <v>1830</v>
      </c>
      <c r="E154" s="232"/>
      <c r="F154" s="262" t="s">
        <v>88</v>
      </c>
      <c r="G154" s="242">
        <v>44</v>
      </c>
      <c r="H154" s="284">
        <v>1830</v>
      </c>
    </row>
    <row r="155" spans="2:8" ht="24.75" thickBot="1" x14ac:dyDescent="0.25">
      <c r="B155" s="293" t="s">
        <v>390</v>
      </c>
      <c r="C155" s="293"/>
      <c r="D155" s="284">
        <v>136203</v>
      </c>
      <c r="E155" s="232"/>
      <c r="F155" s="262" t="s">
        <v>391</v>
      </c>
      <c r="G155" s="242">
        <v>45</v>
      </c>
      <c r="H155" s="284">
        <v>136203</v>
      </c>
    </row>
    <row r="156" spans="2:8" ht="15.75" thickBot="1" x14ac:dyDescent="0.3">
      <c r="B156" s="293" t="s">
        <v>392</v>
      </c>
      <c r="C156" s="293"/>
      <c r="D156" s="285"/>
      <c r="E156" s="219"/>
      <c r="F156" s="262"/>
      <c r="G156" s="219"/>
      <c r="H156" s="285"/>
    </row>
    <row r="157" spans="2:8" ht="60" x14ac:dyDescent="0.25">
      <c r="B157" s="245"/>
      <c r="C157" s="229" t="s">
        <v>393</v>
      </c>
      <c r="D157" s="286">
        <v>112040</v>
      </c>
      <c r="E157" s="219"/>
      <c r="F157" s="229" t="s">
        <v>162</v>
      </c>
      <c r="G157" s="240">
        <v>48</v>
      </c>
      <c r="H157" s="286">
        <v>112040</v>
      </c>
    </row>
    <row r="158" spans="2:8" ht="63" customHeight="1" thickBot="1" x14ac:dyDescent="0.3">
      <c r="B158" s="219"/>
      <c r="C158" s="231" t="s">
        <v>394</v>
      </c>
      <c r="D158" s="287">
        <v>-20168</v>
      </c>
      <c r="E158" s="219"/>
      <c r="F158" s="231" t="s">
        <v>395</v>
      </c>
      <c r="G158" s="288">
        <v>51</v>
      </c>
      <c r="H158" s="287">
        <v>20168</v>
      </c>
    </row>
    <row r="159" spans="2:8" ht="46.5" customHeight="1" thickBot="1" x14ac:dyDescent="0.3">
      <c r="B159" s="294" t="s">
        <v>392</v>
      </c>
      <c r="C159" s="294"/>
      <c r="D159" s="284">
        <v>91872</v>
      </c>
      <c r="E159" s="219"/>
      <c r="F159" s="262" t="s">
        <v>396</v>
      </c>
      <c r="G159" s="289">
        <v>52</v>
      </c>
      <c r="H159" s="284">
        <v>91872</v>
      </c>
    </row>
    <row r="160" spans="2:8" ht="42" customHeight="1" thickBot="1" x14ac:dyDescent="0.25">
      <c r="B160" s="295" t="s">
        <v>397</v>
      </c>
      <c r="C160" s="295"/>
      <c r="D160" s="284">
        <v>228075</v>
      </c>
      <c r="E160" s="243"/>
      <c r="F160" s="262" t="s">
        <v>398</v>
      </c>
      <c r="G160" s="290">
        <v>53</v>
      </c>
      <c r="H160" s="284">
        <v>228075</v>
      </c>
    </row>
  </sheetData>
  <mergeCells count="44">
    <mergeCell ref="B155:C155"/>
    <mergeCell ref="B156:C156"/>
    <mergeCell ref="B159:C159"/>
    <mergeCell ref="B160:C160"/>
    <mergeCell ref="B131:C131"/>
    <mergeCell ref="B136:C136"/>
    <mergeCell ref="B148:C148"/>
    <mergeCell ref="B153:C153"/>
    <mergeCell ref="B154:C154"/>
    <mergeCell ref="B112:C112"/>
    <mergeCell ref="B121:C121"/>
    <mergeCell ref="A127:J127"/>
    <mergeCell ref="B129:B130"/>
    <mergeCell ref="C129:C130"/>
    <mergeCell ref="D129:D130"/>
    <mergeCell ref="E129:E130"/>
    <mergeCell ref="F129:F130"/>
    <mergeCell ref="G129:G130"/>
    <mergeCell ref="B109:C110"/>
    <mergeCell ref="D109:D110"/>
    <mergeCell ref="E109:E110"/>
    <mergeCell ref="F109:F110"/>
    <mergeCell ref="G109:G110"/>
    <mergeCell ref="B73:C73"/>
    <mergeCell ref="B84:C84"/>
    <mergeCell ref="B86:C86"/>
    <mergeCell ref="B100:C100"/>
    <mergeCell ref="A107:J107"/>
    <mergeCell ref="B36:C36"/>
    <mergeCell ref="B37:C37"/>
    <mergeCell ref="B60:C60"/>
    <mergeCell ref="A69:J69"/>
    <mergeCell ref="B71:C72"/>
    <mergeCell ref="D71:D72"/>
    <mergeCell ref="E71:E72"/>
    <mergeCell ref="F71:F72"/>
    <mergeCell ref="G71:G72"/>
    <mergeCell ref="A1:J30"/>
    <mergeCell ref="A32:J32"/>
    <mergeCell ref="B34:C35"/>
    <mergeCell ref="D34:D35"/>
    <mergeCell ref="E34:E35"/>
    <mergeCell ref="F34:F35"/>
    <mergeCell ref="G34: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2024-03-10T20:33:44Z</cp:lastPrinted>
  <dcterms:created xsi:type="dcterms:W3CDTF">2008-10-17T11:51:54Z</dcterms:created>
  <dcterms:modified xsi:type="dcterms:W3CDTF">2024-04-25T07:42:49Z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