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Financijski izvještaji Y2023\GFI 2023 - xls i xml\GFI 2023 KD\"/>
    </mc:Choice>
  </mc:AlternateContent>
  <xr:revisionPtr revIDLastSave="0" documentId="13_ncr:1_{B4193E6D-7CE5-4ED5-AC79-4B188E2C6C97}" xr6:coauthVersionLast="47" xr6:coauthVersionMax="47" xr10:uidLastSave="{00000000-0000-0000-0000-000000000000}"/>
  <bookViews>
    <workbookView xWindow="38280" yWindow="2220" windowWidth="29040" windowHeight="175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D65" i="25" l="1"/>
  <c r="C65" i="25"/>
  <c r="K9" i="31" l="1"/>
  <c r="L9" i="31"/>
  <c r="L13" i="31" l="1"/>
  <c r="L18" i="31" s="1"/>
  <c r="K13" i="31"/>
  <c r="K18" i="31" s="1"/>
  <c r="I13" i="31"/>
  <c r="I9" i="31"/>
  <c r="K22" i="31"/>
  <c r="I26" i="31"/>
  <c r="K26" i="31"/>
  <c r="J22" i="31"/>
  <c r="J31" i="31" s="1"/>
  <c r="J9" i="31"/>
  <c r="L22" i="31"/>
  <c r="J26" i="31"/>
  <c r="I22" i="31"/>
  <c r="I31" i="31" s="1"/>
  <c r="J13" i="31"/>
  <c r="L26" i="31"/>
  <c r="K31" i="31" l="1"/>
  <c r="I18" i="31"/>
  <c r="J18" i="31"/>
  <c r="L31" i="31"/>
  <c r="C17" i="25" l="1"/>
  <c r="C23" i="25"/>
  <c r="D28" i="26"/>
  <c r="D40" i="26"/>
  <c r="C14" i="26"/>
  <c r="C41" i="25"/>
  <c r="C38" i="25" s="1"/>
  <c r="D11" i="25"/>
  <c r="D29" i="25"/>
  <c r="C29" i="25"/>
  <c r="D17" i="25"/>
  <c r="D14" i="26"/>
  <c r="D23" i="25"/>
  <c r="C52" i="25"/>
  <c r="C8" i="26"/>
  <c r="C7" i="26" s="1"/>
  <c r="C22" i="26"/>
  <c r="C33" i="26"/>
  <c r="C11" i="25"/>
  <c r="D41" i="25"/>
  <c r="D38" i="25" s="1"/>
  <c r="D52" i="25"/>
  <c r="D62" i="25" s="1"/>
  <c r="D8" i="26"/>
  <c r="D19" i="26"/>
  <c r="D22" i="26"/>
  <c r="D33" i="26"/>
  <c r="C19" i="26"/>
  <c r="C28" i="26"/>
  <c r="C40" i="26"/>
  <c r="C58" i="26"/>
  <c r="C62" i="25" l="1"/>
  <c r="C9" i="25"/>
  <c r="D9" i="25"/>
  <c r="C18" i="26"/>
  <c r="C47" i="26" s="1"/>
  <c r="D22" i="25"/>
  <c r="C22" i="25"/>
  <c r="D7" i="26"/>
  <c r="D46" i="26" s="1"/>
  <c r="D18" i="26"/>
  <c r="D47" i="26" s="1"/>
  <c r="C46" i="26"/>
  <c r="D35" i="25" l="1"/>
  <c r="C35" i="25"/>
  <c r="C49" i="26"/>
  <c r="C51" i="26" s="1"/>
  <c r="C59" i="26" s="1"/>
  <c r="D49" i="26"/>
  <c r="D51" i="26" s="1"/>
  <c r="M30" i="31"/>
  <c r="M29" i="31"/>
  <c r="M28" i="31"/>
  <c r="M27" i="31"/>
  <c r="H26" i="31"/>
  <c r="G26" i="31"/>
  <c r="E26" i="31"/>
  <c r="D26" i="31"/>
  <c r="C26" i="31"/>
  <c r="M25" i="31"/>
  <c r="M23"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I47" i="30"/>
  <c r="H47" i="30"/>
  <c r="I43" i="30"/>
  <c r="H43" i="30"/>
  <c r="I37" i="30"/>
  <c r="H37" i="30"/>
  <c r="I32" i="30"/>
  <c r="H32" i="30"/>
  <c r="I28" i="30"/>
  <c r="H28" i="30"/>
  <c r="I21" i="30"/>
  <c r="H21" i="30"/>
  <c r="I15" i="30"/>
  <c r="H15" i="30"/>
  <c r="I49" i="28"/>
  <c r="H49" i="28"/>
  <c r="I45" i="28"/>
  <c r="H45" i="28"/>
  <c r="I39" i="28"/>
  <c r="H39" i="28"/>
  <c r="I31" i="28"/>
  <c r="I34" i="28" s="1"/>
  <c r="H31" i="28"/>
  <c r="H34" i="28" s="1"/>
  <c r="I25" i="28"/>
  <c r="I28" i="28" s="1"/>
  <c r="H25" i="28"/>
  <c r="H28" i="28" s="1"/>
  <c r="I19" i="28"/>
  <c r="H19" i="28"/>
  <c r="I12" i="28"/>
  <c r="H12" i="28"/>
  <c r="D18" i="31" l="1"/>
  <c r="G31" i="31"/>
  <c r="E31" i="31"/>
  <c r="M13" i="31"/>
  <c r="G18" i="31"/>
  <c r="C18" i="31"/>
  <c r="M22" i="31"/>
  <c r="D31" i="31"/>
  <c r="H31" i="31"/>
  <c r="M9" i="31"/>
  <c r="H18" i="31"/>
  <c r="E18" i="31"/>
  <c r="F18" i="31"/>
  <c r="C31" i="31"/>
  <c r="M18" i="31" l="1"/>
  <c r="D58" i="26" l="1"/>
  <c r="F26" i="31" l="1"/>
  <c r="M24" i="31"/>
  <c r="D59" i="26" l="1"/>
  <c r="F31" i="31"/>
  <c r="M31" i="31" s="1"/>
  <c r="M26" i="31"/>
</calcChain>
</file>

<file path=xl/sharedStrings.xml><?xml version="1.0" encoding="utf-8"?>
<sst xmlns="http://schemas.openxmlformats.org/spreadsheetml/2006/main" count="573" uniqueCount="443">
  <si>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</si>
  <si>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</si>
  <si>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</si>
  <si>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</si>
  <si>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</si>
  <si>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</si>
  <si>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</si>
  <si>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</si>
  <si>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</si>
  <si>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</si>
  <si>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</si>
  <si>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</si>
  <si>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</si>
  <si>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</si>
  <si>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</si>
  <si>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</si>
  <si>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</si>
  <si>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</si>
  <si>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</si>
  <si>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</si>
  <si>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</si>
  <si>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</si>
  <si>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</si>
  <si>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</si>
  <si>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</si>
  <si>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</si>
  <si>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</si>
  <si>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</si>
  <si>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</si>
  <si>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</si>
  <si>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</si>
  <si>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</si>
  <si>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</si>
  <si>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</si>
  <si>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</si>
  <si>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</si>
  <si>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</si>
  <si>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</si>
  <si>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</si>
  <si>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</si>
  <si>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</si>
  <si>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</si>
  <si>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</si>
  <si>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</si>
  <si>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</si>
  <si>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</si>
  <si>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</si>
  <si>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</si>
  <si>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</si>
  <si>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</si>
  <si>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</si>
  <si>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</si>
  <si>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</si>
  <si>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</si>
  <si>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</si>
  <si>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</si>
  <si>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</si>
  <si>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</si>
  <si>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</si>
  <si>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</si>
  <si>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</si>
  <si>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</si>
  <si>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</si>
  <si>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</si>
  <si>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</si>
  <si>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</si>
  <si>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</si>
  <si>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</si>
  <si>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</si>
  <si>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</si>
  <si>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</si>
  <si>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</si>
  <si>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</si>
  <si>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</si>
  <si>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</si>
  <si>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</si>
  <si>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</si>
  <si>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</si>
  <si>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</si>
  <si>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</si>
  <si>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</si>
  <si>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</si>
  <si>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</si>
  <si>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</si>
  <si>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</si>
  <si>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</si>
  <si>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</si>
  <si>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</si>
  <si>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</si>
  <si>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</si>
  <si>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</si>
  <si>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</si>
  <si>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</si>
  <si>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</si>
  <si>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</si>
  <si>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</si>
  <si>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</si>
  <si>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</si>
  <si>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</si>
  <si>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</si>
  <si>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</si>
  <si>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</si>
  <si>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</si>
  <si>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</si>
  <si>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</si>
  <si>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</si>
  <si>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</si>
  <si>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</si>
  <si>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</si>
  <si>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</si>
  <si>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</si>
  <si>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</si>
  <si>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</si>
  <si>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</si>
  <si>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</si>
  <si>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</si>
  <si>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</si>
  <si>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</si>
  <si>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</si>
  <si>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</si>
  <si>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</si>
  <si>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</si>
  <si>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</si>
  <si>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</si>
  <si>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</si>
  <si>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</si>
  <si>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</si>
  <si>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</si>
  <si>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</si>
  <si>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</si>
  <si>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</si>
  <si>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</si>
  <si>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</si>
  <si>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</si>
  <si>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</si>
  <si>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</si>
  <si>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</si>
  <si>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</si>
  <si>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</si>
  <si>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</si>
  <si>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</si>
  <si>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</si>
  <si>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</si>
  <si>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</si>
  <si>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</si>
  <si>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</si>
  <si>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</si>
  <si>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</si>
  <si>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</si>
  <si>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</si>
  <si>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</si>
  <si>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</si>
  <si>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</si>
  <si>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</si>
  <si>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</si>
  <si>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</si>
  <si>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</si>
  <si>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</si>
  <si>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</si>
  <si>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</si>
  <si>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</si>
  <si>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</si>
  <si>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</si>
  <si>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</si>
  <si>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</si>
  <si>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</si>
  <si>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</si>
  <si>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</si>
  <si>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</si>
  <si>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</si>
  <si>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</si>
  <si>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</si>
  <si>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</si>
  <si>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</si>
  <si>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</si>
  <si>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</si>
  <si>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</si>
  <si>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</si>
  <si>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</si>
  <si>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</si>
  <si>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</si>
  <si>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</si>
  <si>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</si>
  <si>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</si>
  <si>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</si>
  <si>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</si>
  <si>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</si>
  <si>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</si>
  <si>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</si>
  <si>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</si>
  <si>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</si>
  <si>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</si>
  <si>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</si>
  <si>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</si>
  <si>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</si>
  <si>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</si>
  <si>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</si>
  <si>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</si>
  <si>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</si>
  <si>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</si>
  <si>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</si>
  <si>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</si>
  <si>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</si>
  <si>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</si>
  <si>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</si>
  <si>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</si>
  <si>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</si>
  <si>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</si>
  <si>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</si>
  <si>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</si>
  <si>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</si>
  <si>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</si>
  <si>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</si>
  <si>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</si>
  <si>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</si>
  <si>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</si>
  <si>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</si>
  <si>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</si>
  <si>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</si>
  <si>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</si>
  <si>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</si>
  <si>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</si>
  <si>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</si>
  <si>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</si>
  <si>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</si>
  <si>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</si>
  <si>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</si>
  <si>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</si>
  <si>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</si>
  <si>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</si>
  <si>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</si>
  <si>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</si>
  <si>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</si>
  <si>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</si>
  <si>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</si>
  <si>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</si>
  <si>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</si>
  <si>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</si>
  <si>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</si>
  <si>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</si>
  <si>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</si>
  <si>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</si>
  <si>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</si>
  <si>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</si>
  <si>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</si>
  <si>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</si>
  <si>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</si>
  <si>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</si>
  <si>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</si>
  <si>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</si>
  <si>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</si>
  <si>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</si>
  <si>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</si>
  <si>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</si>
  <si>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</si>
  <si>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</si>
  <si>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</si>
  <si>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</si>
  <si>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</si>
  <si>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</si>
  <si>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</si>
  <si>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</si>
  <si>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</si>
  <si>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</si>
  <si>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</si>
  <si>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</si>
  <si>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</si>
  <si>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</si>
  <si>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</si>
  <si>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</si>
  <si>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</si>
  <si>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</si>
  <si>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</si>
  <si>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</si>
  <si>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</si>
  <si>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</si>
  <si>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RD</t>
  </si>
  <si>
    <t>Yes</t>
  </si>
  <si>
    <t>Sigma Tax Consulting .o.o.</t>
  </si>
  <si>
    <t>01/4699-555</t>
  </si>
  <si>
    <t>lucija.tropcic@sigmabc.eu</t>
  </si>
  <si>
    <t>PriceWaterhouseCoopers Ltd</t>
  </si>
  <si>
    <t>Siniša Dušić</t>
  </si>
  <si>
    <t xml:space="preserve">balance as at 31.12.2023 </t>
  </si>
  <si>
    <t>For the period1.1.2023 to 31.12.2023</t>
  </si>
  <si>
    <t>Submitter: Zagreb Stock Exchange Inc.</t>
  </si>
  <si>
    <t>Submitter: Zagreb Stock Exchange</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</si>
  <si>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</si>
  <si>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</si>
  <si>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</si>
  <si>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</si>
  <si>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</si>
  <si>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</si>
  <si>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</si>
  <si>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</si>
  <si>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</si>
  <si>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</si>
  <si>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KD</t>
  </si>
  <si>
    <t>for the period 1.1.2023 to 31.12.2023</t>
  </si>
  <si>
    <t>Notes to the annual consolidated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and land and building which are measured at fair value.
Detailed information on the basis of preparation of the financial statements are provided in Note 2 to the consolidated financial statements presented in the Annual Report on Group Status and Business Activities in 2023 available on the internet page www.zse.hr (further: the Group’s Annual Report).
Significant accounting policies
Financial statements for the reporting period are prepared applying the same accounting policies as in the latest consolidated financial statements for 2023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consolidated statement of financial position, statement of comprehensive income, statement of cash flows and statement of changes in equity are disclosed in the Group’s Annual Report as published on the internet page www.zse.hr.
Change of the functional and presentation currency
On January 1, 2023, the official monetary currency and official means of payment in the Republic of Croatia became the euro ("EUR") instead of the Croatian kuna ("HRK"). The introduction of the euro as the official currency in the Republic of Croatia represents a change in the functional currency. The information on accounting policy applied and impact of the change of the functional currency on the financial statements are published in the Company’s Annual Report available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December 31, 2023, nor has issued securities. 
4.	Amount of advance payments and loans granted to the members of administrative, management and supervisory bodies
The Group did not give advances or approved loans to members of administrative, management and supervisory bodies during 2023 or 2022. 
Notes to the annual consolidated financial statements – GFI (continued)
5.	Amount and nature of individual items of income or expenditure which are of exceptional size or incidence
Details on the income or expenditure which are of exceptional size or incidence are presented in the Notes to the audited financial statements in the Group’s Annual Report (www.zse.hr).
6.	Liabilities falling due after more than five years, as well as debts covered by valuable security provided by the Group
At the balance sheet date, 31 December 2023, the liabilities falling due after more than five years amount to EUR 1.4 thousand.
At the balance sheet date, the Group does not have debts covered by valuable securities provided by the Group.
7.	Average number of employees during the reporting period
The average number of the employees during the reporting period of 2023 is 37.
8.	Capitalized costs of salaries during the reporting period
The Group did not capitalize the cost of salaries during the reporting period.
9.	Amount of salaries and remunerations approved for the business year to members of administrative, management and supervisory bodies
The amount of salaries and remunerations approved for the year 2023 to the members of the administrative, management and supervisory bodies due to their responsibilities and all obligations arising from or agreed upon in connection with the retirement of the former members of these bodies are published in Note 23 Related parties in the Group’s Annual Report (www.zse.hr).
10.	Average number of employees by category and personnel costs related to the business year
The Group does not divide employees into categories. During 2023, the Group had an average of 37 employees. The income of employees for 2023 broken down into net salaries and wages, the costs of taxes and contributions from salaries, contributions to salaries and other salary expenses that do not include reimbursements of expenses are published in Note 6 Personnel expenses in the Group’s Annual Report (www.zse .hr).
11.	Deferred taxes	
Provisions for deferred taxes, balance of deferred taxes at the beginning and the end of the reporting period, as well as movement of those positions during the reporting period are presented in the Note 9 in the Group’s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13.	Number and nominal value of shares subscribed during the reporting period within the limits of the authorised capital
Based on the Decision of the Company's Assembly dated June 14, 2022, the share capital of the Company is reduced in a regular procedure for the purpose of transferring EUR 3.076.316  to other reserves of the Company. By undertaking the share capital reduction, the nominal value per share is reduced to the amount which is lower than the minimum nominal amount permitted under Article 163(2) of the Companies Act.
Notes to the annual consolidated financial statements – GFI (continued)
13.	Number and nominal value of shares subscribed during the reporting period within the limits of the authorised capital (continued)
Hence, the share capital is reduced in a regular procedure through a consolidation of shares (reverse split), in accordance with Article 342(4) of the Companies Act. The shares are consolidated at a ratio of 2:1 by issuing to each shareholder 1 registered share with a nominal value of EUR 1.33 for 2 shares outstanding.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 all shares of the Company were replaced by ZB-R-A shares with a nominal amount for shares without a nominal amount.
14.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15.	Name, registered office and legal form of each of the companies in which the issuer has unlimited liability
The Group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2023 for the Company is attached to the Company’s Annual Report, which is published on the website www.zse.hr.
Notes to the annual consolidated financial statements – GFI (continued)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Group has no arrangements that are not included in the presented consolidated financial statements.
21.	Nature and the financial effect of significant events arising after the balance sheet date which are not reflected in the profit and loss account or the balance sheet
Significant events arising after the balance sheet date are presented in Notes to the Group’s Annual Report for 2023 as published on the internet page www.zse.hr
22.	Net income broken down by segments
The information on segments are presented in Note 24 to the Group’s Annual Report.
23.	Total amount of compensation to the auditor for the reporting year
The amount of the auditor's fee for the statutory audit of annual financial statements and the amount of other fees to the auditor is published in the notes to the consolidated financial statements in the Group’s Annual Report.</t>
  </si>
  <si>
    <t>Reconciliation of the GFI-POD Balance sheet and consolidated balance from audited financial statements for the year 2023</t>
  </si>
  <si>
    <t>Balance sheet item (IFRS)</t>
  </si>
  <si>
    <t>Amount</t>
  </si>
  <si>
    <t>(EUR)</t>
  </si>
  <si>
    <t>Balance sheet item (TFI)</t>
  </si>
  <si>
    <t>AOP</t>
  </si>
  <si>
    <t>Non-current assets</t>
  </si>
  <si>
    <t>3,235,702</t>
  </si>
  <si>
    <t xml:space="preserve">A, FIXED ASSETS </t>
  </si>
  <si>
    <t>I Intangible assets</t>
  </si>
  <si>
    <t>Intangible assets</t>
  </si>
  <si>
    <t>Goodwill</t>
  </si>
  <si>
    <t>1,338,564</t>
  </si>
  <si>
    <t>II Tangible assets</t>
  </si>
  <si>
    <t>Property and equipment</t>
  </si>
  <si>
    <t>1,086,374</t>
  </si>
  <si>
    <t>1,023,151</t>
  </si>
  <si>
    <t>Right-of-use assets</t>
  </si>
  <si>
    <t>1,448,076</t>
  </si>
  <si>
    <t>III Long term financial assets</t>
  </si>
  <si>
    <t>Investment in subsidiary</t>
  </si>
  <si>
    <t>-</t>
  </si>
  <si>
    <t>1,238,436</t>
  </si>
  <si>
    <t>Investment in associate and joint venture</t>
  </si>
  <si>
    <t>Long term deposits</t>
  </si>
  <si>
    <t>2 Financial assets at amortised cost (long term)</t>
  </si>
  <si>
    <t>Borrowings to associated company</t>
  </si>
  <si>
    <t>Financial assets at fair value through other comprehensive income</t>
  </si>
  <si>
    <t>Deferred tax assets</t>
  </si>
  <si>
    <t xml:space="preserve">CURRENT ASSETS </t>
  </si>
  <si>
    <t>3,855,108</t>
  </si>
  <si>
    <t>B CURRENT ASSETS</t>
  </si>
  <si>
    <t>3,843,429</t>
  </si>
  <si>
    <t xml:space="preserve">I RECEIVABLES </t>
  </si>
  <si>
    <t>Trade receivables and other assets</t>
  </si>
  <si>
    <t>1 Trade receivables</t>
  </si>
  <si>
    <t>Reconciliation of the GFI-POD Balance sheet and consolidated balance from audited financial statements for the year 2023 (continued)</t>
  </si>
  <si>
    <t>3,041,180</t>
  </si>
  <si>
    <t xml:space="preserve">II SHORT-TERM FINANCIAL ASSETS </t>
  </si>
  <si>
    <t>Short-term deposits</t>
  </si>
  <si>
    <t>2,304,675</t>
  </si>
  <si>
    <t>Financial assets at fair value through profit or loss</t>
  </si>
  <si>
    <t>Cash and cash equivalents</t>
  </si>
  <si>
    <t xml:space="preserve">Prepaid expenses </t>
  </si>
  <si>
    <t>Deferred expenses</t>
  </si>
  <si>
    <t>Contract assets</t>
  </si>
  <si>
    <t>TOTAL ASSETS</t>
  </si>
  <si>
    <t>7,167,833</t>
  </si>
  <si>
    <t xml:space="preserve">D TOTAL ASSETS </t>
  </si>
  <si>
    <t>CAPITAL AND LIABILITIES</t>
  </si>
  <si>
    <t>Capital and liabilities</t>
  </si>
  <si>
    <t>5,993,657</t>
  </si>
  <si>
    <t>A CAPITAL AND RESERVES</t>
  </si>
  <si>
    <t>Issued share capital</t>
  </si>
  <si>
    <t>3,076,315</t>
  </si>
  <si>
    <t>Share premium</t>
  </si>
  <si>
    <t>1,840,833</t>
  </si>
  <si>
    <t>1,043,459</t>
  </si>
  <si>
    <t xml:space="preserve">III PROFIT RESERVES </t>
  </si>
  <si>
    <t>Legal reserves</t>
  </si>
  <si>
    <t>Own shares</t>
  </si>
  <si>
    <t>2 Reserves for own shares</t>
  </si>
  <si>
    <t>Fer value reserves</t>
  </si>
  <si>
    <t>Actuarial gains / losses</t>
  </si>
  <si>
    <t>Revaluation reserves</t>
  </si>
  <si>
    <t>Translation reserves</t>
  </si>
  <si>
    <t>Accumulated gain (losses)</t>
  </si>
  <si>
    <t>IV Retained profit of loss brought forward</t>
  </si>
  <si>
    <t>V Profit or loss for the year</t>
  </si>
  <si>
    <t>Non current liabilities</t>
  </si>
  <si>
    <t>Long term liabilities and provisions</t>
  </si>
  <si>
    <t>Employee benefits</t>
  </si>
  <si>
    <t>B Provisions</t>
  </si>
  <si>
    <t>Long term contract liabilities</t>
  </si>
  <si>
    <t>Lease liabilities</t>
  </si>
  <si>
    <t>D Long term liabilities</t>
  </si>
  <si>
    <t>Deferred tax liabilities</t>
  </si>
  <si>
    <t>E Deferred tax liabilities</t>
  </si>
  <si>
    <t>Short term liabilities</t>
  </si>
  <si>
    <t>C SHORT TERM LIABILITIES</t>
  </si>
  <si>
    <t>Trade and other payables</t>
  </si>
  <si>
    <t>Trade payables</t>
  </si>
  <si>
    <t>Short term lease liabilities</t>
  </si>
  <si>
    <t>Liabilities to employees</t>
  </si>
  <si>
    <t>Corporate income tax liability</t>
  </si>
  <si>
    <t>Advance payments received</t>
  </si>
  <si>
    <t>Taxes, contributions and similar liabilities</t>
  </si>
  <si>
    <t>Other short-term liabilities</t>
  </si>
  <si>
    <t xml:space="preserve">Rounding </t>
  </si>
  <si>
    <t> Contract liabilities</t>
  </si>
  <si>
    <t>F Accruals and deferred income</t>
  </si>
  <si>
    <t>Contract liabilities</t>
  </si>
  <si>
    <t>Accrued expenses</t>
  </si>
  <si>
    <t>Total equity and liabilities</t>
  </si>
  <si>
    <t>Reconciliation of the GFI-POD Profit and loss account and consolidated other comprehensive income from audited financial statements for the year 2023</t>
  </si>
  <si>
    <t>P&amp;L item (IFRS)</t>
  </si>
  <si>
    <t>P&amp;L item (TFI)</t>
  </si>
  <si>
    <t>Operating revenues</t>
  </si>
  <si>
    <t>3,605,184</t>
  </si>
  <si>
    <t>A OPERATING INCOME</t>
  </si>
  <si>
    <t>Sales revenue</t>
  </si>
  <si>
    <t>2,267,409</t>
  </si>
  <si>
    <t xml:space="preserve">I Sales revenue </t>
  </si>
  <si>
    <t>Other operating income</t>
  </si>
  <si>
    <t>1,337,775</t>
  </si>
  <si>
    <t xml:space="preserve">II Other operating income </t>
  </si>
  <si>
    <t>Operating expenses</t>
  </si>
  <si>
    <t>3,612,842</t>
  </si>
  <si>
    <t>B OPERATING EXPENSES</t>
  </si>
  <si>
    <t>Staff costs</t>
  </si>
  <si>
    <t>1,774,304</t>
  </si>
  <si>
    <t>II Staff costs</t>
  </si>
  <si>
    <t>1,637,853</t>
  </si>
  <si>
    <t>Other employee costs (GFI AOP 22)</t>
  </si>
  <si>
    <t>(1,761,209)</t>
  </si>
  <si>
    <t>1,530,556</t>
  </si>
  <si>
    <t>1,667,007</t>
  </si>
  <si>
    <t>Other operating expenses</t>
  </si>
  <si>
    <t xml:space="preserve">I Material costs </t>
  </si>
  <si>
    <t>1,109,657</t>
  </si>
  <si>
    <t>Expenses reported under Staff costs</t>
  </si>
  <si>
    <t>1,761,209</t>
  </si>
  <si>
    <t>V Value adjustment 024+025</t>
  </si>
  <si>
    <t>3,291,765</t>
  </si>
  <si>
    <t>Depreciation and amortization</t>
  </si>
  <si>
    <t>Net finance income</t>
  </si>
  <si>
    <t>Financial income</t>
  </si>
  <si>
    <t xml:space="preserve">C FINANCIAL INCOME </t>
  </si>
  <si>
    <t>Financial expense</t>
  </si>
  <si>
    <t xml:space="preserve">D FINANCIAL EXPENSES </t>
  </si>
  <si>
    <t xml:space="preserve">Dividend income </t>
  </si>
  <si>
    <t>Net gain (losses) from changes in fair value of financial assets through profit and loss</t>
  </si>
  <si>
    <t>Net foreign exchange gain/(loss)</t>
  </si>
  <si>
    <t>Share of profit (loss)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</si>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</sst>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sz val="11"/>
      <name val="Aptos"/>
      <family val="2"/>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290">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7" borderId="11" xfId="0" applyNumberFormat="1" applyFont="1" applyFill="1" applyBorder="1" applyAlignment="1" applyProtection="1">
      <alignment horizontal="center" vertical="center"/>
      <protection locked="0"/>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2" fillId="0" borderId="0" xfId="0" applyFont="1" applyAlignment="1">
      <alignment horizontal="center" vertical="center" wrapText="1"/>
    </xf>
    <xf numFmtId="0" fontId="6" fillId="6" borderId="0" xfId="0" applyFont="1" applyFill="1" applyAlignment="1">
      <alignment vertical="top"/>
    </xf>
    <xf numFmtId="0" fontId="6" fillId="6" borderId="0" xfId="0" applyFont="1" applyFill="1"/>
    <xf numFmtId="0" fontId="17" fillId="6" borderId="2" xfId="0" applyFont="1" applyFill="1" applyBorder="1" applyAlignment="1">
      <alignment horizontal="left" vertical="center" wrapText="1"/>
    </xf>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2" fillId="7" borderId="4" xfId="0" applyFont="1" applyFill="1" applyBorder="1" applyAlignment="1" applyProtection="1">
      <alignment horizontal="right" vertical="center"/>
      <protection locked="0"/>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7" fillId="6" borderId="12" xfId="0" applyFont="1" applyFill="1" applyBorder="1" applyAlignment="1">
      <alignment horizontal="center" vertical="center"/>
    </xf>
    <xf numFmtId="0" fontId="17" fillId="6" borderId="0" xfId="0" applyFont="1" applyFill="1" applyAlignment="1">
      <alignment horizontal="center" vertical="center"/>
    </xf>
    <xf numFmtId="0" fontId="6" fillId="6" borderId="0" xfId="0" applyFont="1" applyFill="1" applyProtection="1">
      <protection locked="0"/>
    </xf>
    <xf numFmtId="0" fontId="6" fillId="6" borderId="0" xfId="0" applyFont="1" applyFill="1" applyAlignment="1">
      <alignment vertical="top"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0" fontId="18" fillId="6" borderId="0" xfId="0" applyFont="1" applyFill="1" applyAlignment="1">
      <alignment vertical="center"/>
    </xf>
    <xf numFmtId="0" fontId="23" fillId="6" borderId="0" xfId="0" applyFont="1" applyFill="1" applyAlignment="1">
      <alignment vertical="center"/>
    </xf>
    <xf numFmtId="0" fontId="23" fillId="6" borderId="13" xfId="0" applyFont="1" applyFill="1" applyBorder="1" applyAlignment="1">
      <alignment vertical="center"/>
    </xf>
    <xf numFmtId="0" fontId="17" fillId="6" borderId="0" xfId="0" applyFont="1" applyFill="1" applyAlignment="1">
      <alignment vertical="center"/>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3" xfId="0" applyFont="1" applyFill="1" applyBorder="1" applyAlignment="1">
      <alignment horizontal="right" vertical="center" wrapText="1"/>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18" fillId="6" borderId="12" xfId="0" applyFont="1" applyFill="1" applyBorder="1" applyAlignment="1">
      <alignment vertical="center"/>
    </xf>
    <xf numFmtId="0" fontId="6" fillId="6" borderId="12" xfId="0" applyFont="1" applyFill="1" applyBorder="1" applyAlignment="1">
      <alignment wrapText="1"/>
    </xf>
    <xf numFmtId="0" fontId="6" fillId="6" borderId="0" xfId="0" applyFont="1" applyFill="1" applyAlignment="1">
      <alignment wrapText="1"/>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6" xfId="0" applyFont="1" applyFill="1" applyBorder="1" applyAlignment="1">
      <alignment horizontal="left" vertical="center" wrapText="1"/>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wrapText="1"/>
    </xf>
    <xf numFmtId="0" fontId="1" fillId="0" borderId="3" xfId="0" applyFont="1" applyBorder="1" applyAlignment="1">
      <alignment horizontal="right"/>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center"/>
    </xf>
    <xf numFmtId="0" fontId="2" fillId="0" borderId="0" xfId="0" applyFont="1" applyAlignment="1">
      <alignment vertical="center" wrapText="1"/>
    </xf>
    <xf numFmtId="0" fontId="2" fillId="0" borderId="18" xfId="0" applyFont="1" applyBorder="1" applyAlignment="1">
      <alignment horizontal="center" vertical="center" wrapText="1"/>
    </xf>
    <xf numFmtId="0" fontId="39" fillId="0" borderId="0" xfId="0" applyFont="1"/>
    <xf numFmtId="0" fontId="39" fillId="0" borderId="0" xfId="0" applyFont="1" applyAlignment="1">
      <alignment wrapText="1"/>
    </xf>
    <xf numFmtId="0" fontId="40" fillId="16" borderId="0" xfId="0" applyFont="1" applyFill="1" applyAlignment="1">
      <alignment horizontal="right" vertical="center"/>
    </xf>
    <xf numFmtId="0" fontId="40" fillId="0" borderId="0" xfId="0" applyFont="1" applyAlignment="1">
      <alignment vertical="center" wrapText="1"/>
    </xf>
    <xf numFmtId="0" fontId="17" fillId="0" borderId="19" xfId="0" applyFont="1" applyBorder="1" applyAlignment="1">
      <alignment vertical="center" wrapText="1"/>
    </xf>
    <xf numFmtId="0" fontId="2" fillId="0" borderId="19" xfId="0" applyFont="1" applyBorder="1" applyAlignment="1">
      <alignment vertical="center" wrapText="1"/>
    </xf>
    <xf numFmtId="0" fontId="17" fillId="0" borderId="0" xfId="0" applyFont="1" applyAlignment="1">
      <alignment vertical="center" wrapText="1"/>
    </xf>
    <xf numFmtId="0" fontId="41" fillId="0" borderId="0" xfId="0" applyFont="1" applyAlignment="1">
      <alignment horizontal="right" vertical="center"/>
    </xf>
    <xf numFmtId="0" fontId="17" fillId="0" borderId="18" xfId="0" applyFont="1" applyBorder="1" applyAlignment="1">
      <alignment vertical="center" wrapText="1"/>
    </xf>
    <xf numFmtId="0" fontId="40" fillId="0" borderId="18" xfId="0" applyFont="1" applyBorder="1" applyAlignment="1">
      <alignment horizontal="right" vertical="center"/>
    </xf>
    <xf numFmtId="0" fontId="2" fillId="0" borderId="18" xfId="0" applyFont="1" applyBorder="1" applyAlignment="1">
      <alignment vertical="center" wrapText="1"/>
    </xf>
    <xf numFmtId="0" fontId="41" fillId="0" borderId="0" xfId="0" applyFont="1" applyAlignment="1">
      <alignment vertical="center" wrapText="1"/>
    </xf>
    <xf numFmtId="0" fontId="41" fillId="0" borderId="18" xfId="0" applyFont="1" applyBorder="1" applyAlignment="1">
      <alignment vertical="center" wrapText="1"/>
    </xf>
    <xf numFmtId="0" fontId="41" fillId="0" borderId="18" xfId="0" applyFont="1" applyBorder="1" applyAlignment="1">
      <alignment horizontal="center" vertical="center"/>
    </xf>
    <xf numFmtId="0" fontId="41" fillId="0" borderId="18" xfId="0" applyFont="1" applyBorder="1" applyAlignment="1">
      <alignment vertical="center"/>
    </xf>
    <xf numFmtId="0" fontId="39" fillId="0" borderId="0" xfId="0" applyFont="1" applyAlignment="1">
      <alignment vertical="center"/>
    </xf>
    <xf numFmtId="0" fontId="39" fillId="0" borderId="18" xfId="0" applyFont="1" applyBorder="1" applyAlignment="1">
      <alignment wrapText="1"/>
    </xf>
    <xf numFmtId="0" fontId="41" fillId="0" borderId="19" xfId="0" applyFont="1" applyBorder="1" applyAlignment="1">
      <alignment vertical="center" wrapText="1"/>
    </xf>
    <xf numFmtId="0" fontId="41" fillId="0" borderId="19" xfId="0" applyFont="1" applyBorder="1" applyAlignment="1">
      <alignment horizontal="center" vertical="center"/>
    </xf>
    <xf numFmtId="0" fontId="39" fillId="0" borderId="0" xfId="0" applyFont="1" applyAlignment="1">
      <alignment vertical="center" wrapText="1"/>
    </xf>
    <xf numFmtId="0" fontId="41" fillId="0" borderId="20" xfId="0" applyFont="1" applyBorder="1" applyAlignment="1">
      <alignment vertical="center" wrapText="1"/>
    </xf>
    <xf numFmtId="0" fontId="41" fillId="0" borderId="20" xfId="0" applyFont="1" applyBorder="1" applyAlignment="1">
      <alignment horizontal="center" vertical="center"/>
    </xf>
    <xf numFmtId="0" fontId="40" fillId="0" borderId="20" xfId="0" applyFont="1" applyBorder="1" applyAlignment="1">
      <alignment vertical="center" wrapText="1"/>
    </xf>
    <xf numFmtId="0" fontId="40" fillId="0" borderId="0" xfId="0" applyFont="1" applyAlignment="1">
      <alignment horizontal="righ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40" fillId="0" borderId="0" xfId="0" applyFont="1" applyAlignment="1">
      <alignment vertical="center"/>
    </xf>
    <xf numFmtId="0" fontId="2" fillId="0" borderId="18" xfId="0" applyFont="1" applyBorder="1" applyAlignment="1">
      <alignment horizontal="center" vertical="center" wrapText="1"/>
    </xf>
    <xf numFmtId="0" fontId="2" fillId="0" borderId="19" xfId="0" applyFont="1" applyBorder="1" applyAlignment="1">
      <alignment vertical="center" wrapText="1"/>
    </xf>
    <xf numFmtId="0" fontId="40" fillId="16" borderId="0" xfId="0" applyFont="1" applyFill="1" applyAlignment="1">
      <alignment horizontal="right" vertical="center" wrapText="1"/>
    </xf>
    <xf numFmtId="0" fontId="2" fillId="0" borderId="0" xfId="0" applyFont="1" applyAlignment="1">
      <alignment horizontal="right" vertical="center" wrapText="1"/>
    </xf>
    <xf numFmtId="0" fontId="17" fillId="0" borderId="19" xfId="0" applyFont="1" applyBorder="1" applyAlignment="1">
      <alignment horizontal="center" vertical="center" wrapText="1"/>
    </xf>
    <xf numFmtId="0" fontId="17" fillId="0" borderId="19" xfId="0" applyFont="1" applyBorder="1" applyAlignment="1">
      <alignment horizontal="right" vertical="center" wrapText="1"/>
    </xf>
    <xf numFmtId="0" fontId="41" fillId="0" borderId="0" xfId="0" applyFont="1" applyAlignment="1">
      <alignment horizontal="right" vertical="center" wrapText="1"/>
    </xf>
    <xf numFmtId="0" fontId="17" fillId="0" borderId="0" xfId="0" applyFont="1" applyAlignment="1">
      <alignment horizontal="right" vertical="center" wrapText="1"/>
    </xf>
    <xf numFmtId="0" fontId="40" fillId="0" borderId="18" xfId="0" applyFont="1" applyBorder="1" applyAlignment="1">
      <alignment horizontal="right" vertical="center" wrapText="1"/>
    </xf>
    <xf numFmtId="0" fontId="41" fillId="0" borderId="18" xfId="0" applyFont="1" applyBorder="1" applyAlignment="1">
      <alignment horizontal="center" vertical="center" wrapText="1"/>
    </xf>
    <xf numFmtId="0" fontId="42" fillId="0" borderId="0" xfId="0" applyFont="1" applyAlignment="1">
      <alignment horizontal="right" vertical="center" wrapText="1"/>
    </xf>
    <xf numFmtId="0" fontId="41" fillId="0" borderId="19" xfId="0" applyFont="1" applyBorder="1" applyAlignment="1">
      <alignment horizontal="right" vertical="center" wrapText="1"/>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0" xfId="0" applyFont="1" applyBorder="1" applyAlignment="1">
      <alignment horizontal="right" vertical="center" wrapText="1"/>
    </xf>
    <xf numFmtId="0" fontId="40" fillId="0" borderId="18" xfId="0" applyFont="1" applyBorder="1" applyAlignment="1">
      <alignment vertical="center" wrapText="1"/>
    </xf>
    <xf numFmtId="0" fontId="40" fillId="0" borderId="0" xfId="0" applyFont="1" applyAlignment="1">
      <alignment vertical="center" wrapText="1"/>
    </xf>
    <xf numFmtId="0" fontId="39" fillId="16" borderId="0" xfId="0" applyFont="1" applyFill="1" applyAlignment="1">
      <alignment vertical="center" wrapText="1"/>
    </xf>
    <xf numFmtId="0" fontId="40" fillId="0" borderId="0" xfId="0" applyFont="1" applyAlignment="1">
      <alignment horizontal="right" vertical="center" wrapText="1"/>
    </xf>
    <xf numFmtId="0" fontId="1" fillId="0" borderId="0" xfId="0" applyFont="1" applyAlignment="1">
      <alignment horizontal="center"/>
    </xf>
    <xf numFmtId="0" fontId="41" fillId="0" borderId="0" xfId="0" applyFont="1" applyAlignment="1">
      <alignment vertical="center"/>
    </xf>
    <xf numFmtId="0" fontId="40" fillId="0" borderId="18" xfId="0" applyFont="1" applyBorder="1" applyAlignment="1">
      <alignment horizontal="center" vertical="center"/>
    </xf>
    <xf numFmtId="0" fontId="45" fillId="4" borderId="0" xfId="0" applyFont="1" applyFill="1" applyAlignment="1">
      <alignment vertical="center" wrapText="1"/>
    </xf>
    <xf numFmtId="0" fontId="45" fillId="4" borderId="0" xfId="0" applyFont="1" applyFill="1" applyAlignment="1">
      <alignment horizontal="justify" vertical="center" wrapText="1"/>
    </xf>
    <xf numFmtId="0" fontId="40" fillId="0" borderId="19" xfId="0" applyFont="1" applyBorder="1" applyAlignment="1">
      <alignment vertical="center"/>
    </xf>
    <xf numFmtId="0" fontId="41" fillId="0" borderId="0" xfId="0" applyFont="1" applyAlignment="1">
      <alignment horizontal="center" vertical="center" wrapText="1"/>
    </xf>
    <xf numFmtId="0" fontId="39" fillId="0" borderId="18" xfId="0" applyFont="1" applyBorder="1" applyAlignment="1">
      <alignment vertical="center" wrapText="1"/>
    </xf>
    <xf numFmtId="0" fontId="40" fillId="0" borderId="18" xfId="0" applyFont="1" applyBorder="1" applyAlignment="1">
      <alignment horizontal="center" vertical="center" wrapText="1"/>
    </xf>
    <xf numFmtId="0" fontId="43" fillId="17" borderId="18" xfId="0" applyFont="1" applyFill="1" applyBorder="1" applyAlignment="1">
      <alignment horizontal="right" vertical="center" wrapText="1"/>
    </xf>
    <xf numFmtId="0" fontId="40" fillId="0" borderId="19" xfId="0" applyFont="1" applyBorder="1" applyAlignment="1">
      <alignment vertical="center" wrapText="1"/>
    </xf>
    <xf numFmtId="0" fontId="40" fillId="0" borderId="0" xfId="0" applyFont="1" applyAlignment="1">
      <alignment horizontal="justify" vertical="center" wrapText="1"/>
    </xf>
    <xf numFmtId="0" fontId="44" fillId="0" borderId="0" xfId="0" applyFont="1" applyAlignment="1">
      <alignment horizontal="right" vertical="center" wrapText="1"/>
    </xf>
    <xf numFmtId="0" fontId="41" fillId="0" borderId="19" xfId="0" applyFont="1" applyBorder="1" applyAlignment="1">
      <alignment vertical="center" wrapText="1"/>
    </xf>
    <xf numFmtId="0" fontId="43" fillId="17" borderId="20" xfId="0" applyFont="1" applyFill="1" applyBorder="1" applyAlignment="1">
      <alignment horizontal="right" vertical="center" wrapText="1"/>
    </xf>
    <xf numFmtId="0" fontId="40" fillId="18" borderId="0" xfId="0" applyFont="1" applyFill="1" applyAlignment="1">
      <alignment horizontal="right" vertical="center"/>
    </xf>
    <xf numFmtId="0" fontId="40" fillId="18" borderId="19" xfId="0" applyFont="1" applyFill="1" applyBorder="1" applyAlignment="1">
      <alignment horizontal="right" vertical="center"/>
    </xf>
    <xf numFmtId="0" fontId="39" fillId="0" borderId="18" xfId="0" applyFont="1" applyBorder="1"/>
    <xf numFmtId="0" fontId="41" fillId="0" borderId="18" xfId="0" applyFont="1" applyBorder="1" applyAlignment="1">
      <alignment horizontal="right" vertical="center"/>
    </xf>
    <xf numFmtId="0" fontId="40" fillId="18" borderId="18" xfId="0" applyFont="1" applyFill="1" applyBorder="1" applyAlignment="1">
      <alignment horizontal="right" vertical="center"/>
    </xf>
    <xf numFmtId="0" fontId="40" fillId="0" borderId="20" xfId="0" applyFont="1" applyBorder="1" applyAlignment="1">
      <alignment horizontal="center" vertical="center"/>
    </xf>
    <xf numFmtId="0" fontId="40" fillId="0" borderId="20" xfId="0" applyFont="1" applyBorder="1" applyAlignment="1">
      <alignment horizontal="right" vertical="center"/>
    </xf>
    <xf numFmtId="0" fontId="40" fillId="0" borderId="18" xfId="0" applyFont="1" applyBorder="1" applyAlignment="1">
      <alignment vertical="center"/>
    </xf>
    <xf numFmtId="0" fontId="40"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10" workbookViewId="0">
      <selection activeCell="C29" sqref="C29"/>
    </sheetView>
  </sheetViews>
  <sheetFormatPr defaultRowHeight="12.75" x14ac:dyDescent="0.2"/>
  <cols>
    <col min="9" max="9" width="12.7109375" customWidth="1"/>
  </cols>
  <sheetData>
    <row r="1" spans="1:10" ht="15.75" x14ac:dyDescent="0.2">
      <c r="A1" s="147"/>
      <c r="B1" s="148"/>
      <c r="C1" s="148"/>
      <c r="D1" s="12"/>
      <c r="E1" s="12"/>
      <c r="F1" s="12"/>
      <c r="G1" s="12"/>
      <c r="H1" s="12"/>
      <c r="I1" s="12"/>
      <c r="J1" s="13"/>
    </row>
    <row r="2" spans="1:10" ht="14.45" customHeight="1" x14ac:dyDescent="0.2">
      <c r="A2" s="149" t="s">
        <v>0</v>
      </c>
      <c r="B2" s="150"/>
      <c r="C2" s="150"/>
      <c r="D2" s="150"/>
      <c r="E2" s="150"/>
      <c r="F2" s="150"/>
      <c r="G2" s="150"/>
      <c r="H2" s="150"/>
      <c r="I2" s="150"/>
      <c r="J2" s="151"/>
    </row>
    <row r="3" spans="1:10" ht="15" x14ac:dyDescent="0.2">
      <c r="A3" s="37"/>
      <c r="B3" s="38"/>
      <c r="C3" s="38"/>
      <c r="D3" s="38"/>
      <c r="E3" s="38"/>
      <c r="F3" s="38"/>
      <c r="G3" s="38"/>
      <c r="H3" s="38"/>
      <c r="I3" s="38"/>
      <c r="J3" s="39"/>
    </row>
    <row r="4" spans="1:10" ht="33.6" customHeight="1" x14ac:dyDescent="0.2">
      <c r="A4" s="152" t="s">
        <v>1</v>
      </c>
      <c r="B4" s="153"/>
      <c r="C4" s="153"/>
      <c r="D4" s="153"/>
      <c r="E4" s="154">
        <v>44927</v>
      </c>
      <c r="F4" s="155"/>
      <c r="G4" s="45" t="s">
        <v>2</v>
      </c>
      <c r="H4" s="154">
        <v>45291</v>
      </c>
      <c r="I4" s="155"/>
      <c r="J4" s="14"/>
    </row>
    <row r="5" spans="1:10" s="50" customFormat="1" ht="10.15" customHeight="1" x14ac:dyDescent="0.25">
      <c r="A5" s="156"/>
      <c r="B5" s="157"/>
      <c r="C5" s="157"/>
      <c r="D5" s="157"/>
      <c r="E5" s="157"/>
      <c r="F5" s="157"/>
      <c r="G5" s="157"/>
      <c r="H5" s="157"/>
      <c r="I5" s="157"/>
      <c r="J5" s="158"/>
    </row>
    <row r="6" spans="1:10" ht="20.45" customHeight="1" x14ac:dyDescent="0.2">
      <c r="A6" s="40"/>
      <c r="B6" s="51" t="s">
        <v>3</v>
      </c>
      <c r="C6" s="41"/>
      <c r="D6" s="41"/>
      <c r="E6" s="52"/>
      <c r="F6" s="53"/>
      <c r="G6" s="45"/>
      <c r="H6" s="53"/>
      <c r="I6" s="53"/>
      <c r="J6" s="23"/>
    </row>
    <row r="7" spans="1:10" s="55" customFormat="1" ht="10.9" customHeight="1" x14ac:dyDescent="0.2">
      <c r="A7" s="40"/>
      <c r="B7" s="41"/>
      <c r="C7" s="41"/>
      <c r="D7" s="41"/>
      <c r="E7" s="54"/>
      <c r="F7" s="54"/>
      <c r="G7" s="45"/>
      <c r="H7" s="54"/>
      <c r="I7" s="54"/>
      <c r="J7" s="23"/>
    </row>
    <row r="8" spans="1:10" ht="37.9" customHeight="1" x14ac:dyDescent="0.2">
      <c r="A8" s="160" t="s">
        <v>4</v>
      </c>
      <c r="B8" s="161"/>
      <c r="C8" s="161"/>
      <c r="D8" s="161"/>
      <c r="E8" s="161"/>
      <c r="F8" s="161"/>
      <c r="G8" s="161"/>
      <c r="H8" s="161"/>
      <c r="I8" s="161"/>
      <c r="J8" s="15"/>
    </row>
    <row r="9" spans="1:10" ht="14.25" x14ac:dyDescent="0.2">
      <c r="A9" s="16"/>
      <c r="B9" s="33"/>
      <c r="C9" s="33"/>
      <c r="D9" s="33"/>
      <c r="E9" s="159"/>
      <c r="F9" s="159"/>
      <c r="G9" s="109"/>
      <c r="H9" s="109"/>
      <c r="I9" s="43"/>
      <c r="J9" s="44"/>
    </row>
    <row r="10" spans="1:10" ht="25.9" customHeight="1" x14ac:dyDescent="0.2">
      <c r="A10" s="127" t="s">
        <v>5</v>
      </c>
      <c r="B10" s="128"/>
      <c r="C10" s="139" t="s">
        <v>265</v>
      </c>
      <c r="D10" s="140"/>
      <c r="E10" s="35"/>
      <c r="F10" s="112" t="s">
        <v>6</v>
      </c>
      <c r="G10" s="138"/>
      <c r="H10" s="121" t="s">
        <v>269</v>
      </c>
      <c r="I10" s="122"/>
      <c r="J10" s="17"/>
    </row>
    <row r="11" spans="1:10" ht="15.6" customHeight="1" x14ac:dyDescent="0.2">
      <c r="A11" s="16"/>
      <c r="B11" s="33"/>
      <c r="C11" s="33"/>
      <c r="D11" s="33"/>
      <c r="E11" s="146"/>
      <c r="F11" s="146"/>
      <c r="G11" s="146"/>
      <c r="H11" s="146"/>
      <c r="I11" s="36"/>
      <c r="J11" s="17"/>
    </row>
    <row r="12" spans="1:10" ht="21" customHeight="1" x14ac:dyDescent="0.2">
      <c r="A12" s="111" t="s">
        <v>7</v>
      </c>
      <c r="B12" s="128"/>
      <c r="C12" s="139" t="s">
        <v>266</v>
      </c>
      <c r="D12" s="140"/>
      <c r="E12" s="145"/>
      <c r="F12" s="146"/>
      <c r="G12" s="146"/>
      <c r="H12" s="146"/>
      <c r="I12" s="36"/>
      <c r="J12" s="17"/>
    </row>
    <row r="13" spans="1:10" ht="10.9" customHeight="1" x14ac:dyDescent="0.2">
      <c r="A13" s="35"/>
      <c r="B13" s="36"/>
      <c r="C13" s="33"/>
      <c r="D13" s="33"/>
      <c r="E13" s="109"/>
      <c r="F13" s="109"/>
      <c r="G13" s="109"/>
      <c r="H13" s="109"/>
      <c r="I13" s="33"/>
      <c r="J13" s="18"/>
    </row>
    <row r="14" spans="1:10" ht="22.9" customHeight="1" x14ac:dyDescent="0.2">
      <c r="A14" s="111" t="s">
        <v>8</v>
      </c>
      <c r="B14" s="138"/>
      <c r="C14" s="139" t="s">
        <v>267</v>
      </c>
      <c r="D14" s="140"/>
      <c r="E14" s="144"/>
      <c r="F14" s="129"/>
      <c r="G14" s="49" t="s">
        <v>9</v>
      </c>
      <c r="H14" s="121" t="s">
        <v>268</v>
      </c>
      <c r="I14" s="122"/>
      <c r="J14" s="46"/>
    </row>
    <row r="15" spans="1:10" ht="14.45" customHeight="1" x14ac:dyDescent="0.2">
      <c r="A15" s="35"/>
      <c r="B15" s="36"/>
      <c r="C15" s="33"/>
      <c r="D15" s="33"/>
      <c r="E15" s="109"/>
      <c r="F15" s="109"/>
      <c r="G15" s="109"/>
      <c r="H15" s="109"/>
      <c r="I15" s="33"/>
      <c r="J15" s="18"/>
    </row>
    <row r="16" spans="1:10" ht="13.15" customHeight="1" x14ac:dyDescent="0.2">
      <c r="A16" s="111" t="s">
        <v>10</v>
      </c>
      <c r="B16" s="138"/>
      <c r="C16" s="139" t="s">
        <v>270</v>
      </c>
      <c r="D16" s="140"/>
      <c r="E16" s="42"/>
      <c r="F16" s="42"/>
      <c r="G16" s="42"/>
      <c r="H16" s="42"/>
      <c r="I16" s="42"/>
      <c r="J16" s="46"/>
    </row>
    <row r="17" spans="1:10" ht="14.45" customHeight="1" x14ac:dyDescent="0.2">
      <c r="A17" s="141"/>
      <c r="B17" s="142"/>
      <c r="C17" s="142"/>
      <c r="D17" s="142"/>
      <c r="E17" s="142"/>
      <c r="F17" s="142"/>
      <c r="G17" s="142"/>
      <c r="H17" s="142"/>
      <c r="I17" s="142"/>
      <c r="J17" s="143"/>
    </row>
    <row r="18" spans="1:10" x14ac:dyDescent="0.2">
      <c r="A18" s="127" t="s">
        <v>11</v>
      </c>
      <c r="B18" s="128"/>
      <c r="C18" s="113" t="s">
        <v>271</v>
      </c>
      <c r="D18" s="114"/>
      <c r="E18" s="114"/>
      <c r="F18" s="114"/>
      <c r="G18" s="114"/>
      <c r="H18" s="114"/>
      <c r="I18" s="114"/>
      <c r="J18" s="115"/>
    </row>
    <row r="19" spans="1:10" ht="14.25" x14ac:dyDescent="0.2">
      <c r="A19" s="16"/>
      <c r="B19" s="33"/>
      <c r="C19" s="48"/>
      <c r="D19" s="33"/>
      <c r="E19" s="109"/>
      <c r="F19" s="109"/>
      <c r="G19" s="109"/>
      <c r="H19" s="109"/>
      <c r="I19" s="33"/>
      <c r="J19" s="18"/>
    </row>
    <row r="20" spans="1:10" ht="14.25" x14ac:dyDescent="0.2">
      <c r="A20" s="127" t="s">
        <v>12</v>
      </c>
      <c r="B20" s="128"/>
      <c r="C20" s="121">
        <v>10000</v>
      </c>
      <c r="D20" s="122"/>
      <c r="E20" s="109"/>
      <c r="F20" s="109"/>
      <c r="G20" s="113" t="s">
        <v>272</v>
      </c>
      <c r="H20" s="114"/>
      <c r="I20" s="114"/>
      <c r="J20" s="115"/>
    </row>
    <row r="21" spans="1:10" ht="14.25" x14ac:dyDescent="0.2">
      <c r="A21" s="16"/>
      <c r="B21" s="33"/>
      <c r="C21" s="33"/>
      <c r="D21" s="33"/>
      <c r="E21" s="109"/>
      <c r="F21" s="109"/>
      <c r="G21" s="109"/>
      <c r="H21" s="109"/>
      <c r="I21" s="33"/>
      <c r="J21" s="18"/>
    </row>
    <row r="22" spans="1:10" x14ac:dyDescent="0.2">
      <c r="A22" s="127" t="s">
        <v>13</v>
      </c>
      <c r="B22" s="128"/>
      <c r="C22" s="113" t="s">
        <v>273</v>
      </c>
      <c r="D22" s="114"/>
      <c r="E22" s="114"/>
      <c r="F22" s="114"/>
      <c r="G22" s="114"/>
      <c r="H22" s="114"/>
      <c r="I22" s="114"/>
      <c r="J22" s="115"/>
    </row>
    <row r="23" spans="1:10" ht="14.25" x14ac:dyDescent="0.2">
      <c r="A23" s="16"/>
      <c r="B23" s="33"/>
      <c r="C23" s="33"/>
      <c r="D23" s="33"/>
      <c r="E23" s="109"/>
      <c r="F23" s="109"/>
      <c r="G23" s="109"/>
      <c r="H23" s="109"/>
      <c r="I23" s="33"/>
      <c r="J23" s="18"/>
    </row>
    <row r="24" spans="1:10" ht="14.25" x14ac:dyDescent="0.2">
      <c r="A24" s="127" t="s">
        <v>14</v>
      </c>
      <c r="B24" s="128"/>
      <c r="C24" s="133" t="s">
        <v>274</v>
      </c>
      <c r="D24" s="134"/>
      <c r="E24" s="134"/>
      <c r="F24" s="134"/>
      <c r="G24" s="134"/>
      <c r="H24" s="134"/>
      <c r="I24" s="134"/>
      <c r="J24" s="135"/>
    </row>
    <row r="25" spans="1:10" ht="14.25" x14ac:dyDescent="0.2">
      <c r="A25" s="16"/>
      <c r="B25" s="33"/>
      <c r="C25" s="48"/>
      <c r="D25" s="33"/>
      <c r="E25" s="109"/>
      <c r="F25" s="109"/>
      <c r="G25" s="109"/>
      <c r="H25" s="109"/>
      <c r="I25" s="33"/>
      <c r="J25" s="18"/>
    </row>
    <row r="26" spans="1:10" ht="14.25" x14ac:dyDescent="0.2">
      <c r="A26" s="127" t="s">
        <v>15</v>
      </c>
      <c r="B26" s="128"/>
      <c r="C26" s="133" t="s">
        <v>275</v>
      </c>
      <c r="D26" s="134"/>
      <c r="E26" s="134"/>
      <c r="F26" s="134"/>
      <c r="G26" s="134"/>
      <c r="H26" s="134"/>
      <c r="I26" s="134"/>
      <c r="J26" s="135"/>
    </row>
    <row r="27" spans="1:10" ht="13.9" customHeight="1" x14ac:dyDescent="0.2">
      <c r="A27" s="16"/>
      <c r="B27" s="33"/>
      <c r="C27" s="48"/>
      <c r="D27" s="33"/>
      <c r="E27" s="109"/>
      <c r="F27" s="109"/>
      <c r="G27" s="109"/>
      <c r="H27" s="109"/>
      <c r="I27" s="33"/>
      <c r="J27" s="18"/>
    </row>
    <row r="28" spans="1:10" ht="22.9" customHeight="1" x14ac:dyDescent="0.2">
      <c r="A28" s="111" t="s">
        <v>16</v>
      </c>
      <c r="B28" s="128"/>
      <c r="C28" s="27">
        <v>36</v>
      </c>
      <c r="D28" s="19"/>
      <c r="E28" s="132"/>
      <c r="F28" s="132"/>
      <c r="G28" s="132"/>
      <c r="H28" s="132"/>
      <c r="I28" s="136"/>
      <c r="J28" s="137"/>
    </row>
    <row r="29" spans="1:10" ht="14.25" x14ac:dyDescent="0.2">
      <c r="A29" s="16"/>
      <c r="B29" s="33"/>
      <c r="C29" s="33"/>
      <c r="D29" s="33"/>
      <c r="E29" s="109"/>
      <c r="F29" s="109"/>
      <c r="G29" s="109"/>
      <c r="H29" s="109"/>
      <c r="I29" s="33"/>
      <c r="J29" s="18"/>
    </row>
    <row r="30" spans="1:10" ht="15" x14ac:dyDescent="0.2">
      <c r="A30" s="127" t="s">
        <v>17</v>
      </c>
      <c r="B30" s="128"/>
      <c r="C30" s="27" t="s">
        <v>297</v>
      </c>
      <c r="D30" s="123" t="s">
        <v>18</v>
      </c>
      <c r="E30" s="124"/>
      <c r="F30" s="124"/>
      <c r="G30" s="124"/>
      <c r="H30" s="56" t="s">
        <v>19</v>
      </c>
      <c r="I30" s="57" t="s">
        <v>20</v>
      </c>
      <c r="J30" s="58"/>
    </row>
    <row r="31" spans="1:10" x14ac:dyDescent="0.2">
      <c r="A31" s="127"/>
      <c r="B31" s="128"/>
      <c r="C31" s="20"/>
      <c r="D31" s="45"/>
      <c r="E31" s="129"/>
      <c r="F31" s="129"/>
      <c r="G31" s="129"/>
      <c r="H31" s="129"/>
      <c r="I31" s="130"/>
      <c r="J31" s="131"/>
    </row>
    <row r="32" spans="1:10" x14ac:dyDescent="0.2">
      <c r="A32" s="127" t="s">
        <v>21</v>
      </c>
      <c r="B32" s="128"/>
      <c r="C32" s="27" t="s">
        <v>276</v>
      </c>
      <c r="D32" s="123" t="s">
        <v>22</v>
      </c>
      <c r="E32" s="124"/>
      <c r="F32" s="124"/>
      <c r="G32" s="124"/>
      <c r="H32" s="59" t="s">
        <v>23</v>
      </c>
      <c r="I32" s="60" t="s">
        <v>24</v>
      </c>
      <c r="J32" s="61"/>
    </row>
    <row r="33" spans="1:10" ht="14.25" x14ac:dyDescent="0.2">
      <c r="A33" s="16"/>
      <c r="B33" s="33"/>
      <c r="C33" s="33"/>
      <c r="D33" s="33"/>
      <c r="E33" s="109"/>
      <c r="F33" s="109"/>
      <c r="G33" s="109"/>
      <c r="H33" s="109"/>
      <c r="I33" s="33"/>
      <c r="J33" s="18"/>
    </row>
    <row r="34" spans="1:10" x14ac:dyDescent="0.2">
      <c r="A34" s="123" t="s">
        <v>25</v>
      </c>
      <c r="B34" s="124"/>
      <c r="C34" s="124"/>
      <c r="D34" s="124"/>
      <c r="E34" s="124" t="s">
        <v>26</v>
      </c>
      <c r="F34" s="124"/>
      <c r="G34" s="124"/>
      <c r="H34" s="124"/>
      <c r="I34" s="124"/>
      <c r="J34" s="21" t="s">
        <v>27</v>
      </c>
    </row>
    <row r="35" spans="1:10" ht="14.25" x14ac:dyDescent="0.2">
      <c r="A35" s="16"/>
      <c r="B35" s="33"/>
      <c r="C35" s="33"/>
      <c r="D35" s="33"/>
      <c r="E35" s="109"/>
      <c r="F35" s="109"/>
      <c r="G35" s="109"/>
      <c r="H35" s="109"/>
      <c r="I35" s="33"/>
      <c r="J35" s="44"/>
    </row>
    <row r="36" spans="1:10" x14ac:dyDescent="0.2">
      <c r="A36" s="116"/>
      <c r="B36" s="117"/>
      <c r="C36" s="117"/>
      <c r="D36" s="117"/>
      <c r="E36" s="116"/>
      <c r="F36" s="117"/>
      <c r="G36" s="117"/>
      <c r="H36" s="117"/>
      <c r="I36" s="118"/>
      <c r="J36" s="34"/>
    </row>
    <row r="37" spans="1:10" ht="14.25" x14ac:dyDescent="0.2">
      <c r="A37" s="16"/>
      <c r="B37" s="33"/>
      <c r="C37" s="48"/>
      <c r="D37" s="126"/>
      <c r="E37" s="126"/>
      <c r="F37" s="126"/>
      <c r="G37" s="126"/>
      <c r="H37" s="126"/>
      <c r="I37" s="126"/>
      <c r="J37" s="18"/>
    </row>
    <row r="38" spans="1:10" hidden="1" x14ac:dyDescent="0.2">
      <c r="A38" s="116"/>
      <c r="B38" s="117"/>
      <c r="C38" s="117"/>
      <c r="D38" s="118"/>
      <c r="E38" s="116"/>
      <c r="F38" s="117"/>
      <c r="G38" s="117"/>
      <c r="H38" s="117"/>
      <c r="I38" s="118"/>
      <c r="J38" s="27"/>
    </row>
    <row r="39" spans="1:10" ht="14.25" hidden="1" x14ac:dyDescent="0.2">
      <c r="A39" s="16"/>
      <c r="B39" s="33"/>
      <c r="C39" s="48"/>
      <c r="D39" s="47"/>
      <c r="E39" s="126"/>
      <c r="F39" s="126"/>
      <c r="G39" s="126"/>
      <c r="H39" s="126"/>
      <c r="I39" s="36"/>
      <c r="J39" s="18"/>
    </row>
    <row r="40" spans="1:10" hidden="1" x14ac:dyDescent="0.2">
      <c r="A40" s="116"/>
      <c r="B40" s="117"/>
      <c r="C40" s="117"/>
      <c r="D40" s="118"/>
      <c r="E40" s="116"/>
      <c r="F40" s="117"/>
      <c r="G40" s="117"/>
      <c r="H40" s="117"/>
      <c r="I40" s="118"/>
      <c r="J40" s="27"/>
    </row>
    <row r="41" spans="1:10" ht="14.25" hidden="1" x14ac:dyDescent="0.2">
      <c r="A41" s="16"/>
      <c r="B41" s="33"/>
      <c r="C41" s="48"/>
      <c r="D41" s="47"/>
      <c r="E41" s="126"/>
      <c r="F41" s="126"/>
      <c r="G41" s="126"/>
      <c r="H41" s="126"/>
      <c r="I41" s="36"/>
      <c r="J41" s="18"/>
    </row>
    <row r="42" spans="1:10" hidden="1" x14ac:dyDescent="0.2">
      <c r="A42" s="116"/>
      <c r="B42" s="117"/>
      <c r="C42" s="117"/>
      <c r="D42" s="118"/>
      <c r="E42" s="116"/>
      <c r="F42" s="117"/>
      <c r="G42" s="117"/>
      <c r="H42" s="117"/>
      <c r="I42" s="118"/>
      <c r="J42" s="27"/>
    </row>
    <row r="43" spans="1:10" ht="14.25" hidden="1" x14ac:dyDescent="0.2">
      <c r="A43" s="22"/>
      <c r="B43" s="48"/>
      <c r="C43" s="108"/>
      <c r="D43" s="108"/>
      <c r="E43" s="109"/>
      <c r="F43" s="109"/>
      <c r="G43" s="108"/>
      <c r="H43" s="108"/>
      <c r="I43" s="108"/>
      <c r="J43" s="18"/>
    </row>
    <row r="44" spans="1:10" hidden="1" x14ac:dyDescent="0.2">
      <c r="A44" s="116"/>
      <c r="B44" s="117"/>
      <c r="C44" s="117"/>
      <c r="D44" s="118"/>
      <c r="E44" s="116"/>
      <c r="F44" s="117"/>
      <c r="G44" s="117"/>
      <c r="H44" s="117"/>
      <c r="I44" s="118"/>
      <c r="J44" s="27"/>
    </row>
    <row r="45" spans="1:10" ht="14.25" hidden="1" x14ac:dyDescent="0.2">
      <c r="A45" s="22"/>
      <c r="B45" s="48"/>
      <c r="C45" s="48"/>
      <c r="D45" s="33"/>
      <c r="E45" s="125"/>
      <c r="F45" s="125"/>
      <c r="G45" s="108"/>
      <c r="H45" s="108"/>
      <c r="I45" s="33"/>
      <c r="J45" s="18"/>
    </row>
    <row r="46" spans="1:10" hidden="1" x14ac:dyDescent="0.2">
      <c r="A46" s="116"/>
      <c r="B46" s="117"/>
      <c r="C46" s="117"/>
      <c r="D46" s="118"/>
      <c r="E46" s="116"/>
      <c r="F46" s="117"/>
      <c r="G46" s="117"/>
      <c r="H46" s="117"/>
      <c r="I46" s="118"/>
      <c r="J46" s="27"/>
    </row>
    <row r="47" spans="1:10" ht="14.25" x14ac:dyDescent="0.2">
      <c r="A47" s="22"/>
      <c r="B47" s="48"/>
      <c r="C47" s="48"/>
      <c r="D47" s="33"/>
      <c r="E47" s="109"/>
      <c r="F47" s="109"/>
      <c r="G47" s="108"/>
      <c r="H47" s="108"/>
      <c r="I47" s="33"/>
      <c r="J47" s="62" t="s">
        <v>28</v>
      </c>
    </row>
    <row r="48" spans="1:10" ht="14.25" x14ac:dyDescent="0.2">
      <c r="A48" s="22"/>
      <c r="B48" s="48"/>
      <c r="C48" s="48"/>
      <c r="D48" s="33"/>
      <c r="E48" s="109"/>
      <c r="F48" s="109"/>
      <c r="G48" s="108"/>
      <c r="H48" s="108"/>
      <c r="I48" s="33"/>
      <c r="J48" s="62" t="s">
        <v>29</v>
      </c>
    </row>
    <row r="49" spans="1:10" ht="14.45" customHeight="1" x14ac:dyDescent="0.2">
      <c r="A49" s="111" t="s">
        <v>30</v>
      </c>
      <c r="B49" s="112"/>
      <c r="C49" s="121" t="s">
        <v>277</v>
      </c>
      <c r="D49" s="122"/>
      <c r="E49" s="119" t="s">
        <v>31</v>
      </c>
      <c r="F49" s="120"/>
      <c r="G49" s="113" t="s">
        <v>278</v>
      </c>
      <c r="H49" s="114"/>
      <c r="I49" s="114"/>
      <c r="J49" s="115"/>
    </row>
    <row r="50" spans="1:10" ht="14.25" x14ac:dyDescent="0.2">
      <c r="A50" s="22"/>
      <c r="B50" s="48"/>
      <c r="C50" s="108"/>
      <c r="D50" s="108"/>
      <c r="E50" s="109"/>
      <c r="F50" s="109"/>
      <c r="G50" s="110" t="s">
        <v>32</v>
      </c>
      <c r="H50" s="110"/>
      <c r="I50" s="110"/>
      <c r="J50" s="23"/>
    </row>
    <row r="51" spans="1:10" ht="13.9" customHeight="1" x14ac:dyDescent="0.2">
      <c r="A51" s="111" t="s">
        <v>33</v>
      </c>
      <c r="B51" s="112"/>
      <c r="C51" s="113"/>
      <c r="D51" s="114"/>
      <c r="E51" s="114"/>
      <c r="F51" s="114"/>
      <c r="G51" s="114"/>
      <c r="H51" s="114"/>
      <c r="I51" s="114"/>
      <c r="J51" s="115"/>
    </row>
    <row r="52" spans="1:10" ht="14.25" x14ac:dyDescent="0.2">
      <c r="A52" s="16"/>
      <c r="B52" s="33"/>
      <c r="C52" s="132" t="s">
        <v>34</v>
      </c>
      <c r="D52" s="132"/>
      <c r="E52" s="132"/>
      <c r="F52" s="132"/>
      <c r="G52" s="132"/>
      <c r="H52" s="132"/>
      <c r="I52" s="132"/>
      <c r="J52" s="18"/>
    </row>
    <row r="53" spans="1:10" ht="14.25" x14ac:dyDescent="0.2">
      <c r="A53" s="111" t="s">
        <v>35</v>
      </c>
      <c r="B53" s="112"/>
      <c r="C53" s="166" t="s">
        <v>279</v>
      </c>
      <c r="D53" s="167"/>
      <c r="E53" s="168"/>
      <c r="F53" s="109"/>
      <c r="G53" s="109"/>
      <c r="H53" s="124"/>
      <c r="I53" s="124"/>
      <c r="J53" s="169"/>
    </row>
    <row r="54" spans="1:10" ht="14.25" x14ac:dyDescent="0.2">
      <c r="A54" s="16"/>
      <c r="B54" s="33"/>
      <c r="C54" s="48"/>
      <c r="D54" s="33"/>
      <c r="E54" s="109"/>
      <c r="F54" s="109"/>
      <c r="G54" s="109"/>
      <c r="H54" s="109"/>
      <c r="I54" s="33"/>
      <c r="J54" s="18"/>
    </row>
    <row r="55" spans="1:10" ht="14.45" customHeight="1" x14ac:dyDescent="0.2">
      <c r="A55" s="111" t="s">
        <v>36</v>
      </c>
      <c r="B55" s="112"/>
      <c r="C55" s="170" t="s">
        <v>280</v>
      </c>
      <c r="D55" s="163"/>
      <c r="E55" s="163"/>
      <c r="F55" s="163"/>
      <c r="G55" s="163"/>
      <c r="H55" s="163"/>
      <c r="I55" s="163"/>
      <c r="J55" s="164"/>
    </row>
    <row r="56" spans="1:10" ht="14.25" x14ac:dyDescent="0.2">
      <c r="A56" s="16"/>
      <c r="B56" s="33"/>
      <c r="C56" s="33"/>
      <c r="D56" s="33"/>
      <c r="E56" s="109"/>
      <c r="F56" s="109"/>
      <c r="G56" s="109"/>
      <c r="H56" s="109"/>
      <c r="I56" s="33"/>
      <c r="J56" s="18"/>
    </row>
    <row r="57" spans="1:10" ht="14.25" x14ac:dyDescent="0.2">
      <c r="A57" s="111" t="s">
        <v>37</v>
      </c>
      <c r="B57" s="112"/>
      <c r="C57" s="162" t="s">
        <v>281</v>
      </c>
      <c r="D57" s="163"/>
      <c r="E57" s="163"/>
      <c r="F57" s="163"/>
      <c r="G57" s="163"/>
      <c r="H57" s="163"/>
      <c r="I57" s="163"/>
      <c r="J57" s="164"/>
    </row>
    <row r="58" spans="1:10" ht="14.45" customHeight="1" x14ac:dyDescent="0.2">
      <c r="A58" s="16"/>
      <c r="B58" s="33"/>
      <c r="C58" s="110" t="s">
        <v>38</v>
      </c>
      <c r="D58" s="110"/>
      <c r="E58" s="110"/>
      <c r="F58" s="110"/>
      <c r="G58" s="33"/>
      <c r="H58" s="33"/>
      <c r="I58" s="33"/>
      <c r="J58" s="18"/>
    </row>
    <row r="59" spans="1:10" ht="14.25" x14ac:dyDescent="0.2">
      <c r="A59" s="111" t="s">
        <v>39</v>
      </c>
      <c r="B59" s="112"/>
      <c r="C59" s="162" t="s">
        <v>282</v>
      </c>
      <c r="D59" s="163"/>
      <c r="E59" s="163"/>
      <c r="F59" s="163"/>
      <c r="G59" s="163"/>
      <c r="H59" s="163"/>
      <c r="I59" s="163"/>
      <c r="J59" s="164"/>
    </row>
    <row r="60" spans="1:10" ht="14.45" customHeight="1" x14ac:dyDescent="0.2">
      <c r="A60" s="24"/>
      <c r="B60" s="25"/>
      <c r="C60" s="165" t="s">
        <v>40</v>
      </c>
      <c r="D60" s="165"/>
      <c r="E60" s="165"/>
      <c r="F60" s="165"/>
      <c r="G60" s="165"/>
      <c r="H60" s="25"/>
      <c r="I60" s="25"/>
      <c r="J60" s="26"/>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G67"/>
  <sheetViews>
    <sheetView showGridLines="0" view="pageBreakPreview" zoomScale="115" zoomScaleNormal="100" zoomScaleSheetLayoutView="115" workbookViewId="0">
      <selection activeCell="D66" sqref="D66"/>
    </sheetView>
  </sheetViews>
  <sheetFormatPr defaultColWidth="8.85546875" defaultRowHeight="12.75" x14ac:dyDescent="0.2"/>
  <cols>
    <col min="1" max="1" width="54.28515625" bestFit="1" customWidth="1"/>
    <col min="3" max="4" width="9.85546875" style="29" customWidth="1"/>
    <col min="5" max="5" width="10.28515625" bestFit="1" customWidth="1"/>
    <col min="7" max="7" width="9.140625" style="80"/>
  </cols>
  <sheetData>
    <row r="1" spans="1:4" ht="15.75" x14ac:dyDescent="0.2">
      <c r="A1" s="173" t="s">
        <v>115</v>
      </c>
      <c r="B1" s="173"/>
      <c r="C1" s="173"/>
      <c r="D1" s="173"/>
    </row>
    <row r="2" spans="1:4" x14ac:dyDescent="0.2">
      <c r="A2" s="174" t="s">
        <v>283</v>
      </c>
      <c r="B2" s="174"/>
      <c r="C2" s="174"/>
      <c r="D2" s="174"/>
    </row>
    <row r="3" spans="1:4" x14ac:dyDescent="0.2">
      <c r="A3" s="175" t="s">
        <v>116</v>
      </c>
      <c r="B3" s="175"/>
      <c r="C3" s="175"/>
      <c r="D3" s="175"/>
    </row>
    <row r="4" spans="1:4" x14ac:dyDescent="0.2">
      <c r="A4" s="176" t="s">
        <v>285</v>
      </c>
      <c r="B4" s="176"/>
      <c r="C4" s="176"/>
      <c r="D4" s="176"/>
    </row>
    <row r="5" spans="1:4" x14ac:dyDescent="0.2">
      <c r="A5" s="177" t="s">
        <v>117</v>
      </c>
      <c r="B5" s="65" t="s">
        <v>118</v>
      </c>
      <c r="C5" s="178" t="s">
        <v>119</v>
      </c>
      <c r="D5" s="178" t="s">
        <v>120</v>
      </c>
    </row>
    <row r="6" spans="1:4" ht="49.5" customHeight="1" x14ac:dyDescent="0.2">
      <c r="A6" s="177"/>
      <c r="B6" s="67" t="s">
        <v>121</v>
      </c>
      <c r="C6" s="178"/>
      <c r="D6" s="178"/>
    </row>
    <row r="7" spans="1:4" x14ac:dyDescent="0.2">
      <c r="A7" s="68">
        <v>1</v>
      </c>
      <c r="B7" s="68">
        <v>2</v>
      </c>
      <c r="C7" s="66">
        <v>3</v>
      </c>
      <c r="D7" s="66">
        <v>4</v>
      </c>
    </row>
    <row r="8" spans="1:4" x14ac:dyDescent="0.2">
      <c r="A8" s="171" t="s">
        <v>122</v>
      </c>
      <c r="B8" s="171"/>
      <c r="C8" s="171"/>
      <c r="D8" s="171"/>
    </row>
    <row r="9" spans="1:4" x14ac:dyDescent="0.2">
      <c r="A9" s="69" t="s">
        <v>123</v>
      </c>
      <c r="B9" s="70">
        <v>1</v>
      </c>
      <c r="C9" s="104">
        <f>+C10+C11+C17+C21</f>
        <v>3386722</v>
      </c>
      <c r="D9" s="104">
        <f>+D10+D11+D17+D21</f>
        <v>3235702</v>
      </c>
    </row>
    <row r="10" spans="1:4" x14ac:dyDescent="0.2">
      <c r="A10" s="71" t="s">
        <v>124</v>
      </c>
      <c r="B10" s="72">
        <v>2</v>
      </c>
      <c r="C10" s="101">
        <v>495495</v>
      </c>
      <c r="D10" s="101">
        <v>449062</v>
      </c>
    </row>
    <row r="11" spans="1:4" x14ac:dyDescent="0.2">
      <c r="A11" s="69" t="s">
        <v>125</v>
      </c>
      <c r="B11" s="70">
        <v>3</v>
      </c>
      <c r="C11" s="104">
        <f>+C12+C13+C14+C15+C16</f>
        <v>1547965</v>
      </c>
      <c r="D11" s="104">
        <f>+D12+D13+D14+D15+D16</f>
        <v>1338564</v>
      </c>
    </row>
    <row r="12" spans="1:4" x14ac:dyDescent="0.2">
      <c r="A12" s="73" t="s">
        <v>126</v>
      </c>
      <c r="B12" s="74">
        <v>4</v>
      </c>
      <c r="C12" s="31">
        <v>1141874</v>
      </c>
      <c r="D12" s="31">
        <v>1012103</v>
      </c>
    </row>
    <row r="13" spans="1:4" x14ac:dyDescent="0.2">
      <c r="A13" s="73" t="s">
        <v>127</v>
      </c>
      <c r="B13" s="74">
        <v>5</v>
      </c>
      <c r="C13" s="31">
        <v>172646</v>
      </c>
      <c r="D13" s="31">
        <v>128636</v>
      </c>
    </row>
    <row r="14" spans="1:4" x14ac:dyDescent="0.2">
      <c r="A14" s="73" t="s">
        <v>128</v>
      </c>
      <c r="B14" s="74">
        <v>6</v>
      </c>
      <c r="C14" s="31">
        <v>209753</v>
      </c>
      <c r="D14" s="31">
        <v>180939</v>
      </c>
    </row>
    <row r="15" spans="1:4" x14ac:dyDescent="0.2">
      <c r="A15" s="73" t="s">
        <v>129</v>
      </c>
      <c r="B15" s="74">
        <v>7</v>
      </c>
      <c r="C15" s="31">
        <v>23692</v>
      </c>
      <c r="D15" s="31">
        <v>16886</v>
      </c>
    </row>
    <row r="16" spans="1:4" x14ac:dyDescent="0.2">
      <c r="A16" s="73" t="s">
        <v>130</v>
      </c>
      <c r="B16" s="74">
        <v>8</v>
      </c>
      <c r="C16" s="31">
        <v>0</v>
      </c>
      <c r="D16" s="31">
        <v>0</v>
      </c>
    </row>
    <row r="17" spans="1:4" x14ac:dyDescent="0.2">
      <c r="A17" s="69" t="s">
        <v>131</v>
      </c>
      <c r="B17" s="70">
        <v>9</v>
      </c>
      <c r="C17" s="104">
        <f>+C18+C19+C20</f>
        <v>1325605</v>
      </c>
      <c r="D17" s="104">
        <f>+D18+D19+D20</f>
        <v>1448076</v>
      </c>
    </row>
    <row r="18" spans="1:4" x14ac:dyDescent="0.2">
      <c r="A18" s="75" t="s">
        <v>132</v>
      </c>
      <c r="B18" s="76">
        <v>10</v>
      </c>
      <c r="C18" s="31">
        <v>1237395</v>
      </c>
      <c r="D18" s="31">
        <v>1238436</v>
      </c>
    </row>
    <row r="19" spans="1:4" x14ac:dyDescent="0.2">
      <c r="A19" s="75" t="s">
        <v>133</v>
      </c>
      <c r="B19" s="76">
        <v>11</v>
      </c>
      <c r="C19" s="31">
        <v>62047</v>
      </c>
      <c r="D19" s="31">
        <v>60547</v>
      </c>
    </row>
    <row r="20" spans="1:4" ht="25.5" x14ac:dyDescent="0.2">
      <c r="A20" s="75" t="s">
        <v>134</v>
      </c>
      <c r="B20" s="76">
        <v>12</v>
      </c>
      <c r="C20" s="31">
        <v>26163</v>
      </c>
      <c r="D20" s="31">
        <v>149093</v>
      </c>
    </row>
    <row r="21" spans="1:4" x14ac:dyDescent="0.2">
      <c r="A21" s="71" t="s">
        <v>135</v>
      </c>
      <c r="B21" s="72">
        <v>13</v>
      </c>
      <c r="C21" s="31">
        <v>17657</v>
      </c>
      <c r="D21" s="31">
        <v>0</v>
      </c>
    </row>
    <row r="22" spans="1:4" x14ac:dyDescent="0.2">
      <c r="A22" s="69" t="s">
        <v>136</v>
      </c>
      <c r="B22" s="70">
        <v>14</v>
      </c>
      <c r="C22" s="104">
        <f>+C23+C29+C33</f>
        <v>3689444</v>
      </c>
      <c r="D22" s="104">
        <f>+D23+D29+D33</f>
        <v>3843429</v>
      </c>
    </row>
    <row r="23" spans="1:4" x14ac:dyDescent="0.2">
      <c r="A23" s="69" t="s">
        <v>137</v>
      </c>
      <c r="B23" s="70">
        <v>15</v>
      </c>
      <c r="C23" s="104">
        <f>+C24+C25+C26+C27+C28</f>
        <v>467054</v>
      </c>
      <c r="D23" s="104">
        <f>+D24+D25+D26+D27+D28</f>
        <v>528566</v>
      </c>
    </row>
    <row r="24" spans="1:4" x14ac:dyDescent="0.2">
      <c r="A24" s="73" t="s">
        <v>138</v>
      </c>
      <c r="B24" s="74">
        <v>16</v>
      </c>
      <c r="C24" s="31">
        <v>367904</v>
      </c>
      <c r="D24" s="31">
        <v>402635</v>
      </c>
    </row>
    <row r="25" spans="1:4" ht="25.5" x14ac:dyDescent="0.2">
      <c r="A25" s="73" t="s">
        <v>139</v>
      </c>
      <c r="B25" s="74">
        <v>17</v>
      </c>
      <c r="C25" s="31">
        <v>35</v>
      </c>
      <c r="D25" s="31">
        <v>212</v>
      </c>
    </row>
    <row r="26" spans="1:4" x14ac:dyDescent="0.2">
      <c r="A26" s="73" t="s">
        <v>140</v>
      </c>
      <c r="B26" s="74">
        <v>18</v>
      </c>
      <c r="C26" s="31">
        <v>17062</v>
      </c>
      <c r="D26" s="31">
        <v>36552</v>
      </c>
    </row>
    <row r="27" spans="1:4" x14ac:dyDescent="0.2">
      <c r="A27" s="73" t="s">
        <v>141</v>
      </c>
      <c r="B27" s="74">
        <v>19</v>
      </c>
      <c r="C27" s="31">
        <v>0</v>
      </c>
      <c r="D27" s="31">
        <v>0</v>
      </c>
    </row>
    <row r="28" spans="1:4" x14ac:dyDescent="0.2">
      <c r="A28" s="73" t="s">
        <v>142</v>
      </c>
      <c r="B28" s="74">
        <v>20</v>
      </c>
      <c r="C28" s="31">
        <v>82053</v>
      </c>
      <c r="D28" s="31">
        <v>89167</v>
      </c>
    </row>
    <row r="29" spans="1:4" x14ac:dyDescent="0.2">
      <c r="A29" s="69" t="s">
        <v>143</v>
      </c>
      <c r="B29" s="77">
        <v>21</v>
      </c>
      <c r="C29" s="104">
        <f>+C30+C31+C32</f>
        <v>1399917</v>
      </c>
      <c r="D29" s="104">
        <f>+D30+D31+D32</f>
        <v>3041180</v>
      </c>
    </row>
    <row r="30" spans="1:4" x14ac:dyDescent="0.2">
      <c r="A30" s="73" t="s">
        <v>144</v>
      </c>
      <c r="B30" s="74">
        <v>22</v>
      </c>
      <c r="C30" s="31">
        <v>208519</v>
      </c>
      <c r="D30" s="31">
        <v>2304675</v>
      </c>
    </row>
    <row r="31" spans="1:4" ht="25.5" x14ac:dyDescent="0.2">
      <c r="A31" s="73" t="s">
        <v>145</v>
      </c>
      <c r="B31" s="74">
        <v>23</v>
      </c>
      <c r="C31" s="31">
        <v>0</v>
      </c>
      <c r="D31" s="31">
        <v>0</v>
      </c>
    </row>
    <row r="32" spans="1:4" ht="25.5" x14ac:dyDescent="0.2">
      <c r="A32" s="73" t="s">
        <v>146</v>
      </c>
      <c r="B32" s="74">
        <v>24</v>
      </c>
      <c r="C32" s="31">
        <v>1191398</v>
      </c>
      <c r="D32" s="31">
        <v>736505</v>
      </c>
    </row>
    <row r="33" spans="1:4" x14ac:dyDescent="0.2">
      <c r="A33" s="71" t="s">
        <v>147</v>
      </c>
      <c r="B33" s="72">
        <v>25</v>
      </c>
      <c r="C33" s="31">
        <v>1822473</v>
      </c>
      <c r="D33" s="31">
        <v>273683</v>
      </c>
    </row>
    <row r="34" spans="1:4" x14ac:dyDescent="0.2">
      <c r="A34" s="71" t="s">
        <v>148</v>
      </c>
      <c r="B34" s="72">
        <v>26</v>
      </c>
      <c r="C34" s="31">
        <v>103732</v>
      </c>
      <c r="D34" s="31">
        <v>88702</v>
      </c>
    </row>
    <row r="35" spans="1:4" x14ac:dyDescent="0.2">
      <c r="A35" s="69" t="s">
        <v>149</v>
      </c>
      <c r="B35" s="70">
        <v>27</v>
      </c>
      <c r="C35" s="104">
        <f>+C34+C22+C9</f>
        <v>7179898</v>
      </c>
      <c r="D35" s="104">
        <f>+D34+D22+D9</f>
        <v>7167833</v>
      </c>
    </row>
    <row r="36" spans="1:4" x14ac:dyDescent="0.2">
      <c r="A36" s="71" t="s">
        <v>150</v>
      </c>
      <c r="B36" s="72">
        <v>28</v>
      </c>
      <c r="C36" s="101">
        <v>0</v>
      </c>
      <c r="D36" s="31">
        <v>0</v>
      </c>
    </row>
    <row r="37" spans="1:4" x14ac:dyDescent="0.2">
      <c r="A37" s="171" t="s">
        <v>296</v>
      </c>
      <c r="B37" s="171"/>
      <c r="C37" s="171"/>
      <c r="D37" s="171"/>
    </row>
    <row r="38" spans="1:4" x14ac:dyDescent="0.2">
      <c r="A38" s="69" t="s">
        <v>151</v>
      </c>
      <c r="B38" s="70">
        <v>29</v>
      </c>
      <c r="C38" s="104">
        <f>+C39+C40+C41+C46+C47+C48+C49+C50</f>
        <v>5854882</v>
      </c>
      <c r="D38" s="104">
        <f>+D39+D40+D41+D46+D47+D48+D49+D50</f>
        <v>5993657</v>
      </c>
    </row>
    <row r="39" spans="1:4" x14ac:dyDescent="0.2">
      <c r="A39" s="73" t="s">
        <v>152</v>
      </c>
      <c r="B39" s="74">
        <v>30</v>
      </c>
      <c r="C39" s="31">
        <v>3076316</v>
      </c>
      <c r="D39" s="31">
        <v>3076315</v>
      </c>
    </row>
    <row r="40" spans="1:4" x14ac:dyDescent="0.2">
      <c r="A40" s="73" t="s">
        <v>153</v>
      </c>
      <c r="B40" s="74">
        <v>31</v>
      </c>
      <c r="C40" s="31">
        <v>1839562</v>
      </c>
      <c r="D40" s="31">
        <v>1840833</v>
      </c>
    </row>
    <row r="41" spans="1:4" x14ac:dyDescent="0.2">
      <c r="A41" s="78" t="s">
        <v>154</v>
      </c>
      <c r="B41" s="77">
        <v>32</v>
      </c>
      <c r="C41" s="103">
        <f>+C42+C43+C44+C45</f>
        <v>882442</v>
      </c>
      <c r="D41" s="103">
        <f>+D42+D43+D44+D45</f>
        <v>964498</v>
      </c>
    </row>
    <row r="42" spans="1:4" x14ac:dyDescent="0.2">
      <c r="A42" s="73" t="s">
        <v>155</v>
      </c>
      <c r="B42" s="74">
        <v>33</v>
      </c>
      <c r="C42" s="31">
        <v>18714</v>
      </c>
      <c r="D42" s="31">
        <v>18714</v>
      </c>
    </row>
    <row r="43" spans="1:4" x14ac:dyDescent="0.2">
      <c r="A43" s="73" t="s">
        <v>156</v>
      </c>
      <c r="B43" s="74">
        <v>34</v>
      </c>
      <c r="C43" s="31">
        <v>-18409</v>
      </c>
      <c r="D43" s="31">
        <v>-30483</v>
      </c>
    </row>
    <row r="44" spans="1:4" x14ac:dyDescent="0.2">
      <c r="A44" s="73" t="s">
        <v>157</v>
      </c>
      <c r="B44" s="74">
        <v>35</v>
      </c>
      <c r="C44" s="31">
        <v>70169</v>
      </c>
      <c r="D44" s="31">
        <v>162041</v>
      </c>
    </row>
    <row r="45" spans="1:4" x14ac:dyDescent="0.2">
      <c r="A45" s="73" t="s">
        <v>158</v>
      </c>
      <c r="B45" s="74">
        <v>36</v>
      </c>
      <c r="C45" s="31">
        <v>811968</v>
      </c>
      <c r="D45" s="31">
        <v>814226</v>
      </c>
    </row>
    <row r="46" spans="1:4" x14ac:dyDescent="0.2">
      <c r="A46" s="73" t="s">
        <v>159</v>
      </c>
      <c r="B46" s="74">
        <v>37</v>
      </c>
      <c r="C46" s="31">
        <v>101095</v>
      </c>
      <c r="D46" s="31">
        <v>101095</v>
      </c>
    </row>
    <row r="47" spans="1:4" ht="25.5" x14ac:dyDescent="0.2">
      <c r="A47" s="73" t="s">
        <v>160</v>
      </c>
      <c r="B47" s="74">
        <v>38</v>
      </c>
      <c r="C47" s="31">
        <v>-22181</v>
      </c>
      <c r="D47" s="31">
        <v>-22134</v>
      </c>
    </row>
    <row r="48" spans="1:4" x14ac:dyDescent="0.2">
      <c r="A48" s="73" t="s">
        <v>161</v>
      </c>
      <c r="B48" s="74">
        <v>39</v>
      </c>
      <c r="C48" s="31">
        <v>-107891</v>
      </c>
      <c r="D48" s="31">
        <v>-30798</v>
      </c>
    </row>
    <row r="49" spans="1:4" x14ac:dyDescent="0.2">
      <c r="A49" s="73" t="s">
        <v>162</v>
      </c>
      <c r="B49" s="74">
        <v>40</v>
      </c>
      <c r="C49" s="31">
        <v>85539</v>
      </c>
      <c r="D49" s="31">
        <v>63848</v>
      </c>
    </row>
    <row r="50" spans="1:4" x14ac:dyDescent="0.2">
      <c r="A50" s="73" t="s">
        <v>163</v>
      </c>
      <c r="B50" s="74">
        <v>41</v>
      </c>
      <c r="C50" s="31">
        <v>0</v>
      </c>
      <c r="D50" s="31">
        <v>0</v>
      </c>
    </row>
    <row r="51" spans="1:4" x14ac:dyDescent="0.2">
      <c r="A51" s="71" t="s">
        <v>164</v>
      </c>
      <c r="B51" s="72">
        <v>42</v>
      </c>
      <c r="C51" s="31">
        <v>36308</v>
      </c>
      <c r="D51" s="31">
        <v>32629</v>
      </c>
    </row>
    <row r="52" spans="1:4" x14ac:dyDescent="0.2">
      <c r="A52" s="69" t="s">
        <v>165</v>
      </c>
      <c r="B52" s="70">
        <v>43</v>
      </c>
      <c r="C52" s="104">
        <f>SUM(C53:C58)</f>
        <v>408143</v>
      </c>
      <c r="D52" s="104">
        <f>SUM(D53:D58)</f>
        <v>410942</v>
      </c>
    </row>
    <row r="53" spans="1:4" x14ac:dyDescent="0.2">
      <c r="A53" s="73" t="s">
        <v>166</v>
      </c>
      <c r="B53" s="74">
        <v>44</v>
      </c>
      <c r="C53" s="31">
        <v>1678</v>
      </c>
      <c r="D53" s="31">
        <v>8515</v>
      </c>
    </row>
    <row r="54" spans="1:4" x14ac:dyDescent="0.2">
      <c r="A54" s="73" t="s">
        <v>167</v>
      </c>
      <c r="B54" s="74">
        <v>45</v>
      </c>
      <c r="C54" s="31">
        <v>115287</v>
      </c>
      <c r="D54" s="31">
        <v>119781</v>
      </c>
    </row>
    <row r="55" spans="1:4" x14ac:dyDescent="0.2">
      <c r="A55" s="73" t="s">
        <v>168</v>
      </c>
      <c r="B55" s="74">
        <v>46</v>
      </c>
      <c r="C55" s="31">
        <v>105130</v>
      </c>
      <c r="D55" s="31">
        <v>95423</v>
      </c>
    </row>
    <row r="56" spans="1:4" x14ac:dyDescent="0.2">
      <c r="A56" s="73" t="s">
        <v>169</v>
      </c>
      <c r="B56" s="74">
        <v>47</v>
      </c>
      <c r="C56" s="31">
        <v>50640</v>
      </c>
      <c r="D56" s="31">
        <v>52314</v>
      </c>
    </row>
    <row r="57" spans="1:4" x14ac:dyDescent="0.2">
      <c r="A57" s="73" t="s">
        <v>170</v>
      </c>
      <c r="B57" s="74">
        <v>48</v>
      </c>
      <c r="C57" s="31">
        <v>263</v>
      </c>
      <c r="D57" s="31">
        <v>0</v>
      </c>
    </row>
    <row r="58" spans="1:4" x14ac:dyDescent="0.2">
      <c r="A58" s="73" t="s">
        <v>171</v>
      </c>
      <c r="B58" s="74">
        <v>49</v>
      </c>
      <c r="C58" s="31">
        <v>135145</v>
      </c>
      <c r="D58" s="31">
        <v>134909</v>
      </c>
    </row>
    <row r="59" spans="1:4" x14ac:dyDescent="0.2">
      <c r="A59" s="71" t="s">
        <v>172</v>
      </c>
      <c r="B59" s="72">
        <v>50</v>
      </c>
      <c r="C59" s="31">
        <v>251402</v>
      </c>
      <c r="D59" s="31">
        <v>151236</v>
      </c>
    </row>
    <row r="60" spans="1:4" x14ac:dyDescent="0.2">
      <c r="A60" s="71" t="s">
        <v>173</v>
      </c>
      <c r="B60" s="72">
        <v>51</v>
      </c>
      <c r="C60" s="31">
        <v>0</v>
      </c>
      <c r="D60" s="31">
        <v>1159</v>
      </c>
    </row>
    <row r="61" spans="1:4" x14ac:dyDescent="0.2">
      <c r="A61" s="71" t="s">
        <v>174</v>
      </c>
      <c r="B61" s="72">
        <v>52</v>
      </c>
      <c r="C61" s="31">
        <v>629163</v>
      </c>
      <c r="D61" s="31">
        <v>578210</v>
      </c>
    </row>
    <row r="62" spans="1:4" x14ac:dyDescent="0.2">
      <c r="A62" s="69" t="s">
        <v>175</v>
      </c>
      <c r="B62" s="70">
        <v>53</v>
      </c>
      <c r="C62" s="104">
        <f>+C61+C60+C59+C52+C38+C51</f>
        <v>7179898</v>
      </c>
      <c r="D62" s="104">
        <f>+D61+D60+D59+D52+D38+D51</f>
        <v>7167833</v>
      </c>
    </row>
    <row r="63" spans="1:4" x14ac:dyDescent="0.2">
      <c r="A63" s="71" t="s">
        <v>176</v>
      </c>
      <c r="B63" s="72">
        <v>54</v>
      </c>
      <c r="C63" s="31">
        <v>0</v>
      </c>
      <c r="D63" s="101">
        <v>0</v>
      </c>
    </row>
    <row r="64" spans="1:4" x14ac:dyDescent="0.2">
      <c r="A64" s="172" t="s">
        <v>177</v>
      </c>
      <c r="B64" s="172"/>
      <c r="C64" s="172"/>
      <c r="D64" s="172"/>
    </row>
    <row r="65" spans="1:4" x14ac:dyDescent="0.2">
      <c r="A65" s="69" t="s">
        <v>178</v>
      </c>
      <c r="B65" s="70">
        <v>55</v>
      </c>
      <c r="C65" s="104">
        <f>+C66+C67</f>
        <v>5854882</v>
      </c>
      <c r="D65" s="104">
        <f>+D66+D67</f>
        <v>5993657</v>
      </c>
    </row>
    <row r="66" spans="1:4" x14ac:dyDescent="0.2">
      <c r="A66" s="71" t="s">
        <v>179</v>
      </c>
      <c r="B66" s="72">
        <v>56</v>
      </c>
      <c r="C66" s="31">
        <v>5854882</v>
      </c>
      <c r="D66" s="31">
        <v>5993657</v>
      </c>
    </row>
    <row r="67" spans="1:4" x14ac:dyDescent="0.2">
      <c r="A67" s="71" t="s">
        <v>180</v>
      </c>
      <c r="B67" s="72">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C130944:D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C196480:D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C262016:D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C327552:D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C393088:D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C458624:D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C524160:D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C589696:D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C655232:D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C720768:D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C786304:D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C851840:D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C917376:D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C982912:D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C65375:D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C130911:D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C196447:D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C261983:D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C327519:D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C393055:D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C458591:D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C524127:D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C589663:D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C655199:D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C720735:D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C786271:D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C851807:D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C917343:D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C982879:D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C130895:D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C196431:D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C261967:D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C327503:D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C393039:D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C458575:D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C524111:D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C589647:D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C655183:D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C720719:D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C786255:D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C851791:D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C917327:D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C982863:D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C130897:D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C196433:D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C261969:D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C327505:D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C393041:D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C458577:D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C524113:D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C589649:D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C655185:D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C720721:D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C786257:D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C851793:D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C917329:D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C982865:D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C130904:D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C196440:D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C261976:D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C327512:D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C393048:D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C458584:D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C524120:D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C589656:D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C655192:D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C720728:D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C786264:D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C851800:D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C917336:D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C982872:D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3000000}">
      <formula1>9999999999</formula1>
    </dataValidation>
    <dataValidation type="whole" operator="greaterThanOrEqual" allowBlank="1" showInputMessage="1" showErrorMessage="1" errorTitle="Incorrect entry" error="You can enter only positive whole numbers." sqref="C65360:D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C130896:D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C196432:D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C261968:D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C327504:D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C393040:D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C458576:D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C524112:D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C589648:D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C655184:D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C720720:D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C786256:D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C851792:D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C917328:D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C982864:D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C65362:D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C130898:D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C196434:D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C261970:D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C327506:D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C393042:D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C458578:D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C524114:D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C589650:D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C655186:D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C720722:D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C786258:D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C851794:D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C917330:D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C982866:D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C65369:D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C130905:D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C196441:D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C261977:D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C327513:D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C393049:D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C458585:D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C524121:D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C589657:D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C655193:D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C720729:D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C786265:D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C851801:D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C917337:D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C982873:D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C65376:D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C130912:D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C196448:D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C261984:D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C327520:D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C393056:D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C458592:D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C524128:D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C589664:D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C655200:D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C720736:D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C786272:D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C851808:D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C917344:D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C982880:D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C65297:D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C130833:D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C196369:D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C261905:D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C327441:D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C392977:D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C458513:D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C524049:D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C589585:D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C655121:D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C720657:D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C786193:D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C851729:D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C917265:D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C982801:D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topLeftCell="A27" zoomScaleNormal="100" zoomScaleSheetLayoutView="100" workbookViewId="0">
      <selection activeCell="C40" sqref="C40:D60"/>
    </sheetView>
  </sheetViews>
  <sheetFormatPr defaultRowHeight="12.75" x14ac:dyDescent="0.2"/>
  <cols>
    <col min="1" max="1" width="72.42578125" style="80" bestFit="1" customWidth="1"/>
    <col min="2" max="2" width="4.28515625" style="80" bestFit="1" customWidth="1"/>
    <col min="3" max="3" width="9.140625" style="80" bestFit="1" customWidth="1"/>
    <col min="4" max="4" width="10.7109375" style="80" customWidth="1"/>
    <col min="5" max="221" width="9.140625" style="80"/>
    <col min="222" max="222" width="9.85546875" style="80" bestFit="1" customWidth="1"/>
    <col min="223" max="223" width="11.7109375" style="80" bestFit="1" customWidth="1"/>
    <col min="224" max="477" width="9.140625" style="80"/>
    <col min="478" max="478" width="9.85546875" style="80" bestFit="1" customWidth="1"/>
    <col min="479" max="479" width="11.7109375" style="80" bestFit="1" customWidth="1"/>
    <col min="480" max="733" width="9.140625" style="80"/>
    <col min="734" max="734" width="9.85546875" style="80" bestFit="1" customWidth="1"/>
    <col min="735" max="735" width="11.7109375" style="80" bestFit="1" customWidth="1"/>
    <col min="736" max="989" width="9.140625" style="80"/>
    <col min="990" max="990" width="9.85546875" style="80" bestFit="1" customWidth="1"/>
    <col min="991" max="991" width="11.7109375" style="80" bestFit="1" customWidth="1"/>
    <col min="992" max="1245" width="9.140625" style="80"/>
    <col min="1246" max="1246" width="9.85546875" style="80" bestFit="1" customWidth="1"/>
    <col min="1247" max="1247" width="11.7109375" style="80" bestFit="1" customWidth="1"/>
    <col min="1248" max="1501" width="9.140625" style="80"/>
    <col min="1502" max="1502" width="9.85546875" style="80" bestFit="1" customWidth="1"/>
    <col min="1503" max="1503" width="11.7109375" style="80" bestFit="1" customWidth="1"/>
    <col min="1504" max="1757" width="9.140625" style="80"/>
    <col min="1758" max="1758" width="9.85546875" style="80" bestFit="1" customWidth="1"/>
    <col min="1759" max="1759" width="11.7109375" style="80" bestFit="1" customWidth="1"/>
    <col min="1760" max="2013" width="9.140625" style="80"/>
    <col min="2014" max="2014" width="9.85546875" style="80" bestFit="1" customWidth="1"/>
    <col min="2015" max="2015" width="11.7109375" style="80" bestFit="1" customWidth="1"/>
    <col min="2016" max="2269" width="9.140625" style="80"/>
    <col min="2270" max="2270" width="9.85546875" style="80" bestFit="1" customWidth="1"/>
    <col min="2271" max="2271" width="11.7109375" style="80" bestFit="1" customWidth="1"/>
    <col min="2272" max="2525" width="9.140625" style="80"/>
    <col min="2526" max="2526" width="9.85546875" style="80" bestFit="1" customWidth="1"/>
    <col min="2527" max="2527" width="11.7109375" style="80" bestFit="1" customWidth="1"/>
    <col min="2528" max="2781" width="9.140625" style="80"/>
    <col min="2782" max="2782" width="9.85546875" style="80" bestFit="1" customWidth="1"/>
    <col min="2783" max="2783" width="11.7109375" style="80" bestFit="1" customWidth="1"/>
    <col min="2784" max="3037" width="9.140625" style="80"/>
    <col min="3038" max="3038" width="9.85546875" style="80" bestFit="1" customWidth="1"/>
    <col min="3039" max="3039" width="11.7109375" style="80" bestFit="1" customWidth="1"/>
    <col min="3040" max="3293" width="9.140625" style="80"/>
    <col min="3294" max="3294" width="9.85546875" style="80" bestFit="1" customWidth="1"/>
    <col min="3295" max="3295" width="11.7109375" style="80" bestFit="1" customWidth="1"/>
    <col min="3296" max="3549" width="9.140625" style="80"/>
    <col min="3550" max="3550" width="9.85546875" style="80" bestFit="1" customWidth="1"/>
    <col min="3551" max="3551" width="11.7109375" style="80" bestFit="1" customWidth="1"/>
    <col min="3552" max="3805" width="9.140625" style="80"/>
    <col min="3806" max="3806" width="9.85546875" style="80" bestFit="1" customWidth="1"/>
    <col min="3807" max="3807" width="11.7109375" style="80" bestFit="1" customWidth="1"/>
    <col min="3808" max="4061" width="9.140625" style="80"/>
    <col min="4062" max="4062" width="9.85546875" style="80" bestFit="1" customWidth="1"/>
    <col min="4063" max="4063" width="11.7109375" style="80" bestFit="1" customWidth="1"/>
    <col min="4064" max="4317" width="9.140625" style="80"/>
    <col min="4318" max="4318" width="9.85546875" style="80" bestFit="1" customWidth="1"/>
    <col min="4319" max="4319" width="11.7109375" style="80" bestFit="1" customWidth="1"/>
    <col min="4320" max="4573" width="9.140625" style="80"/>
    <col min="4574" max="4574" width="9.85546875" style="80" bestFit="1" customWidth="1"/>
    <col min="4575" max="4575" width="11.7109375" style="80" bestFit="1" customWidth="1"/>
    <col min="4576" max="4829" width="9.140625" style="80"/>
    <col min="4830" max="4830" width="9.85546875" style="80" bestFit="1" customWidth="1"/>
    <col min="4831" max="4831" width="11.7109375" style="80" bestFit="1" customWidth="1"/>
    <col min="4832" max="5085" width="9.140625" style="80"/>
    <col min="5086" max="5086" width="9.85546875" style="80" bestFit="1" customWidth="1"/>
    <col min="5087" max="5087" width="11.7109375" style="80" bestFit="1" customWidth="1"/>
    <col min="5088" max="5341" width="9.140625" style="80"/>
    <col min="5342" max="5342" width="9.85546875" style="80" bestFit="1" customWidth="1"/>
    <col min="5343" max="5343" width="11.7109375" style="80" bestFit="1" customWidth="1"/>
    <col min="5344" max="5597" width="9.140625" style="80"/>
    <col min="5598" max="5598" width="9.85546875" style="80" bestFit="1" customWidth="1"/>
    <col min="5599" max="5599" width="11.7109375" style="80" bestFit="1" customWidth="1"/>
    <col min="5600" max="5853" width="9.140625" style="80"/>
    <col min="5854" max="5854" width="9.85546875" style="80" bestFit="1" customWidth="1"/>
    <col min="5855" max="5855" width="11.7109375" style="80" bestFit="1" customWidth="1"/>
    <col min="5856" max="6109" width="9.140625" style="80"/>
    <col min="6110" max="6110" width="9.85546875" style="80" bestFit="1" customWidth="1"/>
    <col min="6111" max="6111" width="11.7109375" style="80" bestFit="1" customWidth="1"/>
    <col min="6112" max="6365" width="9.140625" style="80"/>
    <col min="6366" max="6366" width="9.85546875" style="80" bestFit="1" customWidth="1"/>
    <col min="6367" max="6367" width="11.7109375" style="80" bestFit="1" customWidth="1"/>
    <col min="6368" max="6621" width="9.140625" style="80"/>
    <col min="6622" max="6622" width="9.85546875" style="80" bestFit="1" customWidth="1"/>
    <col min="6623" max="6623" width="11.7109375" style="80" bestFit="1" customWidth="1"/>
    <col min="6624" max="6877" width="9.140625" style="80"/>
    <col min="6878" max="6878" width="9.85546875" style="80" bestFit="1" customWidth="1"/>
    <col min="6879" max="6879" width="11.7109375" style="80" bestFit="1" customWidth="1"/>
    <col min="6880" max="7133" width="9.140625" style="80"/>
    <col min="7134" max="7134" width="9.85546875" style="80" bestFit="1" customWidth="1"/>
    <col min="7135" max="7135" width="11.7109375" style="80" bestFit="1" customWidth="1"/>
    <col min="7136" max="7389" width="9.140625" style="80"/>
    <col min="7390" max="7390" width="9.85546875" style="80" bestFit="1" customWidth="1"/>
    <col min="7391" max="7391" width="11.7109375" style="80" bestFit="1" customWidth="1"/>
    <col min="7392" max="7645" width="9.140625" style="80"/>
    <col min="7646" max="7646" width="9.85546875" style="80" bestFit="1" customWidth="1"/>
    <col min="7647" max="7647" width="11.7109375" style="80" bestFit="1" customWidth="1"/>
    <col min="7648" max="7901" width="9.140625" style="80"/>
    <col min="7902" max="7902" width="9.85546875" style="80" bestFit="1" customWidth="1"/>
    <col min="7903" max="7903" width="11.7109375" style="80" bestFit="1" customWidth="1"/>
    <col min="7904" max="8157" width="9.140625" style="80"/>
    <col min="8158" max="8158" width="9.85546875" style="80" bestFit="1" customWidth="1"/>
    <col min="8159" max="8159" width="11.7109375" style="80" bestFit="1" customWidth="1"/>
    <col min="8160" max="8413" width="9.140625" style="80"/>
    <col min="8414" max="8414" width="9.85546875" style="80" bestFit="1" customWidth="1"/>
    <col min="8415" max="8415" width="11.7109375" style="80" bestFit="1" customWidth="1"/>
    <col min="8416" max="8669" width="9.140625" style="80"/>
    <col min="8670" max="8670" width="9.85546875" style="80" bestFit="1" customWidth="1"/>
    <col min="8671" max="8671" width="11.7109375" style="80" bestFit="1" customWidth="1"/>
    <col min="8672" max="8925" width="9.140625" style="80"/>
    <col min="8926" max="8926" width="9.85546875" style="80" bestFit="1" customWidth="1"/>
    <col min="8927" max="8927" width="11.7109375" style="80" bestFit="1" customWidth="1"/>
    <col min="8928" max="9181" width="9.140625" style="80"/>
    <col min="9182" max="9182" width="9.85546875" style="80" bestFit="1" customWidth="1"/>
    <col min="9183" max="9183" width="11.7109375" style="80" bestFit="1" customWidth="1"/>
    <col min="9184" max="9437" width="9.140625" style="80"/>
    <col min="9438" max="9438" width="9.85546875" style="80" bestFit="1" customWidth="1"/>
    <col min="9439" max="9439" width="11.7109375" style="80" bestFit="1" customWidth="1"/>
    <col min="9440" max="9693" width="9.140625" style="80"/>
    <col min="9694" max="9694" width="9.85546875" style="80" bestFit="1" customWidth="1"/>
    <col min="9695" max="9695" width="11.7109375" style="80" bestFit="1" customWidth="1"/>
    <col min="9696" max="9949" width="9.140625" style="80"/>
    <col min="9950" max="9950" width="9.85546875" style="80" bestFit="1" customWidth="1"/>
    <col min="9951" max="9951" width="11.7109375" style="80" bestFit="1" customWidth="1"/>
    <col min="9952" max="10205" width="9.140625" style="80"/>
    <col min="10206" max="10206" width="9.85546875" style="80" bestFit="1" customWidth="1"/>
    <col min="10207" max="10207" width="11.7109375" style="80" bestFit="1" customWidth="1"/>
    <col min="10208" max="10461" width="9.140625" style="80"/>
    <col min="10462" max="10462" width="9.85546875" style="80" bestFit="1" customWidth="1"/>
    <col min="10463" max="10463" width="11.7109375" style="80" bestFit="1" customWidth="1"/>
    <col min="10464" max="10717" width="9.140625" style="80"/>
    <col min="10718" max="10718" width="9.85546875" style="80" bestFit="1" customWidth="1"/>
    <col min="10719" max="10719" width="11.7109375" style="80" bestFit="1" customWidth="1"/>
    <col min="10720" max="10973" width="9.140625" style="80"/>
    <col min="10974" max="10974" width="9.85546875" style="80" bestFit="1" customWidth="1"/>
    <col min="10975" max="10975" width="11.7109375" style="80" bestFit="1" customWidth="1"/>
    <col min="10976" max="11229" width="9.140625" style="80"/>
    <col min="11230" max="11230" width="9.85546875" style="80" bestFit="1" customWidth="1"/>
    <col min="11231" max="11231" width="11.7109375" style="80" bestFit="1" customWidth="1"/>
    <col min="11232" max="11485" width="9.140625" style="80"/>
    <col min="11486" max="11486" width="9.85546875" style="80" bestFit="1" customWidth="1"/>
    <col min="11487" max="11487" width="11.7109375" style="80" bestFit="1" customWidth="1"/>
    <col min="11488" max="11741" width="9.140625" style="80"/>
    <col min="11742" max="11742" width="9.85546875" style="80" bestFit="1" customWidth="1"/>
    <col min="11743" max="11743" width="11.7109375" style="80" bestFit="1" customWidth="1"/>
    <col min="11744" max="11997" width="9.140625" style="80"/>
    <col min="11998" max="11998" width="9.85546875" style="80" bestFit="1" customWidth="1"/>
    <col min="11999" max="11999" width="11.7109375" style="80" bestFit="1" customWidth="1"/>
    <col min="12000" max="12253" width="9.140625" style="80"/>
    <col min="12254" max="12254" width="9.85546875" style="80" bestFit="1" customWidth="1"/>
    <col min="12255" max="12255" width="11.7109375" style="80" bestFit="1" customWidth="1"/>
    <col min="12256" max="12509" width="9.140625" style="80"/>
    <col min="12510" max="12510" width="9.85546875" style="80" bestFit="1" customWidth="1"/>
    <col min="12511" max="12511" width="11.7109375" style="80" bestFit="1" customWidth="1"/>
    <col min="12512" max="12765" width="9.140625" style="80"/>
    <col min="12766" max="12766" width="9.85546875" style="80" bestFit="1" customWidth="1"/>
    <col min="12767" max="12767" width="11.7109375" style="80" bestFit="1" customWidth="1"/>
    <col min="12768" max="13021" width="9.140625" style="80"/>
    <col min="13022" max="13022" width="9.85546875" style="80" bestFit="1" customWidth="1"/>
    <col min="13023" max="13023" width="11.7109375" style="80" bestFit="1" customWidth="1"/>
    <col min="13024" max="13277" width="9.140625" style="80"/>
    <col min="13278" max="13278" width="9.85546875" style="80" bestFit="1" customWidth="1"/>
    <col min="13279" max="13279" width="11.7109375" style="80" bestFit="1" customWidth="1"/>
    <col min="13280" max="13533" width="9.140625" style="80"/>
    <col min="13534" max="13534" width="9.85546875" style="80" bestFit="1" customWidth="1"/>
    <col min="13535" max="13535" width="11.7109375" style="80" bestFit="1" customWidth="1"/>
    <col min="13536" max="13789" width="9.140625" style="80"/>
    <col min="13790" max="13790" width="9.85546875" style="80" bestFit="1" customWidth="1"/>
    <col min="13791" max="13791" width="11.7109375" style="80" bestFit="1" customWidth="1"/>
    <col min="13792" max="14045" width="9.140625" style="80"/>
    <col min="14046" max="14046" width="9.85546875" style="80" bestFit="1" customWidth="1"/>
    <col min="14047" max="14047" width="11.7109375" style="80" bestFit="1" customWidth="1"/>
    <col min="14048" max="14301" width="9.140625" style="80"/>
    <col min="14302" max="14302" width="9.85546875" style="80" bestFit="1" customWidth="1"/>
    <col min="14303" max="14303" width="11.7109375" style="80" bestFit="1" customWidth="1"/>
    <col min="14304" max="14557" width="9.140625" style="80"/>
    <col min="14558" max="14558" width="9.85546875" style="80" bestFit="1" customWidth="1"/>
    <col min="14559" max="14559" width="11.7109375" style="80" bestFit="1" customWidth="1"/>
    <col min="14560" max="14813" width="9.140625" style="80"/>
    <col min="14814" max="14814" width="9.85546875" style="80" bestFit="1" customWidth="1"/>
    <col min="14815" max="14815" width="11.7109375" style="80" bestFit="1" customWidth="1"/>
    <col min="14816" max="15069" width="9.140625" style="80"/>
    <col min="15070" max="15070" width="9.85546875" style="80" bestFit="1" customWidth="1"/>
    <col min="15071" max="15071" width="11.7109375" style="80" bestFit="1" customWidth="1"/>
    <col min="15072" max="15325" width="9.140625" style="80"/>
    <col min="15326" max="15326" width="9.85546875" style="80" bestFit="1" customWidth="1"/>
    <col min="15327" max="15327" width="11.7109375" style="80" bestFit="1" customWidth="1"/>
    <col min="15328" max="15581" width="9.140625" style="80"/>
    <col min="15582" max="15582" width="9.85546875" style="80" bestFit="1" customWidth="1"/>
    <col min="15583" max="15583" width="11.7109375" style="80" bestFit="1" customWidth="1"/>
    <col min="15584" max="15837" width="9.140625" style="80"/>
    <col min="15838" max="15838" width="9.85546875" style="80" bestFit="1" customWidth="1"/>
    <col min="15839" max="15839" width="11.7109375" style="80" bestFit="1" customWidth="1"/>
    <col min="15840" max="16093" width="9.140625" style="80"/>
    <col min="16094" max="16094" width="9.85546875" style="80" bestFit="1" customWidth="1"/>
    <col min="16095" max="16095" width="11.7109375" style="80" bestFit="1" customWidth="1"/>
    <col min="16096" max="16342" width="9.140625" style="80"/>
    <col min="16343" max="16355" width="9.140625" style="80" customWidth="1"/>
    <col min="16356" max="16384" width="9.140625" style="80"/>
  </cols>
  <sheetData>
    <row r="1" spans="1:4" ht="15.75" x14ac:dyDescent="0.2">
      <c r="A1" s="173" t="s">
        <v>181</v>
      </c>
      <c r="B1" s="173"/>
      <c r="C1" s="173"/>
      <c r="D1" s="79"/>
    </row>
    <row r="2" spans="1:4" ht="14.25" x14ac:dyDescent="0.2">
      <c r="A2" s="174" t="s">
        <v>284</v>
      </c>
      <c r="B2" s="174"/>
      <c r="C2" s="174"/>
      <c r="D2" s="79"/>
    </row>
    <row r="3" spans="1:4" x14ac:dyDescent="0.2">
      <c r="A3" s="175" t="s">
        <v>116</v>
      </c>
      <c r="B3" s="175"/>
      <c r="C3" s="175"/>
      <c r="D3" s="175"/>
    </row>
    <row r="4" spans="1:4" x14ac:dyDescent="0.2">
      <c r="A4" s="179" t="s">
        <v>285</v>
      </c>
      <c r="B4" s="180"/>
      <c r="C4" s="180"/>
      <c r="D4" s="180"/>
    </row>
    <row r="5" spans="1:4" ht="30.6" customHeight="1" x14ac:dyDescent="0.2">
      <c r="A5" s="65" t="s">
        <v>117</v>
      </c>
      <c r="B5" s="81" t="s">
        <v>118</v>
      </c>
      <c r="C5" s="66" t="s">
        <v>182</v>
      </c>
      <c r="D5" s="66" t="s">
        <v>183</v>
      </c>
    </row>
    <row r="6" spans="1:4" x14ac:dyDescent="0.2">
      <c r="A6" s="68">
        <v>1</v>
      </c>
      <c r="B6" s="68">
        <v>2</v>
      </c>
      <c r="C6" s="66">
        <v>3</v>
      </c>
      <c r="D6" s="66">
        <v>5</v>
      </c>
    </row>
    <row r="7" spans="1:4" x14ac:dyDescent="0.2">
      <c r="A7" s="69" t="s">
        <v>184</v>
      </c>
      <c r="B7" s="70">
        <v>1</v>
      </c>
      <c r="C7" s="104">
        <f>+C8+C14</f>
        <v>3746637</v>
      </c>
      <c r="D7" s="104">
        <f>+D8+D14</f>
        <v>3605184</v>
      </c>
    </row>
    <row r="8" spans="1:4" x14ac:dyDescent="0.2">
      <c r="A8" s="78" t="s">
        <v>185</v>
      </c>
      <c r="B8" s="77">
        <v>2</v>
      </c>
      <c r="C8" s="103">
        <f>SUM(C9:C13)</f>
        <v>2515221</v>
      </c>
      <c r="D8" s="103">
        <f>SUM(D9:D13)</f>
        <v>2267409</v>
      </c>
    </row>
    <row r="9" spans="1:4" x14ac:dyDescent="0.2">
      <c r="A9" s="73" t="s">
        <v>186</v>
      </c>
      <c r="B9" s="74">
        <v>3</v>
      </c>
      <c r="C9" s="102">
        <v>1167244</v>
      </c>
      <c r="D9" s="102">
        <v>1026091</v>
      </c>
    </row>
    <row r="10" spans="1:4" x14ac:dyDescent="0.2">
      <c r="A10" s="73" t="s">
        <v>187</v>
      </c>
      <c r="B10" s="74">
        <v>4</v>
      </c>
      <c r="C10" s="102">
        <v>1114789</v>
      </c>
      <c r="D10" s="102">
        <v>1085816</v>
      </c>
    </row>
    <row r="11" spans="1:4" x14ac:dyDescent="0.2">
      <c r="A11" s="73" t="s">
        <v>188</v>
      </c>
      <c r="B11" s="74">
        <v>5</v>
      </c>
      <c r="C11" s="102">
        <v>233188</v>
      </c>
      <c r="D11" s="102">
        <v>155502</v>
      </c>
    </row>
    <row r="12" spans="1:4" x14ac:dyDescent="0.2">
      <c r="A12" s="73" t="s">
        <v>189</v>
      </c>
      <c r="B12" s="74">
        <v>6</v>
      </c>
      <c r="C12" s="102">
        <v>0</v>
      </c>
      <c r="D12" s="102">
        <v>0</v>
      </c>
    </row>
    <row r="13" spans="1:4" x14ac:dyDescent="0.2">
      <c r="A13" s="73" t="s">
        <v>190</v>
      </c>
      <c r="B13" s="74">
        <v>7</v>
      </c>
      <c r="C13" s="102">
        <v>0</v>
      </c>
      <c r="D13" s="102">
        <v>0</v>
      </c>
    </row>
    <row r="14" spans="1:4" x14ac:dyDescent="0.2">
      <c r="A14" s="78" t="s">
        <v>191</v>
      </c>
      <c r="B14" s="77">
        <v>8</v>
      </c>
      <c r="C14" s="103">
        <f>+C15+C16+C17</f>
        <v>1231416</v>
      </c>
      <c r="D14" s="103">
        <f>+D15+D16+D17</f>
        <v>1337775</v>
      </c>
    </row>
    <row r="15" spans="1:4" x14ac:dyDescent="0.2">
      <c r="A15" s="73" t="s">
        <v>192</v>
      </c>
      <c r="B15" s="74">
        <v>9</v>
      </c>
      <c r="C15" s="102">
        <v>0</v>
      </c>
      <c r="D15" s="102">
        <v>0</v>
      </c>
    </row>
    <row r="16" spans="1:4" x14ac:dyDescent="0.2">
      <c r="A16" s="73" t="s">
        <v>193</v>
      </c>
      <c r="B16" s="74">
        <v>10</v>
      </c>
      <c r="C16" s="102">
        <v>831375</v>
      </c>
      <c r="D16" s="102">
        <v>901934</v>
      </c>
    </row>
    <row r="17" spans="1:4" x14ac:dyDescent="0.2">
      <c r="A17" s="73" t="s">
        <v>194</v>
      </c>
      <c r="B17" s="74">
        <v>11</v>
      </c>
      <c r="C17" s="102">
        <v>400041</v>
      </c>
      <c r="D17" s="102">
        <v>435841</v>
      </c>
    </row>
    <row r="18" spans="1:4" x14ac:dyDescent="0.2">
      <c r="A18" s="69" t="s">
        <v>195</v>
      </c>
      <c r="B18" s="70">
        <v>12</v>
      </c>
      <c r="C18" s="104">
        <f>+C19+C22+C26+C27+C28+C31+C32</f>
        <v>3556608</v>
      </c>
      <c r="D18" s="104">
        <f>+D19+D22+D26+D27+D28+D31+D32</f>
        <v>3612842</v>
      </c>
    </row>
    <row r="19" spans="1:4" x14ac:dyDescent="0.2">
      <c r="A19" s="78" t="s">
        <v>196</v>
      </c>
      <c r="B19" s="77">
        <v>13</v>
      </c>
      <c r="C19" s="103">
        <f>+C20+C21</f>
        <v>1043638</v>
      </c>
      <c r="D19" s="103">
        <f>+D20+D21</f>
        <v>1109657</v>
      </c>
    </row>
    <row r="20" spans="1:4" x14ac:dyDescent="0.2">
      <c r="A20" s="73" t="s">
        <v>197</v>
      </c>
      <c r="B20" s="74">
        <v>14</v>
      </c>
      <c r="C20" s="102">
        <v>25911</v>
      </c>
      <c r="D20" s="102">
        <v>38865</v>
      </c>
    </row>
    <row r="21" spans="1:4" x14ac:dyDescent="0.2">
      <c r="A21" s="73" t="s">
        <v>198</v>
      </c>
      <c r="B21" s="74">
        <v>15</v>
      </c>
      <c r="C21" s="102">
        <v>1017727</v>
      </c>
      <c r="D21" s="102">
        <v>1070792</v>
      </c>
    </row>
    <row r="22" spans="1:4" x14ac:dyDescent="0.2">
      <c r="A22" s="78" t="s">
        <v>199</v>
      </c>
      <c r="B22" s="77">
        <v>16</v>
      </c>
      <c r="C22" s="103">
        <f>+C23+C24+C25</f>
        <v>1738846</v>
      </c>
      <c r="D22" s="103">
        <f>+D23+D24+D25</f>
        <v>1637853</v>
      </c>
    </row>
    <row r="23" spans="1:4" x14ac:dyDescent="0.2">
      <c r="A23" s="73" t="s">
        <v>200</v>
      </c>
      <c r="B23" s="74">
        <v>17</v>
      </c>
      <c r="C23" s="102">
        <v>1212555</v>
      </c>
      <c r="D23" s="102">
        <v>1138028</v>
      </c>
    </row>
    <row r="24" spans="1:4" x14ac:dyDescent="0.2">
      <c r="A24" s="73" t="s">
        <v>201</v>
      </c>
      <c r="B24" s="74">
        <v>18</v>
      </c>
      <c r="C24" s="102">
        <v>393352</v>
      </c>
      <c r="D24" s="102">
        <v>367947</v>
      </c>
    </row>
    <row r="25" spans="1:4" x14ac:dyDescent="0.2">
      <c r="A25" s="73" t="s">
        <v>202</v>
      </c>
      <c r="B25" s="74">
        <v>19</v>
      </c>
      <c r="C25" s="102">
        <v>132939</v>
      </c>
      <c r="D25" s="102">
        <v>131878</v>
      </c>
    </row>
    <row r="26" spans="1:4" x14ac:dyDescent="0.2">
      <c r="A26" s="73" t="s">
        <v>203</v>
      </c>
      <c r="B26" s="74">
        <v>20</v>
      </c>
      <c r="C26" s="102">
        <v>254000</v>
      </c>
      <c r="D26" s="102">
        <v>307982</v>
      </c>
    </row>
    <row r="27" spans="1:4" x14ac:dyDescent="0.2">
      <c r="A27" s="73" t="s">
        <v>204</v>
      </c>
      <c r="B27" s="74">
        <v>21</v>
      </c>
      <c r="C27" s="102">
        <v>513076</v>
      </c>
      <c r="D27" s="102">
        <v>539923</v>
      </c>
    </row>
    <row r="28" spans="1:4" x14ac:dyDescent="0.2">
      <c r="A28" s="78" t="s">
        <v>205</v>
      </c>
      <c r="B28" s="77">
        <v>22</v>
      </c>
      <c r="C28" s="103">
        <f>+C29+C30</f>
        <v>1433</v>
      </c>
      <c r="D28" s="103">
        <f>+D29+D30</f>
        <v>4121</v>
      </c>
    </row>
    <row r="29" spans="1:4" x14ac:dyDescent="0.2">
      <c r="A29" s="73" t="s">
        <v>206</v>
      </c>
      <c r="B29" s="74">
        <v>23</v>
      </c>
      <c r="C29" s="102">
        <v>0</v>
      </c>
      <c r="D29" s="102">
        <v>0</v>
      </c>
    </row>
    <row r="30" spans="1:4" x14ac:dyDescent="0.2">
      <c r="A30" s="73" t="s">
        <v>207</v>
      </c>
      <c r="B30" s="74">
        <v>24</v>
      </c>
      <c r="C30" s="102">
        <v>1433</v>
      </c>
      <c r="D30" s="102">
        <v>4121</v>
      </c>
    </row>
    <row r="31" spans="1:4" x14ac:dyDescent="0.2">
      <c r="A31" s="73" t="s">
        <v>208</v>
      </c>
      <c r="B31" s="74">
        <v>25</v>
      </c>
      <c r="C31" s="102">
        <v>0</v>
      </c>
      <c r="D31" s="102">
        <v>0</v>
      </c>
    </row>
    <row r="32" spans="1:4" x14ac:dyDescent="0.2">
      <c r="A32" s="73" t="s">
        <v>209</v>
      </c>
      <c r="B32" s="74">
        <v>26</v>
      </c>
      <c r="C32" s="102">
        <v>5615</v>
      </c>
      <c r="D32" s="102">
        <v>13306</v>
      </c>
    </row>
    <row r="33" spans="1:4" x14ac:dyDescent="0.2">
      <c r="A33" s="69" t="s">
        <v>210</v>
      </c>
      <c r="B33" s="70">
        <v>27</v>
      </c>
      <c r="C33" s="104">
        <f>SUM(C34:C39)</f>
        <v>23636</v>
      </c>
      <c r="D33" s="104">
        <f>SUM(D34:D39)</f>
        <v>96210</v>
      </c>
    </row>
    <row r="34" spans="1:4" ht="25.5" x14ac:dyDescent="0.2">
      <c r="A34" s="73" t="s">
        <v>211</v>
      </c>
      <c r="B34" s="74">
        <v>28</v>
      </c>
      <c r="C34" s="102">
        <v>13516</v>
      </c>
      <c r="D34" s="102">
        <v>62</v>
      </c>
    </row>
    <row r="35" spans="1:4" ht="25.5" x14ac:dyDescent="0.2">
      <c r="A35" s="73" t="s">
        <v>212</v>
      </c>
      <c r="B35" s="74">
        <v>29</v>
      </c>
      <c r="C35" s="102">
        <v>9751</v>
      </c>
      <c r="D35" s="102">
        <v>67101</v>
      </c>
    </row>
    <row r="36" spans="1:4" x14ac:dyDescent="0.2">
      <c r="A36" s="73" t="s">
        <v>213</v>
      </c>
      <c r="B36" s="74">
        <v>30</v>
      </c>
      <c r="C36" s="102">
        <v>0</v>
      </c>
      <c r="D36" s="102">
        <v>0</v>
      </c>
    </row>
    <row r="37" spans="1:4" x14ac:dyDescent="0.2">
      <c r="A37" s="73" t="s">
        <v>214</v>
      </c>
      <c r="B37" s="74">
        <v>31</v>
      </c>
      <c r="C37" s="102">
        <v>0</v>
      </c>
      <c r="D37" s="102">
        <v>12089</v>
      </c>
    </row>
    <row r="38" spans="1:4" x14ac:dyDescent="0.2">
      <c r="A38" s="73" t="s">
        <v>215</v>
      </c>
      <c r="B38" s="74">
        <v>32</v>
      </c>
      <c r="C38" s="102">
        <v>0</v>
      </c>
      <c r="D38" s="102">
        <v>0</v>
      </c>
    </row>
    <row r="39" spans="1:4" x14ac:dyDescent="0.2">
      <c r="A39" s="73" t="s">
        <v>216</v>
      </c>
      <c r="B39" s="74">
        <v>33</v>
      </c>
      <c r="C39" s="102">
        <v>369</v>
      </c>
      <c r="D39" s="102">
        <v>16958</v>
      </c>
    </row>
    <row r="40" spans="1:4" x14ac:dyDescent="0.2">
      <c r="A40" s="69" t="s">
        <v>217</v>
      </c>
      <c r="B40" s="70">
        <v>34</v>
      </c>
      <c r="C40" s="104">
        <f>SUM(C41:C45)</f>
        <v>120051</v>
      </c>
      <c r="D40" s="104">
        <f>SUM(D41:D45)</f>
        <v>11171</v>
      </c>
    </row>
    <row r="41" spans="1:4" ht="25.5" x14ac:dyDescent="0.2">
      <c r="A41" s="73" t="s">
        <v>218</v>
      </c>
      <c r="B41" s="74">
        <v>35</v>
      </c>
      <c r="C41" s="102">
        <v>943</v>
      </c>
      <c r="D41" s="102">
        <v>690</v>
      </c>
    </row>
    <row r="42" spans="1:4" ht="25.5" x14ac:dyDescent="0.2">
      <c r="A42" s="73" t="s">
        <v>219</v>
      </c>
      <c r="B42" s="74">
        <v>36</v>
      </c>
      <c r="C42" s="102">
        <v>23705</v>
      </c>
      <c r="D42" s="102">
        <v>10481</v>
      </c>
    </row>
    <row r="43" spans="1:4" x14ac:dyDescent="0.2">
      <c r="A43" s="73" t="s">
        <v>220</v>
      </c>
      <c r="B43" s="74">
        <v>37</v>
      </c>
      <c r="C43" s="102">
        <v>95403</v>
      </c>
      <c r="D43" s="102">
        <v>0</v>
      </c>
    </row>
    <row r="44" spans="1:4" x14ac:dyDescent="0.2">
      <c r="A44" s="73" t="s">
        <v>221</v>
      </c>
      <c r="B44" s="74">
        <v>38</v>
      </c>
      <c r="C44" s="102">
        <v>0</v>
      </c>
      <c r="D44" s="102">
        <v>0</v>
      </c>
    </row>
    <row r="45" spans="1:4" x14ac:dyDescent="0.2">
      <c r="A45" s="73" t="s">
        <v>222</v>
      </c>
      <c r="B45" s="74">
        <v>39</v>
      </c>
      <c r="C45" s="102">
        <v>0</v>
      </c>
      <c r="D45" s="102">
        <v>0</v>
      </c>
    </row>
    <row r="46" spans="1:4" x14ac:dyDescent="0.2">
      <c r="A46" s="69" t="s">
        <v>223</v>
      </c>
      <c r="B46" s="70">
        <v>40</v>
      </c>
      <c r="C46" s="104">
        <f>+C7+C33</f>
        <v>3770273</v>
      </c>
      <c r="D46" s="104">
        <f>+D7+D33</f>
        <v>3701394</v>
      </c>
    </row>
    <row r="47" spans="1:4" x14ac:dyDescent="0.2">
      <c r="A47" s="69" t="s">
        <v>224</v>
      </c>
      <c r="B47" s="70">
        <v>41</v>
      </c>
      <c r="C47" s="104">
        <f>+C40+C18</f>
        <v>3676659</v>
      </c>
      <c r="D47" s="104">
        <f>+D40+D18</f>
        <v>3624013</v>
      </c>
    </row>
    <row r="48" spans="1:4" x14ac:dyDescent="0.2">
      <c r="A48" s="71" t="s">
        <v>225</v>
      </c>
      <c r="B48" s="72">
        <v>42</v>
      </c>
      <c r="C48" s="102">
        <v>-7866</v>
      </c>
      <c r="D48" s="102">
        <v>-203</v>
      </c>
    </row>
    <row r="49" spans="1:4" x14ac:dyDescent="0.2">
      <c r="A49" s="69" t="s">
        <v>226</v>
      </c>
      <c r="B49" s="70">
        <v>43</v>
      </c>
      <c r="C49" s="104">
        <f>+C46-C47+C48</f>
        <v>85748</v>
      </c>
      <c r="D49" s="104">
        <f>+D46-D47+D48</f>
        <v>77178</v>
      </c>
    </row>
    <row r="50" spans="1:4" x14ac:dyDescent="0.2">
      <c r="A50" s="71" t="s">
        <v>227</v>
      </c>
      <c r="B50" s="72">
        <v>44</v>
      </c>
      <c r="C50" s="102">
        <v>209</v>
      </c>
      <c r="D50" s="102">
        <v>13330</v>
      </c>
    </row>
    <row r="51" spans="1:4" x14ac:dyDescent="0.2">
      <c r="A51" s="69" t="s">
        <v>228</v>
      </c>
      <c r="B51" s="70">
        <v>45</v>
      </c>
      <c r="C51" s="104">
        <f>+C49-C50</f>
        <v>85539</v>
      </c>
      <c r="D51" s="104">
        <f>+D49-D50</f>
        <v>63848</v>
      </c>
    </row>
    <row r="52" spans="1:4" ht="25.5" x14ac:dyDescent="0.2">
      <c r="A52" s="71" t="s">
        <v>229</v>
      </c>
      <c r="B52" s="72">
        <v>46</v>
      </c>
      <c r="C52" s="102">
        <v>-30071</v>
      </c>
      <c r="D52" s="102">
        <v>0</v>
      </c>
    </row>
    <row r="53" spans="1:4" x14ac:dyDescent="0.2">
      <c r="A53" s="71" t="s">
        <v>230</v>
      </c>
      <c r="B53" s="72">
        <v>47</v>
      </c>
      <c r="C53" s="102">
        <v>-2204</v>
      </c>
      <c r="D53" s="102">
        <v>2495</v>
      </c>
    </row>
    <row r="54" spans="1:4" ht="25.5" x14ac:dyDescent="0.2">
      <c r="A54" s="71" t="s">
        <v>231</v>
      </c>
      <c r="B54" s="72">
        <v>48</v>
      </c>
      <c r="C54" s="102">
        <v>70196</v>
      </c>
      <c r="D54" s="102">
        <v>112040</v>
      </c>
    </row>
    <row r="55" spans="1:4" x14ac:dyDescent="0.2">
      <c r="A55" s="71" t="s">
        <v>232</v>
      </c>
      <c r="B55" s="72">
        <v>49</v>
      </c>
      <c r="C55" s="102">
        <v>0</v>
      </c>
      <c r="D55" s="102">
        <v>0</v>
      </c>
    </row>
    <row r="56" spans="1:4" ht="25.5" x14ac:dyDescent="0.2">
      <c r="A56" s="71" t="s">
        <v>233</v>
      </c>
      <c r="B56" s="72">
        <v>50</v>
      </c>
      <c r="C56" s="102">
        <v>6862</v>
      </c>
      <c r="D56" s="102">
        <v>47</v>
      </c>
    </row>
    <row r="57" spans="1:4" x14ac:dyDescent="0.2">
      <c r="A57" s="71" t="s">
        <v>234</v>
      </c>
      <c r="B57" s="72">
        <v>51</v>
      </c>
      <c r="C57" s="102">
        <v>-5923</v>
      </c>
      <c r="D57" s="102">
        <v>20405</v>
      </c>
    </row>
    <row r="58" spans="1:4" x14ac:dyDescent="0.2">
      <c r="A58" s="69" t="s">
        <v>235</v>
      </c>
      <c r="B58" s="70">
        <v>52</v>
      </c>
      <c r="C58" s="104">
        <f>SUM(C52:C57)</f>
        <v>38860</v>
      </c>
      <c r="D58" s="104">
        <f>SUM(D52:D56)-D57</f>
        <v>94177</v>
      </c>
    </row>
    <row r="59" spans="1:4" x14ac:dyDescent="0.2">
      <c r="A59" s="69" t="s">
        <v>236</v>
      </c>
      <c r="B59" s="70">
        <v>53</v>
      </c>
      <c r="C59" s="104">
        <f>+C58+C51</f>
        <v>124399</v>
      </c>
      <c r="D59" s="104">
        <f>+D58+D51</f>
        <v>158025</v>
      </c>
    </row>
    <row r="60" spans="1:4" x14ac:dyDescent="0.2">
      <c r="A60" s="71" t="s">
        <v>237</v>
      </c>
      <c r="B60" s="72">
        <v>54</v>
      </c>
      <c r="C60" s="102">
        <v>0</v>
      </c>
      <c r="D60" s="102">
        <v>0</v>
      </c>
    </row>
    <row r="61" spans="1:4" x14ac:dyDescent="0.2">
      <c r="A61" s="172" t="s">
        <v>238</v>
      </c>
      <c r="B61" s="172"/>
      <c r="C61" s="172"/>
      <c r="D61" s="82"/>
    </row>
    <row r="62" spans="1:4" x14ac:dyDescent="0.2">
      <c r="A62" s="71" t="s">
        <v>239</v>
      </c>
      <c r="B62" s="72">
        <v>55</v>
      </c>
      <c r="C62" s="102">
        <v>136245</v>
      </c>
      <c r="D62" s="102">
        <v>158025</v>
      </c>
    </row>
    <row r="63" spans="1:4" x14ac:dyDescent="0.2">
      <c r="A63" s="71" t="s">
        <v>240</v>
      </c>
      <c r="B63" s="72">
        <v>56</v>
      </c>
      <c r="C63" s="102">
        <v>0</v>
      </c>
      <c r="D63" s="102">
        <v>0</v>
      </c>
    </row>
  </sheetData>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HN65424:HO65435 RJ65424:RK65435 ABF65424:ABG65435 ALB65424:ALC65435 AUX65424:AUY65435 BET65424:BEU65435 BOP65424:BOQ65435 BYL65424:BYM65435 CIH65424:CII65435 CSD65424:CSE65435 DBZ65424:DCA65435 DLV65424:DLW65435 DVR65424:DVS65435 EFN65424:EFO65435 EPJ65424:EPK65435 EZF65424:EZG65435 FJB65424:FJC65435 FSX65424:FSY65435 GCT65424:GCU65435 GMP65424:GMQ65435 GWL65424:GWM65435 HGH65424:HGI65435 HQD65424:HQE65435 HZZ65424:IAA65435 IJV65424:IJW65435 ITR65424:ITS65435 JDN65424:JDO65435 JNJ65424:JNK65435 JXF65424:JXG65435 KHB65424:KHC65435 KQX65424:KQY65435 LAT65424:LAU65435 LKP65424:LKQ65435 LUL65424:LUM65435 MEH65424:MEI65435 MOD65424:MOE65435 MXZ65424:MYA65435 NHV65424:NHW65435 NRR65424:NRS65435 OBN65424:OBO65435 OLJ65424:OLK65435 OVF65424:OVG65435 PFB65424:PFC65435 POX65424:POY65435 PYT65424:PYU65435 QIP65424:QIQ65435 QSL65424:QSM65435 RCH65424:RCI65435 RMD65424:RME65435 RVZ65424:RWA65435 SFV65424:SFW65435 SPR65424:SPS65435 SZN65424:SZO65435 TJJ65424:TJK65435 TTF65424:TTG65435 UDB65424:UDC65435 UMX65424:UMY65435 UWT65424:UWU65435 VGP65424:VGQ65435 VQL65424:VQM65435 WAH65424:WAI65435 WKD65424:WKE65435 WTZ65424:WUA65435 HN130960:HO130971 RJ130960:RK130971 ABF130960:ABG130971 ALB130960:ALC130971 AUX130960:AUY130971 BET130960:BEU130971 BOP130960:BOQ130971 BYL130960:BYM130971 CIH130960:CII130971 CSD130960:CSE130971 DBZ130960:DCA130971 DLV130960:DLW130971 DVR130960:DVS130971 EFN130960:EFO130971 EPJ130960:EPK130971 EZF130960:EZG130971 FJB130960:FJC130971 FSX130960:FSY130971 GCT130960:GCU130971 GMP130960:GMQ130971 GWL130960:GWM130971 HGH130960:HGI130971 HQD130960:HQE130971 HZZ130960:IAA130971 IJV130960:IJW130971 ITR130960:ITS130971 JDN130960:JDO130971 JNJ130960:JNK130971 JXF130960:JXG130971 KHB130960:KHC130971 KQX130960:KQY130971 LAT130960:LAU130971 LKP130960:LKQ130971 LUL130960:LUM130971 MEH130960:MEI130971 MOD130960:MOE130971 MXZ130960:MYA130971 NHV130960:NHW130971 NRR130960:NRS130971 OBN130960:OBO130971 OLJ130960:OLK130971 OVF130960:OVG130971 PFB130960:PFC130971 POX130960:POY130971 PYT130960:PYU130971 QIP130960:QIQ130971 QSL130960:QSM130971 RCH130960:RCI130971 RMD130960:RME130971 RVZ130960:RWA130971 SFV130960:SFW130971 SPR130960:SPS130971 SZN130960:SZO130971 TJJ130960:TJK130971 TTF130960:TTG130971 UDB130960:UDC130971 UMX130960:UMY130971 UWT130960:UWU130971 VGP130960:VGQ130971 VQL130960:VQM130971 WAH130960:WAI130971 WKD130960:WKE130971 WTZ130960:WUA130971 HN196496:HO196507 RJ196496:RK196507 ABF196496:ABG196507 ALB196496:ALC196507 AUX196496:AUY196507 BET196496:BEU196507 BOP196496:BOQ196507 BYL196496:BYM196507 CIH196496:CII196507 CSD196496:CSE196507 DBZ196496:DCA196507 DLV196496:DLW196507 DVR196496:DVS196507 EFN196496:EFO196507 EPJ196496:EPK196507 EZF196496:EZG196507 FJB196496:FJC196507 FSX196496:FSY196507 GCT196496:GCU196507 GMP196496:GMQ196507 GWL196496:GWM196507 HGH196496:HGI196507 HQD196496:HQE196507 HZZ196496:IAA196507 IJV196496:IJW196507 ITR196496:ITS196507 JDN196496:JDO196507 JNJ196496:JNK196507 JXF196496:JXG196507 KHB196496:KHC196507 KQX196496:KQY196507 LAT196496:LAU196507 LKP196496:LKQ196507 LUL196496:LUM196507 MEH196496:MEI196507 MOD196496:MOE196507 MXZ196496:MYA196507 NHV196496:NHW196507 NRR196496:NRS196507 OBN196496:OBO196507 OLJ196496:OLK196507 OVF196496:OVG196507 PFB196496:PFC196507 POX196496:POY196507 PYT196496:PYU196507 QIP196496:QIQ196507 QSL196496:QSM196507 RCH196496:RCI196507 RMD196496:RME196507 RVZ196496:RWA196507 SFV196496:SFW196507 SPR196496:SPS196507 SZN196496:SZO196507 TJJ196496:TJK196507 TTF196496:TTG196507 UDB196496:UDC196507 UMX196496:UMY196507 UWT196496:UWU196507 VGP196496:VGQ196507 VQL196496:VQM196507 WAH196496:WAI196507 WKD196496:WKE196507 WTZ196496:WUA196507 HN262032:HO262043 RJ262032:RK262043 ABF262032:ABG262043 ALB262032:ALC262043 AUX262032:AUY262043 BET262032:BEU262043 BOP262032:BOQ262043 BYL262032:BYM262043 CIH262032:CII262043 CSD262032:CSE262043 DBZ262032:DCA262043 DLV262032:DLW262043 DVR262032:DVS262043 EFN262032:EFO262043 EPJ262032:EPK262043 EZF262032:EZG262043 FJB262032:FJC262043 FSX262032:FSY262043 GCT262032:GCU262043 GMP262032:GMQ262043 GWL262032:GWM262043 HGH262032:HGI262043 HQD262032:HQE262043 HZZ262032:IAA262043 IJV262032:IJW262043 ITR262032:ITS262043 JDN262032:JDO262043 JNJ262032:JNK262043 JXF262032:JXG262043 KHB262032:KHC262043 KQX262032:KQY262043 LAT262032:LAU262043 LKP262032:LKQ262043 LUL262032:LUM262043 MEH262032:MEI262043 MOD262032:MOE262043 MXZ262032:MYA262043 NHV262032:NHW262043 NRR262032:NRS262043 OBN262032:OBO262043 OLJ262032:OLK262043 OVF262032:OVG262043 PFB262032:PFC262043 POX262032:POY262043 PYT262032:PYU262043 QIP262032:QIQ262043 QSL262032:QSM262043 RCH262032:RCI262043 RMD262032:RME262043 RVZ262032:RWA262043 SFV262032:SFW262043 SPR262032:SPS262043 SZN262032:SZO262043 TJJ262032:TJK262043 TTF262032:TTG262043 UDB262032:UDC262043 UMX262032:UMY262043 UWT262032:UWU262043 VGP262032:VGQ262043 VQL262032:VQM262043 WAH262032:WAI262043 WKD262032:WKE262043 WTZ262032:WUA262043 HN327568:HO327579 RJ327568:RK327579 ABF327568:ABG327579 ALB327568:ALC327579 AUX327568:AUY327579 BET327568:BEU327579 BOP327568:BOQ327579 BYL327568:BYM327579 CIH327568:CII327579 CSD327568:CSE327579 DBZ327568:DCA327579 DLV327568:DLW327579 DVR327568:DVS327579 EFN327568:EFO327579 EPJ327568:EPK327579 EZF327568:EZG327579 FJB327568:FJC327579 FSX327568:FSY327579 GCT327568:GCU327579 GMP327568:GMQ327579 GWL327568:GWM327579 HGH327568:HGI327579 HQD327568:HQE327579 HZZ327568:IAA327579 IJV327568:IJW327579 ITR327568:ITS327579 JDN327568:JDO327579 JNJ327568:JNK327579 JXF327568:JXG327579 KHB327568:KHC327579 KQX327568:KQY327579 LAT327568:LAU327579 LKP327568:LKQ327579 LUL327568:LUM327579 MEH327568:MEI327579 MOD327568:MOE327579 MXZ327568:MYA327579 NHV327568:NHW327579 NRR327568:NRS327579 OBN327568:OBO327579 OLJ327568:OLK327579 OVF327568:OVG327579 PFB327568:PFC327579 POX327568:POY327579 PYT327568:PYU327579 QIP327568:QIQ327579 QSL327568:QSM327579 RCH327568:RCI327579 RMD327568:RME327579 RVZ327568:RWA327579 SFV327568:SFW327579 SPR327568:SPS327579 SZN327568:SZO327579 TJJ327568:TJK327579 TTF327568:TTG327579 UDB327568:UDC327579 UMX327568:UMY327579 UWT327568:UWU327579 VGP327568:VGQ327579 VQL327568:VQM327579 WAH327568:WAI327579 WKD327568:WKE327579 WTZ327568:WUA327579 HN393104:HO393115 RJ393104:RK393115 ABF393104:ABG393115 ALB393104:ALC393115 AUX393104:AUY393115 BET393104:BEU393115 BOP393104:BOQ393115 BYL393104:BYM393115 CIH393104:CII393115 CSD393104:CSE393115 DBZ393104:DCA393115 DLV393104:DLW393115 DVR393104:DVS393115 EFN393104:EFO393115 EPJ393104:EPK393115 EZF393104:EZG393115 FJB393104:FJC393115 FSX393104:FSY393115 GCT393104:GCU393115 GMP393104:GMQ393115 GWL393104:GWM393115 HGH393104:HGI393115 HQD393104:HQE393115 HZZ393104:IAA393115 IJV393104:IJW393115 ITR393104:ITS393115 JDN393104:JDO393115 JNJ393104:JNK393115 JXF393104:JXG393115 KHB393104:KHC393115 KQX393104:KQY393115 LAT393104:LAU393115 LKP393104:LKQ393115 LUL393104:LUM393115 MEH393104:MEI393115 MOD393104:MOE393115 MXZ393104:MYA393115 NHV393104:NHW393115 NRR393104:NRS393115 OBN393104:OBO393115 OLJ393104:OLK393115 OVF393104:OVG393115 PFB393104:PFC393115 POX393104:POY393115 PYT393104:PYU393115 QIP393104:QIQ393115 QSL393104:QSM393115 RCH393104:RCI393115 RMD393104:RME393115 RVZ393104:RWA393115 SFV393104:SFW393115 SPR393104:SPS393115 SZN393104:SZO393115 TJJ393104:TJK393115 TTF393104:TTG393115 UDB393104:UDC393115 UMX393104:UMY393115 UWT393104:UWU393115 VGP393104:VGQ393115 VQL393104:VQM393115 WAH393104:WAI393115 WKD393104:WKE393115 WTZ393104:WUA393115 HN458640:HO458651 RJ458640:RK458651 ABF458640:ABG458651 ALB458640:ALC458651 AUX458640:AUY458651 BET458640:BEU458651 BOP458640:BOQ458651 BYL458640:BYM458651 CIH458640:CII458651 CSD458640:CSE458651 DBZ458640:DCA458651 DLV458640:DLW458651 DVR458640:DVS458651 EFN458640:EFO458651 EPJ458640:EPK458651 EZF458640:EZG458651 FJB458640:FJC458651 FSX458640:FSY458651 GCT458640:GCU458651 GMP458640:GMQ458651 GWL458640:GWM458651 HGH458640:HGI458651 HQD458640:HQE458651 HZZ458640:IAA458651 IJV458640:IJW458651 ITR458640:ITS458651 JDN458640:JDO458651 JNJ458640:JNK458651 JXF458640:JXG458651 KHB458640:KHC458651 KQX458640:KQY458651 LAT458640:LAU458651 LKP458640:LKQ458651 LUL458640:LUM458651 MEH458640:MEI458651 MOD458640:MOE458651 MXZ458640:MYA458651 NHV458640:NHW458651 NRR458640:NRS458651 OBN458640:OBO458651 OLJ458640:OLK458651 OVF458640:OVG458651 PFB458640:PFC458651 POX458640:POY458651 PYT458640:PYU458651 QIP458640:QIQ458651 QSL458640:QSM458651 RCH458640:RCI458651 RMD458640:RME458651 RVZ458640:RWA458651 SFV458640:SFW458651 SPR458640:SPS458651 SZN458640:SZO458651 TJJ458640:TJK458651 TTF458640:TTG458651 UDB458640:UDC458651 UMX458640:UMY458651 UWT458640:UWU458651 VGP458640:VGQ458651 VQL458640:VQM458651 WAH458640:WAI458651 WKD458640:WKE458651 WTZ458640:WUA458651 HN524176:HO524187 RJ524176:RK524187 ABF524176:ABG524187 ALB524176:ALC524187 AUX524176:AUY524187 BET524176:BEU524187 BOP524176:BOQ524187 BYL524176:BYM524187 CIH524176:CII524187 CSD524176:CSE524187 DBZ524176:DCA524187 DLV524176:DLW524187 DVR524176:DVS524187 EFN524176:EFO524187 EPJ524176:EPK524187 EZF524176:EZG524187 FJB524176:FJC524187 FSX524176:FSY524187 GCT524176:GCU524187 GMP524176:GMQ524187 GWL524176:GWM524187 HGH524176:HGI524187 HQD524176:HQE524187 HZZ524176:IAA524187 IJV524176:IJW524187 ITR524176:ITS524187 JDN524176:JDO524187 JNJ524176:JNK524187 JXF524176:JXG524187 KHB524176:KHC524187 KQX524176:KQY524187 LAT524176:LAU524187 LKP524176:LKQ524187 LUL524176:LUM524187 MEH524176:MEI524187 MOD524176:MOE524187 MXZ524176:MYA524187 NHV524176:NHW524187 NRR524176:NRS524187 OBN524176:OBO524187 OLJ524176:OLK524187 OVF524176:OVG524187 PFB524176:PFC524187 POX524176:POY524187 PYT524176:PYU524187 QIP524176:QIQ524187 QSL524176:QSM524187 RCH524176:RCI524187 RMD524176:RME524187 RVZ524176:RWA524187 SFV524176:SFW524187 SPR524176:SPS524187 SZN524176:SZO524187 TJJ524176:TJK524187 TTF524176:TTG524187 UDB524176:UDC524187 UMX524176:UMY524187 UWT524176:UWU524187 VGP524176:VGQ524187 VQL524176:VQM524187 WAH524176:WAI524187 WKD524176:WKE524187 WTZ524176:WUA524187 HN589712:HO589723 RJ589712:RK589723 ABF589712:ABG589723 ALB589712:ALC589723 AUX589712:AUY589723 BET589712:BEU589723 BOP589712:BOQ589723 BYL589712:BYM589723 CIH589712:CII589723 CSD589712:CSE589723 DBZ589712:DCA589723 DLV589712:DLW589723 DVR589712:DVS589723 EFN589712:EFO589723 EPJ589712:EPK589723 EZF589712:EZG589723 FJB589712:FJC589723 FSX589712:FSY589723 GCT589712:GCU589723 GMP589712:GMQ589723 GWL589712:GWM589723 HGH589712:HGI589723 HQD589712:HQE589723 HZZ589712:IAA589723 IJV589712:IJW589723 ITR589712:ITS589723 JDN589712:JDO589723 JNJ589712:JNK589723 JXF589712:JXG589723 KHB589712:KHC589723 KQX589712:KQY589723 LAT589712:LAU589723 LKP589712:LKQ589723 LUL589712:LUM589723 MEH589712:MEI589723 MOD589712:MOE589723 MXZ589712:MYA589723 NHV589712:NHW589723 NRR589712:NRS589723 OBN589712:OBO589723 OLJ589712:OLK589723 OVF589712:OVG589723 PFB589712:PFC589723 POX589712:POY589723 PYT589712:PYU589723 QIP589712:QIQ589723 QSL589712:QSM589723 RCH589712:RCI589723 RMD589712:RME589723 RVZ589712:RWA589723 SFV589712:SFW589723 SPR589712:SPS589723 SZN589712:SZO589723 TJJ589712:TJK589723 TTF589712:TTG589723 UDB589712:UDC589723 UMX589712:UMY589723 UWT589712:UWU589723 VGP589712:VGQ589723 VQL589712:VQM589723 WAH589712:WAI589723 WKD589712:WKE589723 WTZ589712:WUA589723 HN655248:HO655259 RJ655248:RK655259 ABF655248:ABG655259 ALB655248:ALC655259 AUX655248:AUY655259 BET655248:BEU655259 BOP655248:BOQ655259 BYL655248:BYM655259 CIH655248:CII655259 CSD655248:CSE655259 DBZ655248:DCA655259 DLV655248:DLW655259 DVR655248:DVS655259 EFN655248:EFO655259 EPJ655248:EPK655259 EZF655248:EZG655259 FJB655248:FJC655259 FSX655248:FSY655259 GCT655248:GCU655259 GMP655248:GMQ655259 GWL655248:GWM655259 HGH655248:HGI655259 HQD655248:HQE655259 HZZ655248:IAA655259 IJV655248:IJW655259 ITR655248:ITS655259 JDN655248:JDO655259 JNJ655248:JNK655259 JXF655248:JXG655259 KHB655248:KHC655259 KQX655248:KQY655259 LAT655248:LAU655259 LKP655248:LKQ655259 LUL655248:LUM655259 MEH655248:MEI655259 MOD655248:MOE655259 MXZ655248:MYA655259 NHV655248:NHW655259 NRR655248:NRS655259 OBN655248:OBO655259 OLJ655248:OLK655259 OVF655248:OVG655259 PFB655248:PFC655259 POX655248:POY655259 PYT655248:PYU655259 QIP655248:QIQ655259 QSL655248:QSM655259 RCH655248:RCI655259 RMD655248:RME655259 RVZ655248:RWA655259 SFV655248:SFW655259 SPR655248:SPS655259 SZN655248:SZO655259 TJJ655248:TJK655259 TTF655248:TTG655259 UDB655248:UDC655259 UMX655248:UMY655259 UWT655248:UWU655259 VGP655248:VGQ655259 VQL655248:VQM655259 WAH655248:WAI655259 WKD655248:WKE655259 WTZ655248:WUA655259 HN720784:HO720795 RJ720784:RK720795 ABF720784:ABG720795 ALB720784:ALC720795 AUX720784:AUY720795 BET720784:BEU720795 BOP720784:BOQ720795 BYL720784:BYM720795 CIH720784:CII720795 CSD720784:CSE720795 DBZ720784:DCA720795 DLV720784:DLW720795 DVR720784:DVS720795 EFN720784:EFO720795 EPJ720784:EPK720795 EZF720784:EZG720795 FJB720784:FJC720795 FSX720784:FSY720795 GCT720784:GCU720795 GMP720784:GMQ720795 GWL720784:GWM720795 HGH720784:HGI720795 HQD720784:HQE720795 HZZ720784:IAA720795 IJV720784:IJW720795 ITR720784:ITS720795 JDN720784:JDO720795 JNJ720784:JNK720795 JXF720784:JXG720795 KHB720784:KHC720795 KQX720784:KQY720795 LAT720784:LAU720795 LKP720784:LKQ720795 LUL720784:LUM720795 MEH720784:MEI720795 MOD720784:MOE720795 MXZ720784:MYA720795 NHV720784:NHW720795 NRR720784:NRS720795 OBN720784:OBO720795 OLJ720784:OLK720795 OVF720784:OVG720795 PFB720784:PFC720795 POX720784:POY720795 PYT720784:PYU720795 QIP720784:QIQ720795 QSL720784:QSM720795 RCH720784:RCI720795 RMD720784:RME720795 RVZ720784:RWA720795 SFV720784:SFW720795 SPR720784:SPS720795 SZN720784:SZO720795 TJJ720784:TJK720795 TTF720784:TTG720795 UDB720784:UDC720795 UMX720784:UMY720795 UWT720784:UWU720795 VGP720784:VGQ720795 VQL720784:VQM720795 WAH720784:WAI720795 WKD720784:WKE720795 WTZ720784:WUA720795 HN786320:HO786331 RJ786320:RK786331 ABF786320:ABG786331 ALB786320:ALC786331 AUX786320:AUY786331 BET786320:BEU786331 BOP786320:BOQ786331 BYL786320:BYM786331 CIH786320:CII786331 CSD786320:CSE786331 DBZ786320:DCA786331 DLV786320:DLW786331 DVR786320:DVS786331 EFN786320:EFO786331 EPJ786320:EPK786331 EZF786320:EZG786331 FJB786320:FJC786331 FSX786320:FSY786331 GCT786320:GCU786331 GMP786320:GMQ786331 GWL786320:GWM786331 HGH786320:HGI786331 HQD786320:HQE786331 HZZ786320:IAA786331 IJV786320:IJW786331 ITR786320:ITS786331 JDN786320:JDO786331 JNJ786320:JNK786331 JXF786320:JXG786331 KHB786320:KHC786331 KQX786320:KQY786331 LAT786320:LAU786331 LKP786320:LKQ786331 LUL786320:LUM786331 MEH786320:MEI786331 MOD786320:MOE786331 MXZ786320:MYA786331 NHV786320:NHW786331 NRR786320:NRS786331 OBN786320:OBO786331 OLJ786320:OLK786331 OVF786320:OVG786331 PFB786320:PFC786331 POX786320:POY786331 PYT786320:PYU786331 QIP786320:QIQ786331 QSL786320:QSM786331 RCH786320:RCI786331 RMD786320:RME786331 RVZ786320:RWA786331 SFV786320:SFW786331 SPR786320:SPS786331 SZN786320:SZO786331 TJJ786320:TJK786331 TTF786320:TTG786331 UDB786320:UDC786331 UMX786320:UMY786331 UWT786320:UWU786331 VGP786320:VGQ786331 VQL786320:VQM786331 WAH786320:WAI786331 WKD786320:WKE786331 WTZ786320:WUA786331 HN851856:HO851867 RJ851856:RK851867 ABF851856:ABG851867 ALB851856:ALC851867 AUX851856:AUY851867 BET851856:BEU851867 BOP851856:BOQ851867 BYL851856:BYM851867 CIH851856:CII851867 CSD851856:CSE851867 DBZ851856:DCA851867 DLV851856:DLW851867 DVR851856:DVS851867 EFN851856:EFO851867 EPJ851856:EPK851867 EZF851856:EZG851867 FJB851856:FJC851867 FSX851856:FSY851867 GCT851856:GCU851867 GMP851856:GMQ851867 GWL851856:GWM851867 HGH851856:HGI851867 HQD851856:HQE851867 HZZ851856:IAA851867 IJV851856:IJW851867 ITR851856:ITS851867 JDN851856:JDO851867 JNJ851856:JNK851867 JXF851856:JXG851867 KHB851856:KHC851867 KQX851856:KQY851867 LAT851856:LAU851867 LKP851856:LKQ851867 LUL851856:LUM851867 MEH851856:MEI851867 MOD851856:MOE851867 MXZ851856:MYA851867 NHV851856:NHW851867 NRR851856:NRS851867 OBN851856:OBO851867 OLJ851856:OLK851867 OVF851856:OVG851867 PFB851856:PFC851867 POX851856:POY851867 PYT851856:PYU851867 QIP851856:QIQ851867 QSL851856:QSM851867 RCH851856:RCI851867 RMD851856:RME851867 RVZ851856:RWA851867 SFV851856:SFW851867 SPR851856:SPS851867 SZN851856:SZO851867 TJJ851856:TJK851867 TTF851856:TTG851867 UDB851856:UDC851867 UMX851856:UMY851867 UWT851856:UWU851867 VGP851856:VGQ851867 VQL851856:VQM851867 WAH851856:WAI851867 WKD851856:WKE851867 WTZ851856:WUA851867 HN917392:HO917403 RJ917392:RK917403 ABF917392:ABG917403 ALB917392:ALC917403 AUX917392:AUY917403 BET917392:BEU917403 BOP917392:BOQ917403 BYL917392:BYM917403 CIH917392:CII917403 CSD917392:CSE917403 DBZ917392:DCA917403 DLV917392:DLW917403 DVR917392:DVS917403 EFN917392:EFO917403 EPJ917392:EPK917403 EZF917392:EZG917403 FJB917392:FJC917403 FSX917392:FSY917403 GCT917392:GCU917403 GMP917392:GMQ917403 GWL917392:GWM917403 HGH917392:HGI917403 HQD917392:HQE917403 HZZ917392:IAA917403 IJV917392:IJW917403 ITR917392:ITS917403 JDN917392:JDO917403 JNJ917392:JNK917403 JXF917392:JXG917403 KHB917392:KHC917403 KQX917392:KQY917403 LAT917392:LAU917403 LKP917392:LKQ917403 LUL917392:LUM917403 MEH917392:MEI917403 MOD917392:MOE917403 MXZ917392:MYA917403 NHV917392:NHW917403 NRR917392:NRS917403 OBN917392:OBO917403 OLJ917392:OLK917403 OVF917392:OVG917403 PFB917392:PFC917403 POX917392:POY917403 PYT917392:PYU917403 QIP917392:QIQ917403 QSL917392:QSM917403 RCH917392:RCI917403 RMD917392:RME917403 RVZ917392:RWA917403 SFV917392:SFW917403 SPR917392:SPS917403 SZN917392:SZO917403 TJJ917392:TJK917403 TTF917392:TTG917403 UDB917392:UDC917403 UMX917392:UMY917403 UWT917392:UWU917403 VGP917392:VGQ917403 VQL917392:VQM917403 WAH917392:WAI917403 WKD917392:WKE917403 WTZ917392:WUA917403 HN982928:HO982939 RJ982928:RK982939 ABF982928:ABG982939 ALB982928:ALC982939 AUX982928:AUY982939 BET982928:BEU982939 BOP982928:BOQ982939 BYL982928:BYM982939 CIH982928:CII982939 CSD982928:CSE982939 DBZ982928:DCA982939 DLV982928:DLW982939 DVR982928:DVS982939 EFN982928:EFO982939 EPJ982928:EPK982939 EZF982928:EZG982939 FJB982928:FJC982939 FSX982928:FSY982939 GCT982928:GCU982939 GMP982928:GMQ982939 GWL982928:GWM982939 HGH982928:HGI982939 HQD982928:HQE982939 HZZ982928:IAA982939 IJV982928:IJW982939 ITR982928:ITS982939 JDN982928:JDO982939 JNJ982928:JNK982939 JXF982928:JXG982939 KHB982928:KHC982939 KQX982928:KQY982939 LAT982928:LAU982939 LKP982928:LKQ982939 LUL982928:LUM982939 MEH982928:MEI982939 MOD982928:MOE982939 MXZ982928:MYA982939 NHV982928:NHW982939 NRR982928:NRS982939 OBN982928:OBO982939 OLJ982928:OLK982939 OVF982928:OVG982939 PFB982928:PFC982939 POX982928:POY982939 PYT982928:PYU982939 QIP982928:QIQ982939 QSL982928:QSM982939 RCH982928:RCI982939 RMD982928:RME982939 RVZ982928:RWA982939 SFV982928:SFW982939 SPR982928:SPS982939 SZN982928:SZO982939 TJJ982928:TJK982939 TTF982928:TTG982939 UDB982928:UDC982939 UMX982928:UMY982939 UWT982928:UWU982939 VGP982928:VGQ982939 VQL982928:VQM982939 WAH982928:WAI982939 WKD982928:WKE982939 WTZ982928:WUA982939 HN65438:HO65439 RJ65438:RK65439 ABF65438:ABG65439 ALB65438:ALC65439 AUX65438:AUY65439 BET65438:BEU65439 BOP65438:BOQ65439 BYL65438:BYM65439 CIH65438:CII65439 CSD65438:CSE65439 DBZ65438:DCA65439 DLV65438:DLW65439 DVR65438:DVS65439 EFN65438:EFO65439 EPJ65438:EPK65439 EZF65438:EZG65439 FJB65438:FJC65439 FSX65438:FSY65439 GCT65438:GCU65439 GMP65438:GMQ65439 GWL65438:GWM65439 HGH65438:HGI65439 HQD65438:HQE65439 HZZ65438:IAA65439 IJV65438:IJW65439 ITR65438:ITS65439 JDN65438:JDO65439 JNJ65438:JNK65439 JXF65438:JXG65439 KHB65438:KHC65439 KQX65438:KQY65439 LAT65438:LAU65439 LKP65438:LKQ65439 LUL65438:LUM65439 MEH65438:MEI65439 MOD65438:MOE65439 MXZ65438:MYA65439 NHV65438:NHW65439 NRR65438:NRS65439 OBN65438:OBO65439 OLJ65438:OLK65439 OVF65438:OVG65439 PFB65438:PFC65439 POX65438:POY65439 PYT65438:PYU65439 QIP65438:QIQ65439 QSL65438:QSM65439 RCH65438:RCI65439 RMD65438:RME65439 RVZ65438:RWA65439 SFV65438:SFW65439 SPR65438:SPS65439 SZN65438:SZO65439 TJJ65438:TJK65439 TTF65438:TTG65439 UDB65438:UDC65439 UMX65438:UMY65439 UWT65438:UWU65439 VGP65438:VGQ65439 VQL65438:VQM65439 WAH65438:WAI65439 WKD65438:WKE65439 WTZ65438:WUA65439 HN130974:HO130975 RJ130974:RK130975 ABF130974:ABG130975 ALB130974:ALC130975 AUX130974:AUY130975 BET130974:BEU130975 BOP130974:BOQ130975 BYL130974:BYM130975 CIH130974:CII130975 CSD130974:CSE130975 DBZ130974:DCA130975 DLV130974:DLW130975 DVR130974:DVS130975 EFN130974:EFO130975 EPJ130974:EPK130975 EZF130974:EZG130975 FJB130974:FJC130975 FSX130974:FSY130975 GCT130974:GCU130975 GMP130974:GMQ130975 GWL130974:GWM130975 HGH130974:HGI130975 HQD130974:HQE130975 HZZ130974:IAA130975 IJV130974:IJW130975 ITR130974:ITS130975 JDN130974:JDO130975 JNJ130974:JNK130975 JXF130974:JXG130975 KHB130974:KHC130975 KQX130974:KQY130975 LAT130974:LAU130975 LKP130974:LKQ130975 LUL130974:LUM130975 MEH130974:MEI130975 MOD130974:MOE130975 MXZ130974:MYA130975 NHV130974:NHW130975 NRR130974:NRS130975 OBN130974:OBO130975 OLJ130974:OLK130975 OVF130974:OVG130975 PFB130974:PFC130975 POX130974:POY130975 PYT130974:PYU130975 QIP130974:QIQ130975 QSL130974:QSM130975 RCH130974:RCI130975 RMD130974:RME130975 RVZ130974:RWA130975 SFV130974:SFW130975 SPR130974:SPS130975 SZN130974:SZO130975 TJJ130974:TJK130975 TTF130974:TTG130975 UDB130974:UDC130975 UMX130974:UMY130975 UWT130974:UWU130975 VGP130974:VGQ130975 VQL130974:VQM130975 WAH130974:WAI130975 WKD130974:WKE130975 WTZ130974:WUA130975 HN196510:HO196511 RJ196510:RK196511 ABF196510:ABG196511 ALB196510:ALC196511 AUX196510:AUY196511 BET196510:BEU196511 BOP196510:BOQ196511 BYL196510:BYM196511 CIH196510:CII196511 CSD196510:CSE196511 DBZ196510:DCA196511 DLV196510:DLW196511 DVR196510:DVS196511 EFN196510:EFO196511 EPJ196510:EPK196511 EZF196510:EZG196511 FJB196510:FJC196511 FSX196510:FSY196511 GCT196510:GCU196511 GMP196510:GMQ196511 GWL196510:GWM196511 HGH196510:HGI196511 HQD196510:HQE196511 HZZ196510:IAA196511 IJV196510:IJW196511 ITR196510:ITS196511 JDN196510:JDO196511 JNJ196510:JNK196511 JXF196510:JXG196511 KHB196510:KHC196511 KQX196510:KQY196511 LAT196510:LAU196511 LKP196510:LKQ196511 LUL196510:LUM196511 MEH196510:MEI196511 MOD196510:MOE196511 MXZ196510:MYA196511 NHV196510:NHW196511 NRR196510:NRS196511 OBN196510:OBO196511 OLJ196510:OLK196511 OVF196510:OVG196511 PFB196510:PFC196511 POX196510:POY196511 PYT196510:PYU196511 QIP196510:QIQ196511 QSL196510:QSM196511 RCH196510:RCI196511 RMD196510:RME196511 RVZ196510:RWA196511 SFV196510:SFW196511 SPR196510:SPS196511 SZN196510:SZO196511 TJJ196510:TJK196511 TTF196510:TTG196511 UDB196510:UDC196511 UMX196510:UMY196511 UWT196510:UWU196511 VGP196510:VGQ196511 VQL196510:VQM196511 WAH196510:WAI196511 WKD196510:WKE196511 WTZ196510:WUA196511 HN262046:HO262047 RJ262046:RK262047 ABF262046:ABG262047 ALB262046:ALC262047 AUX262046:AUY262047 BET262046:BEU262047 BOP262046:BOQ262047 BYL262046:BYM262047 CIH262046:CII262047 CSD262046:CSE262047 DBZ262046:DCA262047 DLV262046:DLW262047 DVR262046:DVS262047 EFN262046:EFO262047 EPJ262046:EPK262047 EZF262046:EZG262047 FJB262046:FJC262047 FSX262046:FSY262047 GCT262046:GCU262047 GMP262046:GMQ262047 GWL262046:GWM262047 HGH262046:HGI262047 HQD262046:HQE262047 HZZ262046:IAA262047 IJV262046:IJW262047 ITR262046:ITS262047 JDN262046:JDO262047 JNJ262046:JNK262047 JXF262046:JXG262047 KHB262046:KHC262047 KQX262046:KQY262047 LAT262046:LAU262047 LKP262046:LKQ262047 LUL262046:LUM262047 MEH262046:MEI262047 MOD262046:MOE262047 MXZ262046:MYA262047 NHV262046:NHW262047 NRR262046:NRS262047 OBN262046:OBO262047 OLJ262046:OLK262047 OVF262046:OVG262047 PFB262046:PFC262047 POX262046:POY262047 PYT262046:PYU262047 QIP262046:QIQ262047 QSL262046:QSM262047 RCH262046:RCI262047 RMD262046:RME262047 RVZ262046:RWA262047 SFV262046:SFW262047 SPR262046:SPS262047 SZN262046:SZO262047 TJJ262046:TJK262047 TTF262046:TTG262047 UDB262046:UDC262047 UMX262046:UMY262047 UWT262046:UWU262047 VGP262046:VGQ262047 VQL262046:VQM262047 WAH262046:WAI262047 WKD262046:WKE262047 WTZ262046:WUA262047 HN327582:HO327583 RJ327582:RK327583 ABF327582:ABG327583 ALB327582:ALC327583 AUX327582:AUY327583 BET327582:BEU327583 BOP327582:BOQ327583 BYL327582:BYM327583 CIH327582:CII327583 CSD327582:CSE327583 DBZ327582:DCA327583 DLV327582:DLW327583 DVR327582:DVS327583 EFN327582:EFO327583 EPJ327582:EPK327583 EZF327582:EZG327583 FJB327582:FJC327583 FSX327582:FSY327583 GCT327582:GCU327583 GMP327582:GMQ327583 GWL327582:GWM327583 HGH327582:HGI327583 HQD327582:HQE327583 HZZ327582:IAA327583 IJV327582:IJW327583 ITR327582:ITS327583 JDN327582:JDO327583 JNJ327582:JNK327583 JXF327582:JXG327583 KHB327582:KHC327583 KQX327582:KQY327583 LAT327582:LAU327583 LKP327582:LKQ327583 LUL327582:LUM327583 MEH327582:MEI327583 MOD327582:MOE327583 MXZ327582:MYA327583 NHV327582:NHW327583 NRR327582:NRS327583 OBN327582:OBO327583 OLJ327582:OLK327583 OVF327582:OVG327583 PFB327582:PFC327583 POX327582:POY327583 PYT327582:PYU327583 QIP327582:QIQ327583 QSL327582:QSM327583 RCH327582:RCI327583 RMD327582:RME327583 RVZ327582:RWA327583 SFV327582:SFW327583 SPR327582:SPS327583 SZN327582:SZO327583 TJJ327582:TJK327583 TTF327582:TTG327583 UDB327582:UDC327583 UMX327582:UMY327583 UWT327582:UWU327583 VGP327582:VGQ327583 VQL327582:VQM327583 WAH327582:WAI327583 WKD327582:WKE327583 WTZ327582:WUA327583 HN393118:HO393119 RJ393118:RK393119 ABF393118:ABG393119 ALB393118:ALC393119 AUX393118:AUY393119 BET393118:BEU393119 BOP393118:BOQ393119 BYL393118:BYM393119 CIH393118:CII393119 CSD393118:CSE393119 DBZ393118:DCA393119 DLV393118:DLW393119 DVR393118:DVS393119 EFN393118:EFO393119 EPJ393118:EPK393119 EZF393118:EZG393119 FJB393118:FJC393119 FSX393118:FSY393119 GCT393118:GCU393119 GMP393118:GMQ393119 GWL393118:GWM393119 HGH393118:HGI393119 HQD393118:HQE393119 HZZ393118:IAA393119 IJV393118:IJW393119 ITR393118:ITS393119 JDN393118:JDO393119 JNJ393118:JNK393119 JXF393118:JXG393119 KHB393118:KHC393119 KQX393118:KQY393119 LAT393118:LAU393119 LKP393118:LKQ393119 LUL393118:LUM393119 MEH393118:MEI393119 MOD393118:MOE393119 MXZ393118:MYA393119 NHV393118:NHW393119 NRR393118:NRS393119 OBN393118:OBO393119 OLJ393118:OLK393119 OVF393118:OVG393119 PFB393118:PFC393119 POX393118:POY393119 PYT393118:PYU393119 QIP393118:QIQ393119 QSL393118:QSM393119 RCH393118:RCI393119 RMD393118:RME393119 RVZ393118:RWA393119 SFV393118:SFW393119 SPR393118:SPS393119 SZN393118:SZO393119 TJJ393118:TJK393119 TTF393118:TTG393119 UDB393118:UDC393119 UMX393118:UMY393119 UWT393118:UWU393119 VGP393118:VGQ393119 VQL393118:VQM393119 WAH393118:WAI393119 WKD393118:WKE393119 WTZ393118:WUA393119 HN458654:HO458655 RJ458654:RK458655 ABF458654:ABG458655 ALB458654:ALC458655 AUX458654:AUY458655 BET458654:BEU458655 BOP458654:BOQ458655 BYL458654:BYM458655 CIH458654:CII458655 CSD458654:CSE458655 DBZ458654:DCA458655 DLV458654:DLW458655 DVR458654:DVS458655 EFN458654:EFO458655 EPJ458654:EPK458655 EZF458654:EZG458655 FJB458654:FJC458655 FSX458654:FSY458655 GCT458654:GCU458655 GMP458654:GMQ458655 GWL458654:GWM458655 HGH458654:HGI458655 HQD458654:HQE458655 HZZ458654:IAA458655 IJV458654:IJW458655 ITR458654:ITS458655 JDN458654:JDO458655 JNJ458654:JNK458655 JXF458654:JXG458655 KHB458654:KHC458655 KQX458654:KQY458655 LAT458654:LAU458655 LKP458654:LKQ458655 LUL458654:LUM458655 MEH458654:MEI458655 MOD458654:MOE458655 MXZ458654:MYA458655 NHV458654:NHW458655 NRR458654:NRS458655 OBN458654:OBO458655 OLJ458654:OLK458655 OVF458654:OVG458655 PFB458654:PFC458655 POX458654:POY458655 PYT458654:PYU458655 QIP458654:QIQ458655 QSL458654:QSM458655 RCH458654:RCI458655 RMD458654:RME458655 RVZ458654:RWA458655 SFV458654:SFW458655 SPR458654:SPS458655 SZN458654:SZO458655 TJJ458654:TJK458655 TTF458654:TTG458655 UDB458654:UDC458655 UMX458654:UMY458655 UWT458654:UWU458655 VGP458654:VGQ458655 VQL458654:VQM458655 WAH458654:WAI458655 WKD458654:WKE458655 WTZ458654:WUA458655 HN524190:HO524191 RJ524190:RK524191 ABF524190:ABG524191 ALB524190:ALC524191 AUX524190:AUY524191 BET524190:BEU524191 BOP524190:BOQ524191 BYL524190:BYM524191 CIH524190:CII524191 CSD524190:CSE524191 DBZ524190:DCA524191 DLV524190:DLW524191 DVR524190:DVS524191 EFN524190:EFO524191 EPJ524190:EPK524191 EZF524190:EZG524191 FJB524190:FJC524191 FSX524190:FSY524191 GCT524190:GCU524191 GMP524190:GMQ524191 GWL524190:GWM524191 HGH524190:HGI524191 HQD524190:HQE524191 HZZ524190:IAA524191 IJV524190:IJW524191 ITR524190:ITS524191 JDN524190:JDO524191 JNJ524190:JNK524191 JXF524190:JXG524191 KHB524190:KHC524191 KQX524190:KQY524191 LAT524190:LAU524191 LKP524190:LKQ524191 LUL524190:LUM524191 MEH524190:MEI524191 MOD524190:MOE524191 MXZ524190:MYA524191 NHV524190:NHW524191 NRR524190:NRS524191 OBN524190:OBO524191 OLJ524190:OLK524191 OVF524190:OVG524191 PFB524190:PFC524191 POX524190:POY524191 PYT524190:PYU524191 QIP524190:QIQ524191 QSL524190:QSM524191 RCH524190:RCI524191 RMD524190:RME524191 RVZ524190:RWA524191 SFV524190:SFW524191 SPR524190:SPS524191 SZN524190:SZO524191 TJJ524190:TJK524191 TTF524190:TTG524191 UDB524190:UDC524191 UMX524190:UMY524191 UWT524190:UWU524191 VGP524190:VGQ524191 VQL524190:VQM524191 WAH524190:WAI524191 WKD524190:WKE524191 WTZ524190:WUA524191 HN589726:HO589727 RJ589726:RK589727 ABF589726:ABG589727 ALB589726:ALC589727 AUX589726:AUY589727 BET589726:BEU589727 BOP589726:BOQ589727 BYL589726:BYM589727 CIH589726:CII589727 CSD589726:CSE589727 DBZ589726:DCA589727 DLV589726:DLW589727 DVR589726:DVS589727 EFN589726:EFO589727 EPJ589726:EPK589727 EZF589726:EZG589727 FJB589726:FJC589727 FSX589726:FSY589727 GCT589726:GCU589727 GMP589726:GMQ589727 GWL589726:GWM589727 HGH589726:HGI589727 HQD589726:HQE589727 HZZ589726:IAA589727 IJV589726:IJW589727 ITR589726:ITS589727 JDN589726:JDO589727 JNJ589726:JNK589727 JXF589726:JXG589727 KHB589726:KHC589727 KQX589726:KQY589727 LAT589726:LAU589727 LKP589726:LKQ589727 LUL589726:LUM589727 MEH589726:MEI589727 MOD589726:MOE589727 MXZ589726:MYA589727 NHV589726:NHW589727 NRR589726:NRS589727 OBN589726:OBO589727 OLJ589726:OLK589727 OVF589726:OVG589727 PFB589726:PFC589727 POX589726:POY589727 PYT589726:PYU589727 QIP589726:QIQ589727 QSL589726:QSM589727 RCH589726:RCI589727 RMD589726:RME589727 RVZ589726:RWA589727 SFV589726:SFW589727 SPR589726:SPS589727 SZN589726:SZO589727 TJJ589726:TJK589727 TTF589726:TTG589727 UDB589726:UDC589727 UMX589726:UMY589727 UWT589726:UWU589727 VGP589726:VGQ589727 VQL589726:VQM589727 WAH589726:WAI589727 WKD589726:WKE589727 WTZ589726:WUA589727 HN655262:HO655263 RJ655262:RK655263 ABF655262:ABG655263 ALB655262:ALC655263 AUX655262:AUY655263 BET655262:BEU655263 BOP655262:BOQ655263 BYL655262:BYM655263 CIH655262:CII655263 CSD655262:CSE655263 DBZ655262:DCA655263 DLV655262:DLW655263 DVR655262:DVS655263 EFN655262:EFO655263 EPJ655262:EPK655263 EZF655262:EZG655263 FJB655262:FJC655263 FSX655262:FSY655263 GCT655262:GCU655263 GMP655262:GMQ655263 GWL655262:GWM655263 HGH655262:HGI655263 HQD655262:HQE655263 HZZ655262:IAA655263 IJV655262:IJW655263 ITR655262:ITS655263 JDN655262:JDO655263 JNJ655262:JNK655263 JXF655262:JXG655263 KHB655262:KHC655263 KQX655262:KQY655263 LAT655262:LAU655263 LKP655262:LKQ655263 LUL655262:LUM655263 MEH655262:MEI655263 MOD655262:MOE655263 MXZ655262:MYA655263 NHV655262:NHW655263 NRR655262:NRS655263 OBN655262:OBO655263 OLJ655262:OLK655263 OVF655262:OVG655263 PFB655262:PFC655263 POX655262:POY655263 PYT655262:PYU655263 QIP655262:QIQ655263 QSL655262:QSM655263 RCH655262:RCI655263 RMD655262:RME655263 RVZ655262:RWA655263 SFV655262:SFW655263 SPR655262:SPS655263 SZN655262:SZO655263 TJJ655262:TJK655263 TTF655262:TTG655263 UDB655262:UDC655263 UMX655262:UMY655263 UWT655262:UWU655263 VGP655262:VGQ655263 VQL655262:VQM655263 WAH655262:WAI655263 WKD655262:WKE655263 WTZ655262:WUA655263 HN720798:HO720799 RJ720798:RK720799 ABF720798:ABG720799 ALB720798:ALC720799 AUX720798:AUY720799 BET720798:BEU720799 BOP720798:BOQ720799 BYL720798:BYM720799 CIH720798:CII720799 CSD720798:CSE720799 DBZ720798:DCA720799 DLV720798:DLW720799 DVR720798:DVS720799 EFN720798:EFO720799 EPJ720798:EPK720799 EZF720798:EZG720799 FJB720798:FJC720799 FSX720798:FSY720799 GCT720798:GCU720799 GMP720798:GMQ720799 GWL720798:GWM720799 HGH720798:HGI720799 HQD720798:HQE720799 HZZ720798:IAA720799 IJV720798:IJW720799 ITR720798:ITS720799 JDN720798:JDO720799 JNJ720798:JNK720799 JXF720798:JXG720799 KHB720798:KHC720799 KQX720798:KQY720799 LAT720798:LAU720799 LKP720798:LKQ720799 LUL720798:LUM720799 MEH720798:MEI720799 MOD720798:MOE720799 MXZ720798:MYA720799 NHV720798:NHW720799 NRR720798:NRS720799 OBN720798:OBO720799 OLJ720798:OLK720799 OVF720798:OVG720799 PFB720798:PFC720799 POX720798:POY720799 PYT720798:PYU720799 QIP720798:QIQ720799 QSL720798:QSM720799 RCH720798:RCI720799 RMD720798:RME720799 RVZ720798:RWA720799 SFV720798:SFW720799 SPR720798:SPS720799 SZN720798:SZO720799 TJJ720798:TJK720799 TTF720798:TTG720799 UDB720798:UDC720799 UMX720798:UMY720799 UWT720798:UWU720799 VGP720798:VGQ720799 VQL720798:VQM720799 WAH720798:WAI720799 WKD720798:WKE720799 WTZ720798:WUA720799 HN786334:HO786335 RJ786334:RK786335 ABF786334:ABG786335 ALB786334:ALC786335 AUX786334:AUY786335 BET786334:BEU786335 BOP786334:BOQ786335 BYL786334:BYM786335 CIH786334:CII786335 CSD786334:CSE786335 DBZ786334:DCA786335 DLV786334:DLW786335 DVR786334:DVS786335 EFN786334:EFO786335 EPJ786334:EPK786335 EZF786334:EZG786335 FJB786334:FJC786335 FSX786334:FSY786335 GCT786334:GCU786335 GMP786334:GMQ786335 GWL786334:GWM786335 HGH786334:HGI786335 HQD786334:HQE786335 HZZ786334:IAA786335 IJV786334:IJW786335 ITR786334:ITS786335 JDN786334:JDO786335 JNJ786334:JNK786335 JXF786334:JXG786335 KHB786334:KHC786335 KQX786334:KQY786335 LAT786334:LAU786335 LKP786334:LKQ786335 LUL786334:LUM786335 MEH786334:MEI786335 MOD786334:MOE786335 MXZ786334:MYA786335 NHV786334:NHW786335 NRR786334:NRS786335 OBN786334:OBO786335 OLJ786334:OLK786335 OVF786334:OVG786335 PFB786334:PFC786335 POX786334:POY786335 PYT786334:PYU786335 QIP786334:QIQ786335 QSL786334:QSM786335 RCH786334:RCI786335 RMD786334:RME786335 RVZ786334:RWA786335 SFV786334:SFW786335 SPR786334:SPS786335 SZN786334:SZO786335 TJJ786334:TJK786335 TTF786334:TTG786335 UDB786334:UDC786335 UMX786334:UMY786335 UWT786334:UWU786335 VGP786334:VGQ786335 VQL786334:VQM786335 WAH786334:WAI786335 WKD786334:WKE786335 WTZ786334:WUA786335 HN851870:HO851871 RJ851870:RK851871 ABF851870:ABG851871 ALB851870:ALC851871 AUX851870:AUY851871 BET851870:BEU851871 BOP851870:BOQ851871 BYL851870:BYM851871 CIH851870:CII851871 CSD851870:CSE851871 DBZ851870:DCA851871 DLV851870:DLW851871 DVR851870:DVS851871 EFN851870:EFO851871 EPJ851870:EPK851871 EZF851870:EZG851871 FJB851870:FJC851871 FSX851870:FSY851871 GCT851870:GCU851871 GMP851870:GMQ851871 GWL851870:GWM851871 HGH851870:HGI851871 HQD851870:HQE851871 HZZ851870:IAA851871 IJV851870:IJW851871 ITR851870:ITS851871 JDN851870:JDO851871 JNJ851870:JNK851871 JXF851870:JXG851871 KHB851870:KHC851871 KQX851870:KQY851871 LAT851870:LAU851871 LKP851870:LKQ851871 LUL851870:LUM851871 MEH851870:MEI851871 MOD851870:MOE851871 MXZ851870:MYA851871 NHV851870:NHW851871 NRR851870:NRS851871 OBN851870:OBO851871 OLJ851870:OLK851871 OVF851870:OVG851871 PFB851870:PFC851871 POX851870:POY851871 PYT851870:PYU851871 QIP851870:QIQ851871 QSL851870:QSM851871 RCH851870:RCI851871 RMD851870:RME851871 RVZ851870:RWA851871 SFV851870:SFW851871 SPR851870:SPS851871 SZN851870:SZO851871 TJJ851870:TJK851871 TTF851870:TTG851871 UDB851870:UDC851871 UMX851870:UMY851871 UWT851870:UWU851871 VGP851870:VGQ851871 VQL851870:VQM851871 WAH851870:WAI851871 WKD851870:WKE851871 WTZ851870:WUA851871 HN917406:HO917407 RJ917406:RK917407 ABF917406:ABG917407 ALB917406:ALC917407 AUX917406:AUY917407 BET917406:BEU917407 BOP917406:BOQ917407 BYL917406:BYM917407 CIH917406:CII917407 CSD917406:CSE917407 DBZ917406:DCA917407 DLV917406:DLW917407 DVR917406:DVS917407 EFN917406:EFO917407 EPJ917406:EPK917407 EZF917406:EZG917407 FJB917406:FJC917407 FSX917406:FSY917407 GCT917406:GCU917407 GMP917406:GMQ917407 GWL917406:GWM917407 HGH917406:HGI917407 HQD917406:HQE917407 HZZ917406:IAA917407 IJV917406:IJW917407 ITR917406:ITS917407 JDN917406:JDO917407 JNJ917406:JNK917407 JXF917406:JXG917407 KHB917406:KHC917407 KQX917406:KQY917407 LAT917406:LAU917407 LKP917406:LKQ917407 LUL917406:LUM917407 MEH917406:MEI917407 MOD917406:MOE917407 MXZ917406:MYA917407 NHV917406:NHW917407 NRR917406:NRS917407 OBN917406:OBO917407 OLJ917406:OLK917407 OVF917406:OVG917407 PFB917406:PFC917407 POX917406:POY917407 PYT917406:PYU917407 QIP917406:QIQ917407 QSL917406:QSM917407 RCH917406:RCI917407 RMD917406:RME917407 RVZ917406:RWA917407 SFV917406:SFW917407 SPR917406:SPS917407 SZN917406:SZO917407 TJJ917406:TJK917407 TTF917406:TTG917407 UDB917406:UDC917407 UMX917406:UMY917407 UWT917406:UWU917407 VGP917406:VGQ917407 VQL917406:VQM917407 WAH917406:WAI917407 WKD917406:WKE917407 WTZ917406:WUA917407 HN982942:HO982943 RJ982942:RK982943 ABF982942:ABG982943 ALB982942:ALC982943 AUX982942:AUY982943 BET982942:BEU982943 BOP982942:BOQ982943 BYL982942:BYM982943 CIH982942:CII982943 CSD982942:CSE982943 DBZ982942:DCA982943 DLV982942:DLW982943 DVR982942:DVS982943 EFN982942:EFO982943 EPJ982942:EPK982943 EZF982942:EZG982943 FJB982942:FJC982943 FSX982942:FSY982943 GCT982942:GCU982943 GMP982942:GMQ982943 GWL982942:GWM982943 HGH982942:HGI982943 HQD982942:HQE982943 HZZ982942:IAA982943 IJV982942:IJW982943 ITR982942:ITS982943 JDN982942:JDO982943 JNJ982942:JNK982943 JXF982942:JXG982943 KHB982942:KHC982943 KQX982942:KQY982943 LAT982942:LAU982943 LKP982942:LKQ982943 LUL982942:LUM982943 MEH982942:MEI982943 MOD982942:MOE982943 MXZ982942:MYA982943 NHV982942:NHW982943 NRR982942:NRS982943 OBN982942:OBO982943 OLJ982942:OLK982943 OVF982942:OVG982943 PFB982942:PFC982943 POX982942:POY982943 PYT982942:PYU982943 QIP982942:QIQ982943 QSL982942:QSM982943 RCH982942:RCI982943 RMD982942:RME982943 RVZ982942:RWA982943 SFV982942:SFW982943 SPR982942:SPS982943 SZN982942:SZO982943 TJJ982942:TJK982943 TTF982942:TTG982943 UDB982942:UDC982943 UMX982942:UMY982943 UWT982942:UWU982943 VGP982942:VGQ982943 VQL982942:VQM982943 WAH982942:WAI982943 WKD982942:WKE982943 WTZ982942:WUA982943 HN65421:HO65422 RJ65421:RK65422 ABF65421:ABG65422 ALB65421:ALC65422 AUX65421:AUY65422 BET65421:BEU65422 BOP65421:BOQ65422 BYL65421:BYM65422 CIH65421:CII65422 CSD65421:CSE65422 DBZ65421:DCA65422 DLV65421:DLW65422 DVR65421:DVS65422 EFN65421:EFO65422 EPJ65421:EPK65422 EZF65421:EZG65422 FJB65421:FJC65422 FSX65421:FSY65422 GCT65421:GCU65422 GMP65421:GMQ65422 GWL65421:GWM65422 HGH65421:HGI65422 HQD65421:HQE65422 HZZ65421:IAA65422 IJV65421:IJW65422 ITR65421:ITS65422 JDN65421:JDO65422 JNJ65421:JNK65422 JXF65421:JXG65422 KHB65421:KHC65422 KQX65421:KQY65422 LAT65421:LAU65422 LKP65421:LKQ65422 LUL65421:LUM65422 MEH65421:MEI65422 MOD65421:MOE65422 MXZ65421:MYA65422 NHV65421:NHW65422 NRR65421:NRS65422 OBN65421:OBO65422 OLJ65421:OLK65422 OVF65421:OVG65422 PFB65421:PFC65422 POX65421:POY65422 PYT65421:PYU65422 QIP65421:QIQ65422 QSL65421:QSM65422 RCH65421:RCI65422 RMD65421:RME65422 RVZ65421:RWA65422 SFV65421:SFW65422 SPR65421:SPS65422 SZN65421:SZO65422 TJJ65421:TJK65422 TTF65421:TTG65422 UDB65421:UDC65422 UMX65421:UMY65422 UWT65421:UWU65422 VGP65421:VGQ65422 VQL65421:VQM65422 WAH65421:WAI65422 WKD65421:WKE65422 WTZ65421:WUA65422 HN130957:HO130958 RJ130957:RK130958 ABF130957:ABG130958 ALB130957:ALC130958 AUX130957:AUY130958 BET130957:BEU130958 BOP130957:BOQ130958 BYL130957:BYM130958 CIH130957:CII130958 CSD130957:CSE130958 DBZ130957:DCA130958 DLV130957:DLW130958 DVR130957:DVS130958 EFN130957:EFO130958 EPJ130957:EPK130958 EZF130957:EZG130958 FJB130957:FJC130958 FSX130957:FSY130958 GCT130957:GCU130958 GMP130957:GMQ130958 GWL130957:GWM130958 HGH130957:HGI130958 HQD130957:HQE130958 HZZ130957:IAA130958 IJV130957:IJW130958 ITR130957:ITS130958 JDN130957:JDO130958 JNJ130957:JNK130958 JXF130957:JXG130958 KHB130957:KHC130958 KQX130957:KQY130958 LAT130957:LAU130958 LKP130957:LKQ130958 LUL130957:LUM130958 MEH130957:MEI130958 MOD130957:MOE130958 MXZ130957:MYA130958 NHV130957:NHW130958 NRR130957:NRS130958 OBN130957:OBO130958 OLJ130957:OLK130958 OVF130957:OVG130958 PFB130957:PFC130958 POX130957:POY130958 PYT130957:PYU130958 QIP130957:QIQ130958 QSL130957:QSM130958 RCH130957:RCI130958 RMD130957:RME130958 RVZ130957:RWA130958 SFV130957:SFW130958 SPR130957:SPS130958 SZN130957:SZO130958 TJJ130957:TJK130958 TTF130957:TTG130958 UDB130957:UDC130958 UMX130957:UMY130958 UWT130957:UWU130958 VGP130957:VGQ130958 VQL130957:VQM130958 WAH130957:WAI130958 WKD130957:WKE130958 WTZ130957:WUA130958 HN196493:HO196494 RJ196493:RK196494 ABF196493:ABG196494 ALB196493:ALC196494 AUX196493:AUY196494 BET196493:BEU196494 BOP196493:BOQ196494 BYL196493:BYM196494 CIH196493:CII196494 CSD196493:CSE196494 DBZ196493:DCA196494 DLV196493:DLW196494 DVR196493:DVS196494 EFN196493:EFO196494 EPJ196493:EPK196494 EZF196493:EZG196494 FJB196493:FJC196494 FSX196493:FSY196494 GCT196493:GCU196494 GMP196493:GMQ196494 GWL196493:GWM196494 HGH196493:HGI196494 HQD196493:HQE196494 HZZ196493:IAA196494 IJV196493:IJW196494 ITR196493:ITS196494 JDN196493:JDO196494 JNJ196493:JNK196494 JXF196493:JXG196494 KHB196493:KHC196494 KQX196493:KQY196494 LAT196493:LAU196494 LKP196493:LKQ196494 LUL196493:LUM196494 MEH196493:MEI196494 MOD196493:MOE196494 MXZ196493:MYA196494 NHV196493:NHW196494 NRR196493:NRS196494 OBN196493:OBO196494 OLJ196493:OLK196494 OVF196493:OVG196494 PFB196493:PFC196494 POX196493:POY196494 PYT196493:PYU196494 QIP196493:QIQ196494 QSL196493:QSM196494 RCH196493:RCI196494 RMD196493:RME196494 RVZ196493:RWA196494 SFV196493:SFW196494 SPR196493:SPS196494 SZN196493:SZO196494 TJJ196493:TJK196494 TTF196493:TTG196494 UDB196493:UDC196494 UMX196493:UMY196494 UWT196493:UWU196494 VGP196493:VGQ196494 VQL196493:VQM196494 WAH196493:WAI196494 WKD196493:WKE196494 WTZ196493:WUA196494 HN262029:HO262030 RJ262029:RK262030 ABF262029:ABG262030 ALB262029:ALC262030 AUX262029:AUY262030 BET262029:BEU262030 BOP262029:BOQ262030 BYL262029:BYM262030 CIH262029:CII262030 CSD262029:CSE262030 DBZ262029:DCA262030 DLV262029:DLW262030 DVR262029:DVS262030 EFN262029:EFO262030 EPJ262029:EPK262030 EZF262029:EZG262030 FJB262029:FJC262030 FSX262029:FSY262030 GCT262029:GCU262030 GMP262029:GMQ262030 GWL262029:GWM262030 HGH262029:HGI262030 HQD262029:HQE262030 HZZ262029:IAA262030 IJV262029:IJW262030 ITR262029:ITS262030 JDN262029:JDO262030 JNJ262029:JNK262030 JXF262029:JXG262030 KHB262029:KHC262030 KQX262029:KQY262030 LAT262029:LAU262030 LKP262029:LKQ262030 LUL262029:LUM262030 MEH262029:MEI262030 MOD262029:MOE262030 MXZ262029:MYA262030 NHV262029:NHW262030 NRR262029:NRS262030 OBN262029:OBO262030 OLJ262029:OLK262030 OVF262029:OVG262030 PFB262029:PFC262030 POX262029:POY262030 PYT262029:PYU262030 QIP262029:QIQ262030 QSL262029:QSM262030 RCH262029:RCI262030 RMD262029:RME262030 RVZ262029:RWA262030 SFV262029:SFW262030 SPR262029:SPS262030 SZN262029:SZO262030 TJJ262029:TJK262030 TTF262029:TTG262030 UDB262029:UDC262030 UMX262029:UMY262030 UWT262029:UWU262030 VGP262029:VGQ262030 VQL262029:VQM262030 WAH262029:WAI262030 WKD262029:WKE262030 WTZ262029:WUA262030 HN327565:HO327566 RJ327565:RK327566 ABF327565:ABG327566 ALB327565:ALC327566 AUX327565:AUY327566 BET327565:BEU327566 BOP327565:BOQ327566 BYL327565:BYM327566 CIH327565:CII327566 CSD327565:CSE327566 DBZ327565:DCA327566 DLV327565:DLW327566 DVR327565:DVS327566 EFN327565:EFO327566 EPJ327565:EPK327566 EZF327565:EZG327566 FJB327565:FJC327566 FSX327565:FSY327566 GCT327565:GCU327566 GMP327565:GMQ327566 GWL327565:GWM327566 HGH327565:HGI327566 HQD327565:HQE327566 HZZ327565:IAA327566 IJV327565:IJW327566 ITR327565:ITS327566 JDN327565:JDO327566 JNJ327565:JNK327566 JXF327565:JXG327566 KHB327565:KHC327566 KQX327565:KQY327566 LAT327565:LAU327566 LKP327565:LKQ327566 LUL327565:LUM327566 MEH327565:MEI327566 MOD327565:MOE327566 MXZ327565:MYA327566 NHV327565:NHW327566 NRR327565:NRS327566 OBN327565:OBO327566 OLJ327565:OLK327566 OVF327565:OVG327566 PFB327565:PFC327566 POX327565:POY327566 PYT327565:PYU327566 QIP327565:QIQ327566 QSL327565:QSM327566 RCH327565:RCI327566 RMD327565:RME327566 RVZ327565:RWA327566 SFV327565:SFW327566 SPR327565:SPS327566 SZN327565:SZO327566 TJJ327565:TJK327566 TTF327565:TTG327566 UDB327565:UDC327566 UMX327565:UMY327566 UWT327565:UWU327566 VGP327565:VGQ327566 VQL327565:VQM327566 WAH327565:WAI327566 WKD327565:WKE327566 WTZ327565:WUA327566 HN393101:HO393102 RJ393101:RK393102 ABF393101:ABG393102 ALB393101:ALC393102 AUX393101:AUY393102 BET393101:BEU393102 BOP393101:BOQ393102 BYL393101:BYM393102 CIH393101:CII393102 CSD393101:CSE393102 DBZ393101:DCA393102 DLV393101:DLW393102 DVR393101:DVS393102 EFN393101:EFO393102 EPJ393101:EPK393102 EZF393101:EZG393102 FJB393101:FJC393102 FSX393101:FSY393102 GCT393101:GCU393102 GMP393101:GMQ393102 GWL393101:GWM393102 HGH393101:HGI393102 HQD393101:HQE393102 HZZ393101:IAA393102 IJV393101:IJW393102 ITR393101:ITS393102 JDN393101:JDO393102 JNJ393101:JNK393102 JXF393101:JXG393102 KHB393101:KHC393102 KQX393101:KQY393102 LAT393101:LAU393102 LKP393101:LKQ393102 LUL393101:LUM393102 MEH393101:MEI393102 MOD393101:MOE393102 MXZ393101:MYA393102 NHV393101:NHW393102 NRR393101:NRS393102 OBN393101:OBO393102 OLJ393101:OLK393102 OVF393101:OVG393102 PFB393101:PFC393102 POX393101:POY393102 PYT393101:PYU393102 QIP393101:QIQ393102 QSL393101:QSM393102 RCH393101:RCI393102 RMD393101:RME393102 RVZ393101:RWA393102 SFV393101:SFW393102 SPR393101:SPS393102 SZN393101:SZO393102 TJJ393101:TJK393102 TTF393101:TTG393102 UDB393101:UDC393102 UMX393101:UMY393102 UWT393101:UWU393102 VGP393101:VGQ393102 VQL393101:VQM393102 WAH393101:WAI393102 WKD393101:WKE393102 WTZ393101:WUA393102 HN458637:HO458638 RJ458637:RK458638 ABF458637:ABG458638 ALB458637:ALC458638 AUX458637:AUY458638 BET458637:BEU458638 BOP458637:BOQ458638 BYL458637:BYM458638 CIH458637:CII458638 CSD458637:CSE458638 DBZ458637:DCA458638 DLV458637:DLW458638 DVR458637:DVS458638 EFN458637:EFO458638 EPJ458637:EPK458638 EZF458637:EZG458638 FJB458637:FJC458638 FSX458637:FSY458638 GCT458637:GCU458638 GMP458637:GMQ458638 GWL458637:GWM458638 HGH458637:HGI458638 HQD458637:HQE458638 HZZ458637:IAA458638 IJV458637:IJW458638 ITR458637:ITS458638 JDN458637:JDO458638 JNJ458637:JNK458638 JXF458637:JXG458638 KHB458637:KHC458638 KQX458637:KQY458638 LAT458637:LAU458638 LKP458637:LKQ458638 LUL458637:LUM458638 MEH458637:MEI458638 MOD458637:MOE458638 MXZ458637:MYA458638 NHV458637:NHW458638 NRR458637:NRS458638 OBN458637:OBO458638 OLJ458637:OLK458638 OVF458637:OVG458638 PFB458637:PFC458638 POX458637:POY458638 PYT458637:PYU458638 QIP458637:QIQ458638 QSL458637:QSM458638 RCH458637:RCI458638 RMD458637:RME458638 RVZ458637:RWA458638 SFV458637:SFW458638 SPR458637:SPS458638 SZN458637:SZO458638 TJJ458637:TJK458638 TTF458637:TTG458638 UDB458637:UDC458638 UMX458637:UMY458638 UWT458637:UWU458638 VGP458637:VGQ458638 VQL458637:VQM458638 WAH458637:WAI458638 WKD458637:WKE458638 WTZ458637:WUA458638 HN524173:HO524174 RJ524173:RK524174 ABF524173:ABG524174 ALB524173:ALC524174 AUX524173:AUY524174 BET524173:BEU524174 BOP524173:BOQ524174 BYL524173:BYM524174 CIH524173:CII524174 CSD524173:CSE524174 DBZ524173:DCA524174 DLV524173:DLW524174 DVR524173:DVS524174 EFN524173:EFO524174 EPJ524173:EPK524174 EZF524173:EZG524174 FJB524173:FJC524174 FSX524173:FSY524174 GCT524173:GCU524174 GMP524173:GMQ524174 GWL524173:GWM524174 HGH524173:HGI524174 HQD524173:HQE524174 HZZ524173:IAA524174 IJV524173:IJW524174 ITR524173:ITS524174 JDN524173:JDO524174 JNJ524173:JNK524174 JXF524173:JXG524174 KHB524173:KHC524174 KQX524173:KQY524174 LAT524173:LAU524174 LKP524173:LKQ524174 LUL524173:LUM524174 MEH524173:MEI524174 MOD524173:MOE524174 MXZ524173:MYA524174 NHV524173:NHW524174 NRR524173:NRS524174 OBN524173:OBO524174 OLJ524173:OLK524174 OVF524173:OVG524174 PFB524173:PFC524174 POX524173:POY524174 PYT524173:PYU524174 QIP524173:QIQ524174 QSL524173:QSM524174 RCH524173:RCI524174 RMD524173:RME524174 RVZ524173:RWA524174 SFV524173:SFW524174 SPR524173:SPS524174 SZN524173:SZO524174 TJJ524173:TJK524174 TTF524173:TTG524174 UDB524173:UDC524174 UMX524173:UMY524174 UWT524173:UWU524174 VGP524173:VGQ524174 VQL524173:VQM524174 WAH524173:WAI524174 WKD524173:WKE524174 WTZ524173:WUA524174 HN589709:HO589710 RJ589709:RK589710 ABF589709:ABG589710 ALB589709:ALC589710 AUX589709:AUY589710 BET589709:BEU589710 BOP589709:BOQ589710 BYL589709:BYM589710 CIH589709:CII589710 CSD589709:CSE589710 DBZ589709:DCA589710 DLV589709:DLW589710 DVR589709:DVS589710 EFN589709:EFO589710 EPJ589709:EPK589710 EZF589709:EZG589710 FJB589709:FJC589710 FSX589709:FSY589710 GCT589709:GCU589710 GMP589709:GMQ589710 GWL589709:GWM589710 HGH589709:HGI589710 HQD589709:HQE589710 HZZ589709:IAA589710 IJV589709:IJW589710 ITR589709:ITS589710 JDN589709:JDO589710 JNJ589709:JNK589710 JXF589709:JXG589710 KHB589709:KHC589710 KQX589709:KQY589710 LAT589709:LAU589710 LKP589709:LKQ589710 LUL589709:LUM589710 MEH589709:MEI589710 MOD589709:MOE589710 MXZ589709:MYA589710 NHV589709:NHW589710 NRR589709:NRS589710 OBN589709:OBO589710 OLJ589709:OLK589710 OVF589709:OVG589710 PFB589709:PFC589710 POX589709:POY589710 PYT589709:PYU589710 QIP589709:QIQ589710 QSL589709:QSM589710 RCH589709:RCI589710 RMD589709:RME589710 RVZ589709:RWA589710 SFV589709:SFW589710 SPR589709:SPS589710 SZN589709:SZO589710 TJJ589709:TJK589710 TTF589709:TTG589710 UDB589709:UDC589710 UMX589709:UMY589710 UWT589709:UWU589710 VGP589709:VGQ589710 VQL589709:VQM589710 WAH589709:WAI589710 WKD589709:WKE589710 WTZ589709:WUA589710 HN655245:HO655246 RJ655245:RK655246 ABF655245:ABG655246 ALB655245:ALC655246 AUX655245:AUY655246 BET655245:BEU655246 BOP655245:BOQ655246 BYL655245:BYM655246 CIH655245:CII655246 CSD655245:CSE655246 DBZ655245:DCA655246 DLV655245:DLW655246 DVR655245:DVS655246 EFN655245:EFO655246 EPJ655245:EPK655246 EZF655245:EZG655246 FJB655245:FJC655246 FSX655245:FSY655246 GCT655245:GCU655246 GMP655245:GMQ655246 GWL655245:GWM655246 HGH655245:HGI655246 HQD655245:HQE655246 HZZ655245:IAA655246 IJV655245:IJW655246 ITR655245:ITS655246 JDN655245:JDO655246 JNJ655245:JNK655246 JXF655245:JXG655246 KHB655245:KHC655246 KQX655245:KQY655246 LAT655245:LAU655246 LKP655245:LKQ655246 LUL655245:LUM655246 MEH655245:MEI655246 MOD655245:MOE655246 MXZ655245:MYA655246 NHV655245:NHW655246 NRR655245:NRS655246 OBN655245:OBO655246 OLJ655245:OLK655246 OVF655245:OVG655246 PFB655245:PFC655246 POX655245:POY655246 PYT655245:PYU655246 QIP655245:QIQ655246 QSL655245:QSM655246 RCH655245:RCI655246 RMD655245:RME655246 RVZ655245:RWA655246 SFV655245:SFW655246 SPR655245:SPS655246 SZN655245:SZO655246 TJJ655245:TJK655246 TTF655245:TTG655246 UDB655245:UDC655246 UMX655245:UMY655246 UWT655245:UWU655246 VGP655245:VGQ655246 VQL655245:VQM655246 WAH655245:WAI655246 WKD655245:WKE655246 WTZ655245:WUA655246 HN720781:HO720782 RJ720781:RK720782 ABF720781:ABG720782 ALB720781:ALC720782 AUX720781:AUY720782 BET720781:BEU720782 BOP720781:BOQ720782 BYL720781:BYM720782 CIH720781:CII720782 CSD720781:CSE720782 DBZ720781:DCA720782 DLV720781:DLW720782 DVR720781:DVS720782 EFN720781:EFO720782 EPJ720781:EPK720782 EZF720781:EZG720782 FJB720781:FJC720782 FSX720781:FSY720782 GCT720781:GCU720782 GMP720781:GMQ720782 GWL720781:GWM720782 HGH720781:HGI720782 HQD720781:HQE720782 HZZ720781:IAA720782 IJV720781:IJW720782 ITR720781:ITS720782 JDN720781:JDO720782 JNJ720781:JNK720782 JXF720781:JXG720782 KHB720781:KHC720782 KQX720781:KQY720782 LAT720781:LAU720782 LKP720781:LKQ720782 LUL720781:LUM720782 MEH720781:MEI720782 MOD720781:MOE720782 MXZ720781:MYA720782 NHV720781:NHW720782 NRR720781:NRS720782 OBN720781:OBO720782 OLJ720781:OLK720782 OVF720781:OVG720782 PFB720781:PFC720782 POX720781:POY720782 PYT720781:PYU720782 QIP720781:QIQ720782 QSL720781:QSM720782 RCH720781:RCI720782 RMD720781:RME720782 RVZ720781:RWA720782 SFV720781:SFW720782 SPR720781:SPS720782 SZN720781:SZO720782 TJJ720781:TJK720782 TTF720781:TTG720782 UDB720781:UDC720782 UMX720781:UMY720782 UWT720781:UWU720782 VGP720781:VGQ720782 VQL720781:VQM720782 WAH720781:WAI720782 WKD720781:WKE720782 WTZ720781:WUA720782 HN786317:HO786318 RJ786317:RK786318 ABF786317:ABG786318 ALB786317:ALC786318 AUX786317:AUY786318 BET786317:BEU786318 BOP786317:BOQ786318 BYL786317:BYM786318 CIH786317:CII786318 CSD786317:CSE786318 DBZ786317:DCA786318 DLV786317:DLW786318 DVR786317:DVS786318 EFN786317:EFO786318 EPJ786317:EPK786318 EZF786317:EZG786318 FJB786317:FJC786318 FSX786317:FSY786318 GCT786317:GCU786318 GMP786317:GMQ786318 GWL786317:GWM786318 HGH786317:HGI786318 HQD786317:HQE786318 HZZ786317:IAA786318 IJV786317:IJW786318 ITR786317:ITS786318 JDN786317:JDO786318 JNJ786317:JNK786318 JXF786317:JXG786318 KHB786317:KHC786318 KQX786317:KQY786318 LAT786317:LAU786318 LKP786317:LKQ786318 LUL786317:LUM786318 MEH786317:MEI786318 MOD786317:MOE786318 MXZ786317:MYA786318 NHV786317:NHW786318 NRR786317:NRS786318 OBN786317:OBO786318 OLJ786317:OLK786318 OVF786317:OVG786318 PFB786317:PFC786318 POX786317:POY786318 PYT786317:PYU786318 QIP786317:QIQ786318 QSL786317:QSM786318 RCH786317:RCI786318 RMD786317:RME786318 RVZ786317:RWA786318 SFV786317:SFW786318 SPR786317:SPS786318 SZN786317:SZO786318 TJJ786317:TJK786318 TTF786317:TTG786318 UDB786317:UDC786318 UMX786317:UMY786318 UWT786317:UWU786318 VGP786317:VGQ786318 VQL786317:VQM786318 WAH786317:WAI786318 WKD786317:WKE786318 WTZ786317:WUA786318 HN851853:HO851854 RJ851853:RK851854 ABF851853:ABG851854 ALB851853:ALC851854 AUX851853:AUY851854 BET851853:BEU851854 BOP851853:BOQ851854 BYL851853:BYM851854 CIH851853:CII851854 CSD851853:CSE851854 DBZ851853:DCA851854 DLV851853:DLW851854 DVR851853:DVS851854 EFN851853:EFO851854 EPJ851853:EPK851854 EZF851853:EZG851854 FJB851853:FJC851854 FSX851853:FSY851854 GCT851853:GCU851854 GMP851853:GMQ851854 GWL851853:GWM851854 HGH851853:HGI851854 HQD851853:HQE851854 HZZ851853:IAA851854 IJV851853:IJW851854 ITR851853:ITS851854 JDN851853:JDO851854 JNJ851853:JNK851854 JXF851853:JXG851854 KHB851853:KHC851854 KQX851853:KQY851854 LAT851853:LAU851854 LKP851853:LKQ851854 LUL851853:LUM851854 MEH851853:MEI851854 MOD851853:MOE851854 MXZ851853:MYA851854 NHV851853:NHW851854 NRR851853:NRS851854 OBN851853:OBO851854 OLJ851853:OLK851854 OVF851853:OVG851854 PFB851853:PFC851854 POX851853:POY851854 PYT851853:PYU851854 QIP851853:QIQ851854 QSL851853:QSM851854 RCH851853:RCI851854 RMD851853:RME851854 RVZ851853:RWA851854 SFV851853:SFW851854 SPR851853:SPS851854 SZN851853:SZO851854 TJJ851853:TJK851854 TTF851853:TTG851854 UDB851853:UDC851854 UMX851853:UMY851854 UWT851853:UWU851854 VGP851853:VGQ851854 VQL851853:VQM851854 WAH851853:WAI851854 WKD851853:WKE851854 WTZ851853:WUA851854 HN917389:HO917390 RJ917389:RK917390 ABF917389:ABG917390 ALB917389:ALC917390 AUX917389:AUY917390 BET917389:BEU917390 BOP917389:BOQ917390 BYL917389:BYM917390 CIH917389:CII917390 CSD917389:CSE917390 DBZ917389:DCA917390 DLV917389:DLW917390 DVR917389:DVS917390 EFN917389:EFO917390 EPJ917389:EPK917390 EZF917389:EZG917390 FJB917389:FJC917390 FSX917389:FSY917390 GCT917389:GCU917390 GMP917389:GMQ917390 GWL917389:GWM917390 HGH917389:HGI917390 HQD917389:HQE917390 HZZ917389:IAA917390 IJV917389:IJW917390 ITR917389:ITS917390 JDN917389:JDO917390 JNJ917389:JNK917390 JXF917389:JXG917390 KHB917389:KHC917390 KQX917389:KQY917390 LAT917389:LAU917390 LKP917389:LKQ917390 LUL917389:LUM917390 MEH917389:MEI917390 MOD917389:MOE917390 MXZ917389:MYA917390 NHV917389:NHW917390 NRR917389:NRS917390 OBN917389:OBO917390 OLJ917389:OLK917390 OVF917389:OVG917390 PFB917389:PFC917390 POX917389:POY917390 PYT917389:PYU917390 QIP917389:QIQ917390 QSL917389:QSM917390 RCH917389:RCI917390 RMD917389:RME917390 RVZ917389:RWA917390 SFV917389:SFW917390 SPR917389:SPS917390 SZN917389:SZO917390 TJJ917389:TJK917390 TTF917389:TTG917390 UDB917389:UDC917390 UMX917389:UMY917390 UWT917389:UWU917390 VGP917389:VGQ917390 VQL917389:VQM917390 WAH917389:WAI917390 WKD917389:WKE917390 WTZ917389:WUA917390 HN982925:HO982926 RJ982925:RK982926 ABF982925:ABG982926 ALB982925:ALC982926 AUX982925:AUY982926 BET982925:BEU982926 BOP982925:BOQ982926 BYL982925:BYM982926 CIH982925:CII982926 CSD982925:CSE982926 DBZ982925:DCA982926 DLV982925:DLW982926 DVR982925:DVS982926 EFN982925:EFO982926 EPJ982925:EPK982926 EZF982925:EZG982926 FJB982925:FJC982926 FSX982925:FSY982926 GCT982925:GCU982926 GMP982925:GMQ982926 GWL982925:GWM982926 HGH982925:HGI982926 HQD982925:HQE982926 HZZ982925:IAA982926 IJV982925:IJW982926 ITR982925:ITS982926 JDN982925:JDO982926 JNJ982925:JNK982926 JXF982925:JXG982926 KHB982925:KHC982926 KQX982925:KQY982926 LAT982925:LAU982926 LKP982925:LKQ982926 LUL982925:LUM982926 MEH982925:MEI982926 MOD982925:MOE982926 MXZ982925:MYA982926 NHV982925:NHW982926 NRR982925:NRS982926 OBN982925:OBO982926 OLJ982925:OLK982926 OVF982925:OVG982926 PFB982925:PFC982926 POX982925:POY982926 PYT982925:PYU982926 QIP982925:QIQ982926 QSL982925:QSM982926 RCH982925:RCI982926 RMD982925:RME982926 RVZ982925:RWA982926 SFV982925:SFW982926 SPR982925:SPS982926 SZN982925:SZO982926 TJJ982925:TJK982926 TTF982925:TTG982926 UDB982925:UDC982926 UMX982925:UMY982926 UWT982925:UWU982926 VGP982925:VGQ982926 VQL982925:VQM982926 WAH982925:WAI982926 WKD982925:WKE982926 WTZ982925:WUA982926 HN65415:HO65415 RJ65415:RK65415 ABF65415:ABG65415 ALB65415:ALC65415 AUX65415:AUY65415 BET65415:BEU65415 BOP65415:BOQ65415 BYL65415:BYM65415 CIH65415:CII65415 CSD65415:CSE65415 DBZ65415:DCA65415 DLV65415:DLW65415 DVR65415:DVS65415 EFN65415:EFO65415 EPJ65415:EPK65415 EZF65415:EZG65415 FJB65415:FJC65415 FSX65415:FSY65415 GCT65415:GCU65415 GMP65415:GMQ65415 GWL65415:GWM65415 HGH65415:HGI65415 HQD65415:HQE65415 HZZ65415:IAA65415 IJV65415:IJW65415 ITR65415:ITS65415 JDN65415:JDO65415 JNJ65415:JNK65415 JXF65415:JXG65415 KHB65415:KHC65415 KQX65415:KQY65415 LAT65415:LAU65415 LKP65415:LKQ65415 LUL65415:LUM65415 MEH65415:MEI65415 MOD65415:MOE65415 MXZ65415:MYA65415 NHV65415:NHW65415 NRR65415:NRS65415 OBN65415:OBO65415 OLJ65415:OLK65415 OVF65415:OVG65415 PFB65415:PFC65415 POX65415:POY65415 PYT65415:PYU65415 QIP65415:QIQ65415 QSL65415:QSM65415 RCH65415:RCI65415 RMD65415:RME65415 RVZ65415:RWA65415 SFV65415:SFW65415 SPR65415:SPS65415 SZN65415:SZO65415 TJJ65415:TJK65415 TTF65415:TTG65415 UDB65415:UDC65415 UMX65415:UMY65415 UWT65415:UWU65415 VGP65415:VGQ65415 VQL65415:VQM65415 WAH65415:WAI65415 WKD65415:WKE65415 WTZ65415:WUA65415 HN130951:HO130951 RJ130951:RK130951 ABF130951:ABG130951 ALB130951:ALC130951 AUX130951:AUY130951 BET130951:BEU130951 BOP130951:BOQ130951 BYL130951:BYM130951 CIH130951:CII130951 CSD130951:CSE130951 DBZ130951:DCA130951 DLV130951:DLW130951 DVR130951:DVS130951 EFN130951:EFO130951 EPJ130951:EPK130951 EZF130951:EZG130951 FJB130951:FJC130951 FSX130951:FSY130951 GCT130951:GCU130951 GMP130951:GMQ130951 GWL130951:GWM130951 HGH130951:HGI130951 HQD130951:HQE130951 HZZ130951:IAA130951 IJV130951:IJW130951 ITR130951:ITS130951 JDN130951:JDO130951 JNJ130951:JNK130951 JXF130951:JXG130951 KHB130951:KHC130951 KQX130951:KQY130951 LAT130951:LAU130951 LKP130951:LKQ130951 LUL130951:LUM130951 MEH130951:MEI130951 MOD130951:MOE130951 MXZ130951:MYA130951 NHV130951:NHW130951 NRR130951:NRS130951 OBN130951:OBO130951 OLJ130951:OLK130951 OVF130951:OVG130951 PFB130951:PFC130951 POX130951:POY130951 PYT130951:PYU130951 QIP130951:QIQ130951 QSL130951:QSM130951 RCH130951:RCI130951 RMD130951:RME130951 RVZ130951:RWA130951 SFV130951:SFW130951 SPR130951:SPS130951 SZN130951:SZO130951 TJJ130951:TJK130951 TTF130951:TTG130951 UDB130951:UDC130951 UMX130951:UMY130951 UWT130951:UWU130951 VGP130951:VGQ130951 VQL130951:VQM130951 WAH130951:WAI130951 WKD130951:WKE130951 WTZ130951:WUA130951 HN196487:HO196487 RJ196487:RK196487 ABF196487:ABG196487 ALB196487:ALC196487 AUX196487:AUY196487 BET196487:BEU196487 BOP196487:BOQ196487 BYL196487:BYM196487 CIH196487:CII196487 CSD196487:CSE196487 DBZ196487:DCA196487 DLV196487:DLW196487 DVR196487:DVS196487 EFN196487:EFO196487 EPJ196487:EPK196487 EZF196487:EZG196487 FJB196487:FJC196487 FSX196487:FSY196487 GCT196487:GCU196487 GMP196487:GMQ196487 GWL196487:GWM196487 HGH196487:HGI196487 HQD196487:HQE196487 HZZ196487:IAA196487 IJV196487:IJW196487 ITR196487:ITS196487 JDN196487:JDO196487 JNJ196487:JNK196487 JXF196487:JXG196487 KHB196487:KHC196487 KQX196487:KQY196487 LAT196487:LAU196487 LKP196487:LKQ196487 LUL196487:LUM196487 MEH196487:MEI196487 MOD196487:MOE196487 MXZ196487:MYA196487 NHV196487:NHW196487 NRR196487:NRS196487 OBN196487:OBO196487 OLJ196487:OLK196487 OVF196487:OVG196487 PFB196487:PFC196487 POX196487:POY196487 PYT196487:PYU196487 QIP196487:QIQ196487 QSL196487:QSM196487 RCH196487:RCI196487 RMD196487:RME196487 RVZ196487:RWA196487 SFV196487:SFW196487 SPR196487:SPS196487 SZN196487:SZO196487 TJJ196487:TJK196487 TTF196487:TTG196487 UDB196487:UDC196487 UMX196487:UMY196487 UWT196487:UWU196487 VGP196487:VGQ196487 VQL196487:VQM196487 WAH196487:WAI196487 WKD196487:WKE196487 WTZ196487:WUA196487 HN262023:HO262023 RJ262023:RK262023 ABF262023:ABG262023 ALB262023:ALC262023 AUX262023:AUY262023 BET262023:BEU262023 BOP262023:BOQ262023 BYL262023:BYM262023 CIH262023:CII262023 CSD262023:CSE262023 DBZ262023:DCA262023 DLV262023:DLW262023 DVR262023:DVS262023 EFN262023:EFO262023 EPJ262023:EPK262023 EZF262023:EZG262023 FJB262023:FJC262023 FSX262023:FSY262023 GCT262023:GCU262023 GMP262023:GMQ262023 GWL262023:GWM262023 HGH262023:HGI262023 HQD262023:HQE262023 HZZ262023:IAA262023 IJV262023:IJW262023 ITR262023:ITS262023 JDN262023:JDO262023 JNJ262023:JNK262023 JXF262023:JXG262023 KHB262023:KHC262023 KQX262023:KQY262023 LAT262023:LAU262023 LKP262023:LKQ262023 LUL262023:LUM262023 MEH262023:MEI262023 MOD262023:MOE262023 MXZ262023:MYA262023 NHV262023:NHW262023 NRR262023:NRS262023 OBN262023:OBO262023 OLJ262023:OLK262023 OVF262023:OVG262023 PFB262023:PFC262023 POX262023:POY262023 PYT262023:PYU262023 QIP262023:QIQ262023 QSL262023:QSM262023 RCH262023:RCI262023 RMD262023:RME262023 RVZ262023:RWA262023 SFV262023:SFW262023 SPR262023:SPS262023 SZN262023:SZO262023 TJJ262023:TJK262023 TTF262023:TTG262023 UDB262023:UDC262023 UMX262023:UMY262023 UWT262023:UWU262023 VGP262023:VGQ262023 VQL262023:VQM262023 WAH262023:WAI262023 WKD262023:WKE262023 WTZ262023:WUA262023 HN327559:HO327559 RJ327559:RK327559 ABF327559:ABG327559 ALB327559:ALC327559 AUX327559:AUY327559 BET327559:BEU327559 BOP327559:BOQ327559 BYL327559:BYM327559 CIH327559:CII327559 CSD327559:CSE327559 DBZ327559:DCA327559 DLV327559:DLW327559 DVR327559:DVS327559 EFN327559:EFO327559 EPJ327559:EPK327559 EZF327559:EZG327559 FJB327559:FJC327559 FSX327559:FSY327559 GCT327559:GCU327559 GMP327559:GMQ327559 GWL327559:GWM327559 HGH327559:HGI327559 HQD327559:HQE327559 HZZ327559:IAA327559 IJV327559:IJW327559 ITR327559:ITS327559 JDN327559:JDO327559 JNJ327559:JNK327559 JXF327559:JXG327559 KHB327559:KHC327559 KQX327559:KQY327559 LAT327559:LAU327559 LKP327559:LKQ327559 LUL327559:LUM327559 MEH327559:MEI327559 MOD327559:MOE327559 MXZ327559:MYA327559 NHV327559:NHW327559 NRR327559:NRS327559 OBN327559:OBO327559 OLJ327559:OLK327559 OVF327559:OVG327559 PFB327559:PFC327559 POX327559:POY327559 PYT327559:PYU327559 QIP327559:QIQ327559 QSL327559:QSM327559 RCH327559:RCI327559 RMD327559:RME327559 RVZ327559:RWA327559 SFV327559:SFW327559 SPR327559:SPS327559 SZN327559:SZO327559 TJJ327559:TJK327559 TTF327559:TTG327559 UDB327559:UDC327559 UMX327559:UMY327559 UWT327559:UWU327559 VGP327559:VGQ327559 VQL327559:VQM327559 WAH327559:WAI327559 WKD327559:WKE327559 WTZ327559:WUA327559 HN393095:HO393095 RJ393095:RK393095 ABF393095:ABG393095 ALB393095:ALC393095 AUX393095:AUY393095 BET393095:BEU393095 BOP393095:BOQ393095 BYL393095:BYM393095 CIH393095:CII393095 CSD393095:CSE393095 DBZ393095:DCA393095 DLV393095:DLW393095 DVR393095:DVS393095 EFN393095:EFO393095 EPJ393095:EPK393095 EZF393095:EZG393095 FJB393095:FJC393095 FSX393095:FSY393095 GCT393095:GCU393095 GMP393095:GMQ393095 GWL393095:GWM393095 HGH393095:HGI393095 HQD393095:HQE393095 HZZ393095:IAA393095 IJV393095:IJW393095 ITR393095:ITS393095 JDN393095:JDO393095 JNJ393095:JNK393095 JXF393095:JXG393095 KHB393095:KHC393095 KQX393095:KQY393095 LAT393095:LAU393095 LKP393095:LKQ393095 LUL393095:LUM393095 MEH393095:MEI393095 MOD393095:MOE393095 MXZ393095:MYA393095 NHV393095:NHW393095 NRR393095:NRS393095 OBN393095:OBO393095 OLJ393095:OLK393095 OVF393095:OVG393095 PFB393095:PFC393095 POX393095:POY393095 PYT393095:PYU393095 QIP393095:QIQ393095 QSL393095:QSM393095 RCH393095:RCI393095 RMD393095:RME393095 RVZ393095:RWA393095 SFV393095:SFW393095 SPR393095:SPS393095 SZN393095:SZO393095 TJJ393095:TJK393095 TTF393095:TTG393095 UDB393095:UDC393095 UMX393095:UMY393095 UWT393095:UWU393095 VGP393095:VGQ393095 VQL393095:VQM393095 WAH393095:WAI393095 WKD393095:WKE393095 WTZ393095:WUA393095 HN458631:HO458631 RJ458631:RK458631 ABF458631:ABG458631 ALB458631:ALC458631 AUX458631:AUY458631 BET458631:BEU458631 BOP458631:BOQ458631 BYL458631:BYM458631 CIH458631:CII458631 CSD458631:CSE458631 DBZ458631:DCA458631 DLV458631:DLW458631 DVR458631:DVS458631 EFN458631:EFO458631 EPJ458631:EPK458631 EZF458631:EZG458631 FJB458631:FJC458631 FSX458631:FSY458631 GCT458631:GCU458631 GMP458631:GMQ458631 GWL458631:GWM458631 HGH458631:HGI458631 HQD458631:HQE458631 HZZ458631:IAA458631 IJV458631:IJW458631 ITR458631:ITS458631 JDN458631:JDO458631 JNJ458631:JNK458631 JXF458631:JXG458631 KHB458631:KHC458631 KQX458631:KQY458631 LAT458631:LAU458631 LKP458631:LKQ458631 LUL458631:LUM458631 MEH458631:MEI458631 MOD458631:MOE458631 MXZ458631:MYA458631 NHV458631:NHW458631 NRR458631:NRS458631 OBN458631:OBO458631 OLJ458631:OLK458631 OVF458631:OVG458631 PFB458631:PFC458631 POX458631:POY458631 PYT458631:PYU458631 QIP458631:QIQ458631 QSL458631:QSM458631 RCH458631:RCI458631 RMD458631:RME458631 RVZ458631:RWA458631 SFV458631:SFW458631 SPR458631:SPS458631 SZN458631:SZO458631 TJJ458631:TJK458631 TTF458631:TTG458631 UDB458631:UDC458631 UMX458631:UMY458631 UWT458631:UWU458631 VGP458631:VGQ458631 VQL458631:VQM458631 WAH458631:WAI458631 WKD458631:WKE458631 WTZ458631:WUA458631 HN524167:HO524167 RJ524167:RK524167 ABF524167:ABG524167 ALB524167:ALC524167 AUX524167:AUY524167 BET524167:BEU524167 BOP524167:BOQ524167 BYL524167:BYM524167 CIH524167:CII524167 CSD524167:CSE524167 DBZ524167:DCA524167 DLV524167:DLW524167 DVR524167:DVS524167 EFN524167:EFO524167 EPJ524167:EPK524167 EZF524167:EZG524167 FJB524167:FJC524167 FSX524167:FSY524167 GCT524167:GCU524167 GMP524167:GMQ524167 GWL524167:GWM524167 HGH524167:HGI524167 HQD524167:HQE524167 HZZ524167:IAA524167 IJV524167:IJW524167 ITR524167:ITS524167 JDN524167:JDO524167 JNJ524167:JNK524167 JXF524167:JXG524167 KHB524167:KHC524167 KQX524167:KQY524167 LAT524167:LAU524167 LKP524167:LKQ524167 LUL524167:LUM524167 MEH524167:MEI524167 MOD524167:MOE524167 MXZ524167:MYA524167 NHV524167:NHW524167 NRR524167:NRS524167 OBN524167:OBO524167 OLJ524167:OLK524167 OVF524167:OVG524167 PFB524167:PFC524167 POX524167:POY524167 PYT524167:PYU524167 QIP524167:QIQ524167 QSL524167:QSM524167 RCH524167:RCI524167 RMD524167:RME524167 RVZ524167:RWA524167 SFV524167:SFW524167 SPR524167:SPS524167 SZN524167:SZO524167 TJJ524167:TJK524167 TTF524167:TTG524167 UDB524167:UDC524167 UMX524167:UMY524167 UWT524167:UWU524167 VGP524167:VGQ524167 VQL524167:VQM524167 WAH524167:WAI524167 WKD524167:WKE524167 WTZ524167:WUA524167 HN589703:HO589703 RJ589703:RK589703 ABF589703:ABG589703 ALB589703:ALC589703 AUX589703:AUY589703 BET589703:BEU589703 BOP589703:BOQ589703 BYL589703:BYM589703 CIH589703:CII589703 CSD589703:CSE589703 DBZ589703:DCA589703 DLV589703:DLW589703 DVR589703:DVS589703 EFN589703:EFO589703 EPJ589703:EPK589703 EZF589703:EZG589703 FJB589703:FJC589703 FSX589703:FSY589703 GCT589703:GCU589703 GMP589703:GMQ589703 GWL589703:GWM589703 HGH589703:HGI589703 HQD589703:HQE589703 HZZ589703:IAA589703 IJV589703:IJW589703 ITR589703:ITS589703 JDN589703:JDO589703 JNJ589703:JNK589703 JXF589703:JXG589703 KHB589703:KHC589703 KQX589703:KQY589703 LAT589703:LAU589703 LKP589703:LKQ589703 LUL589703:LUM589703 MEH589703:MEI589703 MOD589703:MOE589703 MXZ589703:MYA589703 NHV589703:NHW589703 NRR589703:NRS589703 OBN589703:OBO589703 OLJ589703:OLK589703 OVF589703:OVG589703 PFB589703:PFC589703 POX589703:POY589703 PYT589703:PYU589703 QIP589703:QIQ589703 QSL589703:QSM589703 RCH589703:RCI589703 RMD589703:RME589703 RVZ589703:RWA589703 SFV589703:SFW589703 SPR589703:SPS589703 SZN589703:SZO589703 TJJ589703:TJK589703 TTF589703:TTG589703 UDB589703:UDC589703 UMX589703:UMY589703 UWT589703:UWU589703 VGP589703:VGQ589703 VQL589703:VQM589703 WAH589703:WAI589703 WKD589703:WKE589703 WTZ589703:WUA589703 HN655239:HO655239 RJ655239:RK655239 ABF655239:ABG655239 ALB655239:ALC655239 AUX655239:AUY655239 BET655239:BEU655239 BOP655239:BOQ655239 BYL655239:BYM655239 CIH655239:CII655239 CSD655239:CSE655239 DBZ655239:DCA655239 DLV655239:DLW655239 DVR655239:DVS655239 EFN655239:EFO655239 EPJ655239:EPK655239 EZF655239:EZG655239 FJB655239:FJC655239 FSX655239:FSY655239 GCT655239:GCU655239 GMP655239:GMQ655239 GWL655239:GWM655239 HGH655239:HGI655239 HQD655239:HQE655239 HZZ655239:IAA655239 IJV655239:IJW655239 ITR655239:ITS655239 JDN655239:JDO655239 JNJ655239:JNK655239 JXF655239:JXG655239 KHB655239:KHC655239 KQX655239:KQY655239 LAT655239:LAU655239 LKP655239:LKQ655239 LUL655239:LUM655239 MEH655239:MEI655239 MOD655239:MOE655239 MXZ655239:MYA655239 NHV655239:NHW655239 NRR655239:NRS655239 OBN655239:OBO655239 OLJ655239:OLK655239 OVF655239:OVG655239 PFB655239:PFC655239 POX655239:POY655239 PYT655239:PYU655239 QIP655239:QIQ655239 QSL655239:QSM655239 RCH655239:RCI655239 RMD655239:RME655239 RVZ655239:RWA655239 SFV655239:SFW655239 SPR655239:SPS655239 SZN655239:SZO655239 TJJ655239:TJK655239 TTF655239:TTG655239 UDB655239:UDC655239 UMX655239:UMY655239 UWT655239:UWU655239 VGP655239:VGQ655239 VQL655239:VQM655239 WAH655239:WAI655239 WKD655239:WKE655239 WTZ655239:WUA655239 HN720775:HO720775 RJ720775:RK720775 ABF720775:ABG720775 ALB720775:ALC720775 AUX720775:AUY720775 BET720775:BEU720775 BOP720775:BOQ720775 BYL720775:BYM720775 CIH720775:CII720775 CSD720775:CSE720775 DBZ720775:DCA720775 DLV720775:DLW720775 DVR720775:DVS720775 EFN720775:EFO720775 EPJ720775:EPK720775 EZF720775:EZG720775 FJB720775:FJC720775 FSX720775:FSY720775 GCT720775:GCU720775 GMP720775:GMQ720775 GWL720775:GWM720775 HGH720775:HGI720775 HQD720775:HQE720775 HZZ720775:IAA720775 IJV720775:IJW720775 ITR720775:ITS720775 JDN720775:JDO720775 JNJ720775:JNK720775 JXF720775:JXG720775 KHB720775:KHC720775 KQX720775:KQY720775 LAT720775:LAU720775 LKP720775:LKQ720775 LUL720775:LUM720775 MEH720775:MEI720775 MOD720775:MOE720775 MXZ720775:MYA720775 NHV720775:NHW720775 NRR720775:NRS720775 OBN720775:OBO720775 OLJ720775:OLK720775 OVF720775:OVG720775 PFB720775:PFC720775 POX720775:POY720775 PYT720775:PYU720775 QIP720775:QIQ720775 QSL720775:QSM720775 RCH720775:RCI720775 RMD720775:RME720775 RVZ720775:RWA720775 SFV720775:SFW720775 SPR720775:SPS720775 SZN720775:SZO720775 TJJ720775:TJK720775 TTF720775:TTG720775 UDB720775:UDC720775 UMX720775:UMY720775 UWT720775:UWU720775 VGP720775:VGQ720775 VQL720775:VQM720775 WAH720775:WAI720775 WKD720775:WKE720775 WTZ720775:WUA720775 HN786311:HO786311 RJ786311:RK786311 ABF786311:ABG786311 ALB786311:ALC786311 AUX786311:AUY786311 BET786311:BEU786311 BOP786311:BOQ786311 BYL786311:BYM786311 CIH786311:CII786311 CSD786311:CSE786311 DBZ786311:DCA786311 DLV786311:DLW786311 DVR786311:DVS786311 EFN786311:EFO786311 EPJ786311:EPK786311 EZF786311:EZG786311 FJB786311:FJC786311 FSX786311:FSY786311 GCT786311:GCU786311 GMP786311:GMQ786311 GWL786311:GWM786311 HGH786311:HGI786311 HQD786311:HQE786311 HZZ786311:IAA786311 IJV786311:IJW786311 ITR786311:ITS786311 JDN786311:JDO786311 JNJ786311:JNK786311 JXF786311:JXG786311 KHB786311:KHC786311 KQX786311:KQY786311 LAT786311:LAU786311 LKP786311:LKQ786311 LUL786311:LUM786311 MEH786311:MEI786311 MOD786311:MOE786311 MXZ786311:MYA786311 NHV786311:NHW786311 NRR786311:NRS786311 OBN786311:OBO786311 OLJ786311:OLK786311 OVF786311:OVG786311 PFB786311:PFC786311 POX786311:POY786311 PYT786311:PYU786311 QIP786311:QIQ786311 QSL786311:QSM786311 RCH786311:RCI786311 RMD786311:RME786311 RVZ786311:RWA786311 SFV786311:SFW786311 SPR786311:SPS786311 SZN786311:SZO786311 TJJ786311:TJK786311 TTF786311:TTG786311 UDB786311:UDC786311 UMX786311:UMY786311 UWT786311:UWU786311 VGP786311:VGQ786311 VQL786311:VQM786311 WAH786311:WAI786311 WKD786311:WKE786311 WTZ786311:WUA786311 HN851847:HO851847 RJ851847:RK851847 ABF851847:ABG851847 ALB851847:ALC851847 AUX851847:AUY851847 BET851847:BEU851847 BOP851847:BOQ851847 BYL851847:BYM851847 CIH851847:CII851847 CSD851847:CSE851847 DBZ851847:DCA851847 DLV851847:DLW851847 DVR851847:DVS851847 EFN851847:EFO851847 EPJ851847:EPK851847 EZF851847:EZG851847 FJB851847:FJC851847 FSX851847:FSY851847 GCT851847:GCU851847 GMP851847:GMQ851847 GWL851847:GWM851847 HGH851847:HGI851847 HQD851847:HQE851847 HZZ851847:IAA851847 IJV851847:IJW851847 ITR851847:ITS851847 JDN851847:JDO851847 JNJ851847:JNK851847 JXF851847:JXG851847 KHB851847:KHC851847 KQX851847:KQY851847 LAT851847:LAU851847 LKP851847:LKQ851847 LUL851847:LUM851847 MEH851847:MEI851847 MOD851847:MOE851847 MXZ851847:MYA851847 NHV851847:NHW851847 NRR851847:NRS851847 OBN851847:OBO851847 OLJ851847:OLK851847 OVF851847:OVG851847 PFB851847:PFC851847 POX851847:POY851847 PYT851847:PYU851847 QIP851847:QIQ851847 QSL851847:QSM851847 RCH851847:RCI851847 RMD851847:RME851847 RVZ851847:RWA851847 SFV851847:SFW851847 SPR851847:SPS851847 SZN851847:SZO851847 TJJ851847:TJK851847 TTF851847:TTG851847 UDB851847:UDC851847 UMX851847:UMY851847 UWT851847:UWU851847 VGP851847:VGQ851847 VQL851847:VQM851847 WAH851847:WAI851847 WKD851847:WKE851847 WTZ851847:WUA851847 HN917383:HO917383 RJ917383:RK917383 ABF917383:ABG917383 ALB917383:ALC917383 AUX917383:AUY917383 BET917383:BEU917383 BOP917383:BOQ917383 BYL917383:BYM917383 CIH917383:CII917383 CSD917383:CSE917383 DBZ917383:DCA917383 DLV917383:DLW917383 DVR917383:DVS917383 EFN917383:EFO917383 EPJ917383:EPK917383 EZF917383:EZG917383 FJB917383:FJC917383 FSX917383:FSY917383 GCT917383:GCU917383 GMP917383:GMQ917383 GWL917383:GWM917383 HGH917383:HGI917383 HQD917383:HQE917383 HZZ917383:IAA917383 IJV917383:IJW917383 ITR917383:ITS917383 JDN917383:JDO917383 JNJ917383:JNK917383 JXF917383:JXG917383 KHB917383:KHC917383 KQX917383:KQY917383 LAT917383:LAU917383 LKP917383:LKQ917383 LUL917383:LUM917383 MEH917383:MEI917383 MOD917383:MOE917383 MXZ917383:MYA917383 NHV917383:NHW917383 NRR917383:NRS917383 OBN917383:OBO917383 OLJ917383:OLK917383 OVF917383:OVG917383 PFB917383:PFC917383 POX917383:POY917383 PYT917383:PYU917383 QIP917383:QIQ917383 QSL917383:QSM917383 RCH917383:RCI917383 RMD917383:RME917383 RVZ917383:RWA917383 SFV917383:SFW917383 SPR917383:SPS917383 SZN917383:SZO917383 TJJ917383:TJK917383 TTF917383:TTG917383 UDB917383:UDC917383 UMX917383:UMY917383 UWT917383:UWU917383 VGP917383:VGQ917383 VQL917383:VQM917383 WAH917383:WAI917383 WKD917383:WKE917383 WTZ917383:WUA917383 HN982919:HO982919 RJ982919:RK982919 ABF982919:ABG982919 ALB982919:ALC982919 AUX982919:AUY982919 BET982919:BEU982919 BOP982919:BOQ982919 BYL982919:BYM982919 CIH982919:CII982919 CSD982919:CSE982919 DBZ982919:DCA982919 DLV982919:DLW982919 DVR982919:DVS982919 EFN982919:EFO982919 EPJ982919:EPK982919 EZF982919:EZG982919 FJB982919:FJC982919 FSX982919:FSY982919 GCT982919:GCU982919 GMP982919:GMQ982919 GWL982919:GWM982919 HGH982919:HGI982919 HQD982919:HQE982919 HZZ982919:IAA982919 IJV982919:IJW982919 ITR982919:ITS982919 JDN982919:JDO982919 JNJ982919:JNK982919 JXF982919:JXG982919 KHB982919:KHC982919 KQX982919:KQY982919 LAT982919:LAU982919 LKP982919:LKQ982919 LUL982919:LUM982919 MEH982919:MEI982919 MOD982919:MOE982919 MXZ982919:MYA982919 NHV982919:NHW982919 NRR982919:NRS982919 OBN982919:OBO982919 OLJ982919:OLK982919 OVF982919:OVG982919 PFB982919:PFC982919 POX982919:POY982919 PYT982919:PYU982919 QIP982919:QIQ982919 QSL982919:QSM982919 RCH982919:RCI982919 RMD982919:RME982919 RVZ982919:RWA982919 SFV982919:SFW982919 SPR982919:SPS982919 SZN982919:SZO982919 TJJ982919:TJK982919 TTF982919:TTG982919 UDB982919:UDC982919 UMX982919:UMY982919 UWT982919:UWU982919 VGP982919:VGQ982919 VQL982919:VQM982919 WAH982919:WAI982919 WKD982919:WKE982919 WTZ982919:WUA982919" xr:uid="{00000000-0002-0000-0200-000000000000}">
      <formula1>999999999999</formula1>
    </dataValidation>
    <dataValidation type="whole" operator="notEqual" allowBlank="1" showInputMessage="1" showErrorMessage="1" errorTitle="Incorrect entry" error="You can enter only positive or negative whole numbers." sqref="HN65379:HO65379 RJ65379:RK65379 ABF65379:ABG65379 ALB65379:ALC65379 AUX65379:AUY65379 BET65379:BEU65379 BOP65379:BOQ65379 BYL65379:BYM65379 CIH65379:CII65379 CSD65379:CSE65379 DBZ65379:DCA65379 DLV65379:DLW65379 DVR65379:DVS65379 EFN65379:EFO65379 EPJ65379:EPK65379 EZF65379:EZG65379 FJB65379:FJC65379 FSX65379:FSY65379 GCT65379:GCU65379 GMP65379:GMQ65379 GWL65379:GWM65379 HGH65379:HGI65379 HQD65379:HQE65379 HZZ65379:IAA65379 IJV65379:IJW65379 ITR65379:ITS65379 JDN65379:JDO65379 JNJ65379:JNK65379 JXF65379:JXG65379 KHB65379:KHC65379 KQX65379:KQY65379 LAT65379:LAU65379 LKP65379:LKQ65379 LUL65379:LUM65379 MEH65379:MEI65379 MOD65379:MOE65379 MXZ65379:MYA65379 NHV65379:NHW65379 NRR65379:NRS65379 OBN65379:OBO65379 OLJ65379:OLK65379 OVF65379:OVG65379 PFB65379:PFC65379 POX65379:POY65379 PYT65379:PYU65379 QIP65379:QIQ65379 QSL65379:QSM65379 RCH65379:RCI65379 RMD65379:RME65379 RVZ65379:RWA65379 SFV65379:SFW65379 SPR65379:SPS65379 SZN65379:SZO65379 TJJ65379:TJK65379 TTF65379:TTG65379 UDB65379:UDC65379 UMX65379:UMY65379 UWT65379:UWU65379 VGP65379:VGQ65379 VQL65379:VQM65379 WAH65379:WAI65379 WKD65379:WKE65379 WTZ65379:WUA65379 HN130915:HO130915 RJ130915:RK130915 ABF130915:ABG130915 ALB130915:ALC130915 AUX130915:AUY130915 BET130915:BEU130915 BOP130915:BOQ130915 BYL130915:BYM130915 CIH130915:CII130915 CSD130915:CSE130915 DBZ130915:DCA130915 DLV130915:DLW130915 DVR130915:DVS130915 EFN130915:EFO130915 EPJ130915:EPK130915 EZF130915:EZG130915 FJB130915:FJC130915 FSX130915:FSY130915 GCT130915:GCU130915 GMP130915:GMQ130915 GWL130915:GWM130915 HGH130915:HGI130915 HQD130915:HQE130915 HZZ130915:IAA130915 IJV130915:IJW130915 ITR130915:ITS130915 JDN130915:JDO130915 JNJ130915:JNK130915 JXF130915:JXG130915 KHB130915:KHC130915 KQX130915:KQY130915 LAT130915:LAU130915 LKP130915:LKQ130915 LUL130915:LUM130915 MEH130915:MEI130915 MOD130915:MOE130915 MXZ130915:MYA130915 NHV130915:NHW130915 NRR130915:NRS130915 OBN130915:OBO130915 OLJ130915:OLK130915 OVF130915:OVG130915 PFB130915:PFC130915 POX130915:POY130915 PYT130915:PYU130915 QIP130915:QIQ130915 QSL130915:QSM130915 RCH130915:RCI130915 RMD130915:RME130915 RVZ130915:RWA130915 SFV130915:SFW130915 SPR130915:SPS130915 SZN130915:SZO130915 TJJ130915:TJK130915 TTF130915:TTG130915 UDB130915:UDC130915 UMX130915:UMY130915 UWT130915:UWU130915 VGP130915:VGQ130915 VQL130915:VQM130915 WAH130915:WAI130915 WKD130915:WKE130915 WTZ130915:WUA130915 HN196451:HO196451 RJ196451:RK196451 ABF196451:ABG196451 ALB196451:ALC196451 AUX196451:AUY196451 BET196451:BEU196451 BOP196451:BOQ196451 BYL196451:BYM196451 CIH196451:CII196451 CSD196451:CSE196451 DBZ196451:DCA196451 DLV196451:DLW196451 DVR196451:DVS196451 EFN196451:EFO196451 EPJ196451:EPK196451 EZF196451:EZG196451 FJB196451:FJC196451 FSX196451:FSY196451 GCT196451:GCU196451 GMP196451:GMQ196451 GWL196451:GWM196451 HGH196451:HGI196451 HQD196451:HQE196451 HZZ196451:IAA196451 IJV196451:IJW196451 ITR196451:ITS196451 JDN196451:JDO196451 JNJ196451:JNK196451 JXF196451:JXG196451 KHB196451:KHC196451 KQX196451:KQY196451 LAT196451:LAU196451 LKP196451:LKQ196451 LUL196451:LUM196451 MEH196451:MEI196451 MOD196451:MOE196451 MXZ196451:MYA196451 NHV196451:NHW196451 NRR196451:NRS196451 OBN196451:OBO196451 OLJ196451:OLK196451 OVF196451:OVG196451 PFB196451:PFC196451 POX196451:POY196451 PYT196451:PYU196451 QIP196451:QIQ196451 QSL196451:QSM196451 RCH196451:RCI196451 RMD196451:RME196451 RVZ196451:RWA196451 SFV196451:SFW196451 SPR196451:SPS196451 SZN196451:SZO196451 TJJ196451:TJK196451 TTF196451:TTG196451 UDB196451:UDC196451 UMX196451:UMY196451 UWT196451:UWU196451 VGP196451:VGQ196451 VQL196451:VQM196451 WAH196451:WAI196451 WKD196451:WKE196451 WTZ196451:WUA196451 HN261987:HO261987 RJ261987:RK261987 ABF261987:ABG261987 ALB261987:ALC261987 AUX261987:AUY261987 BET261987:BEU261987 BOP261987:BOQ261987 BYL261987:BYM261987 CIH261987:CII261987 CSD261987:CSE261987 DBZ261987:DCA261987 DLV261987:DLW261987 DVR261987:DVS261987 EFN261987:EFO261987 EPJ261987:EPK261987 EZF261987:EZG261987 FJB261987:FJC261987 FSX261987:FSY261987 GCT261987:GCU261987 GMP261987:GMQ261987 GWL261987:GWM261987 HGH261987:HGI261987 HQD261987:HQE261987 HZZ261987:IAA261987 IJV261987:IJW261987 ITR261987:ITS261987 JDN261987:JDO261987 JNJ261987:JNK261987 JXF261987:JXG261987 KHB261987:KHC261987 KQX261987:KQY261987 LAT261987:LAU261987 LKP261987:LKQ261987 LUL261987:LUM261987 MEH261987:MEI261987 MOD261987:MOE261987 MXZ261987:MYA261987 NHV261987:NHW261987 NRR261987:NRS261987 OBN261987:OBO261987 OLJ261987:OLK261987 OVF261987:OVG261987 PFB261987:PFC261987 POX261987:POY261987 PYT261987:PYU261987 QIP261987:QIQ261987 QSL261987:QSM261987 RCH261987:RCI261987 RMD261987:RME261987 RVZ261987:RWA261987 SFV261987:SFW261987 SPR261987:SPS261987 SZN261987:SZO261987 TJJ261987:TJK261987 TTF261987:TTG261987 UDB261987:UDC261987 UMX261987:UMY261987 UWT261987:UWU261987 VGP261987:VGQ261987 VQL261987:VQM261987 WAH261987:WAI261987 WKD261987:WKE261987 WTZ261987:WUA261987 HN327523:HO327523 RJ327523:RK327523 ABF327523:ABG327523 ALB327523:ALC327523 AUX327523:AUY327523 BET327523:BEU327523 BOP327523:BOQ327523 BYL327523:BYM327523 CIH327523:CII327523 CSD327523:CSE327523 DBZ327523:DCA327523 DLV327523:DLW327523 DVR327523:DVS327523 EFN327523:EFO327523 EPJ327523:EPK327523 EZF327523:EZG327523 FJB327523:FJC327523 FSX327523:FSY327523 GCT327523:GCU327523 GMP327523:GMQ327523 GWL327523:GWM327523 HGH327523:HGI327523 HQD327523:HQE327523 HZZ327523:IAA327523 IJV327523:IJW327523 ITR327523:ITS327523 JDN327523:JDO327523 JNJ327523:JNK327523 JXF327523:JXG327523 KHB327523:KHC327523 KQX327523:KQY327523 LAT327523:LAU327523 LKP327523:LKQ327523 LUL327523:LUM327523 MEH327523:MEI327523 MOD327523:MOE327523 MXZ327523:MYA327523 NHV327523:NHW327523 NRR327523:NRS327523 OBN327523:OBO327523 OLJ327523:OLK327523 OVF327523:OVG327523 PFB327523:PFC327523 POX327523:POY327523 PYT327523:PYU327523 QIP327523:QIQ327523 QSL327523:QSM327523 RCH327523:RCI327523 RMD327523:RME327523 RVZ327523:RWA327523 SFV327523:SFW327523 SPR327523:SPS327523 SZN327523:SZO327523 TJJ327523:TJK327523 TTF327523:TTG327523 UDB327523:UDC327523 UMX327523:UMY327523 UWT327523:UWU327523 VGP327523:VGQ327523 VQL327523:VQM327523 WAH327523:WAI327523 WKD327523:WKE327523 WTZ327523:WUA327523 HN393059:HO393059 RJ393059:RK393059 ABF393059:ABG393059 ALB393059:ALC393059 AUX393059:AUY393059 BET393059:BEU393059 BOP393059:BOQ393059 BYL393059:BYM393059 CIH393059:CII393059 CSD393059:CSE393059 DBZ393059:DCA393059 DLV393059:DLW393059 DVR393059:DVS393059 EFN393059:EFO393059 EPJ393059:EPK393059 EZF393059:EZG393059 FJB393059:FJC393059 FSX393059:FSY393059 GCT393059:GCU393059 GMP393059:GMQ393059 GWL393059:GWM393059 HGH393059:HGI393059 HQD393059:HQE393059 HZZ393059:IAA393059 IJV393059:IJW393059 ITR393059:ITS393059 JDN393059:JDO393059 JNJ393059:JNK393059 JXF393059:JXG393059 KHB393059:KHC393059 KQX393059:KQY393059 LAT393059:LAU393059 LKP393059:LKQ393059 LUL393059:LUM393059 MEH393059:MEI393059 MOD393059:MOE393059 MXZ393059:MYA393059 NHV393059:NHW393059 NRR393059:NRS393059 OBN393059:OBO393059 OLJ393059:OLK393059 OVF393059:OVG393059 PFB393059:PFC393059 POX393059:POY393059 PYT393059:PYU393059 QIP393059:QIQ393059 QSL393059:QSM393059 RCH393059:RCI393059 RMD393059:RME393059 RVZ393059:RWA393059 SFV393059:SFW393059 SPR393059:SPS393059 SZN393059:SZO393059 TJJ393059:TJK393059 TTF393059:TTG393059 UDB393059:UDC393059 UMX393059:UMY393059 UWT393059:UWU393059 VGP393059:VGQ393059 VQL393059:VQM393059 WAH393059:WAI393059 WKD393059:WKE393059 WTZ393059:WUA393059 HN458595:HO458595 RJ458595:RK458595 ABF458595:ABG458595 ALB458595:ALC458595 AUX458595:AUY458595 BET458595:BEU458595 BOP458595:BOQ458595 BYL458595:BYM458595 CIH458595:CII458595 CSD458595:CSE458595 DBZ458595:DCA458595 DLV458595:DLW458595 DVR458595:DVS458595 EFN458595:EFO458595 EPJ458595:EPK458595 EZF458595:EZG458595 FJB458595:FJC458595 FSX458595:FSY458595 GCT458595:GCU458595 GMP458595:GMQ458595 GWL458595:GWM458595 HGH458595:HGI458595 HQD458595:HQE458595 HZZ458595:IAA458595 IJV458595:IJW458595 ITR458595:ITS458595 JDN458595:JDO458595 JNJ458595:JNK458595 JXF458595:JXG458595 KHB458595:KHC458595 KQX458595:KQY458595 LAT458595:LAU458595 LKP458595:LKQ458595 LUL458595:LUM458595 MEH458595:MEI458595 MOD458595:MOE458595 MXZ458595:MYA458595 NHV458595:NHW458595 NRR458595:NRS458595 OBN458595:OBO458595 OLJ458595:OLK458595 OVF458595:OVG458595 PFB458595:PFC458595 POX458595:POY458595 PYT458595:PYU458595 QIP458595:QIQ458595 QSL458595:QSM458595 RCH458595:RCI458595 RMD458595:RME458595 RVZ458595:RWA458595 SFV458595:SFW458595 SPR458595:SPS458595 SZN458595:SZO458595 TJJ458595:TJK458595 TTF458595:TTG458595 UDB458595:UDC458595 UMX458595:UMY458595 UWT458595:UWU458595 VGP458595:VGQ458595 VQL458595:VQM458595 WAH458595:WAI458595 WKD458595:WKE458595 WTZ458595:WUA458595 HN524131:HO524131 RJ524131:RK524131 ABF524131:ABG524131 ALB524131:ALC524131 AUX524131:AUY524131 BET524131:BEU524131 BOP524131:BOQ524131 BYL524131:BYM524131 CIH524131:CII524131 CSD524131:CSE524131 DBZ524131:DCA524131 DLV524131:DLW524131 DVR524131:DVS524131 EFN524131:EFO524131 EPJ524131:EPK524131 EZF524131:EZG524131 FJB524131:FJC524131 FSX524131:FSY524131 GCT524131:GCU524131 GMP524131:GMQ524131 GWL524131:GWM524131 HGH524131:HGI524131 HQD524131:HQE524131 HZZ524131:IAA524131 IJV524131:IJW524131 ITR524131:ITS524131 JDN524131:JDO524131 JNJ524131:JNK524131 JXF524131:JXG524131 KHB524131:KHC524131 KQX524131:KQY524131 LAT524131:LAU524131 LKP524131:LKQ524131 LUL524131:LUM524131 MEH524131:MEI524131 MOD524131:MOE524131 MXZ524131:MYA524131 NHV524131:NHW524131 NRR524131:NRS524131 OBN524131:OBO524131 OLJ524131:OLK524131 OVF524131:OVG524131 PFB524131:PFC524131 POX524131:POY524131 PYT524131:PYU524131 QIP524131:QIQ524131 QSL524131:QSM524131 RCH524131:RCI524131 RMD524131:RME524131 RVZ524131:RWA524131 SFV524131:SFW524131 SPR524131:SPS524131 SZN524131:SZO524131 TJJ524131:TJK524131 TTF524131:TTG524131 UDB524131:UDC524131 UMX524131:UMY524131 UWT524131:UWU524131 VGP524131:VGQ524131 VQL524131:VQM524131 WAH524131:WAI524131 WKD524131:WKE524131 WTZ524131:WUA524131 HN589667:HO589667 RJ589667:RK589667 ABF589667:ABG589667 ALB589667:ALC589667 AUX589667:AUY589667 BET589667:BEU589667 BOP589667:BOQ589667 BYL589667:BYM589667 CIH589667:CII589667 CSD589667:CSE589667 DBZ589667:DCA589667 DLV589667:DLW589667 DVR589667:DVS589667 EFN589667:EFO589667 EPJ589667:EPK589667 EZF589667:EZG589667 FJB589667:FJC589667 FSX589667:FSY589667 GCT589667:GCU589667 GMP589667:GMQ589667 GWL589667:GWM589667 HGH589667:HGI589667 HQD589667:HQE589667 HZZ589667:IAA589667 IJV589667:IJW589667 ITR589667:ITS589667 JDN589667:JDO589667 JNJ589667:JNK589667 JXF589667:JXG589667 KHB589667:KHC589667 KQX589667:KQY589667 LAT589667:LAU589667 LKP589667:LKQ589667 LUL589667:LUM589667 MEH589667:MEI589667 MOD589667:MOE589667 MXZ589667:MYA589667 NHV589667:NHW589667 NRR589667:NRS589667 OBN589667:OBO589667 OLJ589667:OLK589667 OVF589667:OVG589667 PFB589667:PFC589667 POX589667:POY589667 PYT589667:PYU589667 QIP589667:QIQ589667 QSL589667:QSM589667 RCH589667:RCI589667 RMD589667:RME589667 RVZ589667:RWA589667 SFV589667:SFW589667 SPR589667:SPS589667 SZN589667:SZO589667 TJJ589667:TJK589667 TTF589667:TTG589667 UDB589667:UDC589667 UMX589667:UMY589667 UWT589667:UWU589667 VGP589667:VGQ589667 VQL589667:VQM589667 WAH589667:WAI589667 WKD589667:WKE589667 WTZ589667:WUA589667 HN655203:HO655203 RJ655203:RK655203 ABF655203:ABG655203 ALB655203:ALC655203 AUX655203:AUY655203 BET655203:BEU655203 BOP655203:BOQ655203 BYL655203:BYM655203 CIH655203:CII655203 CSD655203:CSE655203 DBZ655203:DCA655203 DLV655203:DLW655203 DVR655203:DVS655203 EFN655203:EFO655203 EPJ655203:EPK655203 EZF655203:EZG655203 FJB655203:FJC655203 FSX655203:FSY655203 GCT655203:GCU655203 GMP655203:GMQ655203 GWL655203:GWM655203 HGH655203:HGI655203 HQD655203:HQE655203 HZZ655203:IAA655203 IJV655203:IJW655203 ITR655203:ITS655203 JDN655203:JDO655203 JNJ655203:JNK655203 JXF655203:JXG655203 KHB655203:KHC655203 KQX655203:KQY655203 LAT655203:LAU655203 LKP655203:LKQ655203 LUL655203:LUM655203 MEH655203:MEI655203 MOD655203:MOE655203 MXZ655203:MYA655203 NHV655203:NHW655203 NRR655203:NRS655203 OBN655203:OBO655203 OLJ655203:OLK655203 OVF655203:OVG655203 PFB655203:PFC655203 POX655203:POY655203 PYT655203:PYU655203 QIP655203:QIQ655203 QSL655203:QSM655203 RCH655203:RCI655203 RMD655203:RME655203 RVZ655203:RWA655203 SFV655203:SFW655203 SPR655203:SPS655203 SZN655203:SZO655203 TJJ655203:TJK655203 TTF655203:TTG655203 UDB655203:UDC655203 UMX655203:UMY655203 UWT655203:UWU655203 VGP655203:VGQ655203 VQL655203:VQM655203 WAH655203:WAI655203 WKD655203:WKE655203 WTZ655203:WUA655203 HN720739:HO720739 RJ720739:RK720739 ABF720739:ABG720739 ALB720739:ALC720739 AUX720739:AUY720739 BET720739:BEU720739 BOP720739:BOQ720739 BYL720739:BYM720739 CIH720739:CII720739 CSD720739:CSE720739 DBZ720739:DCA720739 DLV720739:DLW720739 DVR720739:DVS720739 EFN720739:EFO720739 EPJ720739:EPK720739 EZF720739:EZG720739 FJB720739:FJC720739 FSX720739:FSY720739 GCT720739:GCU720739 GMP720739:GMQ720739 GWL720739:GWM720739 HGH720739:HGI720739 HQD720739:HQE720739 HZZ720739:IAA720739 IJV720739:IJW720739 ITR720739:ITS720739 JDN720739:JDO720739 JNJ720739:JNK720739 JXF720739:JXG720739 KHB720739:KHC720739 KQX720739:KQY720739 LAT720739:LAU720739 LKP720739:LKQ720739 LUL720739:LUM720739 MEH720739:MEI720739 MOD720739:MOE720739 MXZ720739:MYA720739 NHV720739:NHW720739 NRR720739:NRS720739 OBN720739:OBO720739 OLJ720739:OLK720739 OVF720739:OVG720739 PFB720739:PFC720739 POX720739:POY720739 PYT720739:PYU720739 QIP720739:QIQ720739 QSL720739:QSM720739 RCH720739:RCI720739 RMD720739:RME720739 RVZ720739:RWA720739 SFV720739:SFW720739 SPR720739:SPS720739 SZN720739:SZO720739 TJJ720739:TJK720739 TTF720739:TTG720739 UDB720739:UDC720739 UMX720739:UMY720739 UWT720739:UWU720739 VGP720739:VGQ720739 VQL720739:VQM720739 WAH720739:WAI720739 WKD720739:WKE720739 WTZ720739:WUA720739 HN786275:HO786275 RJ786275:RK786275 ABF786275:ABG786275 ALB786275:ALC786275 AUX786275:AUY786275 BET786275:BEU786275 BOP786275:BOQ786275 BYL786275:BYM786275 CIH786275:CII786275 CSD786275:CSE786275 DBZ786275:DCA786275 DLV786275:DLW786275 DVR786275:DVS786275 EFN786275:EFO786275 EPJ786275:EPK786275 EZF786275:EZG786275 FJB786275:FJC786275 FSX786275:FSY786275 GCT786275:GCU786275 GMP786275:GMQ786275 GWL786275:GWM786275 HGH786275:HGI786275 HQD786275:HQE786275 HZZ786275:IAA786275 IJV786275:IJW786275 ITR786275:ITS786275 JDN786275:JDO786275 JNJ786275:JNK786275 JXF786275:JXG786275 KHB786275:KHC786275 KQX786275:KQY786275 LAT786275:LAU786275 LKP786275:LKQ786275 LUL786275:LUM786275 MEH786275:MEI786275 MOD786275:MOE786275 MXZ786275:MYA786275 NHV786275:NHW786275 NRR786275:NRS786275 OBN786275:OBO786275 OLJ786275:OLK786275 OVF786275:OVG786275 PFB786275:PFC786275 POX786275:POY786275 PYT786275:PYU786275 QIP786275:QIQ786275 QSL786275:QSM786275 RCH786275:RCI786275 RMD786275:RME786275 RVZ786275:RWA786275 SFV786275:SFW786275 SPR786275:SPS786275 SZN786275:SZO786275 TJJ786275:TJK786275 TTF786275:TTG786275 UDB786275:UDC786275 UMX786275:UMY786275 UWT786275:UWU786275 VGP786275:VGQ786275 VQL786275:VQM786275 WAH786275:WAI786275 WKD786275:WKE786275 WTZ786275:WUA786275 HN851811:HO851811 RJ851811:RK851811 ABF851811:ABG851811 ALB851811:ALC851811 AUX851811:AUY851811 BET851811:BEU851811 BOP851811:BOQ851811 BYL851811:BYM851811 CIH851811:CII851811 CSD851811:CSE851811 DBZ851811:DCA851811 DLV851811:DLW851811 DVR851811:DVS851811 EFN851811:EFO851811 EPJ851811:EPK851811 EZF851811:EZG851811 FJB851811:FJC851811 FSX851811:FSY851811 GCT851811:GCU851811 GMP851811:GMQ851811 GWL851811:GWM851811 HGH851811:HGI851811 HQD851811:HQE851811 HZZ851811:IAA851811 IJV851811:IJW851811 ITR851811:ITS851811 JDN851811:JDO851811 JNJ851811:JNK851811 JXF851811:JXG851811 KHB851811:KHC851811 KQX851811:KQY851811 LAT851811:LAU851811 LKP851811:LKQ851811 LUL851811:LUM851811 MEH851811:MEI851811 MOD851811:MOE851811 MXZ851811:MYA851811 NHV851811:NHW851811 NRR851811:NRS851811 OBN851811:OBO851811 OLJ851811:OLK851811 OVF851811:OVG851811 PFB851811:PFC851811 POX851811:POY851811 PYT851811:PYU851811 QIP851811:QIQ851811 QSL851811:QSM851811 RCH851811:RCI851811 RMD851811:RME851811 RVZ851811:RWA851811 SFV851811:SFW851811 SPR851811:SPS851811 SZN851811:SZO851811 TJJ851811:TJK851811 TTF851811:TTG851811 UDB851811:UDC851811 UMX851811:UMY851811 UWT851811:UWU851811 VGP851811:VGQ851811 VQL851811:VQM851811 WAH851811:WAI851811 WKD851811:WKE851811 WTZ851811:WUA851811 HN917347:HO917347 RJ917347:RK917347 ABF917347:ABG917347 ALB917347:ALC917347 AUX917347:AUY917347 BET917347:BEU917347 BOP917347:BOQ917347 BYL917347:BYM917347 CIH917347:CII917347 CSD917347:CSE917347 DBZ917347:DCA917347 DLV917347:DLW917347 DVR917347:DVS917347 EFN917347:EFO917347 EPJ917347:EPK917347 EZF917347:EZG917347 FJB917347:FJC917347 FSX917347:FSY917347 GCT917347:GCU917347 GMP917347:GMQ917347 GWL917347:GWM917347 HGH917347:HGI917347 HQD917347:HQE917347 HZZ917347:IAA917347 IJV917347:IJW917347 ITR917347:ITS917347 JDN917347:JDO917347 JNJ917347:JNK917347 JXF917347:JXG917347 KHB917347:KHC917347 KQX917347:KQY917347 LAT917347:LAU917347 LKP917347:LKQ917347 LUL917347:LUM917347 MEH917347:MEI917347 MOD917347:MOE917347 MXZ917347:MYA917347 NHV917347:NHW917347 NRR917347:NRS917347 OBN917347:OBO917347 OLJ917347:OLK917347 OVF917347:OVG917347 PFB917347:PFC917347 POX917347:POY917347 PYT917347:PYU917347 QIP917347:QIQ917347 QSL917347:QSM917347 RCH917347:RCI917347 RMD917347:RME917347 RVZ917347:RWA917347 SFV917347:SFW917347 SPR917347:SPS917347 SZN917347:SZO917347 TJJ917347:TJK917347 TTF917347:TTG917347 UDB917347:UDC917347 UMX917347:UMY917347 UWT917347:UWU917347 VGP917347:VGQ917347 VQL917347:VQM917347 WAH917347:WAI917347 WKD917347:WKE917347 WTZ917347:WUA917347 HN982883:HO982883 RJ982883:RK982883 ABF982883:ABG982883 ALB982883:ALC982883 AUX982883:AUY982883 BET982883:BEU982883 BOP982883:BOQ982883 BYL982883:BYM982883 CIH982883:CII982883 CSD982883:CSE982883 DBZ982883:DCA982883 DLV982883:DLW982883 DVR982883:DVS982883 EFN982883:EFO982883 EPJ982883:EPK982883 EZF982883:EZG982883 FJB982883:FJC982883 FSX982883:FSY982883 GCT982883:GCU982883 GMP982883:GMQ982883 GWL982883:GWM982883 HGH982883:HGI982883 HQD982883:HQE982883 HZZ982883:IAA982883 IJV982883:IJW982883 ITR982883:ITS982883 JDN982883:JDO982883 JNJ982883:JNK982883 JXF982883:JXG982883 KHB982883:KHC982883 KQX982883:KQY982883 LAT982883:LAU982883 LKP982883:LKQ982883 LUL982883:LUM982883 MEH982883:MEI982883 MOD982883:MOE982883 MXZ982883:MYA982883 NHV982883:NHW982883 NRR982883:NRS982883 OBN982883:OBO982883 OLJ982883:OLK982883 OVF982883:OVG982883 PFB982883:PFC982883 POX982883:POY982883 PYT982883:PYU982883 QIP982883:QIQ982883 QSL982883:QSM982883 RCH982883:RCI982883 RMD982883:RME982883 RVZ982883:RWA982883 SFV982883:SFW982883 SPR982883:SPS982883 SZN982883:SZO982883 TJJ982883:TJK982883 TTF982883:TTG982883 UDB982883:UDC982883 UMX982883:UMY982883 UWT982883:UWU982883 VGP982883:VGQ982883 VQL982883:VQM982883 WAH982883:WAI982883 WKD982883:WKE982883 WTZ982883:WUA982883" xr:uid="{00000000-0002-0000-0200-000001000000}">
      <formula1>999999999999</formula1>
    </dataValidation>
    <dataValidation type="whole" operator="greaterThanOrEqual" allowBlank="1" showInputMessage="1" showErrorMessage="1" errorTitle="Incorrect entry" error="You can enter only positive whole numbers." sqref="HN65380:HO65414 RJ65380:RK65414 ABF65380:ABG65414 ALB65380:ALC65414 AUX65380:AUY65414 BET65380:BEU65414 BOP65380:BOQ65414 BYL65380:BYM65414 CIH65380:CII65414 CSD65380:CSE65414 DBZ65380:DCA65414 DLV65380:DLW65414 DVR65380:DVS65414 EFN65380:EFO65414 EPJ65380:EPK65414 EZF65380:EZG65414 FJB65380:FJC65414 FSX65380:FSY65414 GCT65380:GCU65414 GMP65380:GMQ65414 GWL65380:GWM65414 HGH65380:HGI65414 HQD65380:HQE65414 HZZ65380:IAA65414 IJV65380:IJW65414 ITR65380:ITS65414 JDN65380:JDO65414 JNJ65380:JNK65414 JXF65380:JXG65414 KHB65380:KHC65414 KQX65380:KQY65414 LAT65380:LAU65414 LKP65380:LKQ65414 LUL65380:LUM65414 MEH65380:MEI65414 MOD65380:MOE65414 MXZ65380:MYA65414 NHV65380:NHW65414 NRR65380:NRS65414 OBN65380:OBO65414 OLJ65380:OLK65414 OVF65380:OVG65414 PFB65380:PFC65414 POX65380:POY65414 PYT65380:PYU65414 QIP65380:QIQ65414 QSL65380:QSM65414 RCH65380:RCI65414 RMD65380:RME65414 RVZ65380:RWA65414 SFV65380:SFW65414 SPR65380:SPS65414 SZN65380:SZO65414 TJJ65380:TJK65414 TTF65380:TTG65414 UDB65380:UDC65414 UMX65380:UMY65414 UWT65380:UWU65414 VGP65380:VGQ65414 VQL65380:VQM65414 WAH65380:WAI65414 WKD65380:WKE65414 WTZ65380:WUA65414 HN130916:HO130950 RJ130916:RK130950 ABF130916:ABG130950 ALB130916:ALC130950 AUX130916:AUY130950 BET130916:BEU130950 BOP130916:BOQ130950 BYL130916:BYM130950 CIH130916:CII130950 CSD130916:CSE130950 DBZ130916:DCA130950 DLV130916:DLW130950 DVR130916:DVS130950 EFN130916:EFO130950 EPJ130916:EPK130950 EZF130916:EZG130950 FJB130916:FJC130950 FSX130916:FSY130950 GCT130916:GCU130950 GMP130916:GMQ130950 GWL130916:GWM130950 HGH130916:HGI130950 HQD130916:HQE130950 HZZ130916:IAA130950 IJV130916:IJW130950 ITR130916:ITS130950 JDN130916:JDO130950 JNJ130916:JNK130950 JXF130916:JXG130950 KHB130916:KHC130950 KQX130916:KQY130950 LAT130916:LAU130950 LKP130916:LKQ130950 LUL130916:LUM130950 MEH130916:MEI130950 MOD130916:MOE130950 MXZ130916:MYA130950 NHV130916:NHW130950 NRR130916:NRS130950 OBN130916:OBO130950 OLJ130916:OLK130950 OVF130916:OVG130950 PFB130916:PFC130950 POX130916:POY130950 PYT130916:PYU130950 QIP130916:QIQ130950 QSL130916:QSM130950 RCH130916:RCI130950 RMD130916:RME130950 RVZ130916:RWA130950 SFV130916:SFW130950 SPR130916:SPS130950 SZN130916:SZO130950 TJJ130916:TJK130950 TTF130916:TTG130950 UDB130916:UDC130950 UMX130916:UMY130950 UWT130916:UWU130950 VGP130916:VGQ130950 VQL130916:VQM130950 WAH130916:WAI130950 WKD130916:WKE130950 WTZ130916:WUA130950 HN196452:HO196486 RJ196452:RK196486 ABF196452:ABG196486 ALB196452:ALC196486 AUX196452:AUY196486 BET196452:BEU196486 BOP196452:BOQ196486 BYL196452:BYM196486 CIH196452:CII196486 CSD196452:CSE196486 DBZ196452:DCA196486 DLV196452:DLW196486 DVR196452:DVS196486 EFN196452:EFO196486 EPJ196452:EPK196486 EZF196452:EZG196486 FJB196452:FJC196486 FSX196452:FSY196486 GCT196452:GCU196486 GMP196452:GMQ196486 GWL196452:GWM196486 HGH196452:HGI196486 HQD196452:HQE196486 HZZ196452:IAA196486 IJV196452:IJW196486 ITR196452:ITS196486 JDN196452:JDO196486 JNJ196452:JNK196486 JXF196452:JXG196486 KHB196452:KHC196486 KQX196452:KQY196486 LAT196452:LAU196486 LKP196452:LKQ196486 LUL196452:LUM196486 MEH196452:MEI196486 MOD196452:MOE196486 MXZ196452:MYA196486 NHV196452:NHW196486 NRR196452:NRS196486 OBN196452:OBO196486 OLJ196452:OLK196486 OVF196452:OVG196486 PFB196452:PFC196486 POX196452:POY196486 PYT196452:PYU196486 QIP196452:QIQ196486 QSL196452:QSM196486 RCH196452:RCI196486 RMD196452:RME196486 RVZ196452:RWA196486 SFV196452:SFW196486 SPR196452:SPS196486 SZN196452:SZO196486 TJJ196452:TJK196486 TTF196452:TTG196486 UDB196452:UDC196486 UMX196452:UMY196486 UWT196452:UWU196486 VGP196452:VGQ196486 VQL196452:VQM196486 WAH196452:WAI196486 WKD196452:WKE196486 WTZ196452:WUA196486 HN261988:HO262022 RJ261988:RK262022 ABF261988:ABG262022 ALB261988:ALC262022 AUX261988:AUY262022 BET261988:BEU262022 BOP261988:BOQ262022 BYL261988:BYM262022 CIH261988:CII262022 CSD261988:CSE262022 DBZ261988:DCA262022 DLV261988:DLW262022 DVR261988:DVS262022 EFN261988:EFO262022 EPJ261988:EPK262022 EZF261988:EZG262022 FJB261988:FJC262022 FSX261988:FSY262022 GCT261988:GCU262022 GMP261988:GMQ262022 GWL261988:GWM262022 HGH261988:HGI262022 HQD261988:HQE262022 HZZ261988:IAA262022 IJV261988:IJW262022 ITR261988:ITS262022 JDN261988:JDO262022 JNJ261988:JNK262022 JXF261988:JXG262022 KHB261988:KHC262022 KQX261988:KQY262022 LAT261988:LAU262022 LKP261988:LKQ262022 LUL261988:LUM262022 MEH261988:MEI262022 MOD261988:MOE262022 MXZ261988:MYA262022 NHV261988:NHW262022 NRR261988:NRS262022 OBN261988:OBO262022 OLJ261988:OLK262022 OVF261988:OVG262022 PFB261988:PFC262022 POX261988:POY262022 PYT261988:PYU262022 QIP261988:QIQ262022 QSL261988:QSM262022 RCH261988:RCI262022 RMD261988:RME262022 RVZ261988:RWA262022 SFV261988:SFW262022 SPR261988:SPS262022 SZN261988:SZO262022 TJJ261988:TJK262022 TTF261988:TTG262022 UDB261988:UDC262022 UMX261988:UMY262022 UWT261988:UWU262022 VGP261988:VGQ262022 VQL261988:VQM262022 WAH261988:WAI262022 WKD261988:WKE262022 WTZ261988:WUA262022 HN327524:HO327558 RJ327524:RK327558 ABF327524:ABG327558 ALB327524:ALC327558 AUX327524:AUY327558 BET327524:BEU327558 BOP327524:BOQ327558 BYL327524:BYM327558 CIH327524:CII327558 CSD327524:CSE327558 DBZ327524:DCA327558 DLV327524:DLW327558 DVR327524:DVS327558 EFN327524:EFO327558 EPJ327524:EPK327558 EZF327524:EZG327558 FJB327524:FJC327558 FSX327524:FSY327558 GCT327524:GCU327558 GMP327524:GMQ327558 GWL327524:GWM327558 HGH327524:HGI327558 HQD327524:HQE327558 HZZ327524:IAA327558 IJV327524:IJW327558 ITR327524:ITS327558 JDN327524:JDO327558 JNJ327524:JNK327558 JXF327524:JXG327558 KHB327524:KHC327558 KQX327524:KQY327558 LAT327524:LAU327558 LKP327524:LKQ327558 LUL327524:LUM327558 MEH327524:MEI327558 MOD327524:MOE327558 MXZ327524:MYA327558 NHV327524:NHW327558 NRR327524:NRS327558 OBN327524:OBO327558 OLJ327524:OLK327558 OVF327524:OVG327558 PFB327524:PFC327558 POX327524:POY327558 PYT327524:PYU327558 QIP327524:QIQ327558 QSL327524:QSM327558 RCH327524:RCI327558 RMD327524:RME327558 RVZ327524:RWA327558 SFV327524:SFW327558 SPR327524:SPS327558 SZN327524:SZO327558 TJJ327524:TJK327558 TTF327524:TTG327558 UDB327524:UDC327558 UMX327524:UMY327558 UWT327524:UWU327558 VGP327524:VGQ327558 VQL327524:VQM327558 WAH327524:WAI327558 WKD327524:WKE327558 WTZ327524:WUA327558 HN393060:HO393094 RJ393060:RK393094 ABF393060:ABG393094 ALB393060:ALC393094 AUX393060:AUY393094 BET393060:BEU393094 BOP393060:BOQ393094 BYL393060:BYM393094 CIH393060:CII393094 CSD393060:CSE393094 DBZ393060:DCA393094 DLV393060:DLW393094 DVR393060:DVS393094 EFN393060:EFO393094 EPJ393060:EPK393094 EZF393060:EZG393094 FJB393060:FJC393094 FSX393060:FSY393094 GCT393060:GCU393094 GMP393060:GMQ393094 GWL393060:GWM393094 HGH393060:HGI393094 HQD393060:HQE393094 HZZ393060:IAA393094 IJV393060:IJW393094 ITR393060:ITS393094 JDN393060:JDO393094 JNJ393060:JNK393094 JXF393060:JXG393094 KHB393060:KHC393094 KQX393060:KQY393094 LAT393060:LAU393094 LKP393060:LKQ393094 LUL393060:LUM393094 MEH393060:MEI393094 MOD393060:MOE393094 MXZ393060:MYA393094 NHV393060:NHW393094 NRR393060:NRS393094 OBN393060:OBO393094 OLJ393060:OLK393094 OVF393060:OVG393094 PFB393060:PFC393094 POX393060:POY393094 PYT393060:PYU393094 QIP393060:QIQ393094 QSL393060:QSM393094 RCH393060:RCI393094 RMD393060:RME393094 RVZ393060:RWA393094 SFV393060:SFW393094 SPR393060:SPS393094 SZN393060:SZO393094 TJJ393060:TJK393094 TTF393060:TTG393094 UDB393060:UDC393094 UMX393060:UMY393094 UWT393060:UWU393094 VGP393060:VGQ393094 VQL393060:VQM393094 WAH393060:WAI393094 WKD393060:WKE393094 WTZ393060:WUA393094 HN458596:HO458630 RJ458596:RK458630 ABF458596:ABG458630 ALB458596:ALC458630 AUX458596:AUY458630 BET458596:BEU458630 BOP458596:BOQ458630 BYL458596:BYM458630 CIH458596:CII458630 CSD458596:CSE458630 DBZ458596:DCA458630 DLV458596:DLW458630 DVR458596:DVS458630 EFN458596:EFO458630 EPJ458596:EPK458630 EZF458596:EZG458630 FJB458596:FJC458630 FSX458596:FSY458630 GCT458596:GCU458630 GMP458596:GMQ458630 GWL458596:GWM458630 HGH458596:HGI458630 HQD458596:HQE458630 HZZ458596:IAA458630 IJV458596:IJW458630 ITR458596:ITS458630 JDN458596:JDO458630 JNJ458596:JNK458630 JXF458596:JXG458630 KHB458596:KHC458630 KQX458596:KQY458630 LAT458596:LAU458630 LKP458596:LKQ458630 LUL458596:LUM458630 MEH458596:MEI458630 MOD458596:MOE458630 MXZ458596:MYA458630 NHV458596:NHW458630 NRR458596:NRS458630 OBN458596:OBO458630 OLJ458596:OLK458630 OVF458596:OVG458630 PFB458596:PFC458630 POX458596:POY458630 PYT458596:PYU458630 QIP458596:QIQ458630 QSL458596:QSM458630 RCH458596:RCI458630 RMD458596:RME458630 RVZ458596:RWA458630 SFV458596:SFW458630 SPR458596:SPS458630 SZN458596:SZO458630 TJJ458596:TJK458630 TTF458596:TTG458630 UDB458596:UDC458630 UMX458596:UMY458630 UWT458596:UWU458630 VGP458596:VGQ458630 VQL458596:VQM458630 WAH458596:WAI458630 WKD458596:WKE458630 WTZ458596:WUA458630 HN524132:HO524166 RJ524132:RK524166 ABF524132:ABG524166 ALB524132:ALC524166 AUX524132:AUY524166 BET524132:BEU524166 BOP524132:BOQ524166 BYL524132:BYM524166 CIH524132:CII524166 CSD524132:CSE524166 DBZ524132:DCA524166 DLV524132:DLW524166 DVR524132:DVS524166 EFN524132:EFO524166 EPJ524132:EPK524166 EZF524132:EZG524166 FJB524132:FJC524166 FSX524132:FSY524166 GCT524132:GCU524166 GMP524132:GMQ524166 GWL524132:GWM524166 HGH524132:HGI524166 HQD524132:HQE524166 HZZ524132:IAA524166 IJV524132:IJW524166 ITR524132:ITS524166 JDN524132:JDO524166 JNJ524132:JNK524166 JXF524132:JXG524166 KHB524132:KHC524166 KQX524132:KQY524166 LAT524132:LAU524166 LKP524132:LKQ524166 LUL524132:LUM524166 MEH524132:MEI524166 MOD524132:MOE524166 MXZ524132:MYA524166 NHV524132:NHW524166 NRR524132:NRS524166 OBN524132:OBO524166 OLJ524132:OLK524166 OVF524132:OVG524166 PFB524132:PFC524166 POX524132:POY524166 PYT524132:PYU524166 QIP524132:QIQ524166 QSL524132:QSM524166 RCH524132:RCI524166 RMD524132:RME524166 RVZ524132:RWA524166 SFV524132:SFW524166 SPR524132:SPS524166 SZN524132:SZO524166 TJJ524132:TJK524166 TTF524132:TTG524166 UDB524132:UDC524166 UMX524132:UMY524166 UWT524132:UWU524166 VGP524132:VGQ524166 VQL524132:VQM524166 WAH524132:WAI524166 WKD524132:WKE524166 WTZ524132:WUA524166 HN589668:HO589702 RJ589668:RK589702 ABF589668:ABG589702 ALB589668:ALC589702 AUX589668:AUY589702 BET589668:BEU589702 BOP589668:BOQ589702 BYL589668:BYM589702 CIH589668:CII589702 CSD589668:CSE589702 DBZ589668:DCA589702 DLV589668:DLW589702 DVR589668:DVS589702 EFN589668:EFO589702 EPJ589668:EPK589702 EZF589668:EZG589702 FJB589668:FJC589702 FSX589668:FSY589702 GCT589668:GCU589702 GMP589668:GMQ589702 GWL589668:GWM589702 HGH589668:HGI589702 HQD589668:HQE589702 HZZ589668:IAA589702 IJV589668:IJW589702 ITR589668:ITS589702 JDN589668:JDO589702 JNJ589668:JNK589702 JXF589668:JXG589702 KHB589668:KHC589702 KQX589668:KQY589702 LAT589668:LAU589702 LKP589668:LKQ589702 LUL589668:LUM589702 MEH589668:MEI589702 MOD589668:MOE589702 MXZ589668:MYA589702 NHV589668:NHW589702 NRR589668:NRS589702 OBN589668:OBO589702 OLJ589668:OLK589702 OVF589668:OVG589702 PFB589668:PFC589702 POX589668:POY589702 PYT589668:PYU589702 QIP589668:QIQ589702 QSL589668:QSM589702 RCH589668:RCI589702 RMD589668:RME589702 RVZ589668:RWA589702 SFV589668:SFW589702 SPR589668:SPS589702 SZN589668:SZO589702 TJJ589668:TJK589702 TTF589668:TTG589702 UDB589668:UDC589702 UMX589668:UMY589702 UWT589668:UWU589702 VGP589668:VGQ589702 VQL589668:VQM589702 WAH589668:WAI589702 WKD589668:WKE589702 WTZ589668:WUA589702 HN655204:HO655238 RJ655204:RK655238 ABF655204:ABG655238 ALB655204:ALC655238 AUX655204:AUY655238 BET655204:BEU655238 BOP655204:BOQ655238 BYL655204:BYM655238 CIH655204:CII655238 CSD655204:CSE655238 DBZ655204:DCA655238 DLV655204:DLW655238 DVR655204:DVS655238 EFN655204:EFO655238 EPJ655204:EPK655238 EZF655204:EZG655238 FJB655204:FJC655238 FSX655204:FSY655238 GCT655204:GCU655238 GMP655204:GMQ655238 GWL655204:GWM655238 HGH655204:HGI655238 HQD655204:HQE655238 HZZ655204:IAA655238 IJV655204:IJW655238 ITR655204:ITS655238 JDN655204:JDO655238 JNJ655204:JNK655238 JXF655204:JXG655238 KHB655204:KHC655238 KQX655204:KQY655238 LAT655204:LAU655238 LKP655204:LKQ655238 LUL655204:LUM655238 MEH655204:MEI655238 MOD655204:MOE655238 MXZ655204:MYA655238 NHV655204:NHW655238 NRR655204:NRS655238 OBN655204:OBO655238 OLJ655204:OLK655238 OVF655204:OVG655238 PFB655204:PFC655238 POX655204:POY655238 PYT655204:PYU655238 QIP655204:QIQ655238 QSL655204:QSM655238 RCH655204:RCI655238 RMD655204:RME655238 RVZ655204:RWA655238 SFV655204:SFW655238 SPR655204:SPS655238 SZN655204:SZO655238 TJJ655204:TJK655238 TTF655204:TTG655238 UDB655204:UDC655238 UMX655204:UMY655238 UWT655204:UWU655238 VGP655204:VGQ655238 VQL655204:VQM655238 WAH655204:WAI655238 WKD655204:WKE655238 WTZ655204:WUA655238 HN720740:HO720774 RJ720740:RK720774 ABF720740:ABG720774 ALB720740:ALC720774 AUX720740:AUY720774 BET720740:BEU720774 BOP720740:BOQ720774 BYL720740:BYM720774 CIH720740:CII720774 CSD720740:CSE720774 DBZ720740:DCA720774 DLV720740:DLW720774 DVR720740:DVS720774 EFN720740:EFO720774 EPJ720740:EPK720774 EZF720740:EZG720774 FJB720740:FJC720774 FSX720740:FSY720774 GCT720740:GCU720774 GMP720740:GMQ720774 GWL720740:GWM720774 HGH720740:HGI720774 HQD720740:HQE720774 HZZ720740:IAA720774 IJV720740:IJW720774 ITR720740:ITS720774 JDN720740:JDO720774 JNJ720740:JNK720774 JXF720740:JXG720774 KHB720740:KHC720774 KQX720740:KQY720774 LAT720740:LAU720774 LKP720740:LKQ720774 LUL720740:LUM720774 MEH720740:MEI720774 MOD720740:MOE720774 MXZ720740:MYA720774 NHV720740:NHW720774 NRR720740:NRS720774 OBN720740:OBO720774 OLJ720740:OLK720774 OVF720740:OVG720774 PFB720740:PFC720774 POX720740:POY720774 PYT720740:PYU720774 QIP720740:QIQ720774 QSL720740:QSM720774 RCH720740:RCI720774 RMD720740:RME720774 RVZ720740:RWA720774 SFV720740:SFW720774 SPR720740:SPS720774 SZN720740:SZO720774 TJJ720740:TJK720774 TTF720740:TTG720774 UDB720740:UDC720774 UMX720740:UMY720774 UWT720740:UWU720774 VGP720740:VGQ720774 VQL720740:VQM720774 WAH720740:WAI720774 WKD720740:WKE720774 WTZ720740:WUA720774 HN786276:HO786310 RJ786276:RK786310 ABF786276:ABG786310 ALB786276:ALC786310 AUX786276:AUY786310 BET786276:BEU786310 BOP786276:BOQ786310 BYL786276:BYM786310 CIH786276:CII786310 CSD786276:CSE786310 DBZ786276:DCA786310 DLV786276:DLW786310 DVR786276:DVS786310 EFN786276:EFO786310 EPJ786276:EPK786310 EZF786276:EZG786310 FJB786276:FJC786310 FSX786276:FSY786310 GCT786276:GCU786310 GMP786276:GMQ786310 GWL786276:GWM786310 HGH786276:HGI786310 HQD786276:HQE786310 HZZ786276:IAA786310 IJV786276:IJW786310 ITR786276:ITS786310 JDN786276:JDO786310 JNJ786276:JNK786310 JXF786276:JXG786310 KHB786276:KHC786310 KQX786276:KQY786310 LAT786276:LAU786310 LKP786276:LKQ786310 LUL786276:LUM786310 MEH786276:MEI786310 MOD786276:MOE786310 MXZ786276:MYA786310 NHV786276:NHW786310 NRR786276:NRS786310 OBN786276:OBO786310 OLJ786276:OLK786310 OVF786276:OVG786310 PFB786276:PFC786310 POX786276:POY786310 PYT786276:PYU786310 QIP786276:QIQ786310 QSL786276:QSM786310 RCH786276:RCI786310 RMD786276:RME786310 RVZ786276:RWA786310 SFV786276:SFW786310 SPR786276:SPS786310 SZN786276:SZO786310 TJJ786276:TJK786310 TTF786276:TTG786310 UDB786276:UDC786310 UMX786276:UMY786310 UWT786276:UWU786310 VGP786276:VGQ786310 VQL786276:VQM786310 WAH786276:WAI786310 WKD786276:WKE786310 WTZ786276:WUA786310 HN851812:HO851846 RJ851812:RK851846 ABF851812:ABG851846 ALB851812:ALC851846 AUX851812:AUY851846 BET851812:BEU851846 BOP851812:BOQ851846 BYL851812:BYM851846 CIH851812:CII851846 CSD851812:CSE851846 DBZ851812:DCA851846 DLV851812:DLW851846 DVR851812:DVS851846 EFN851812:EFO851846 EPJ851812:EPK851846 EZF851812:EZG851846 FJB851812:FJC851846 FSX851812:FSY851846 GCT851812:GCU851846 GMP851812:GMQ851846 GWL851812:GWM851846 HGH851812:HGI851846 HQD851812:HQE851846 HZZ851812:IAA851846 IJV851812:IJW851846 ITR851812:ITS851846 JDN851812:JDO851846 JNJ851812:JNK851846 JXF851812:JXG851846 KHB851812:KHC851846 KQX851812:KQY851846 LAT851812:LAU851846 LKP851812:LKQ851846 LUL851812:LUM851846 MEH851812:MEI851846 MOD851812:MOE851846 MXZ851812:MYA851846 NHV851812:NHW851846 NRR851812:NRS851846 OBN851812:OBO851846 OLJ851812:OLK851846 OVF851812:OVG851846 PFB851812:PFC851846 POX851812:POY851846 PYT851812:PYU851846 QIP851812:QIQ851846 QSL851812:QSM851846 RCH851812:RCI851846 RMD851812:RME851846 RVZ851812:RWA851846 SFV851812:SFW851846 SPR851812:SPS851846 SZN851812:SZO851846 TJJ851812:TJK851846 TTF851812:TTG851846 UDB851812:UDC851846 UMX851812:UMY851846 UWT851812:UWU851846 VGP851812:VGQ851846 VQL851812:VQM851846 WAH851812:WAI851846 WKD851812:WKE851846 WTZ851812:WUA851846 HN917348:HO917382 RJ917348:RK917382 ABF917348:ABG917382 ALB917348:ALC917382 AUX917348:AUY917382 BET917348:BEU917382 BOP917348:BOQ917382 BYL917348:BYM917382 CIH917348:CII917382 CSD917348:CSE917382 DBZ917348:DCA917382 DLV917348:DLW917382 DVR917348:DVS917382 EFN917348:EFO917382 EPJ917348:EPK917382 EZF917348:EZG917382 FJB917348:FJC917382 FSX917348:FSY917382 GCT917348:GCU917382 GMP917348:GMQ917382 GWL917348:GWM917382 HGH917348:HGI917382 HQD917348:HQE917382 HZZ917348:IAA917382 IJV917348:IJW917382 ITR917348:ITS917382 JDN917348:JDO917382 JNJ917348:JNK917382 JXF917348:JXG917382 KHB917348:KHC917382 KQX917348:KQY917382 LAT917348:LAU917382 LKP917348:LKQ917382 LUL917348:LUM917382 MEH917348:MEI917382 MOD917348:MOE917382 MXZ917348:MYA917382 NHV917348:NHW917382 NRR917348:NRS917382 OBN917348:OBO917382 OLJ917348:OLK917382 OVF917348:OVG917382 PFB917348:PFC917382 POX917348:POY917382 PYT917348:PYU917382 QIP917348:QIQ917382 QSL917348:QSM917382 RCH917348:RCI917382 RMD917348:RME917382 RVZ917348:RWA917382 SFV917348:SFW917382 SPR917348:SPS917382 SZN917348:SZO917382 TJJ917348:TJK917382 TTF917348:TTG917382 UDB917348:UDC917382 UMX917348:UMY917382 UWT917348:UWU917382 VGP917348:VGQ917382 VQL917348:VQM917382 WAH917348:WAI917382 WKD917348:WKE917382 WTZ917348:WUA917382 HN982884:HO982918 RJ982884:RK982918 ABF982884:ABG982918 ALB982884:ALC982918 AUX982884:AUY982918 BET982884:BEU982918 BOP982884:BOQ982918 BYL982884:BYM982918 CIH982884:CII982918 CSD982884:CSE982918 DBZ982884:DCA982918 DLV982884:DLW982918 DVR982884:DVS982918 EFN982884:EFO982918 EPJ982884:EPK982918 EZF982884:EZG982918 FJB982884:FJC982918 FSX982884:FSY982918 GCT982884:GCU982918 GMP982884:GMQ982918 GWL982884:GWM982918 HGH982884:HGI982918 HQD982884:HQE982918 HZZ982884:IAA982918 IJV982884:IJW982918 ITR982884:ITS982918 JDN982884:JDO982918 JNJ982884:JNK982918 JXF982884:JXG982918 KHB982884:KHC982918 KQX982884:KQY982918 LAT982884:LAU982918 LKP982884:LKQ982918 LUL982884:LUM982918 MEH982884:MEI982918 MOD982884:MOE982918 MXZ982884:MYA982918 NHV982884:NHW982918 NRR982884:NRS982918 OBN982884:OBO982918 OLJ982884:OLK982918 OVF982884:OVG982918 PFB982884:PFC982918 POX982884:POY982918 PYT982884:PYU982918 QIP982884:QIQ982918 QSL982884:QSM982918 RCH982884:RCI982918 RMD982884:RME982918 RVZ982884:RWA982918 SFV982884:SFW982918 SPR982884:SPS982918 SZN982884:SZO982918 TJJ982884:TJK982918 TTF982884:TTG982918 UDB982884:UDC982918 UMX982884:UMY982918 UWT982884:UWU982918 VGP982884:VGQ982918 VQL982884:VQM982918 WAH982884:WAI982918 WKD982884:WKE982918 WTZ982884:WUA982918 HN65416:HO65418 RJ65416:RK65418 ABF65416:ABG65418 ALB65416:ALC65418 AUX65416:AUY65418 BET65416:BEU65418 BOP65416:BOQ65418 BYL65416:BYM65418 CIH65416:CII65418 CSD65416:CSE65418 DBZ65416:DCA65418 DLV65416:DLW65418 DVR65416:DVS65418 EFN65416:EFO65418 EPJ65416:EPK65418 EZF65416:EZG65418 FJB65416:FJC65418 FSX65416:FSY65418 GCT65416:GCU65418 GMP65416:GMQ65418 GWL65416:GWM65418 HGH65416:HGI65418 HQD65416:HQE65418 HZZ65416:IAA65418 IJV65416:IJW65418 ITR65416:ITS65418 JDN65416:JDO65418 JNJ65416:JNK65418 JXF65416:JXG65418 KHB65416:KHC65418 KQX65416:KQY65418 LAT65416:LAU65418 LKP65416:LKQ65418 LUL65416:LUM65418 MEH65416:MEI65418 MOD65416:MOE65418 MXZ65416:MYA65418 NHV65416:NHW65418 NRR65416:NRS65418 OBN65416:OBO65418 OLJ65416:OLK65418 OVF65416:OVG65418 PFB65416:PFC65418 POX65416:POY65418 PYT65416:PYU65418 QIP65416:QIQ65418 QSL65416:QSM65418 RCH65416:RCI65418 RMD65416:RME65418 RVZ65416:RWA65418 SFV65416:SFW65418 SPR65416:SPS65418 SZN65416:SZO65418 TJJ65416:TJK65418 TTF65416:TTG65418 UDB65416:UDC65418 UMX65416:UMY65418 UWT65416:UWU65418 VGP65416:VGQ65418 VQL65416:VQM65418 WAH65416:WAI65418 WKD65416:WKE65418 WTZ65416:WUA65418 HN130952:HO130954 RJ130952:RK130954 ABF130952:ABG130954 ALB130952:ALC130954 AUX130952:AUY130954 BET130952:BEU130954 BOP130952:BOQ130954 BYL130952:BYM130954 CIH130952:CII130954 CSD130952:CSE130954 DBZ130952:DCA130954 DLV130952:DLW130954 DVR130952:DVS130954 EFN130952:EFO130954 EPJ130952:EPK130954 EZF130952:EZG130954 FJB130952:FJC130954 FSX130952:FSY130954 GCT130952:GCU130954 GMP130952:GMQ130954 GWL130952:GWM130954 HGH130952:HGI130954 HQD130952:HQE130954 HZZ130952:IAA130954 IJV130952:IJW130954 ITR130952:ITS130954 JDN130952:JDO130954 JNJ130952:JNK130954 JXF130952:JXG130954 KHB130952:KHC130954 KQX130952:KQY130954 LAT130952:LAU130954 LKP130952:LKQ130954 LUL130952:LUM130954 MEH130952:MEI130954 MOD130952:MOE130954 MXZ130952:MYA130954 NHV130952:NHW130954 NRR130952:NRS130954 OBN130952:OBO130954 OLJ130952:OLK130954 OVF130952:OVG130954 PFB130952:PFC130954 POX130952:POY130954 PYT130952:PYU130954 QIP130952:QIQ130954 QSL130952:QSM130954 RCH130952:RCI130954 RMD130952:RME130954 RVZ130952:RWA130954 SFV130952:SFW130954 SPR130952:SPS130954 SZN130952:SZO130954 TJJ130952:TJK130954 TTF130952:TTG130954 UDB130952:UDC130954 UMX130952:UMY130954 UWT130952:UWU130954 VGP130952:VGQ130954 VQL130952:VQM130954 WAH130952:WAI130954 WKD130952:WKE130954 WTZ130952:WUA130954 HN196488:HO196490 RJ196488:RK196490 ABF196488:ABG196490 ALB196488:ALC196490 AUX196488:AUY196490 BET196488:BEU196490 BOP196488:BOQ196490 BYL196488:BYM196490 CIH196488:CII196490 CSD196488:CSE196490 DBZ196488:DCA196490 DLV196488:DLW196490 DVR196488:DVS196490 EFN196488:EFO196490 EPJ196488:EPK196490 EZF196488:EZG196490 FJB196488:FJC196490 FSX196488:FSY196490 GCT196488:GCU196490 GMP196488:GMQ196490 GWL196488:GWM196490 HGH196488:HGI196490 HQD196488:HQE196490 HZZ196488:IAA196490 IJV196488:IJW196490 ITR196488:ITS196490 JDN196488:JDO196490 JNJ196488:JNK196490 JXF196488:JXG196490 KHB196488:KHC196490 KQX196488:KQY196490 LAT196488:LAU196490 LKP196488:LKQ196490 LUL196488:LUM196490 MEH196488:MEI196490 MOD196488:MOE196490 MXZ196488:MYA196490 NHV196488:NHW196490 NRR196488:NRS196490 OBN196488:OBO196490 OLJ196488:OLK196490 OVF196488:OVG196490 PFB196488:PFC196490 POX196488:POY196490 PYT196488:PYU196490 QIP196488:QIQ196490 QSL196488:QSM196490 RCH196488:RCI196490 RMD196488:RME196490 RVZ196488:RWA196490 SFV196488:SFW196490 SPR196488:SPS196490 SZN196488:SZO196490 TJJ196488:TJK196490 TTF196488:TTG196490 UDB196488:UDC196490 UMX196488:UMY196490 UWT196488:UWU196490 VGP196488:VGQ196490 VQL196488:VQM196490 WAH196488:WAI196490 WKD196488:WKE196490 WTZ196488:WUA196490 HN262024:HO262026 RJ262024:RK262026 ABF262024:ABG262026 ALB262024:ALC262026 AUX262024:AUY262026 BET262024:BEU262026 BOP262024:BOQ262026 BYL262024:BYM262026 CIH262024:CII262026 CSD262024:CSE262026 DBZ262024:DCA262026 DLV262024:DLW262026 DVR262024:DVS262026 EFN262024:EFO262026 EPJ262024:EPK262026 EZF262024:EZG262026 FJB262024:FJC262026 FSX262024:FSY262026 GCT262024:GCU262026 GMP262024:GMQ262026 GWL262024:GWM262026 HGH262024:HGI262026 HQD262024:HQE262026 HZZ262024:IAA262026 IJV262024:IJW262026 ITR262024:ITS262026 JDN262024:JDO262026 JNJ262024:JNK262026 JXF262024:JXG262026 KHB262024:KHC262026 KQX262024:KQY262026 LAT262024:LAU262026 LKP262024:LKQ262026 LUL262024:LUM262026 MEH262024:MEI262026 MOD262024:MOE262026 MXZ262024:MYA262026 NHV262024:NHW262026 NRR262024:NRS262026 OBN262024:OBO262026 OLJ262024:OLK262026 OVF262024:OVG262026 PFB262024:PFC262026 POX262024:POY262026 PYT262024:PYU262026 QIP262024:QIQ262026 QSL262024:QSM262026 RCH262024:RCI262026 RMD262024:RME262026 RVZ262024:RWA262026 SFV262024:SFW262026 SPR262024:SPS262026 SZN262024:SZO262026 TJJ262024:TJK262026 TTF262024:TTG262026 UDB262024:UDC262026 UMX262024:UMY262026 UWT262024:UWU262026 VGP262024:VGQ262026 VQL262024:VQM262026 WAH262024:WAI262026 WKD262024:WKE262026 WTZ262024:WUA262026 HN327560:HO327562 RJ327560:RK327562 ABF327560:ABG327562 ALB327560:ALC327562 AUX327560:AUY327562 BET327560:BEU327562 BOP327560:BOQ327562 BYL327560:BYM327562 CIH327560:CII327562 CSD327560:CSE327562 DBZ327560:DCA327562 DLV327560:DLW327562 DVR327560:DVS327562 EFN327560:EFO327562 EPJ327560:EPK327562 EZF327560:EZG327562 FJB327560:FJC327562 FSX327560:FSY327562 GCT327560:GCU327562 GMP327560:GMQ327562 GWL327560:GWM327562 HGH327560:HGI327562 HQD327560:HQE327562 HZZ327560:IAA327562 IJV327560:IJW327562 ITR327560:ITS327562 JDN327560:JDO327562 JNJ327560:JNK327562 JXF327560:JXG327562 KHB327560:KHC327562 KQX327560:KQY327562 LAT327560:LAU327562 LKP327560:LKQ327562 LUL327560:LUM327562 MEH327560:MEI327562 MOD327560:MOE327562 MXZ327560:MYA327562 NHV327560:NHW327562 NRR327560:NRS327562 OBN327560:OBO327562 OLJ327560:OLK327562 OVF327560:OVG327562 PFB327560:PFC327562 POX327560:POY327562 PYT327560:PYU327562 QIP327560:QIQ327562 QSL327560:QSM327562 RCH327560:RCI327562 RMD327560:RME327562 RVZ327560:RWA327562 SFV327560:SFW327562 SPR327560:SPS327562 SZN327560:SZO327562 TJJ327560:TJK327562 TTF327560:TTG327562 UDB327560:UDC327562 UMX327560:UMY327562 UWT327560:UWU327562 VGP327560:VGQ327562 VQL327560:VQM327562 WAH327560:WAI327562 WKD327560:WKE327562 WTZ327560:WUA327562 HN393096:HO393098 RJ393096:RK393098 ABF393096:ABG393098 ALB393096:ALC393098 AUX393096:AUY393098 BET393096:BEU393098 BOP393096:BOQ393098 BYL393096:BYM393098 CIH393096:CII393098 CSD393096:CSE393098 DBZ393096:DCA393098 DLV393096:DLW393098 DVR393096:DVS393098 EFN393096:EFO393098 EPJ393096:EPK393098 EZF393096:EZG393098 FJB393096:FJC393098 FSX393096:FSY393098 GCT393096:GCU393098 GMP393096:GMQ393098 GWL393096:GWM393098 HGH393096:HGI393098 HQD393096:HQE393098 HZZ393096:IAA393098 IJV393096:IJW393098 ITR393096:ITS393098 JDN393096:JDO393098 JNJ393096:JNK393098 JXF393096:JXG393098 KHB393096:KHC393098 KQX393096:KQY393098 LAT393096:LAU393098 LKP393096:LKQ393098 LUL393096:LUM393098 MEH393096:MEI393098 MOD393096:MOE393098 MXZ393096:MYA393098 NHV393096:NHW393098 NRR393096:NRS393098 OBN393096:OBO393098 OLJ393096:OLK393098 OVF393096:OVG393098 PFB393096:PFC393098 POX393096:POY393098 PYT393096:PYU393098 QIP393096:QIQ393098 QSL393096:QSM393098 RCH393096:RCI393098 RMD393096:RME393098 RVZ393096:RWA393098 SFV393096:SFW393098 SPR393096:SPS393098 SZN393096:SZO393098 TJJ393096:TJK393098 TTF393096:TTG393098 UDB393096:UDC393098 UMX393096:UMY393098 UWT393096:UWU393098 VGP393096:VGQ393098 VQL393096:VQM393098 WAH393096:WAI393098 WKD393096:WKE393098 WTZ393096:WUA393098 HN458632:HO458634 RJ458632:RK458634 ABF458632:ABG458634 ALB458632:ALC458634 AUX458632:AUY458634 BET458632:BEU458634 BOP458632:BOQ458634 BYL458632:BYM458634 CIH458632:CII458634 CSD458632:CSE458634 DBZ458632:DCA458634 DLV458632:DLW458634 DVR458632:DVS458634 EFN458632:EFO458634 EPJ458632:EPK458634 EZF458632:EZG458634 FJB458632:FJC458634 FSX458632:FSY458634 GCT458632:GCU458634 GMP458632:GMQ458634 GWL458632:GWM458634 HGH458632:HGI458634 HQD458632:HQE458634 HZZ458632:IAA458634 IJV458632:IJW458634 ITR458632:ITS458634 JDN458632:JDO458634 JNJ458632:JNK458634 JXF458632:JXG458634 KHB458632:KHC458634 KQX458632:KQY458634 LAT458632:LAU458634 LKP458632:LKQ458634 LUL458632:LUM458634 MEH458632:MEI458634 MOD458632:MOE458634 MXZ458632:MYA458634 NHV458632:NHW458634 NRR458632:NRS458634 OBN458632:OBO458634 OLJ458632:OLK458634 OVF458632:OVG458634 PFB458632:PFC458634 POX458632:POY458634 PYT458632:PYU458634 QIP458632:QIQ458634 QSL458632:QSM458634 RCH458632:RCI458634 RMD458632:RME458634 RVZ458632:RWA458634 SFV458632:SFW458634 SPR458632:SPS458634 SZN458632:SZO458634 TJJ458632:TJK458634 TTF458632:TTG458634 UDB458632:UDC458634 UMX458632:UMY458634 UWT458632:UWU458634 VGP458632:VGQ458634 VQL458632:VQM458634 WAH458632:WAI458634 WKD458632:WKE458634 WTZ458632:WUA458634 HN524168:HO524170 RJ524168:RK524170 ABF524168:ABG524170 ALB524168:ALC524170 AUX524168:AUY524170 BET524168:BEU524170 BOP524168:BOQ524170 BYL524168:BYM524170 CIH524168:CII524170 CSD524168:CSE524170 DBZ524168:DCA524170 DLV524168:DLW524170 DVR524168:DVS524170 EFN524168:EFO524170 EPJ524168:EPK524170 EZF524168:EZG524170 FJB524168:FJC524170 FSX524168:FSY524170 GCT524168:GCU524170 GMP524168:GMQ524170 GWL524168:GWM524170 HGH524168:HGI524170 HQD524168:HQE524170 HZZ524168:IAA524170 IJV524168:IJW524170 ITR524168:ITS524170 JDN524168:JDO524170 JNJ524168:JNK524170 JXF524168:JXG524170 KHB524168:KHC524170 KQX524168:KQY524170 LAT524168:LAU524170 LKP524168:LKQ524170 LUL524168:LUM524170 MEH524168:MEI524170 MOD524168:MOE524170 MXZ524168:MYA524170 NHV524168:NHW524170 NRR524168:NRS524170 OBN524168:OBO524170 OLJ524168:OLK524170 OVF524168:OVG524170 PFB524168:PFC524170 POX524168:POY524170 PYT524168:PYU524170 QIP524168:QIQ524170 QSL524168:QSM524170 RCH524168:RCI524170 RMD524168:RME524170 RVZ524168:RWA524170 SFV524168:SFW524170 SPR524168:SPS524170 SZN524168:SZO524170 TJJ524168:TJK524170 TTF524168:TTG524170 UDB524168:UDC524170 UMX524168:UMY524170 UWT524168:UWU524170 VGP524168:VGQ524170 VQL524168:VQM524170 WAH524168:WAI524170 WKD524168:WKE524170 WTZ524168:WUA524170 HN589704:HO589706 RJ589704:RK589706 ABF589704:ABG589706 ALB589704:ALC589706 AUX589704:AUY589706 BET589704:BEU589706 BOP589704:BOQ589706 BYL589704:BYM589706 CIH589704:CII589706 CSD589704:CSE589706 DBZ589704:DCA589706 DLV589704:DLW589706 DVR589704:DVS589706 EFN589704:EFO589706 EPJ589704:EPK589706 EZF589704:EZG589706 FJB589704:FJC589706 FSX589704:FSY589706 GCT589704:GCU589706 GMP589704:GMQ589706 GWL589704:GWM589706 HGH589704:HGI589706 HQD589704:HQE589706 HZZ589704:IAA589706 IJV589704:IJW589706 ITR589704:ITS589706 JDN589704:JDO589706 JNJ589704:JNK589706 JXF589704:JXG589706 KHB589704:KHC589706 KQX589704:KQY589706 LAT589704:LAU589706 LKP589704:LKQ589706 LUL589704:LUM589706 MEH589704:MEI589706 MOD589704:MOE589706 MXZ589704:MYA589706 NHV589704:NHW589706 NRR589704:NRS589706 OBN589704:OBO589706 OLJ589704:OLK589706 OVF589704:OVG589706 PFB589704:PFC589706 POX589704:POY589706 PYT589704:PYU589706 QIP589704:QIQ589706 QSL589704:QSM589706 RCH589704:RCI589706 RMD589704:RME589706 RVZ589704:RWA589706 SFV589704:SFW589706 SPR589704:SPS589706 SZN589704:SZO589706 TJJ589704:TJK589706 TTF589704:TTG589706 UDB589704:UDC589706 UMX589704:UMY589706 UWT589704:UWU589706 VGP589704:VGQ589706 VQL589704:VQM589706 WAH589704:WAI589706 WKD589704:WKE589706 WTZ589704:WUA589706 HN655240:HO655242 RJ655240:RK655242 ABF655240:ABG655242 ALB655240:ALC655242 AUX655240:AUY655242 BET655240:BEU655242 BOP655240:BOQ655242 BYL655240:BYM655242 CIH655240:CII655242 CSD655240:CSE655242 DBZ655240:DCA655242 DLV655240:DLW655242 DVR655240:DVS655242 EFN655240:EFO655242 EPJ655240:EPK655242 EZF655240:EZG655242 FJB655240:FJC655242 FSX655240:FSY655242 GCT655240:GCU655242 GMP655240:GMQ655242 GWL655240:GWM655242 HGH655240:HGI655242 HQD655240:HQE655242 HZZ655240:IAA655242 IJV655240:IJW655242 ITR655240:ITS655242 JDN655240:JDO655242 JNJ655240:JNK655242 JXF655240:JXG655242 KHB655240:KHC655242 KQX655240:KQY655242 LAT655240:LAU655242 LKP655240:LKQ655242 LUL655240:LUM655242 MEH655240:MEI655242 MOD655240:MOE655242 MXZ655240:MYA655242 NHV655240:NHW655242 NRR655240:NRS655242 OBN655240:OBO655242 OLJ655240:OLK655242 OVF655240:OVG655242 PFB655240:PFC655242 POX655240:POY655242 PYT655240:PYU655242 QIP655240:QIQ655242 QSL655240:QSM655242 RCH655240:RCI655242 RMD655240:RME655242 RVZ655240:RWA655242 SFV655240:SFW655242 SPR655240:SPS655242 SZN655240:SZO655242 TJJ655240:TJK655242 TTF655240:TTG655242 UDB655240:UDC655242 UMX655240:UMY655242 UWT655240:UWU655242 VGP655240:VGQ655242 VQL655240:VQM655242 WAH655240:WAI655242 WKD655240:WKE655242 WTZ655240:WUA655242 HN720776:HO720778 RJ720776:RK720778 ABF720776:ABG720778 ALB720776:ALC720778 AUX720776:AUY720778 BET720776:BEU720778 BOP720776:BOQ720778 BYL720776:BYM720778 CIH720776:CII720778 CSD720776:CSE720778 DBZ720776:DCA720778 DLV720776:DLW720778 DVR720776:DVS720778 EFN720776:EFO720778 EPJ720776:EPK720778 EZF720776:EZG720778 FJB720776:FJC720778 FSX720776:FSY720778 GCT720776:GCU720778 GMP720776:GMQ720778 GWL720776:GWM720778 HGH720776:HGI720778 HQD720776:HQE720778 HZZ720776:IAA720778 IJV720776:IJW720778 ITR720776:ITS720778 JDN720776:JDO720778 JNJ720776:JNK720778 JXF720776:JXG720778 KHB720776:KHC720778 KQX720776:KQY720778 LAT720776:LAU720778 LKP720776:LKQ720778 LUL720776:LUM720778 MEH720776:MEI720778 MOD720776:MOE720778 MXZ720776:MYA720778 NHV720776:NHW720778 NRR720776:NRS720778 OBN720776:OBO720778 OLJ720776:OLK720778 OVF720776:OVG720778 PFB720776:PFC720778 POX720776:POY720778 PYT720776:PYU720778 QIP720776:QIQ720778 QSL720776:QSM720778 RCH720776:RCI720778 RMD720776:RME720778 RVZ720776:RWA720778 SFV720776:SFW720778 SPR720776:SPS720778 SZN720776:SZO720778 TJJ720776:TJK720778 TTF720776:TTG720778 UDB720776:UDC720778 UMX720776:UMY720778 UWT720776:UWU720778 VGP720776:VGQ720778 VQL720776:VQM720778 WAH720776:WAI720778 WKD720776:WKE720778 WTZ720776:WUA720778 HN786312:HO786314 RJ786312:RK786314 ABF786312:ABG786314 ALB786312:ALC786314 AUX786312:AUY786314 BET786312:BEU786314 BOP786312:BOQ786314 BYL786312:BYM786314 CIH786312:CII786314 CSD786312:CSE786314 DBZ786312:DCA786314 DLV786312:DLW786314 DVR786312:DVS786314 EFN786312:EFO786314 EPJ786312:EPK786314 EZF786312:EZG786314 FJB786312:FJC786314 FSX786312:FSY786314 GCT786312:GCU786314 GMP786312:GMQ786314 GWL786312:GWM786314 HGH786312:HGI786314 HQD786312:HQE786314 HZZ786312:IAA786314 IJV786312:IJW786314 ITR786312:ITS786314 JDN786312:JDO786314 JNJ786312:JNK786314 JXF786312:JXG786314 KHB786312:KHC786314 KQX786312:KQY786314 LAT786312:LAU786314 LKP786312:LKQ786314 LUL786312:LUM786314 MEH786312:MEI786314 MOD786312:MOE786314 MXZ786312:MYA786314 NHV786312:NHW786314 NRR786312:NRS786314 OBN786312:OBO786314 OLJ786312:OLK786314 OVF786312:OVG786314 PFB786312:PFC786314 POX786312:POY786314 PYT786312:PYU786314 QIP786312:QIQ786314 QSL786312:QSM786314 RCH786312:RCI786314 RMD786312:RME786314 RVZ786312:RWA786314 SFV786312:SFW786314 SPR786312:SPS786314 SZN786312:SZO786314 TJJ786312:TJK786314 TTF786312:TTG786314 UDB786312:UDC786314 UMX786312:UMY786314 UWT786312:UWU786314 VGP786312:VGQ786314 VQL786312:VQM786314 WAH786312:WAI786314 WKD786312:WKE786314 WTZ786312:WUA786314 HN851848:HO851850 RJ851848:RK851850 ABF851848:ABG851850 ALB851848:ALC851850 AUX851848:AUY851850 BET851848:BEU851850 BOP851848:BOQ851850 BYL851848:BYM851850 CIH851848:CII851850 CSD851848:CSE851850 DBZ851848:DCA851850 DLV851848:DLW851850 DVR851848:DVS851850 EFN851848:EFO851850 EPJ851848:EPK851850 EZF851848:EZG851850 FJB851848:FJC851850 FSX851848:FSY851850 GCT851848:GCU851850 GMP851848:GMQ851850 GWL851848:GWM851850 HGH851848:HGI851850 HQD851848:HQE851850 HZZ851848:IAA851850 IJV851848:IJW851850 ITR851848:ITS851850 JDN851848:JDO851850 JNJ851848:JNK851850 JXF851848:JXG851850 KHB851848:KHC851850 KQX851848:KQY851850 LAT851848:LAU851850 LKP851848:LKQ851850 LUL851848:LUM851850 MEH851848:MEI851850 MOD851848:MOE851850 MXZ851848:MYA851850 NHV851848:NHW851850 NRR851848:NRS851850 OBN851848:OBO851850 OLJ851848:OLK851850 OVF851848:OVG851850 PFB851848:PFC851850 POX851848:POY851850 PYT851848:PYU851850 QIP851848:QIQ851850 QSL851848:QSM851850 RCH851848:RCI851850 RMD851848:RME851850 RVZ851848:RWA851850 SFV851848:SFW851850 SPR851848:SPS851850 SZN851848:SZO851850 TJJ851848:TJK851850 TTF851848:TTG851850 UDB851848:UDC851850 UMX851848:UMY851850 UWT851848:UWU851850 VGP851848:VGQ851850 VQL851848:VQM851850 WAH851848:WAI851850 WKD851848:WKE851850 WTZ851848:WUA851850 HN917384:HO917386 RJ917384:RK917386 ABF917384:ABG917386 ALB917384:ALC917386 AUX917384:AUY917386 BET917384:BEU917386 BOP917384:BOQ917386 BYL917384:BYM917386 CIH917384:CII917386 CSD917384:CSE917386 DBZ917384:DCA917386 DLV917384:DLW917386 DVR917384:DVS917386 EFN917384:EFO917386 EPJ917384:EPK917386 EZF917384:EZG917386 FJB917384:FJC917386 FSX917384:FSY917386 GCT917384:GCU917386 GMP917384:GMQ917386 GWL917384:GWM917386 HGH917384:HGI917386 HQD917384:HQE917386 HZZ917384:IAA917386 IJV917384:IJW917386 ITR917384:ITS917386 JDN917384:JDO917386 JNJ917384:JNK917386 JXF917384:JXG917386 KHB917384:KHC917386 KQX917384:KQY917386 LAT917384:LAU917386 LKP917384:LKQ917386 LUL917384:LUM917386 MEH917384:MEI917386 MOD917384:MOE917386 MXZ917384:MYA917386 NHV917384:NHW917386 NRR917384:NRS917386 OBN917384:OBO917386 OLJ917384:OLK917386 OVF917384:OVG917386 PFB917384:PFC917386 POX917384:POY917386 PYT917384:PYU917386 QIP917384:QIQ917386 QSL917384:QSM917386 RCH917384:RCI917386 RMD917384:RME917386 RVZ917384:RWA917386 SFV917384:SFW917386 SPR917384:SPS917386 SZN917384:SZO917386 TJJ917384:TJK917386 TTF917384:TTG917386 UDB917384:UDC917386 UMX917384:UMY917386 UWT917384:UWU917386 VGP917384:VGQ917386 VQL917384:VQM917386 WAH917384:WAI917386 WKD917384:WKE917386 WTZ917384:WUA917386 HN982920:HO982922 RJ982920:RK982922 ABF982920:ABG982922 ALB982920:ALC982922 AUX982920:AUY982922 BET982920:BEU982922 BOP982920:BOQ982922 BYL982920:BYM982922 CIH982920:CII982922 CSD982920:CSE982922 DBZ982920:DCA982922 DLV982920:DLW982922 DVR982920:DVS982922 EFN982920:EFO982922 EPJ982920:EPK982922 EZF982920:EZG982922 FJB982920:FJC982922 FSX982920:FSY982922 GCT982920:GCU982922 GMP982920:GMQ982922 GWL982920:GWM982922 HGH982920:HGI982922 HQD982920:HQE982922 HZZ982920:IAA982922 IJV982920:IJW982922 ITR982920:ITS982922 JDN982920:JDO982922 JNJ982920:JNK982922 JXF982920:JXG982922 KHB982920:KHC982922 KQX982920:KQY982922 LAT982920:LAU982922 LKP982920:LKQ982922 LUL982920:LUM982922 MEH982920:MEI982922 MOD982920:MOE982922 MXZ982920:MYA982922 NHV982920:NHW982922 NRR982920:NRS982922 OBN982920:OBO982922 OLJ982920:OLK982922 OVF982920:OVG982922 PFB982920:PFC982922 POX982920:POY982922 PYT982920:PYU982922 QIP982920:QIQ982922 QSL982920:QSM982922 RCH982920:RCI982922 RMD982920:RME982922 RVZ982920:RWA982922 SFV982920:SFW982922 SPR982920:SPS982922 SZN982920:SZO982922 TJJ982920:TJK982922 TTF982920:TTG982922 UDB982920:UDC982922 UMX982920:UMY982922 UWT982920:UWU982922 VGP982920:VGQ982922 VQL982920:VQM982922 WAH982920:WAI982922 WKD982920:WKE982922 WTZ982920:WUA982922 HN65375:HO65378 RJ65375:RK65378 ABF65375:ABG65378 ALB65375:ALC65378 AUX65375:AUY65378 BET65375:BEU65378 BOP65375:BOQ65378 BYL65375:BYM65378 CIH65375:CII65378 CSD65375:CSE65378 DBZ65375:DCA65378 DLV65375:DLW65378 DVR65375:DVS65378 EFN65375:EFO65378 EPJ65375:EPK65378 EZF65375:EZG65378 FJB65375:FJC65378 FSX65375:FSY65378 GCT65375:GCU65378 GMP65375:GMQ65378 GWL65375:GWM65378 HGH65375:HGI65378 HQD65375:HQE65378 HZZ65375:IAA65378 IJV65375:IJW65378 ITR65375:ITS65378 JDN65375:JDO65378 JNJ65375:JNK65378 JXF65375:JXG65378 KHB65375:KHC65378 KQX65375:KQY65378 LAT65375:LAU65378 LKP65375:LKQ65378 LUL65375:LUM65378 MEH65375:MEI65378 MOD65375:MOE65378 MXZ65375:MYA65378 NHV65375:NHW65378 NRR65375:NRS65378 OBN65375:OBO65378 OLJ65375:OLK65378 OVF65375:OVG65378 PFB65375:PFC65378 POX65375:POY65378 PYT65375:PYU65378 QIP65375:QIQ65378 QSL65375:QSM65378 RCH65375:RCI65378 RMD65375:RME65378 RVZ65375:RWA65378 SFV65375:SFW65378 SPR65375:SPS65378 SZN65375:SZO65378 TJJ65375:TJK65378 TTF65375:TTG65378 UDB65375:UDC65378 UMX65375:UMY65378 UWT65375:UWU65378 VGP65375:VGQ65378 VQL65375:VQM65378 WAH65375:WAI65378 WKD65375:WKE65378 WTZ65375:WUA65378 HN130911:HO130914 RJ130911:RK130914 ABF130911:ABG130914 ALB130911:ALC130914 AUX130911:AUY130914 BET130911:BEU130914 BOP130911:BOQ130914 BYL130911:BYM130914 CIH130911:CII130914 CSD130911:CSE130914 DBZ130911:DCA130914 DLV130911:DLW130914 DVR130911:DVS130914 EFN130911:EFO130914 EPJ130911:EPK130914 EZF130911:EZG130914 FJB130911:FJC130914 FSX130911:FSY130914 GCT130911:GCU130914 GMP130911:GMQ130914 GWL130911:GWM130914 HGH130911:HGI130914 HQD130911:HQE130914 HZZ130911:IAA130914 IJV130911:IJW130914 ITR130911:ITS130914 JDN130911:JDO130914 JNJ130911:JNK130914 JXF130911:JXG130914 KHB130911:KHC130914 KQX130911:KQY130914 LAT130911:LAU130914 LKP130911:LKQ130914 LUL130911:LUM130914 MEH130911:MEI130914 MOD130911:MOE130914 MXZ130911:MYA130914 NHV130911:NHW130914 NRR130911:NRS130914 OBN130911:OBO130914 OLJ130911:OLK130914 OVF130911:OVG130914 PFB130911:PFC130914 POX130911:POY130914 PYT130911:PYU130914 QIP130911:QIQ130914 QSL130911:QSM130914 RCH130911:RCI130914 RMD130911:RME130914 RVZ130911:RWA130914 SFV130911:SFW130914 SPR130911:SPS130914 SZN130911:SZO130914 TJJ130911:TJK130914 TTF130911:TTG130914 UDB130911:UDC130914 UMX130911:UMY130914 UWT130911:UWU130914 VGP130911:VGQ130914 VQL130911:VQM130914 WAH130911:WAI130914 WKD130911:WKE130914 WTZ130911:WUA130914 HN196447:HO196450 RJ196447:RK196450 ABF196447:ABG196450 ALB196447:ALC196450 AUX196447:AUY196450 BET196447:BEU196450 BOP196447:BOQ196450 BYL196447:BYM196450 CIH196447:CII196450 CSD196447:CSE196450 DBZ196447:DCA196450 DLV196447:DLW196450 DVR196447:DVS196450 EFN196447:EFO196450 EPJ196447:EPK196450 EZF196447:EZG196450 FJB196447:FJC196450 FSX196447:FSY196450 GCT196447:GCU196450 GMP196447:GMQ196450 GWL196447:GWM196450 HGH196447:HGI196450 HQD196447:HQE196450 HZZ196447:IAA196450 IJV196447:IJW196450 ITR196447:ITS196450 JDN196447:JDO196450 JNJ196447:JNK196450 JXF196447:JXG196450 KHB196447:KHC196450 KQX196447:KQY196450 LAT196447:LAU196450 LKP196447:LKQ196450 LUL196447:LUM196450 MEH196447:MEI196450 MOD196447:MOE196450 MXZ196447:MYA196450 NHV196447:NHW196450 NRR196447:NRS196450 OBN196447:OBO196450 OLJ196447:OLK196450 OVF196447:OVG196450 PFB196447:PFC196450 POX196447:POY196450 PYT196447:PYU196450 QIP196447:QIQ196450 QSL196447:QSM196450 RCH196447:RCI196450 RMD196447:RME196450 RVZ196447:RWA196450 SFV196447:SFW196450 SPR196447:SPS196450 SZN196447:SZO196450 TJJ196447:TJK196450 TTF196447:TTG196450 UDB196447:UDC196450 UMX196447:UMY196450 UWT196447:UWU196450 VGP196447:VGQ196450 VQL196447:VQM196450 WAH196447:WAI196450 WKD196447:WKE196450 WTZ196447:WUA196450 HN261983:HO261986 RJ261983:RK261986 ABF261983:ABG261986 ALB261983:ALC261986 AUX261983:AUY261986 BET261983:BEU261986 BOP261983:BOQ261986 BYL261983:BYM261986 CIH261983:CII261986 CSD261983:CSE261986 DBZ261983:DCA261986 DLV261983:DLW261986 DVR261983:DVS261986 EFN261983:EFO261986 EPJ261983:EPK261986 EZF261983:EZG261986 FJB261983:FJC261986 FSX261983:FSY261986 GCT261983:GCU261986 GMP261983:GMQ261986 GWL261983:GWM261986 HGH261983:HGI261986 HQD261983:HQE261986 HZZ261983:IAA261986 IJV261983:IJW261986 ITR261983:ITS261986 JDN261983:JDO261986 JNJ261983:JNK261986 JXF261983:JXG261986 KHB261983:KHC261986 KQX261983:KQY261986 LAT261983:LAU261986 LKP261983:LKQ261986 LUL261983:LUM261986 MEH261983:MEI261986 MOD261983:MOE261986 MXZ261983:MYA261986 NHV261983:NHW261986 NRR261983:NRS261986 OBN261983:OBO261986 OLJ261983:OLK261986 OVF261983:OVG261986 PFB261983:PFC261986 POX261983:POY261986 PYT261983:PYU261986 QIP261983:QIQ261986 QSL261983:QSM261986 RCH261983:RCI261986 RMD261983:RME261986 RVZ261983:RWA261986 SFV261983:SFW261986 SPR261983:SPS261986 SZN261983:SZO261986 TJJ261983:TJK261986 TTF261983:TTG261986 UDB261983:UDC261986 UMX261983:UMY261986 UWT261983:UWU261986 VGP261983:VGQ261986 VQL261983:VQM261986 WAH261983:WAI261986 WKD261983:WKE261986 WTZ261983:WUA261986 HN327519:HO327522 RJ327519:RK327522 ABF327519:ABG327522 ALB327519:ALC327522 AUX327519:AUY327522 BET327519:BEU327522 BOP327519:BOQ327522 BYL327519:BYM327522 CIH327519:CII327522 CSD327519:CSE327522 DBZ327519:DCA327522 DLV327519:DLW327522 DVR327519:DVS327522 EFN327519:EFO327522 EPJ327519:EPK327522 EZF327519:EZG327522 FJB327519:FJC327522 FSX327519:FSY327522 GCT327519:GCU327522 GMP327519:GMQ327522 GWL327519:GWM327522 HGH327519:HGI327522 HQD327519:HQE327522 HZZ327519:IAA327522 IJV327519:IJW327522 ITR327519:ITS327522 JDN327519:JDO327522 JNJ327519:JNK327522 JXF327519:JXG327522 KHB327519:KHC327522 KQX327519:KQY327522 LAT327519:LAU327522 LKP327519:LKQ327522 LUL327519:LUM327522 MEH327519:MEI327522 MOD327519:MOE327522 MXZ327519:MYA327522 NHV327519:NHW327522 NRR327519:NRS327522 OBN327519:OBO327522 OLJ327519:OLK327522 OVF327519:OVG327522 PFB327519:PFC327522 POX327519:POY327522 PYT327519:PYU327522 QIP327519:QIQ327522 QSL327519:QSM327522 RCH327519:RCI327522 RMD327519:RME327522 RVZ327519:RWA327522 SFV327519:SFW327522 SPR327519:SPS327522 SZN327519:SZO327522 TJJ327519:TJK327522 TTF327519:TTG327522 UDB327519:UDC327522 UMX327519:UMY327522 UWT327519:UWU327522 VGP327519:VGQ327522 VQL327519:VQM327522 WAH327519:WAI327522 WKD327519:WKE327522 WTZ327519:WUA327522 HN393055:HO393058 RJ393055:RK393058 ABF393055:ABG393058 ALB393055:ALC393058 AUX393055:AUY393058 BET393055:BEU393058 BOP393055:BOQ393058 BYL393055:BYM393058 CIH393055:CII393058 CSD393055:CSE393058 DBZ393055:DCA393058 DLV393055:DLW393058 DVR393055:DVS393058 EFN393055:EFO393058 EPJ393055:EPK393058 EZF393055:EZG393058 FJB393055:FJC393058 FSX393055:FSY393058 GCT393055:GCU393058 GMP393055:GMQ393058 GWL393055:GWM393058 HGH393055:HGI393058 HQD393055:HQE393058 HZZ393055:IAA393058 IJV393055:IJW393058 ITR393055:ITS393058 JDN393055:JDO393058 JNJ393055:JNK393058 JXF393055:JXG393058 KHB393055:KHC393058 KQX393055:KQY393058 LAT393055:LAU393058 LKP393055:LKQ393058 LUL393055:LUM393058 MEH393055:MEI393058 MOD393055:MOE393058 MXZ393055:MYA393058 NHV393055:NHW393058 NRR393055:NRS393058 OBN393055:OBO393058 OLJ393055:OLK393058 OVF393055:OVG393058 PFB393055:PFC393058 POX393055:POY393058 PYT393055:PYU393058 QIP393055:QIQ393058 QSL393055:QSM393058 RCH393055:RCI393058 RMD393055:RME393058 RVZ393055:RWA393058 SFV393055:SFW393058 SPR393055:SPS393058 SZN393055:SZO393058 TJJ393055:TJK393058 TTF393055:TTG393058 UDB393055:UDC393058 UMX393055:UMY393058 UWT393055:UWU393058 VGP393055:VGQ393058 VQL393055:VQM393058 WAH393055:WAI393058 WKD393055:WKE393058 WTZ393055:WUA393058 HN458591:HO458594 RJ458591:RK458594 ABF458591:ABG458594 ALB458591:ALC458594 AUX458591:AUY458594 BET458591:BEU458594 BOP458591:BOQ458594 BYL458591:BYM458594 CIH458591:CII458594 CSD458591:CSE458594 DBZ458591:DCA458594 DLV458591:DLW458594 DVR458591:DVS458594 EFN458591:EFO458594 EPJ458591:EPK458594 EZF458591:EZG458594 FJB458591:FJC458594 FSX458591:FSY458594 GCT458591:GCU458594 GMP458591:GMQ458594 GWL458591:GWM458594 HGH458591:HGI458594 HQD458591:HQE458594 HZZ458591:IAA458594 IJV458591:IJW458594 ITR458591:ITS458594 JDN458591:JDO458594 JNJ458591:JNK458594 JXF458591:JXG458594 KHB458591:KHC458594 KQX458591:KQY458594 LAT458591:LAU458594 LKP458591:LKQ458594 LUL458591:LUM458594 MEH458591:MEI458594 MOD458591:MOE458594 MXZ458591:MYA458594 NHV458591:NHW458594 NRR458591:NRS458594 OBN458591:OBO458594 OLJ458591:OLK458594 OVF458591:OVG458594 PFB458591:PFC458594 POX458591:POY458594 PYT458591:PYU458594 QIP458591:QIQ458594 QSL458591:QSM458594 RCH458591:RCI458594 RMD458591:RME458594 RVZ458591:RWA458594 SFV458591:SFW458594 SPR458591:SPS458594 SZN458591:SZO458594 TJJ458591:TJK458594 TTF458591:TTG458594 UDB458591:UDC458594 UMX458591:UMY458594 UWT458591:UWU458594 VGP458591:VGQ458594 VQL458591:VQM458594 WAH458591:WAI458594 WKD458591:WKE458594 WTZ458591:WUA458594 HN524127:HO524130 RJ524127:RK524130 ABF524127:ABG524130 ALB524127:ALC524130 AUX524127:AUY524130 BET524127:BEU524130 BOP524127:BOQ524130 BYL524127:BYM524130 CIH524127:CII524130 CSD524127:CSE524130 DBZ524127:DCA524130 DLV524127:DLW524130 DVR524127:DVS524130 EFN524127:EFO524130 EPJ524127:EPK524130 EZF524127:EZG524130 FJB524127:FJC524130 FSX524127:FSY524130 GCT524127:GCU524130 GMP524127:GMQ524130 GWL524127:GWM524130 HGH524127:HGI524130 HQD524127:HQE524130 HZZ524127:IAA524130 IJV524127:IJW524130 ITR524127:ITS524130 JDN524127:JDO524130 JNJ524127:JNK524130 JXF524127:JXG524130 KHB524127:KHC524130 KQX524127:KQY524130 LAT524127:LAU524130 LKP524127:LKQ524130 LUL524127:LUM524130 MEH524127:MEI524130 MOD524127:MOE524130 MXZ524127:MYA524130 NHV524127:NHW524130 NRR524127:NRS524130 OBN524127:OBO524130 OLJ524127:OLK524130 OVF524127:OVG524130 PFB524127:PFC524130 POX524127:POY524130 PYT524127:PYU524130 QIP524127:QIQ524130 QSL524127:QSM524130 RCH524127:RCI524130 RMD524127:RME524130 RVZ524127:RWA524130 SFV524127:SFW524130 SPR524127:SPS524130 SZN524127:SZO524130 TJJ524127:TJK524130 TTF524127:TTG524130 UDB524127:UDC524130 UMX524127:UMY524130 UWT524127:UWU524130 VGP524127:VGQ524130 VQL524127:VQM524130 WAH524127:WAI524130 WKD524127:WKE524130 WTZ524127:WUA524130 HN589663:HO589666 RJ589663:RK589666 ABF589663:ABG589666 ALB589663:ALC589666 AUX589663:AUY589666 BET589663:BEU589666 BOP589663:BOQ589666 BYL589663:BYM589666 CIH589663:CII589666 CSD589663:CSE589666 DBZ589663:DCA589666 DLV589663:DLW589666 DVR589663:DVS589666 EFN589663:EFO589666 EPJ589663:EPK589666 EZF589663:EZG589666 FJB589663:FJC589666 FSX589663:FSY589666 GCT589663:GCU589666 GMP589663:GMQ589666 GWL589663:GWM589666 HGH589663:HGI589666 HQD589663:HQE589666 HZZ589663:IAA589666 IJV589663:IJW589666 ITR589663:ITS589666 JDN589663:JDO589666 JNJ589663:JNK589666 JXF589663:JXG589666 KHB589663:KHC589666 KQX589663:KQY589666 LAT589663:LAU589666 LKP589663:LKQ589666 LUL589663:LUM589666 MEH589663:MEI589666 MOD589663:MOE589666 MXZ589663:MYA589666 NHV589663:NHW589666 NRR589663:NRS589666 OBN589663:OBO589666 OLJ589663:OLK589666 OVF589663:OVG589666 PFB589663:PFC589666 POX589663:POY589666 PYT589663:PYU589666 QIP589663:QIQ589666 QSL589663:QSM589666 RCH589663:RCI589666 RMD589663:RME589666 RVZ589663:RWA589666 SFV589663:SFW589666 SPR589663:SPS589666 SZN589663:SZO589666 TJJ589663:TJK589666 TTF589663:TTG589666 UDB589663:UDC589666 UMX589663:UMY589666 UWT589663:UWU589666 VGP589663:VGQ589666 VQL589663:VQM589666 WAH589663:WAI589666 WKD589663:WKE589666 WTZ589663:WUA589666 HN655199:HO655202 RJ655199:RK655202 ABF655199:ABG655202 ALB655199:ALC655202 AUX655199:AUY655202 BET655199:BEU655202 BOP655199:BOQ655202 BYL655199:BYM655202 CIH655199:CII655202 CSD655199:CSE655202 DBZ655199:DCA655202 DLV655199:DLW655202 DVR655199:DVS655202 EFN655199:EFO655202 EPJ655199:EPK655202 EZF655199:EZG655202 FJB655199:FJC655202 FSX655199:FSY655202 GCT655199:GCU655202 GMP655199:GMQ655202 GWL655199:GWM655202 HGH655199:HGI655202 HQD655199:HQE655202 HZZ655199:IAA655202 IJV655199:IJW655202 ITR655199:ITS655202 JDN655199:JDO655202 JNJ655199:JNK655202 JXF655199:JXG655202 KHB655199:KHC655202 KQX655199:KQY655202 LAT655199:LAU655202 LKP655199:LKQ655202 LUL655199:LUM655202 MEH655199:MEI655202 MOD655199:MOE655202 MXZ655199:MYA655202 NHV655199:NHW655202 NRR655199:NRS655202 OBN655199:OBO655202 OLJ655199:OLK655202 OVF655199:OVG655202 PFB655199:PFC655202 POX655199:POY655202 PYT655199:PYU655202 QIP655199:QIQ655202 QSL655199:QSM655202 RCH655199:RCI655202 RMD655199:RME655202 RVZ655199:RWA655202 SFV655199:SFW655202 SPR655199:SPS655202 SZN655199:SZO655202 TJJ655199:TJK655202 TTF655199:TTG655202 UDB655199:UDC655202 UMX655199:UMY655202 UWT655199:UWU655202 VGP655199:VGQ655202 VQL655199:VQM655202 WAH655199:WAI655202 WKD655199:WKE655202 WTZ655199:WUA655202 HN720735:HO720738 RJ720735:RK720738 ABF720735:ABG720738 ALB720735:ALC720738 AUX720735:AUY720738 BET720735:BEU720738 BOP720735:BOQ720738 BYL720735:BYM720738 CIH720735:CII720738 CSD720735:CSE720738 DBZ720735:DCA720738 DLV720735:DLW720738 DVR720735:DVS720738 EFN720735:EFO720738 EPJ720735:EPK720738 EZF720735:EZG720738 FJB720735:FJC720738 FSX720735:FSY720738 GCT720735:GCU720738 GMP720735:GMQ720738 GWL720735:GWM720738 HGH720735:HGI720738 HQD720735:HQE720738 HZZ720735:IAA720738 IJV720735:IJW720738 ITR720735:ITS720738 JDN720735:JDO720738 JNJ720735:JNK720738 JXF720735:JXG720738 KHB720735:KHC720738 KQX720735:KQY720738 LAT720735:LAU720738 LKP720735:LKQ720738 LUL720735:LUM720738 MEH720735:MEI720738 MOD720735:MOE720738 MXZ720735:MYA720738 NHV720735:NHW720738 NRR720735:NRS720738 OBN720735:OBO720738 OLJ720735:OLK720738 OVF720735:OVG720738 PFB720735:PFC720738 POX720735:POY720738 PYT720735:PYU720738 QIP720735:QIQ720738 QSL720735:QSM720738 RCH720735:RCI720738 RMD720735:RME720738 RVZ720735:RWA720738 SFV720735:SFW720738 SPR720735:SPS720738 SZN720735:SZO720738 TJJ720735:TJK720738 TTF720735:TTG720738 UDB720735:UDC720738 UMX720735:UMY720738 UWT720735:UWU720738 VGP720735:VGQ720738 VQL720735:VQM720738 WAH720735:WAI720738 WKD720735:WKE720738 WTZ720735:WUA720738 HN786271:HO786274 RJ786271:RK786274 ABF786271:ABG786274 ALB786271:ALC786274 AUX786271:AUY786274 BET786271:BEU786274 BOP786271:BOQ786274 BYL786271:BYM786274 CIH786271:CII786274 CSD786271:CSE786274 DBZ786271:DCA786274 DLV786271:DLW786274 DVR786271:DVS786274 EFN786271:EFO786274 EPJ786271:EPK786274 EZF786271:EZG786274 FJB786271:FJC786274 FSX786271:FSY786274 GCT786271:GCU786274 GMP786271:GMQ786274 GWL786271:GWM786274 HGH786271:HGI786274 HQD786271:HQE786274 HZZ786271:IAA786274 IJV786271:IJW786274 ITR786271:ITS786274 JDN786271:JDO786274 JNJ786271:JNK786274 JXF786271:JXG786274 KHB786271:KHC786274 KQX786271:KQY786274 LAT786271:LAU786274 LKP786271:LKQ786274 LUL786271:LUM786274 MEH786271:MEI786274 MOD786271:MOE786274 MXZ786271:MYA786274 NHV786271:NHW786274 NRR786271:NRS786274 OBN786271:OBO786274 OLJ786271:OLK786274 OVF786271:OVG786274 PFB786271:PFC786274 POX786271:POY786274 PYT786271:PYU786274 QIP786271:QIQ786274 QSL786271:QSM786274 RCH786271:RCI786274 RMD786271:RME786274 RVZ786271:RWA786274 SFV786271:SFW786274 SPR786271:SPS786274 SZN786271:SZO786274 TJJ786271:TJK786274 TTF786271:TTG786274 UDB786271:UDC786274 UMX786271:UMY786274 UWT786271:UWU786274 VGP786271:VGQ786274 VQL786271:VQM786274 WAH786271:WAI786274 WKD786271:WKE786274 WTZ786271:WUA786274 HN851807:HO851810 RJ851807:RK851810 ABF851807:ABG851810 ALB851807:ALC851810 AUX851807:AUY851810 BET851807:BEU851810 BOP851807:BOQ851810 BYL851807:BYM851810 CIH851807:CII851810 CSD851807:CSE851810 DBZ851807:DCA851810 DLV851807:DLW851810 DVR851807:DVS851810 EFN851807:EFO851810 EPJ851807:EPK851810 EZF851807:EZG851810 FJB851807:FJC851810 FSX851807:FSY851810 GCT851807:GCU851810 GMP851807:GMQ851810 GWL851807:GWM851810 HGH851807:HGI851810 HQD851807:HQE851810 HZZ851807:IAA851810 IJV851807:IJW851810 ITR851807:ITS851810 JDN851807:JDO851810 JNJ851807:JNK851810 JXF851807:JXG851810 KHB851807:KHC851810 KQX851807:KQY851810 LAT851807:LAU851810 LKP851807:LKQ851810 LUL851807:LUM851810 MEH851807:MEI851810 MOD851807:MOE851810 MXZ851807:MYA851810 NHV851807:NHW851810 NRR851807:NRS851810 OBN851807:OBO851810 OLJ851807:OLK851810 OVF851807:OVG851810 PFB851807:PFC851810 POX851807:POY851810 PYT851807:PYU851810 QIP851807:QIQ851810 QSL851807:QSM851810 RCH851807:RCI851810 RMD851807:RME851810 RVZ851807:RWA851810 SFV851807:SFW851810 SPR851807:SPS851810 SZN851807:SZO851810 TJJ851807:TJK851810 TTF851807:TTG851810 UDB851807:UDC851810 UMX851807:UMY851810 UWT851807:UWU851810 VGP851807:VGQ851810 VQL851807:VQM851810 WAH851807:WAI851810 WKD851807:WKE851810 WTZ851807:WUA851810 HN917343:HO917346 RJ917343:RK917346 ABF917343:ABG917346 ALB917343:ALC917346 AUX917343:AUY917346 BET917343:BEU917346 BOP917343:BOQ917346 BYL917343:BYM917346 CIH917343:CII917346 CSD917343:CSE917346 DBZ917343:DCA917346 DLV917343:DLW917346 DVR917343:DVS917346 EFN917343:EFO917346 EPJ917343:EPK917346 EZF917343:EZG917346 FJB917343:FJC917346 FSX917343:FSY917346 GCT917343:GCU917346 GMP917343:GMQ917346 GWL917343:GWM917346 HGH917343:HGI917346 HQD917343:HQE917346 HZZ917343:IAA917346 IJV917343:IJW917346 ITR917343:ITS917346 JDN917343:JDO917346 JNJ917343:JNK917346 JXF917343:JXG917346 KHB917343:KHC917346 KQX917343:KQY917346 LAT917343:LAU917346 LKP917343:LKQ917346 LUL917343:LUM917346 MEH917343:MEI917346 MOD917343:MOE917346 MXZ917343:MYA917346 NHV917343:NHW917346 NRR917343:NRS917346 OBN917343:OBO917346 OLJ917343:OLK917346 OVF917343:OVG917346 PFB917343:PFC917346 POX917343:POY917346 PYT917343:PYU917346 QIP917343:QIQ917346 QSL917343:QSM917346 RCH917343:RCI917346 RMD917343:RME917346 RVZ917343:RWA917346 SFV917343:SFW917346 SPR917343:SPS917346 SZN917343:SZO917346 TJJ917343:TJK917346 TTF917343:TTG917346 UDB917343:UDC917346 UMX917343:UMY917346 UWT917343:UWU917346 VGP917343:VGQ917346 VQL917343:VQM917346 WAH917343:WAI917346 WKD917343:WKE917346 WTZ917343:WUA917346 HN982879:HO982882 RJ982879:RK982882 ABF982879:ABG982882 ALB982879:ALC982882 AUX982879:AUY982882 BET982879:BEU982882 BOP982879:BOQ982882 BYL982879:BYM982882 CIH982879:CII982882 CSD982879:CSE982882 DBZ982879:DCA982882 DLV982879:DLW982882 DVR982879:DVS982882 EFN982879:EFO982882 EPJ982879:EPK982882 EZF982879:EZG982882 FJB982879:FJC982882 FSX982879:FSY982882 GCT982879:GCU982882 GMP982879:GMQ982882 GWL982879:GWM982882 HGH982879:HGI982882 HQD982879:HQE982882 HZZ982879:IAA982882 IJV982879:IJW982882 ITR982879:ITS982882 JDN982879:JDO982882 JNJ982879:JNK982882 JXF982879:JXG982882 KHB982879:KHC982882 KQX982879:KQY982882 LAT982879:LAU982882 LKP982879:LKQ982882 LUL982879:LUM982882 MEH982879:MEI982882 MOD982879:MOE982882 MXZ982879:MYA982882 NHV982879:NHW982882 NRR982879:NRS982882 OBN982879:OBO982882 OLJ982879:OLK982882 OVF982879:OVG982882 PFB982879:PFC982882 POX982879:POY982882 PYT982879:PYU982882 QIP982879:QIQ982882 QSL982879:QSM982882 RCH982879:RCI982882 RMD982879:RME982882 RVZ982879:RWA982882 SFV982879:SFW982882 SPR982879:SPS982882 SZN982879:SZO982882 TJJ982879:TJK982882 TTF982879:TTG982882 UDB982879:UDC982882 UMX982879:UMY982882 UWT982879:UWU982882 VGP982879:VGQ982882 VQL982879:VQM982882 WAH982879:WAI982882 WKD982879:WKE982882 WTZ982879:WUA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21" zoomScaleNormal="100" zoomScaleSheetLayoutView="100" workbookViewId="0">
      <selection activeCell="A3" sqref="A3:I3"/>
    </sheetView>
  </sheetViews>
  <sheetFormatPr defaultColWidth="9.140625" defaultRowHeight="12.75" x14ac:dyDescent="0.2"/>
  <cols>
    <col min="1" max="7" width="9.140625" style="80"/>
    <col min="8" max="9" width="13" style="87" customWidth="1"/>
    <col min="10" max="16384" width="9.140625" style="80"/>
  </cols>
  <sheetData>
    <row r="1" spans="1:9" x14ac:dyDescent="0.2">
      <c r="A1" s="188" t="s">
        <v>46</v>
      </c>
      <c r="B1" s="189"/>
      <c r="C1" s="189"/>
      <c r="D1" s="189"/>
      <c r="E1" s="189"/>
      <c r="F1" s="189"/>
      <c r="G1" s="189"/>
      <c r="H1" s="189"/>
      <c r="I1" s="189"/>
    </row>
    <row r="2" spans="1:9" x14ac:dyDescent="0.2">
      <c r="A2" s="190" t="s">
        <v>298</v>
      </c>
      <c r="B2" s="191"/>
      <c r="C2" s="191"/>
      <c r="D2" s="191"/>
      <c r="E2" s="191"/>
      <c r="F2" s="191"/>
      <c r="G2" s="191"/>
      <c r="H2" s="191"/>
      <c r="I2" s="191"/>
    </row>
    <row r="3" spans="1:9" x14ac:dyDescent="0.2">
      <c r="A3" s="192" t="s">
        <v>116</v>
      </c>
      <c r="B3" s="193"/>
      <c r="C3" s="193"/>
      <c r="D3" s="193"/>
      <c r="E3" s="193"/>
      <c r="F3" s="193"/>
      <c r="G3" s="193"/>
      <c r="H3" s="193"/>
      <c r="I3" s="193"/>
    </row>
    <row r="4" spans="1:9" x14ac:dyDescent="0.2">
      <c r="A4" s="194" t="s">
        <v>286</v>
      </c>
      <c r="B4" s="195"/>
      <c r="C4" s="195"/>
      <c r="D4" s="195"/>
      <c r="E4" s="195"/>
      <c r="F4" s="195"/>
      <c r="G4" s="195"/>
      <c r="H4" s="195"/>
      <c r="I4" s="196"/>
    </row>
    <row r="5" spans="1:9" ht="33.75" x14ac:dyDescent="0.2">
      <c r="A5" s="197" t="s">
        <v>41</v>
      </c>
      <c r="B5" s="187"/>
      <c r="C5" s="187"/>
      <c r="D5" s="187"/>
      <c r="E5" s="187"/>
      <c r="F5" s="187"/>
      <c r="G5" s="83" t="s">
        <v>43</v>
      </c>
      <c r="H5" s="84" t="s">
        <v>44</v>
      </c>
      <c r="I5" s="84" t="s">
        <v>45</v>
      </c>
    </row>
    <row r="6" spans="1:9" x14ac:dyDescent="0.2">
      <c r="A6" s="186">
        <v>1</v>
      </c>
      <c r="B6" s="187"/>
      <c r="C6" s="187"/>
      <c r="D6" s="187"/>
      <c r="E6" s="187"/>
      <c r="F6" s="187"/>
      <c r="G6" s="85">
        <v>2</v>
      </c>
      <c r="H6" s="84" t="s">
        <v>47</v>
      </c>
      <c r="I6" s="84" t="s">
        <v>48</v>
      </c>
    </row>
    <row r="7" spans="1:9" x14ac:dyDescent="0.2">
      <c r="A7" s="183" t="s">
        <v>49</v>
      </c>
      <c r="B7" s="183"/>
      <c r="C7" s="183"/>
      <c r="D7" s="183"/>
      <c r="E7" s="183"/>
      <c r="F7" s="183"/>
      <c r="G7" s="185"/>
      <c r="H7" s="185"/>
      <c r="I7" s="185"/>
    </row>
    <row r="8" spans="1:9" x14ac:dyDescent="0.2">
      <c r="A8" s="184" t="s">
        <v>50</v>
      </c>
      <c r="B8" s="184"/>
      <c r="C8" s="184"/>
      <c r="D8" s="184"/>
      <c r="E8" s="184"/>
      <c r="F8" s="184"/>
      <c r="G8" s="63">
        <v>1</v>
      </c>
      <c r="H8" s="31">
        <v>85748</v>
      </c>
      <c r="I8" s="31">
        <v>77178</v>
      </c>
    </row>
    <row r="9" spans="1:9" x14ac:dyDescent="0.2">
      <c r="A9" s="184" t="s">
        <v>51</v>
      </c>
      <c r="B9" s="184"/>
      <c r="C9" s="184"/>
      <c r="D9" s="184"/>
      <c r="E9" s="184"/>
      <c r="F9" s="184"/>
      <c r="G9" s="63">
        <v>2</v>
      </c>
      <c r="H9" s="31">
        <v>254000</v>
      </c>
      <c r="I9" s="31">
        <v>307982</v>
      </c>
    </row>
    <row r="10" spans="1:9" x14ac:dyDescent="0.2">
      <c r="A10" s="184" t="s">
        <v>52</v>
      </c>
      <c r="B10" s="184"/>
      <c r="C10" s="184"/>
      <c r="D10" s="184"/>
      <c r="E10" s="184"/>
      <c r="F10" s="184"/>
      <c r="G10" s="63">
        <v>3</v>
      </c>
      <c r="H10" s="31">
        <v>0</v>
      </c>
      <c r="I10" s="31">
        <v>0</v>
      </c>
    </row>
    <row r="11" spans="1:9" x14ac:dyDescent="0.2">
      <c r="A11" s="184" t="s">
        <v>53</v>
      </c>
      <c r="B11" s="184"/>
      <c r="C11" s="184"/>
      <c r="D11" s="184"/>
      <c r="E11" s="184"/>
      <c r="F11" s="184"/>
      <c r="G11" s="63">
        <v>4</v>
      </c>
      <c r="H11" s="31">
        <v>56233</v>
      </c>
      <c r="I11" s="31">
        <v>0</v>
      </c>
    </row>
    <row r="12" spans="1:9" x14ac:dyDescent="0.2">
      <c r="A12" s="184" t="s">
        <v>54</v>
      </c>
      <c r="B12" s="184"/>
      <c r="C12" s="184"/>
      <c r="D12" s="184"/>
      <c r="E12" s="184"/>
      <c r="F12" s="184"/>
      <c r="G12" s="63">
        <v>5</v>
      </c>
      <c r="H12" s="31">
        <v>0</v>
      </c>
      <c r="I12" s="31">
        <v>0</v>
      </c>
    </row>
    <row r="13" spans="1:9" x14ac:dyDescent="0.2">
      <c r="A13" s="184" t="s">
        <v>55</v>
      </c>
      <c r="B13" s="184"/>
      <c r="C13" s="184"/>
      <c r="D13" s="184"/>
      <c r="E13" s="184"/>
      <c r="F13" s="184"/>
      <c r="G13" s="63">
        <v>6</v>
      </c>
      <c r="H13" s="31">
        <v>0</v>
      </c>
      <c r="I13" s="31">
        <v>0</v>
      </c>
    </row>
    <row r="14" spans="1:9" x14ac:dyDescent="0.2">
      <c r="A14" s="184" t="s">
        <v>56</v>
      </c>
      <c r="B14" s="184"/>
      <c r="C14" s="184"/>
      <c r="D14" s="184"/>
      <c r="E14" s="184"/>
      <c r="F14" s="184"/>
      <c r="G14" s="63">
        <v>7</v>
      </c>
      <c r="H14" s="31">
        <v>137344</v>
      </c>
      <c r="I14" s="31">
        <v>32037</v>
      </c>
    </row>
    <row r="15" spans="1:9" ht="30" customHeight="1" x14ac:dyDescent="0.2">
      <c r="A15" s="181" t="s">
        <v>57</v>
      </c>
      <c r="B15" s="182"/>
      <c r="C15" s="182"/>
      <c r="D15" s="182"/>
      <c r="E15" s="182"/>
      <c r="F15" s="182"/>
      <c r="G15" s="9">
        <v>8</v>
      </c>
      <c r="H15" s="86">
        <f>SUM(H8:H14)</f>
        <v>533325</v>
      </c>
      <c r="I15" s="86">
        <f>SUM(I8:I14)</f>
        <v>417197</v>
      </c>
    </row>
    <row r="16" spans="1:9" x14ac:dyDescent="0.2">
      <c r="A16" s="184" t="s">
        <v>58</v>
      </c>
      <c r="B16" s="184"/>
      <c r="C16" s="184"/>
      <c r="D16" s="184"/>
      <c r="E16" s="184"/>
      <c r="F16" s="184"/>
      <c r="G16" s="63">
        <v>9</v>
      </c>
      <c r="H16" s="31">
        <v>28403</v>
      </c>
      <c r="I16" s="31">
        <v>441</v>
      </c>
    </row>
    <row r="17" spans="1:9" x14ac:dyDescent="0.2">
      <c r="A17" s="184" t="s">
        <v>59</v>
      </c>
      <c r="B17" s="184"/>
      <c r="C17" s="184"/>
      <c r="D17" s="184"/>
      <c r="E17" s="184"/>
      <c r="F17" s="184"/>
      <c r="G17" s="63">
        <v>10</v>
      </c>
      <c r="H17" s="31">
        <v>0</v>
      </c>
      <c r="I17" s="31">
        <v>73192</v>
      </c>
    </row>
    <row r="18" spans="1:9" x14ac:dyDescent="0.2">
      <c r="A18" s="184" t="s">
        <v>60</v>
      </c>
      <c r="B18" s="184"/>
      <c r="C18" s="184"/>
      <c r="D18" s="184"/>
      <c r="E18" s="184"/>
      <c r="F18" s="184"/>
      <c r="G18" s="63">
        <v>11</v>
      </c>
      <c r="H18" s="31">
        <v>0</v>
      </c>
      <c r="I18" s="31">
        <v>0</v>
      </c>
    </row>
    <row r="19" spans="1:9" x14ac:dyDescent="0.2">
      <c r="A19" s="184" t="s">
        <v>61</v>
      </c>
      <c r="B19" s="184"/>
      <c r="C19" s="184"/>
      <c r="D19" s="184"/>
      <c r="E19" s="184"/>
      <c r="F19" s="184"/>
      <c r="G19" s="63">
        <v>12</v>
      </c>
      <c r="H19" s="31">
        <v>0</v>
      </c>
      <c r="I19" s="31">
        <v>0</v>
      </c>
    </row>
    <row r="20" spans="1:9" x14ac:dyDescent="0.2">
      <c r="A20" s="184" t="s">
        <v>62</v>
      </c>
      <c r="B20" s="184"/>
      <c r="C20" s="184"/>
      <c r="D20" s="184"/>
      <c r="E20" s="184"/>
      <c r="F20" s="184"/>
      <c r="G20" s="63">
        <v>13</v>
      </c>
      <c r="H20" s="31">
        <v>22411</v>
      </c>
      <c r="I20" s="31">
        <v>160450</v>
      </c>
    </row>
    <row r="21" spans="1:9" ht="28.9" customHeight="1" x14ac:dyDescent="0.2">
      <c r="A21" s="181" t="s">
        <v>63</v>
      </c>
      <c r="B21" s="182"/>
      <c r="C21" s="182"/>
      <c r="D21" s="182"/>
      <c r="E21" s="182"/>
      <c r="F21" s="182"/>
      <c r="G21" s="9">
        <v>14</v>
      </c>
      <c r="H21" s="86">
        <f>SUM(H16:H20)</f>
        <v>50814</v>
      </c>
      <c r="I21" s="86">
        <f>SUM(I16:I20)</f>
        <v>234083</v>
      </c>
    </row>
    <row r="22" spans="1:9" x14ac:dyDescent="0.2">
      <c r="A22" s="183" t="s">
        <v>64</v>
      </c>
      <c r="B22" s="183"/>
      <c r="C22" s="183"/>
      <c r="D22" s="183"/>
      <c r="E22" s="183"/>
      <c r="F22" s="183"/>
      <c r="G22" s="185"/>
      <c r="H22" s="185"/>
      <c r="I22" s="185"/>
    </row>
    <row r="23" spans="1:9" x14ac:dyDescent="0.2">
      <c r="A23" s="184" t="s">
        <v>65</v>
      </c>
      <c r="B23" s="184"/>
      <c r="C23" s="184"/>
      <c r="D23" s="184"/>
      <c r="E23" s="184"/>
      <c r="F23" s="184"/>
      <c r="G23" s="63">
        <v>15</v>
      </c>
      <c r="H23" s="31">
        <v>0</v>
      </c>
      <c r="I23" s="31">
        <v>0</v>
      </c>
    </row>
    <row r="24" spans="1:9" x14ac:dyDescent="0.2">
      <c r="A24" s="184" t="s">
        <v>102</v>
      </c>
      <c r="B24" s="184"/>
      <c r="C24" s="184"/>
      <c r="D24" s="184"/>
      <c r="E24" s="184"/>
      <c r="F24" s="184"/>
      <c r="G24" s="63">
        <v>16</v>
      </c>
      <c r="H24" s="31">
        <v>0</v>
      </c>
      <c r="I24" s="31">
        <v>0</v>
      </c>
    </row>
    <row r="25" spans="1:9" x14ac:dyDescent="0.2">
      <c r="A25" s="184" t="s">
        <v>66</v>
      </c>
      <c r="B25" s="184"/>
      <c r="C25" s="184"/>
      <c r="D25" s="184"/>
      <c r="E25" s="184"/>
      <c r="F25" s="184"/>
      <c r="G25" s="63">
        <v>17</v>
      </c>
      <c r="H25" s="31">
        <v>2434</v>
      </c>
      <c r="I25" s="31">
        <v>34795</v>
      </c>
    </row>
    <row r="26" spans="1:9" x14ac:dyDescent="0.2">
      <c r="A26" s="184" t="s">
        <v>67</v>
      </c>
      <c r="B26" s="184"/>
      <c r="C26" s="184"/>
      <c r="D26" s="184"/>
      <c r="E26" s="184"/>
      <c r="F26" s="184"/>
      <c r="G26" s="63">
        <v>18</v>
      </c>
      <c r="H26" s="31">
        <v>13474</v>
      </c>
      <c r="I26" s="31">
        <v>32593</v>
      </c>
    </row>
    <row r="27" spans="1:9" x14ac:dyDescent="0.2">
      <c r="A27" s="184" t="s">
        <v>68</v>
      </c>
      <c r="B27" s="184"/>
      <c r="C27" s="184"/>
      <c r="D27" s="184"/>
      <c r="E27" s="184"/>
      <c r="F27" s="184"/>
      <c r="G27" s="63">
        <v>19</v>
      </c>
      <c r="H27" s="31">
        <v>1332984</v>
      </c>
      <c r="I27" s="31">
        <v>482926</v>
      </c>
    </row>
    <row r="28" spans="1:9" ht="25.9" customHeight="1" x14ac:dyDescent="0.2">
      <c r="A28" s="181" t="s">
        <v>69</v>
      </c>
      <c r="B28" s="182"/>
      <c r="C28" s="182"/>
      <c r="D28" s="182"/>
      <c r="E28" s="182"/>
      <c r="F28" s="182"/>
      <c r="G28" s="9">
        <v>20</v>
      </c>
      <c r="H28" s="86">
        <f>H23+H24+H25+H26+H27</f>
        <v>1348892</v>
      </c>
      <c r="I28" s="86">
        <f>I23+I24+I25+I26+I27</f>
        <v>550314</v>
      </c>
    </row>
    <row r="29" spans="1:9" x14ac:dyDescent="0.2">
      <c r="A29" s="184" t="s">
        <v>70</v>
      </c>
      <c r="B29" s="184"/>
      <c r="C29" s="184"/>
      <c r="D29" s="184"/>
      <c r="E29" s="184"/>
      <c r="F29" s="184"/>
      <c r="G29" s="63">
        <v>21</v>
      </c>
      <c r="H29" s="31">
        <v>363669</v>
      </c>
      <c r="I29" s="31">
        <v>56822</v>
      </c>
    </row>
    <row r="30" spans="1:9" x14ac:dyDescent="0.2">
      <c r="A30" s="184" t="s">
        <v>71</v>
      </c>
      <c r="B30" s="184"/>
      <c r="C30" s="184"/>
      <c r="D30" s="184"/>
      <c r="E30" s="184"/>
      <c r="F30" s="184"/>
      <c r="G30" s="63">
        <v>22</v>
      </c>
      <c r="H30" s="31">
        <v>976693</v>
      </c>
      <c r="I30" s="31">
        <v>29347</v>
      </c>
    </row>
    <row r="31" spans="1:9" x14ac:dyDescent="0.2">
      <c r="A31" s="184" t="s">
        <v>72</v>
      </c>
      <c r="B31" s="184"/>
      <c r="C31" s="184"/>
      <c r="D31" s="184"/>
      <c r="E31" s="184"/>
      <c r="F31" s="184"/>
      <c r="G31" s="63">
        <v>23</v>
      </c>
      <c r="H31" s="31">
        <v>108290</v>
      </c>
      <c r="I31" s="31">
        <v>2099124</v>
      </c>
    </row>
    <row r="32" spans="1:9" ht="30.6" customHeight="1" x14ac:dyDescent="0.2">
      <c r="A32" s="181" t="s">
        <v>73</v>
      </c>
      <c r="B32" s="182"/>
      <c r="C32" s="182"/>
      <c r="D32" s="182"/>
      <c r="E32" s="182"/>
      <c r="F32" s="182"/>
      <c r="G32" s="9">
        <v>24</v>
      </c>
      <c r="H32" s="86">
        <f>H29+H30+H31</f>
        <v>1448652</v>
      </c>
      <c r="I32" s="86">
        <f>I29+I30+I31</f>
        <v>2185293</v>
      </c>
    </row>
    <row r="33" spans="1:9" x14ac:dyDescent="0.2">
      <c r="A33" s="183" t="s">
        <v>74</v>
      </c>
      <c r="B33" s="183"/>
      <c r="C33" s="183"/>
      <c r="D33" s="183"/>
      <c r="E33" s="183"/>
      <c r="F33" s="183"/>
      <c r="G33" s="185"/>
      <c r="H33" s="185"/>
      <c r="I33" s="185"/>
    </row>
    <row r="34" spans="1:9" ht="29.25" customHeight="1" x14ac:dyDescent="0.2">
      <c r="A34" s="184" t="s">
        <v>75</v>
      </c>
      <c r="B34" s="184"/>
      <c r="C34" s="184"/>
      <c r="D34" s="184"/>
      <c r="E34" s="184"/>
      <c r="F34" s="184"/>
      <c r="G34" s="63">
        <v>25</v>
      </c>
      <c r="H34" s="31">
        <v>0</v>
      </c>
      <c r="I34" s="31">
        <v>0</v>
      </c>
    </row>
    <row r="35" spans="1:9" ht="27.75" customHeight="1" x14ac:dyDescent="0.2">
      <c r="A35" s="184" t="s">
        <v>76</v>
      </c>
      <c r="B35" s="184"/>
      <c r="C35" s="184"/>
      <c r="D35" s="184"/>
      <c r="E35" s="184"/>
      <c r="F35" s="184"/>
      <c r="G35" s="63">
        <v>26</v>
      </c>
      <c r="H35" s="31">
        <v>0</v>
      </c>
      <c r="I35" s="31">
        <v>0</v>
      </c>
    </row>
    <row r="36" spans="1:9" ht="13.5" customHeight="1" x14ac:dyDescent="0.2">
      <c r="A36" s="184" t="s">
        <v>77</v>
      </c>
      <c r="B36" s="184"/>
      <c r="C36" s="184"/>
      <c r="D36" s="184"/>
      <c r="E36" s="184"/>
      <c r="F36" s="184"/>
      <c r="G36" s="63">
        <v>27</v>
      </c>
      <c r="H36" s="31">
        <v>0</v>
      </c>
      <c r="I36" s="31">
        <v>0</v>
      </c>
    </row>
    <row r="37" spans="1:9" ht="27.6" customHeight="1" x14ac:dyDescent="0.2">
      <c r="A37" s="181" t="s">
        <v>78</v>
      </c>
      <c r="B37" s="182"/>
      <c r="C37" s="182"/>
      <c r="D37" s="182"/>
      <c r="E37" s="182"/>
      <c r="F37" s="182"/>
      <c r="G37" s="9">
        <v>28</v>
      </c>
      <c r="H37" s="86">
        <f>H34+H35+H36</f>
        <v>0</v>
      </c>
      <c r="I37" s="86">
        <f>I34+I35+I36</f>
        <v>0</v>
      </c>
    </row>
    <row r="38" spans="1:9" ht="14.45" customHeight="1" x14ac:dyDescent="0.2">
      <c r="A38" s="184" t="s">
        <v>79</v>
      </c>
      <c r="B38" s="184"/>
      <c r="C38" s="184"/>
      <c r="D38" s="184"/>
      <c r="E38" s="184"/>
      <c r="F38" s="184"/>
      <c r="G38" s="63">
        <v>29</v>
      </c>
      <c r="H38" s="31">
        <v>0</v>
      </c>
      <c r="I38" s="31">
        <v>0</v>
      </c>
    </row>
    <row r="39" spans="1:9" ht="14.45" customHeight="1" x14ac:dyDescent="0.2">
      <c r="A39" s="184" t="s">
        <v>80</v>
      </c>
      <c r="B39" s="184"/>
      <c r="C39" s="184"/>
      <c r="D39" s="184"/>
      <c r="E39" s="184"/>
      <c r="F39" s="184"/>
      <c r="G39" s="63">
        <v>30</v>
      </c>
      <c r="H39" s="31">
        <v>0</v>
      </c>
      <c r="I39" s="31">
        <v>0</v>
      </c>
    </row>
    <row r="40" spans="1:9" ht="14.45" customHeight="1" x14ac:dyDescent="0.2">
      <c r="A40" s="184" t="s">
        <v>81</v>
      </c>
      <c r="B40" s="184"/>
      <c r="C40" s="184"/>
      <c r="D40" s="184"/>
      <c r="E40" s="184"/>
      <c r="F40" s="184"/>
      <c r="G40" s="63">
        <v>31</v>
      </c>
      <c r="H40" s="31">
        <v>0</v>
      </c>
      <c r="I40" s="31">
        <v>0</v>
      </c>
    </row>
    <row r="41" spans="1:9" ht="14.45" customHeight="1" x14ac:dyDescent="0.2">
      <c r="A41" s="184" t="s">
        <v>82</v>
      </c>
      <c r="B41" s="184"/>
      <c r="C41" s="184"/>
      <c r="D41" s="184"/>
      <c r="E41" s="184"/>
      <c r="F41" s="184"/>
      <c r="G41" s="63">
        <v>32</v>
      </c>
      <c r="H41" s="31">
        <v>0</v>
      </c>
      <c r="I41" s="31">
        <v>0</v>
      </c>
    </row>
    <row r="42" spans="1:9" ht="14.45" customHeight="1" x14ac:dyDescent="0.2">
      <c r="A42" s="184" t="s">
        <v>83</v>
      </c>
      <c r="B42" s="184"/>
      <c r="C42" s="184"/>
      <c r="D42" s="184"/>
      <c r="E42" s="184"/>
      <c r="F42" s="184"/>
      <c r="G42" s="63">
        <v>33</v>
      </c>
      <c r="H42" s="31">
        <v>101754</v>
      </c>
      <c r="I42" s="31">
        <v>96925</v>
      </c>
    </row>
    <row r="43" spans="1:9" ht="25.5" customHeight="1" x14ac:dyDescent="0.2">
      <c r="A43" s="181" t="s">
        <v>84</v>
      </c>
      <c r="B43" s="182"/>
      <c r="C43" s="182"/>
      <c r="D43" s="182"/>
      <c r="E43" s="182"/>
      <c r="F43" s="182"/>
      <c r="G43" s="9">
        <v>34</v>
      </c>
      <c r="H43" s="86">
        <f>H38+H39+H40+H41+H42</f>
        <v>101754</v>
      </c>
      <c r="I43" s="86">
        <f>I38+I39+I40+I41+I42</f>
        <v>96925</v>
      </c>
    </row>
    <row r="44" spans="1:9" x14ac:dyDescent="0.2">
      <c r="A44" s="183" t="s">
        <v>85</v>
      </c>
      <c r="B44" s="184"/>
      <c r="C44" s="184"/>
      <c r="D44" s="184"/>
      <c r="E44" s="184"/>
      <c r="F44" s="184"/>
      <c r="G44" s="11">
        <v>35</v>
      </c>
      <c r="H44" s="31">
        <v>1541476</v>
      </c>
      <c r="I44" s="31">
        <v>1822473</v>
      </c>
    </row>
    <row r="45" spans="1:9" x14ac:dyDescent="0.2">
      <c r="A45" s="183" t="s">
        <v>86</v>
      </c>
      <c r="B45" s="184"/>
      <c r="C45" s="184"/>
      <c r="D45" s="184"/>
      <c r="E45" s="184"/>
      <c r="F45" s="184"/>
      <c r="G45" s="11">
        <v>36</v>
      </c>
      <c r="H45" s="31">
        <v>280997</v>
      </c>
      <c r="I45" s="31">
        <v>0</v>
      </c>
    </row>
    <row r="46" spans="1:9" x14ac:dyDescent="0.2">
      <c r="A46" s="183" t="s">
        <v>87</v>
      </c>
      <c r="B46" s="184"/>
      <c r="C46" s="184"/>
      <c r="D46" s="184"/>
      <c r="E46" s="184"/>
      <c r="F46" s="184"/>
      <c r="G46" s="11">
        <v>37</v>
      </c>
      <c r="H46" s="31">
        <v>0</v>
      </c>
      <c r="I46" s="31">
        <v>1548790</v>
      </c>
    </row>
    <row r="47" spans="1:9" ht="20.45" customHeight="1" x14ac:dyDescent="0.2">
      <c r="A47" s="181" t="s">
        <v>88</v>
      </c>
      <c r="B47" s="182"/>
      <c r="C47" s="182"/>
      <c r="D47" s="182"/>
      <c r="E47" s="182"/>
      <c r="F47" s="182"/>
      <c r="G47" s="9">
        <v>38</v>
      </c>
      <c r="H47" s="86">
        <f>H44+H45-H46</f>
        <v>1822473</v>
      </c>
      <c r="I47" s="86">
        <f>I44+I45-I46</f>
        <v>273683</v>
      </c>
    </row>
  </sheetData>
  <mergeCells count="47">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I22"/>
    <mergeCell ref="A23:F23"/>
    <mergeCell ref="A24:F24"/>
    <mergeCell ref="A25:F25"/>
    <mergeCell ref="A26:F26"/>
    <mergeCell ref="A27:F27"/>
    <mergeCell ref="A28:F28"/>
    <mergeCell ref="A29:F29"/>
    <mergeCell ref="A42:F42"/>
    <mergeCell ref="A31:F31"/>
    <mergeCell ref="A32:F32"/>
    <mergeCell ref="A33:I33"/>
    <mergeCell ref="A34:F34"/>
    <mergeCell ref="A35:F35"/>
    <mergeCell ref="A36:F36"/>
    <mergeCell ref="A37:F37"/>
    <mergeCell ref="A38:F38"/>
    <mergeCell ref="A39:F39"/>
    <mergeCell ref="A40:F40"/>
    <mergeCell ref="A41:F41"/>
    <mergeCell ref="A43:F43"/>
    <mergeCell ref="A44:F44"/>
    <mergeCell ref="A45:F45"/>
    <mergeCell ref="A46:F46"/>
    <mergeCell ref="A47:F47"/>
  </mergeCells>
  <dataValidations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zoomScale="110" zoomScaleNormal="100" workbookViewId="0">
      <selection sqref="A1:I1"/>
    </sheetView>
  </sheetViews>
  <sheetFormatPr defaultRowHeight="12.75" x14ac:dyDescent="0.2"/>
  <cols>
    <col min="1" max="7" width="9.140625" style="80"/>
    <col min="8" max="9" width="9.85546875" style="91" customWidth="1"/>
    <col min="10" max="10" width="12" style="80" bestFit="1" customWidth="1"/>
    <col min="11" max="11" width="10.28515625" style="80" bestFit="1" customWidth="1"/>
    <col min="12" max="12" width="12.28515625" style="80" bestFit="1" customWidth="1"/>
    <col min="13" max="263" width="9.140625" style="80"/>
    <col min="264" max="265" width="9.85546875" style="80" bestFit="1" customWidth="1"/>
    <col min="266" max="266" width="12" style="80" bestFit="1" customWidth="1"/>
    <col min="267" max="267" width="10.28515625" style="80" bestFit="1" customWidth="1"/>
    <col min="268" max="268" width="12.28515625" style="80" bestFit="1" customWidth="1"/>
    <col min="269" max="519" width="9.140625" style="80"/>
    <col min="520" max="521" width="9.85546875" style="80" bestFit="1" customWidth="1"/>
    <col min="522" max="522" width="12" style="80" bestFit="1" customWidth="1"/>
    <col min="523" max="523" width="10.28515625" style="80" bestFit="1" customWidth="1"/>
    <col min="524" max="524" width="12.28515625" style="80" bestFit="1" customWidth="1"/>
    <col min="525" max="775" width="9.140625" style="80"/>
    <col min="776" max="777" width="9.85546875" style="80" bestFit="1" customWidth="1"/>
    <col min="778" max="778" width="12" style="80" bestFit="1" customWidth="1"/>
    <col min="779" max="779" width="10.28515625" style="80" bestFit="1" customWidth="1"/>
    <col min="780" max="780" width="12.28515625" style="80" bestFit="1" customWidth="1"/>
    <col min="781" max="1031" width="9.140625" style="80"/>
    <col min="1032" max="1033" width="9.85546875" style="80" bestFit="1" customWidth="1"/>
    <col min="1034" max="1034" width="12" style="80" bestFit="1" customWidth="1"/>
    <col min="1035" max="1035" width="10.28515625" style="80" bestFit="1" customWidth="1"/>
    <col min="1036" max="1036" width="12.28515625" style="80" bestFit="1" customWidth="1"/>
    <col min="1037" max="1287" width="9.140625" style="80"/>
    <col min="1288" max="1289" width="9.85546875" style="80" bestFit="1" customWidth="1"/>
    <col min="1290" max="1290" width="12" style="80" bestFit="1" customWidth="1"/>
    <col min="1291" max="1291" width="10.28515625" style="80" bestFit="1" customWidth="1"/>
    <col min="1292" max="1292" width="12.28515625" style="80" bestFit="1" customWidth="1"/>
    <col min="1293" max="1543" width="9.140625" style="80"/>
    <col min="1544" max="1545" width="9.85546875" style="80" bestFit="1" customWidth="1"/>
    <col min="1546" max="1546" width="12" style="80" bestFit="1" customWidth="1"/>
    <col min="1547" max="1547" width="10.28515625" style="80" bestFit="1" customWidth="1"/>
    <col min="1548" max="1548" width="12.28515625" style="80" bestFit="1" customWidth="1"/>
    <col min="1549" max="1799" width="9.140625" style="80"/>
    <col min="1800" max="1801" width="9.85546875" style="80" bestFit="1" customWidth="1"/>
    <col min="1802" max="1802" width="12" style="80" bestFit="1" customWidth="1"/>
    <col min="1803" max="1803" width="10.28515625" style="80" bestFit="1" customWidth="1"/>
    <col min="1804" max="1804" width="12.28515625" style="80" bestFit="1" customWidth="1"/>
    <col min="1805" max="2055" width="9.140625" style="80"/>
    <col min="2056" max="2057" width="9.85546875" style="80" bestFit="1" customWidth="1"/>
    <col min="2058" max="2058" width="12" style="80" bestFit="1" customWidth="1"/>
    <col min="2059" max="2059" width="10.28515625" style="80" bestFit="1" customWidth="1"/>
    <col min="2060" max="2060" width="12.28515625" style="80" bestFit="1" customWidth="1"/>
    <col min="2061" max="2311" width="9.140625" style="80"/>
    <col min="2312" max="2313" width="9.85546875" style="80" bestFit="1" customWidth="1"/>
    <col min="2314" max="2314" width="12" style="80" bestFit="1" customWidth="1"/>
    <col min="2315" max="2315" width="10.28515625" style="80" bestFit="1" customWidth="1"/>
    <col min="2316" max="2316" width="12.28515625" style="80" bestFit="1" customWidth="1"/>
    <col min="2317" max="2567" width="9.140625" style="80"/>
    <col min="2568" max="2569" width="9.85546875" style="80" bestFit="1" customWidth="1"/>
    <col min="2570" max="2570" width="12" style="80" bestFit="1" customWidth="1"/>
    <col min="2571" max="2571" width="10.28515625" style="80" bestFit="1" customWidth="1"/>
    <col min="2572" max="2572" width="12.28515625" style="80" bestFit="1" customWidth="1"/>
    <col min="2573" max="2823" width="9.140625" style="80"/>
    <col min="2824" max="2825" width="9.85546875" style="80" bestFit="1" customWidth="1"/>
    <col min="2826" max="2826" width="12" style="80" bestFit="1" customWidth="1"/>
    <col min="2827" max="2827" width="10.28515625" style="80" bestFit="1" customWidth="1"/>
    <col min="2828" max="2828" width="12.28515625" style="80" bestFit="1" customWidth="1"/>
    <col min="2829" max="3079" width="9.140625" style="80"/>
    <col min="3080" max="3081" width="9.85546875" style="80" bestFit="1" customWidth="1"/>
    <col min="3082" max="3082" width="12" style="80" bestFit="1" customWidth="1"/>
    <col min="3083" max="3083" width="10.28515625" style="80" bestFit="1" customWidth="1"/>
    <col min="3084" max="3084" width="12.28515625" style="80" bestFit="1" customWidth="1"/>
    <col min="3085" max="3335" width="9.140625" style="80"/>
    <col min="3336" max="3337" width="9.85546875" style="80" bestFit="1" customWidth="1"/>
    <col min="3338" max="3338" width="12" style="80" bestFit="1" customWidth="1"/>
    <col min="3339" max="3339" width="10.28515625" style="80" bestFit="1" customWidth="1"/>
    <col min="3340" max="3340" width="12.28515625" style="80" bestFit="1" customWidth="1"/>
    <col min="3341" max="3591" width="9.140625" style="80"/>
    <col min="3592" max="3593" width="9.85546875" style="80" bestFit="1" customWidth="1"/>
    <col min="3594" max="3594" width="12" style="80" bestFit="1" customWidth="1"/>
    <col min="3595" max="3595" width="10.28515625" style="80" bestFit="1" customWidth="1"/>
    <col min="3596" max="3596" width="12.28515625" style="80" bestFit="1" customWidth="1"/>
    <col min="3597" max="3847" width="9.140625" style="80"/>
    <col min="3848" max="3849" width="9.85546875" style="80" bestFit="1" customWidth="1"/>
    <col min="3850" max="3850" width="12" style="80" bestFit="1" customWidth="1"/>
    <col min="3851" max="3851" width="10.28515625" style="80" bestFit="1" customWidth="1"/>
    <col min="3852" max="3852" width="12.28515625" style="80" bestFit="1" customWidth="1"/>
    <col min="3853" max="4103" width="9.140625" style="80"/>
    <col min="4104" max="4105" width="9.85546875" style="80" bestFit="1" customWidth="1"/>
    <col min="4106" max="4106" width="12" style="80" bestFit="1" customWidth="1"/>
    <col min="4107" max="4107" width="10.28515625" style="80" bestFit="1" customWidth="1"/>
    <col min="4108" max="4108" width="12.28515625" style="80" bestFit="1" customWidth="1"/>
    <col min="4109" max="4359" width="9.140625" style="80"/>
    <col min="4360" max="4361" width="9.85546875" style="80" bestFit="1" customWidth="1"/>
    <col min="4362" max="4362" width="12" style="80" bestFit="1" customWidth="1"/>
    <col min="4363" max="4363" width="10.28515625" style="80" bestFit="1" customWidth="1"/>
    <col min="4364" max="4364" width="12.28515625" style="80" bestFit="1" customWidth="1"/>
    <col min="4365" max="4615" width="9.140625" style="80"/>
    <col min="4616" max="4617" width="9.85546875" style="80" bestFit="1" customWidth="1"/>
    <col min="4618" max="4618" width="12" style="80" bestFit="1" customWidth="1"/>
    <col min="4619" max="4619" width="10.28515625" style="80" bestFit="1" customWidth="1"/>
    <col min="4620" max="4620" width="12.28515625" style="80" bestFit="1" customWidth="1"/>
    <col min="4621" max="4871" width="9.140625" style="80"/>
    <col min="4872" max="4873" width="9.85546875" style="80" bestFit="1" customWidth="1"/>
    <col min="4874" max="4874" width="12" style="80" bestFit="1" customWidth="1"/>
    <col min="4875" max="4875" width="10.28515625" style="80" bestFit="1" customWidth="1"/>
    <col min="4876" max="4876" width="12.28515625" style="80" bestFit="1" customWidth="1"/>
    <col min="4877" max="5127" width="9.140625" style="80"/>
    <col min="5128" max="5129" width="9.85546875" style="80" bestFit="1" customWidth="1"/>
    <col min="5130" max="5130" width="12" style="80" bestFit="1" customWidth="1"/>
    <col min="5131" max="5131" width="10.28515625" style="80" bestFit="1" customWidth="1"/>
    <col min="5132" max="5132" width="12.28515625" style="80" bestFit="1" customWidth="1"/>
    <col min="5133" max="5383" width="9.140625" style="80"/>
    <col min="5384" max="5385" width="9.85546875" style="80" bestFit="1" customWidth="1"/>
    <col min="5386" max="5386" width="12" style="80" bestFit="1" customWidth="1"/>
    <col min="5387" max="5387" width="10.28515625" style="80" bestFit="1" customWidth="1"/>
    <col min="5388" max="5388" width="12.28515625" style="80" bestFit="1" customWidth="1"/>
    <col min="5389" max="5639" width="9.140625" style="80"/>
    <col min="5640" max="5641" width="9.85546875" style="80" bestFit="1" customWidth="1"/>
    <col min="5642" max="5642" width="12" style="80" bestFit="1" customWidth="1"/>
    <col min="5643" max="5643" width="10.28515625" style="80" bestFit="1" customWidth="1"/>
    <col min="5644" max="5644" width="12.28515625" style="80" bestFit="1" customWidth="1"/>
    <col min="5645" max="5895" width="9.140625" style="80"/>
    <col min="5896" max="5897" width="9.85546875" style="80" bestFit="1" customWidth="1"/>
    <col min="5898" max="5898" width="12" style="80" bestFit="1" customWidth="1"/>
    <col min="5899" max="5899" width="10.28515625" style="80" bestFit="1" customWidth="1"/>
    <col min="5900" max="5900" width="12.28515625" style="80" bestFit="1" customWidth="1"/>
    <col min="5901" max="6151" width="9.140625" style="80"/>
    <col min="6152" max="6153" width="9.85546875" style="80" bestFit="1" customWidth="1"/>
    <col min="6154" max="6154" width="12" style="80" bestFit="1" customWidth="1"/>
    <col min="6155" max="6155" width="10.28515625" style="80" bestFit="1" customWidth="1"/>
    <col min="6156" max="6156" width="12.28515625" style="80" bestFit="1" customWidth="1"/>
    <col min="6157" max="6407" width="9.140625" style="80"/>
    <col min="6408" max="6409" width="9.85546875" style="80" bestFit="1" customWidth="1"/>
    <col min="6410" max="6410" width="12" style="80" bestFit="1" customWidth="1"/>
    <col min="6411" max="6411" width="10.28515625" style="80" bestFit="1" customWidth="1"/>
    <col min="6412" max="6412" width="12.28515625" style="80" bestFit="1" customWidth="1"/>
    <col min="6413" max="6663" width="9.140625" style="80"/>
    <col min="6664" max="6665" width="9.85546875" style="80" bestFit="1" customWidth="1"/>
    <col min="6666" max="6666" width="12" style="80" bestFit="1" customWidth="1"/>
    <col min="6667" max="6667" width="10.28515625" style="80" bestFit="1" customWidth="1"/>
    <col min="6668" max="6668" width="12.28515625" style="80" bestFit="1" customWidth="1"/>
    <col min="6669" max="6919" width="9.140625" style="80"/>
    <col min="6920" max="6921" width="9.85546875" style="80" bestFit="1" customWidth="1"/>
    <col min="6922" max="6922" width="12" style="80" bestFit="1" customWidth="1"/>
    <col min="6923" max="6923" width="10.28515625" style="80" bestFit="1" customWidth="1"/>
    <col min="6924" max="6924" width="12.28515625" style="80" bestFit="1" customWidth="1"/>
    <col min="6925" max="7175" width="9.140625" style="80"/>
    <col min="7176" max="7177" width="9.85546875" style="80" bestFit="1" customWidth="1"/>
    <col min="7178" max="7178" width="12" style="80" bestFit="1" customWidth="1"/>
    <col min="7179" max="7179" width="10.28515625" style="80" bestFit="1" customWidth="1"/>
    <col min="7180" max="7180" width="12.28515625" style="80" bestFit="1" customWidth="1"/>
    <col min="7181" max="7431" width="9.140625" style="80"/>
    <col min="7432" max="7433" width="9.85546875" style="80" bestFit="1" customWidth="1"/>
    <col min="7434" max="7434" width="12" style="80" bestFit="1" customWidth="1"/>
    <col min="7435" max="7435" width="10.28515625" style="80" bestFit="1" customWidth="1"/>
    <col min="7436" max="7436" width="12.28515625" style="80" bestFit="1" customWidth="1"/>
    <col min="7437" max="7687" width="9.140625" style="80"/>
    <col min="7688" max="7689" width="9.85546875" style="80" bestFit="1" customWidth="1"/>
    <col min="7690" max="7690" width="12" style="80" bestFit="1" customWidth="1"/>
    <col min="7691" max="7691" width="10.28515625" style="80" bestFit="1" customWidth="1"/>
    <col min="7692" max="7692" width="12.28515625" style="80" bestFit="1" customWidth="1"/>
    <col min="7693" max="7943" width="9.140625" style="80"/>
    <col min="7944" max="7945" width="9.85546875" style="80" bestFit="1" customWidth="1"/>
    <col min="7946" max="7946" width="12" style="80" bestFit="1" customWidth="1"/>
    <col min="7947" max="7947" width="10.28515625" style="80" bestFit="1" customWidth="1"/>
    <col min="7948" max="7948" width="12.28515625" style="80" bestFit="1" customWidth="1"/>
    <col min="7949" max="8199" width="9.140625" style="80"/>
    <col min="8200" max="8201" width="9.85546875" style="80" bestFit="1" customWidth="1"/>
    <col min="8202" max="8202" width="12" style="80" bestFit="1" customWidth="1"/>
    <col min="8203" max="8203" width="10.28515625" style="80" bestFit="1" customWidth="1"/>
    <col min="8204" max="8204" width="12.28515625" style="80" bestFit="1" customWidth="1"/>
    <col min="8205" max="8455" width="9.140625" style="80"/>
    <col min="8456" max="8457" width="9.85546875" style="80" bestFit="1" customWidth="1"/>
    <col min="8458" max="8458" width="12" style="80" bestFit="1" customWidth="1"/>
    <col min="8459" max="8459" width="10.28515625" style="80" bestFit="1" customWidth="1"/>
    <col min="8460" max="8460" width="12.28515625" style="80" bestFit="1" customWidth="1"/>
    <col min="8461" max="8711" width="9.140625" style="80"/>
    <col min="8712" max="8713" width="9.85546875" style="80" bestFit="1" customWidth="1"/>
    <col min="8714" max="8714" width="12" style="80" bestFit="1" customWidth="1"/>
    <col min="8715" max="8715" width="10.28515625" style="80" bestFit="1" customWidth="1"/>
    <col min="8716" max="8716" width="12.28515625" style="80" bestFit="1" customWidth="1"/>
    <col min="8717" max="8967" width="9.140625" style="80"/>
    <col min="8968" max="8969" width="9.85546875" style="80" bestFit="1" customWidth="1"/>
    <col min="8970" max="8970" width="12" style="80" bestFit="1" customWidth="1"/>
    <col min="8971" max="8971" width="10.28515625" style="80" bestFit="1" customWidth="1"/>
    <col min="8972" max="8972" width="12.28515625" style="80" bestFit="1" customWidth="1"/>
    <col min="8973" max="9223" width="9.140625" style="80"/>
    <col min="9224" max="9225" width="9.85546875" style="80" bestFit="1" customWidth="1"/>
    <col min="9226" max="9226" width="12" style="80" bestFit="1" customWidth="1"/>
    <col min="9227" max="9227" width="10.28515625" style="80" bestFit="1" customWidth="1"/>
    <col min="9228" max="9228" width="12.28515625" style="80" bestFit="1" customWidth="1"/>
    <col min="9229" max="9479" width="9.140625" style="80"/>
    <col min="9480" max="9481" width="9.85546875" style="80" bestFit="1" customWidth="1"/>
    <col min="9482" max="9482" width="12" style="80" bestFit="1" customWidth="1"/>
    <col min="9483" max="9483" width="10.28515625" style="80" bestFit="1" customWidth="1"/>
    <col min="9484" max="9484" width="12.28515625" style="80" bestFit="1" customWidth="1"/>
    <col min="9485" max="9735" width="9.140625" style="80"/>
    <col min="9736" max="9737" width="9.85546875" style="80" bestFit="1" customWidth="1"/>
    <col min="9738" max="9738" width="12" style="80" bestFit="1" customWidth="1"/>
    <col min="9739" max="9739" width="10.28515625" style="80" bestFit="1" customWidth="1"/>
    <col min="9740" max="9740" width="12.28515625" style="80" bestFit="1" customWidth="1"/>
    <col min="9741" max="9991" width="9.140625" style="80"/>
    <col min="9992" max="9993" width="9.85546875" style="80" bestFit="1" customWidth="1"/>
    <col min="9994" max="9994" width="12" style="80" bestFit="1" customWidth="1"/>
    <col min="9995" max="9995" width="10.28515625" style="80" bestFit="1" customWidth="1"/>
    <col min="9996" max="9996" width="12.28515625" style="80" bestFit="1" customWidth="1"/>
    <col min="9997" max="10247" width="9.140625" style="80"/>
    <col min="10248" max="10249" width="9.85546875" style="80" bestFit="1" customWidth="1"/>
    <col min="10250" max="10250" width="12" style="80" bestFit="1" customWidth="1"/>
    <col min="10251" max="10251" width="10.28515625" style="80" bestFit="1" customWidth="1"/>
    <col min="10252" max="10252" width="12.28515625" style="80" bestFit="1" customWidth="1"/>
    <col min="10253" max="10503" width="9.140625" style="80"/>
    <col min="10504" max="10505" width="9.85546875" style="80" bestFit="1" customWidth="1"/>
    <col min="10506" max="10506" width="12" style="80" bestFit="1" customWidth="1"/>
    <col min="10507" max="10507" width="10.28515625" style="80" bestFit="1" customWidth="1"/>
    <col min="10508" max="10508" width="12.28515625" style="80" bestFit="1" customWidth="1"/>
    <col min="10509" max="10759" width="9.140625" style="80"/>
    <col min="10760" max="10761" width="9.85546875" style="80" bestFit="1" customWidth="1"/>
    <col min="10762" max="10762" width="12" style="80" bestFit="1" customWidth="1"/>
    <col min="10763" max="10763" width="10.28515625" style="80" bestFit="1" customWidth="1"/>
    <col min="10764" max="10764" width="12.28515625" style="80" bestFit="1" customWidth="1"/>
    <col min="10765" max="11015" width="9.140625" style="80"/>
    <col min="11016" max="11017" width="9.85546875" style="80" bestFit="1" customWidth="1"/>
    <col min="11018" max="11018" width="12" style="80" bestFit="1" customWidth="1"/>
    <col min="11019" max="11019" width="10.28515625" style="80" bestFit="1" customWidth="1"/>
    <col min="11020" max="11020" width="12.28515625" style="80" bestFit="1" customWidth="1"/>
    <col min="11021" max="11271" width="9.140625" style="80"/>
    <col min="11272" max="11273" width="9.85546875" style="80" bestFit="1" customWidth="1"/>
    <col min="11274" max="11274" width="12" style="80" bestFit="1" customWidth="1"/>
    <col min="11275" max="11275" width="10.28515625" style="80" bestFit="1" customWidth="1"/>
    <col min="11276" max="11276" width="12.28515625" style="80" bestFit="1" customWidth="1"/>
    <col min="11277" max="11527" width="9.140625" style="80"/>
    <col min="11528" max="11529" width="9.85546875" style="80" bestFit="1" customWidth="1"/>
    <col min="11530" max="11530" width="12" style="80" bestFit="1" customWidth="1"/>
    <col min="11531" max="11531" width="10.28515625" style="80" bestFit="1" customWidth="1"/>
    <col min="11532" max="11532" width="12.28515625" style="80" bestFit="1" customWidth="1"/>
    <col min="11533" max="11783" width="9.140625" style="80"/>
    <col min="11784" max="11785" width="9.85546875" style="80" bestFit="1" customWidth="1"/>
    <col min="11786" max="11786" width="12" style="80" bestFit="1" customWidth="1"/>
    <col min="11787" max="11787" width="10.28515625" style="80" bestFit="1" customWidth="1"/>
    <col min="11788" max="11788" width="12.28515625" style="80" bestFit="1" customWidth="1"/>
    <col min="11789" max="12039" width="9.140625" style="80"/>
    <col min="12040" max="12041" width="9.85546875" style="80" bestFit="1" customWidth="1"/>
    <col min="12042" max="12042" width="12" style="80" bestFit="1" customWidth="1"/>
    <col min="12043" max="12043" width="10.28515625" style="80" bestFit="1" customWidth="1"/>
    <col min="12044" max="12044" width="12.28515625" style="80" bestFit="1" customWidth="1"/>
    <col min="12045" max="12295" width="9.140625" style="80"/>
    <col min="12296" max="12297" width="9.85546875" style="80" bestFit="1" customWidth="1"/>
    <col min="12298" max="12298" width="12" style="80" bestFit="1" customWidth="1"/>
    <col min="12299" max="12299" width="10.28515625" style="80" bestFit="1" customWidth="1"/>
    <col min="12300" max="12300" width="12.28515625" style="80" bestFit="1" customWidth="1"/>
    <col min="12301" max="12551" width="9.140625" style="80"/>
    <col min="12552" max="12553" width="9.85546875" style="80" bestFit="1" customWidth="1"/>
    <col min="12554" max="12554" width="12" style="80" bestFit="1" customWidth="1"/>
    <col min="12555" max="12555" width="10.28515625" style="80" bestFit="1" customWidth="1"/>
    <col min="12556" max="12556" width="12.28515625" style="80" bestFit="1" customWidth="1"/>
    <col min="12557" max="12807" width="9.140625" style="80"/>
    <col min="12808" max="12809" width="9.85546875" style="80" bestFit="1" customWidth="1"/>
    <col min="12810" max="12810" width="12" style="80" bestFit="1" customWidth="1"/>
    <col min="12811" max="12811" width="10.28515625" style="80" bestFit="1" customWidth="1"/>
    <col min="12812" max="12812" width="12.28515625" style="80" bestFit="1" customWidth="1"/>
    <col min="12813" max="13063" width="9.140625" style="80"/>
    <col min="13064" max="13065" width="9.85546875" style="80" bestFit="1" customWidth="1"/>
    <col min="13066" max="13066" width="12" style="80" bestFit="1" customWidth="1"/>
    <col min="13067" max="13067" width="10.28515625" style="80" bestFit="1" customWidth="1"/>
    <col min="13068" max="13068" width="12.28515625" style="80" bestFit="1" customWidth="1"/>
    <col min="13069" max="13319" width="9.140625" style="80"/>
    <col min="13320" max="13321" width="9.85546875" style="80" bestFit="1" customWidth="1"/>
    <col min="13322" max="13322" width="12" style="80" bestFit="1" customWidth="1"/>
    <col min="13323" max="13323" width="10.28515625" style="80" bestFit="1" customWidth="1"/>
    <col min="13324" max="13324" width="12.28515625" style="80" bestFit="1" customWidth="1"/>
    <col min="13325" max="13575" width="9.140625" style="80"/>
    <col min="13576" max="13577" width="9.85546875" style="80" bestFit="1" customWidth="1"/>
    <col min="13578" max="13578" width="12" style="80" bestFit="1" customWidth="1"/>
    <col min="13579" max="13579" width="10.28515625" style="80" bestFit="1" customWidth="1"/>
    <col min="13580" max="13580" width="12.28515625" style="80" bestFit="1" customWidth="1"/>
    <col min="13581" max="13831" width="9.140625" style="80"/>
    <col min="13832" max="13833" width="9.85546875" style="80" bestFit="1" customWidth="1"/>
    <col min="13834" max="13834" width="12" style="80" bestFit="1" customWidth="1"/>
    <col min="13835" max="13835" width="10.28515625" style="80" bestFit="1" customWidth="1"/>
    <col min="13836" max="13836" width="12.28515625" style="80" bestFit="1" customWidth="1"/>
    <col min="13837" max="14087" width="9.140625" style="80"/>
    <col min="14088" max="14089" width="9.85546875" style="80" bestFit="1" customWidth="1"/>
    <col min="14090" max="14090" width="12" style="80" bestFit="1" customWidth="1"/>
    <col min="14091" max="14091" width="10.28515625" style="80" bestFit="1" customWidth="1"/>
    <col min="14092" max="14092" width="12.28515625" style="80" bestFit="1" customWidth="1"/>
    <col min="14093" max="14343" width="9.140625" style="80"/>
    <col min="14344" max="14345" width="9.85546875" style="80" bestFit="1" customWidth="1"/>
    <col min="14346" max="14346" width="12" style="80" bestFit="1" customWidth="1"/>
    <col min="14347" max="14347" width="10.28515625" style="80" bestFit="1" customWidth="1"/>
    <col min="14348" max="14348" width="12.28515625" style="80" bestFit="1" customWidth="1"/>
    <col min="14349" max="14599" width="9.140625" style="80"/>
    <col min="14600" max="14601" width="9.85546875" style="80" bestFit="1" customWidth="1"/>
    <col min="14602" max="14602" width="12" style="80" bestFit="1" customWidth="1"/>
    <col min="14603" max="14603" width="10.28515625" style="80" bestFit="1" customWidth="1"/>
    <col min="14604" max="14604" width="12.28515625" style="80" bestFit="1" customWidth="1"/>
    <col min="14605" max="14855" width="9.140625" style="80"/>
    <col min="14856" max="14857" width="9.85546875" style="80" bestFit="1" customWidth="1"/>
    <col min="14858" max="14858" width="12" style="80" bestFit="1" customWidth="1"/>
    <col min="14859" max="14859" width="10.28515625" style="80" bestFit="1" customWidth="1"/>
    <col min="14860" max="14860" width="12.28515625" style="80" bestFit="1" customWidth="1"/>
    <col min="14861" max="15111" width="9.140625" style="80"/>
    <col min="15112" max="15113" width="9.85546875" style="80" bestFit="1" customWidth="1"/>
    <col min="15114" max="15114" width="12" style="80" bestFit="1" customWidth="1"/>
    <col min="15115" max="15115" width="10.28515625" style="80" bestFit="1" customWidth="1"/>
    <col min="15116" max="15116" width="12.28515625" style="80" bestFit="1" customWidth="1"/>
    <col min="15117" max="15367" width="9.140625" style="80"/>
    <col min="15368" max="15369" width="9.85546875" style="80" bestFit="1" customWidth="1"/>
    <col min="15370" max="15370" width="12" style="80" bestFit="1" customWidth="1"/>
    <col min="15371" max="15371" width="10.28515625" style="80" bestFit="1" customWidth="1"/>
    <col min="15372" max="15372" width="12.28515625" style="80" bestFit="1" customWidth="1"/>
    <col min="15373" max="15623" width="9.140625" style="80"/>
    <col min="15624" max="15625" width="9.85546875" style="80" bestFit="1" customWidth="1"/>
    <col min="15626" max="15626" width="12" style="80" bestFit="1" customWidth="1"/>
    <col min="15627" max="15627" width="10.28515625" style="80" bestFit="1" customWidth="1"/>
    <col min="15628" max="15628" width="12.28515625" style="80" bestFit="1" customWidth="1"/>
    <col min="15629" max="15879" width="9.140625" style="80"/>
    <col min="15880" max="15881" width="9.85546875" style="80" bestFit="1" customWidth="1"/>
    <col min="15882" max="15882" width="12" style="80" bestFit="1" customWidth="1"/>
    <col min="15883" max="15883" width="10.28515625" style="80" bestFit="1" customWidth="1"/>
    <col min="15884" max="15884" width="12.28515625" style="80" bestFit="1" customWidth="1"/>
    <col min="15885" max="16135" width="9.140625" style="80"/>
    <col min="16136" max="16137" width="9.85546875" style="80" bestFit="1" customWidth="1"/>
    <col min="16138" max="16138" width="12" style="80" bestFit="1" customWidth="1"/>
    <col min="16139" max="16139" width="10.28515625" style="80" bestFit="1" customWidth="1"/>
    <col min="16140" max="16140" width="12.28515625" style="80" bestFit="1" customWidth="1"/>
    <col min="16141" max="16384" width="9.140625" style="80"/>
  </cols>
  <sheetData>
    <row r="1" spans="1:9" ht="12.75" customHeight="1" x14ac:dyDescent="0.2">
      <c r="A1" s="188" t="s">
        <v>89</v>
      </c>
      <c r="B1" s="189"/>
      <c r="C1" s="189"/>
      <c r="D1" s="189"/>
      <c r="E1" s="189"/>
      <c r="F1" s="189"/>
      <c r="G1" s="189"/>
      <c r="H1" s="189"/>
      <c r="I1" s="189"/>
    </row>
    <row r="2" spans="1:9" ht="12.75" customHeight="1" x14ac:dyDescent="0.2">
      <c r="A2" s="190" t="s">
        <v>42</v>
      </c>
      <c r="B2" s="191"/>
      <c r="C2" s="191"/>
      <c r="D2" s="191"/>
      <c r="E2" s="191"/>
      <c r="F2" s="191"/>
      <c r="G2" s="191"/>
      <c r="H2" s="191"/>
      <c r="I2" s="191"/>
    </row>
    <row r="3" spans="1:9" x14ac:dyDescent="0.2">
      <c r="A3" s="192" t="s">
        <v>116</v>
      </c>
      <c r="B3" s="202"/>
      <c r="C3" s="202"/>
      <c r="D3" s="202"/>
      <c r="E3" s="202"/>
      <c r="F3" s="202"/>
      <c r="G3" s="202"/>
      <c r="H3" s="202"/>
      <c r="I3" s="202"/>
    </row>
    <row r="4" spans="1:9" x14ac:dyDescent="0.2">
      <c r="A4" s="194" t="s">
        <v>241</v>
      </c>
      <c r="B4" s="195"/>
      <c r="C4" s="195"/>
      <c r="D4" s="195"/>
      <c r="E4" s="195"/>
      <c r="F4" s="195"/>
      <c r="G4" s="195"/>
      <c r="H4" s="195"/>
      <c r="I4" s="196"/>
    </row>
    <row r="5" spans="1:9" ht="57" thickBot="1" x14ac:dyDescent="0.25">
      <c r="A5" s="197" t="s">
        <v>41</v>
      </c>
      <c r="B5" s="201"/>
      <c r="C5" s="201"/>
      <c r="D5" s="201"/>
      <c r="E5" s="201"/>
      <c r="F5" s="201"/>
      <c r="G5" s="83" t="s">
        <v>43</v>
      </c>
      <c r="H5" s="88" t="s">
        <v>44</v>
      </c>
      <c r="I5" s="88" t="s">
        <v>242</v>
      </c>
    </row>
    <row r="6" spans="1:9" x14ac:dyDescent="0.2">
      <c r="A6" s="186">
        <v>1</v>
      </c>
      <c r="B6" s="201"/>
      <c r="C6" s="201"/>
      <c r="D6" s="201"/>
      <c r="E6" s="201"/>
      <c r="F6" s="201"/>
      <c r="G6" s="85">
        <v>2</v>
      </c>
      <c r="H6" s="84" t="s">
        <v>47</v>
      </c>
      <c r="I6" s="84" t="s">
        <v>48</v>
      </c>
    </row>
    <row r="7" spans="1:9" x14ac:dyDescent="0.2">
      <c r="A7" s="183" t="s">
        <v>49</v>
      </c>
      <c r="B7" s="183"/>
      <c r="C7" s="183"/>
      <c r="D7" s="183"/>
      <c r="E7" s="183"/>
      <c r="F7" s="183"/>
      <c r="G7" s="200"/>
      <c r="H7" s="200"/>
      <c r="I7" s="200"/>
    </row>
    <row r="8" spans="1:9" x14ac:dyDescent="0.2">
      <c r="A8" s="184" t="s">
        <v>90</v>
      </c>
      <c r="B8" s="199"/>
      <c r="C8" s="199"/>
      <c r="D8" s="199"/>
      <c r="E8" s="199"/>
      <c r="F8" s="199"/>
      <c r="G8" s="63">
        <v>1</v>
      </c>
      <c r="H8" s="89"/>
      <c r="I8" s="89"/>
    </row>
    <row r="9" spans="1:9" x14ac:dyDescent="0.2">
      <c r="A9" s="184" t="s">
        <v>91</v>
      </c>
      <c r="B9" s="199"/>
      <c r="C9" s="199"/>
      <c r="D9" s="199"/>
      <c r="E9" s="199"/>
      <c r="F9" s="199"/>
      <c r="G9" s="63">
        <v>2</v>
      </c>
      <c r="H9" s="89"/>
      <c r="I9" s="89"/>
    </row>
    <row r="10" spans="1:9" x14ac:dyDescent="0.2">
      <c r="A10" s="184" t="s">
        <v>92</v>
      </c>
      <c r="B10" s="199"/>
      <c r="C10" s="199"/>
      <c r="D10" s="199"/>
      <c r="E10" s="199"/>
      <c r="F10" s="199"/>
      <c r="G10" s="63">
        <v>3</v>
      </c>
      <c r="H10" s="89"/>
      <c r="I10" s="89"/>
    </row>
    <row r="11" spans="1:9" x14ac:dyDescent="0.2">
      <c r="A11" s="184" t="s">
        <v>93</v>
      </c>
      <c r="B11" s="199"/>
      <c r="C11" s="199"/>
      <c r="D11" s="199"/>
      <c r="E11" s="199"/>
      <c r="F11" s="199"/>
      <c r="G11" s="63">
        <v>4</v>
      </c>
      <c r="H11" s="89"/>
      <c r="I11" s="89"/>
    </row>
    <row r="12" spans="1:9" ht="19.899999999999999" customHeight="1" x14ac:dyDescent="0.2">
      <c r="A12" s="181" t="s">
        <v>94</v>
      </c>
      <c r="B12" s="198"/>
      <c r="C12" s="198"/>
      <c r="D12" s="198"/>
      <c r="E12" s="198"/>
      <c r="F12" s="198"/>
      <c r="G12" s="9">
        <v>5</v>
      </c>
      <c r="H12" s="86">
        <f>SUM(H8:H11)</f>
        <v>0</v>
      </c>
      <c r="I12" s="86">
        <f>SUM(I8:I11)</f>
        <v>0</v>
      </c>
    </row>
    <row r="13" spans="1:9" x14ac:dyDescent="0.2">
      <c r="A13" s="184" t="s">
        <v>95</v>
      </c>
      <c r="B13" s="199"/>
      <c r="C13" s="199"/>
      <c r="D13" s="199"/>
      <c r="E13" s="199"/>
      <c r="F13" s="199"/>
      <c r="G13" s="63">
        <v>6</v>
      </c>
      <c r="H13" s="31"/>
      <c r="I13" s="31"/>
    </row>
    <row r="14" spans="1:9" x14ac:dyDescent="0.2">
      <c r="A14" s="184" t="s">
        <v>96</v>
      </c>
      <c r="B14" s="199"/>
      <c r="C14" s="199"/>
      <c r="D14" s="199"/>
      <c r="E14" s="199"/>
      <c r="F14" s="199"/>
      <c r="G14" s="63">
        <v>7</v>
      </c>
      <c r="H14" s="31"/>
      <c r="I14" s="31"/>
    </row>
    <row r="15" spans="1:9" x14ac:dyDescent="0.2">
      <c r="A15" s="184" t="s">
        <v>97</v>
      </c>
      <c r="B15" s="199"/>
      <c r="C15" s="199"/>
      <c r="D15" s="199"/>
      <c r="E15" s="199"/>
      <c r="F15" s="199"/>
      <c r="G15" s="63">
        <v>8</v>
      </c>
      <c r="H15" s="31"/>
      <c r="I15" s="31"/>
    </row>
    <row r="16" spans="1:9" x14ac:dyDescent="0.2">
      <c r="A16" s="184" t="s">
        <v>98</v>
      </c>
      <c r="B16" s="199"/>
      <c r="C16" s="199"/>
      <c r="D16" s="199"/>
      <c r="E16" s="199"/>
      <c r="F16" s="199"/>
      <c r="G16" s="63">
        <v>9</v>
      </c>
      <c r="H16" s="31"/>
      <c r="I16" s="31"/>
    </row>
    <row r="17" spans="1:9" x14ac:dyDescent="0.2">
      <c r="A17" s="184" t="s">
        <v>99</v>
      </c>
      <c r="B17" s="199"/>
      <c r="C17" s="199"/>
      <c r="D17" s="199"/>
      <c r="E17" s="199"/>
      <c r="F17" s="199"/>
      <c r="G17" s="63">
        <v>10</v>
      </c>
      <c r="H17" s="31"/>
      <c r="I17" s="31"/>
    </row>
    <row r="18" spans="1:9" x14ac:dyDescent="0.2">
      <c r="A18" s="184" t="s">
        <v>100</v>
      </c>
      <c r="B18" s="199"/>
      <c r="C18" s="199"/>
      <c r="D18" s="199"/>
      <c r="E18" s="199"/>
      <c r="F18" s="199"/>
      <c r="G18" s="63">
        <v>11</v>
      </c>
      <c r="H18" s="31"/>
      <c r="I18" s="31"/>
    </row>
    <row r="19" spans="1:9" x14ac:dyDescent="0.2">
      <c r="A19" s="181" t="s">
        <v>101</v>
      </c>
      <c r="B19" s="198"/>
      <c r="C19" s="198"/>
      <c r="D19" s="198"/>
      <c r="E19" s="198"/>
      <c r="F19" s="198"/>
      <c r="G19" s="9">
        <v>12</v>
      </c>
      <c r="H19" s="86">
        <f>SUM(H13:H18)</f>
        <v>0</v>
      </c>
      <c r="I19" s="86">
        <f>SUM(I13:I18)</f>
        <v>0</v>
      </c>
    </row>
    <row r="20" spans="1:9" x14ac:dyDescent="0.2">
      <c r="A20" s="183" t="s">
        <v>64</v>
      </c>
      <c r="B20" s="183"/>
      <c r="C20" s="183"/>
      <c r="D20" s="183"/>
      <c r="E20" s="183"/>
      <c r="F20" s="183"/>
      <c r="G20" s="200"/>
      <c r="H20" s="200"/>
      <c r="I20" s="200"/>
    </row>
    <row r="21" spans="1:9" x14ac:dyDescent="0.2">
      <c r="A21" s="184" t="s">
        <v>65</v>
      </c>
      <c r="B21" s="199"/>
      <c r="C21" s="199"/>
      <c r="D21" s="199"/>
      <c r="E21" s="199"/>
      <c r="F21" s="199"/>
      <c r="G21" s="63">
        <v>13</v>
      </c>
      <c r="H21" s="31"/>
      <c r="I21" s="31"/>
    </row>
    <row r="22" spans="1:9" x14ac:dyDescent="0.2">
      <c r="A22" s="184" t="s">
        <v>102</v>
      </c>
      <c r="B22" s="199"/>
      <c r="C22" s="199"/>
      <c r="D22" s="199"/>
      <c r="E22" s="199"/>
      <c r="F22" s="199"/>
      <c r="G22" s="63">
        <v>14</v>
      </c>
      <c r="H22" s="31"/>
      <c r="I22" s="31"/>
    </row>
    <row r="23" spans="1:9" x14ac:dyDescent="0.2">
      <c r="A23" s="184" t="s">
        <v>66</v>
      </c>
      <c r="B23" s="199"/>
      <c r="C23" s="199"/>
      <c r="D23" s="199"/>
      <c r="E23" s="199"/>
      <c r="F23" s="199"/>
      <c r="G23" s="63">
        <v>15</v>
      </c>
      <c r="H23" s="31"/>
      <c r="I23" s="31"/>
    </row>
    <row r="24" spans="1:9" x14ac:dyDescent="0.2">
      <c r="A24" s="184" t="s">
        <v>67</v>
      </c>
      <c r="B24" s="199"/>
      <c r="C24" s="199"/>
      <c r="D24" s="199"/>
      <c r="E24" s="199"/>
      <c r="F24" s="199"/>
      <c r="G24" s="63">
        <v>16</v>
      </c>
      <c r="H24" s="31"/>
      <c r="I24" s="31"/>
    </row>
    <row r="25" spans="1:9" x14ac:dyDescent="0.2">
      <c r="A25" s="182" t="s">
        <v>243</v>
      </c>
      <c r="B25" s="198"/>
      <c r="C25" s="198"/>
      <c r="D25" s="198"/>
      <c r="E25" s="198"/>
      <c r="F25" s="198"/>
      <c r="G25" s="10">
        <v>17</v>
      </c>
      <c r="H25" s="90">
        <f>H26+H27</f>
        <v>0</v>
      </c>
      <c r="I25" s="90">
        <f>I26+I27</f>
        <v>0</v>
      </c>
    </row>
    <row r="26" spans="1:9" x14ac:dyDescent="0.2">
      <c r="A26" s="184" t="s">
        <v>244</v>
      </c>
      <c r="B26" s="199"/>
      <c r="C26" s="199"/>
      <c r="D26" s="199"/>
      <c r="E26" s="199"/>
      <c r="F26" s="199"/>
      <c r="G26" s="63">
        <v>18</v>
      </c>
      <c r="H26" s="31"/>
      <c r="I26" s="31"/>
    </row>
    <row r="27" spans="1:9" x14ac:dyDescent="0.2">
      <c r="A27" s="184" t="s">
        <v>245</v>
      </c>
      <c r="B27" s="199"/>
      <c r="C27" s="199"/>
      <c r="D27" s="199"/>
      <c r="E27" s="199"/>
      <c r="F27" s="199"/>
      <c r="G27" s="63">
        <v>19</v>
      </c>
      <c r="H27" s="31"/>
      <c r="I27" s="31"/>
    </row>
    <row r="28" spans="1:9" ht="27.6" customHeight="1" x14ac:dyDescent="0.2">
      <c r="A28" s="181" t="s">
        <v>103</v>
      </c>
      <c r="B28" s="198"/>
      <c r="C28" s="198"/>
      <c r="D28" s="198"/>
      <c r="E28" s="198"/>
      <c r="F28" s="198"/>
      <c r="G28" s="9">
        <v>20</v>
      </c>
      <c r="H28" s="86">
        <f>SUM(H21:H25)</f>
        <v>0</v>
      </c>
      <c r="I28" s="86">
        <f>SUM(I21:I25)</f>
        <v>0</v>
      </c>
    </row>
    <row r="29" spans="1:9" x14ac:dyDescent="0.2">
      <c r="A29" s="184" t="s">
        <v>70</v>
      </c>
      <c r="B29" s="199"/>
      <c r="C29" s="199"/>
      <c r="D29" s="199"/>
      <c r="E29" s="199"/>
      <c r="F29" s="199"/>
      <c r="G29" s="63">
        <v>21</v>
      </c>
      <c r="H29" s="31"/>
      <c r="I29" s="31"/>
    </row>
    <row r="30" spans="1:9" x14ac:dyDescent="0.2">
      <c r="A30" s="184" t="s">
        <v>71</v>
      </c>
      <c r="B30" s="199"/>
      <c r="C30" s="199"/>
      <c r="D30" s="199"/>
      <c r="E30" s="199"/>
      <c r="F30" s="199"/>
      <c r="G30" s="63">
        <v>22</v>
      </c>
      <c r="H30" s="31"/>
      <c r="I30" s="31"/>
    </row>
    <row r="31" spans="1:9" x14ac:dyDescent="0.2">
      <c r="A31" s="182" t="s">
        <v>104</v>
      </c>
      <c r="B31" s="198"/>
      <c r="C31" s="198"/>
      <c r="D31" s="198"/>
      <c r="E31" s="198"/>
      <c r="F31" s="198"/>
      <c r="G31" s="10">
        <v>23</v>
      </c>
      <c r="H31" s="90">
        <f>H32+H33</f>
        <v>0</v>
      </c>
      <c r="I31" s="90">
        <f>I32+I33</f>
        <v>0</v>
      </c>
    </row>
    <row r="32" spans="1:9" x14ac:dyDescent="0.2">
      <c r="A32" s="184" t="s">
        <v>105</v>
      </c>
      <c r="B32" s="199"/>
      <c r="C32" s="199"/>
      <c r="D32" s="199"/>
      <c r="E32" s="199"/>
      <c r="F32" s="199"/>
      <c r="G32" s="63">
        <v>24</v>
      </c>
      <c r="H32" s="31"/>
      <c r="I32" s="31"/>
    </row>
    <row r="33" spans="1:9" x14ac:dyDescent="0.2">
      <c r="A33" s="184" t="s">
        <v>106</v>
      </c>
      <c r="B33" s="199"/>
      <c r="C33" s="199"/>
      <c r="D33" s="199"/>
      <c r="E33" s="199"/>
      <c r="F33" s="199"/>
      <c r="G33" s="63">
        <v>25</v>
      </c>
      <c r="H33" s="31"/>
      <c r="I33" s="31"/>
    </row>
    <row r="34" spans="1:9" ht="26.45" customHeight="1" x14ac:dyDescent="0.2">
      <c r="A34" s="181" t="s">
        <v>73</v>
      </c>
      <c r="B34" s="198"/>
      <c r="C34" s="198"/>
      <c r="D34" s="198"/>
      <c r="E34" s="198"/>
      <c r="F34" s="198"/>
      <c r="G34" s="9">
        <v>26</v>
      </c>
      <c r="H34" s="86">
        <f>H29+H30+H31</f>
        <v>0</v>
      </c>
      <c r="I34" s="86">
        <f>I29+I30+I31</f>
        <v>0</v>
      </c>
    </row>
    <row r="35" spans="1:9" x14ac:dyDescent="0.2">
      <c r="A35" s="183" t="s">
        <v>74</v>
      </c>
      <c r="B35" s="183"/>
      <c r="C35" s="183"/>
      <c r="D35" s="183"/>
      <c r="E35" s="183"/>
      <c r="F35" s="183"/>
      <c r="G35" s="200"/>
      <c r="H35" s="200"/>
      <c r="I35" s="200"/>
    </row>
    <row r="36" spans="1:9" x14ac:dyDescent="0.2">
      <c r="A36" s="184" t="s">
        <v>75</v>
      </c>
      <c r="B36" s="199"/>
      <c r="C36" s="199"/>
      <c r="D36" s="199"/>
      <c r="E36" s="199"/>
      <c r="F36" s="199"/>
      <c r="G36" s="63">
        <v>27</v>
      </c>
      <c r="H36" s="31"/>
      <c r="I36" s="31"/>
    </row>
    <row r="37" spans="1:9" x14ac:dyDescent="0.2">
      <c r="A37" s="184" t="s">
        <v>76</v>
      </c>
      <c r="B37" s="199"/>
      <c r="C37" s="199"/>
      <c r="D37" s="199"/>
      <c r="E37" s="199"/>
      <c r="F37" s="199"/>
      <c r="G37" s="63">
        <v>28</v>
      </c>
      <c r="H37" s="31"/>
      <c r="I37" s="31"/>
    </row>
    <row r="38" spans="1:9" x14ac:dyDescent="0.2">
      <c r="A38" s="184" t="s">
        <v>77</v>
      </c>
      <c r="B38" s="199"/>
      <c r="C38" s="199"/>
      <c r="D38" s="199"/>
      <c r="E38" s="199"/>
      <c r="F38" s="199"/>
      <c r="G38" s="63">
        <v>29</v>
      </c>
      <c r="H38" s="31"/>
      <c r="I38" s="31"/>
    </row>
    <row r="39" spans="1:9" ht="27" customHeight="1" x14ac:dyDescent="0.2">
      <c r="A39" s="181" t="s">
        <v>107</v>
      </c>
      <c r="B39" s="198"/>
      <c r="C39" s="198"/>
      <c r="D39" s="198"/>
      <c r="E39" s="198"/>
      <c r="F39" s="198"/>
      <c r="G39" s="9">
        <v>30</v>
      </c>
      <c r="H39" s="86">
        <f>H36+H37+H38</f>
        <v>0</v>
      </c>
      <c r="I39" s="86">
        <f>I36+I37+I38</f>
        <v>0</v>
      </c>
    </row>
    <row r="40" spans="1:9" x14ac:dyDescent="0.2">
      <c r="A40" s="184" t="s">
        <v>79</v>
      </c>
      <c r="B40" s="199"/>
      <c r="C40" s="199"/>
      <c r="D40" s="199"/>
      <c r="E40" s="199"/>
      <c r="F40" s="199"/>
      <c r="G40" s="63">
        <v>31</v>
      </c>
      <c r="H40" s="31"/>
      <c r="I40" s="31"/>
    </row>
    <row r="41" spans="1:9" x14ac:dyDescent="0.2">
      <c r="A41" s="184" t="s">
        <v>80</v>
      </c>
      <c r="B41" s="199"/>
      <c r="C41" s="199"/>
      <c r="D41" s="199"/>
      <c r="E41" s="199"/>
      <c r="F41" s="199"/>
      <c r="G41" s="63">
        <v>32</v>
      </c>
      <c r="H41" s="31"/>
      <c r="I41" s="31"/>
    </row>
    <row r="42" spans="1:9" x14ac:dyDescent="0.2">
      <c r="A42" s="184" t="s">
        <v>81</v>
      </c>
      <c r="B42" s="199"/>
      <c r="C42" s="199"/>
      <c r="D42" s="199"/>
      <c r="E42" s="199"/>
      <c r="F42" s="199"/>
      <c r="G42" s="63">
        <v>33</v>
      </c>
      <c r="H42" s="31"/>
      <c r="I42" s="31"/>
    </row>
    <row r="43" spans="1:9" x14ac:dyDescent="0.2">
      <c r="A43" s="184" t="s">
        <v>82</v>
      </c>
      <c r="B43" s="199"/>
      <c r="C43" s="199"/>
      <c r="D43" s="199"/>
      <c r="E43" s="199"/>
      <c r="F43" s="199"/>
      <c r="G43" s="63">
        <v>34</v>
      </c>
      <c r="H43" s="31"/>
      <c r="I43" s="31"/>
    </row>
    <row r="44" spans="1:9" x14ac:dyDescent="0.2">
      <c r="A44" s="184" t="s">
        <v>83</v>
      </c>
      <c r="B44" s="199"/>
      <c r="C44" s="199"/>
      <c r="D44" s="199"/>
      <c r="E44" s="199"/>
      <c r="F44" s="199"/>
      <c r="G44" s="63">
        <v>35</v>
      </c>
      <c r="H44" s="31"/>
      <c r="I44" s="31"/>
    </row>
    <row r="45" spans="1:9" ht="27.6" customHeight="1" x14ac:dyDescent="0.2">
      <c r="A45" s="181" t="s">
        <v>108</v>
      </c>
      <c r="B45" s="198"/>
      <c r="C45" s="198"/>
      <c r="D45" s="198"/>
      <c r="E45" s="198"/>
      <c r="F45" s="198"/>
      <c r="G45" s="9">
        <v>36</v>
      </c>
      <c r="H45" s="86">
        <f>H40+H41+H42+H43+H44</f>
        <v>0</v>
      </c>
      <c r="I45" s="86">
        <f>I40+I41+I42+I43+I44</f>
        <v>0</v>
      </c>
    </row>
    <row r="46" spans="1:9" x14ac:dyDescent="0.2">
      <c r="A46" s="183" t="s">
        <v>85</v>
      </c>
      <c r="B46" s="199"/>
      <c r="C46" s="199"/>
      <c r="D46" s="199"/>
      <c r="E46" s="199"/>
      <c r="F46" s="199"/>
      <c r="G46" s="11">
        <v>37</v>
      </c>
      <c r="H46" s="28"/>
      <c r="I46" s="28"/>
    </row>
    <row r="47" spans="1:9" x14ac:dyDescent="0.2">
      <c r="A47" s="183" t="s">
        <v>86</v>
      </c>
      <c r="B47" s="199"/>
      <c r="C47" s="199"/>
      <c r="D47" s="199"/>
      <c r="E47" s="199"/>
      <c r="F47" s="199"/>
      <c r="G47" s="11">
        <v>38</v>
      </c>
      <c r="H47" s="28"/>
      <c r="I47" s="28"/>
    </row>
    <row r="48" spans="1:9" x14ac:dyDescent="0.2">
      <c r="A48" s="183" t="s">
        <v>87</v>
      </c>
      <c r="B48" s="199"/>
      <c r="C48" s="199"/>
      <c r="D48" s="199"/>
      <c r="E48" s="199"/>
      <c r="F48" s="199"/>
      <c r="G48" s="11">
        <v>39</v>
      </c>
      <c r="H48" s="28"/>
      <c r="I48" s="28"/>
    </row>
    <row r="49" spans="1:9" ht="15.6" customHeight="1" x14ac:dyDescent="0.2">
      <c r="A49" s="181" t="s">
        <v>88</v>
      </c>
      <c r="B49" s="198"/>
      <c r="C49" s="198"/>
      <c r="D49" s="198"/>
      <c r="E49" s="198"/>
      <c r="F49" s="198"/>
      <c r="G49" s="9">
        <v>40</v>
      </c>
      <c r="H49" s="86">
        <f>H46+H47-H48</f>
        <v>0</v>
      </c>
      <c r="I49" s="86">
        <f>I46+I47-I48</f>
        <v>0</v>
      </c>
    </row>
  </sheetData>
  <mergeCells count="4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43:F43"/>
    <mergeCell ref="A44:F44"/>
    <mergeCell ref="A45:F45"/>
    <mergeCell ref="A46:F46"/>
    <mergeCell ref="A47:F47"/>
    <mergeCell ref="A48:F48"/>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A13" zoomScaleNormal="100" zoomScaleSheetLayoutView="100" workbookViewId="0">
      <selection activeCell="C19" sqref="C19:M31"/>
    </sheetView>
  </sheetViews>
  <sheetFormatPr defaultRowHeight="12.75" x14ac:dyDescent="0.2"/>
  <cols>
    <col min="1" max="1" width="46.140625" style="80" customWidth="1"/>
    <col min="2" max="2" width="12" style="80" customWidth="1"/>
    <col min="3" max="3" width="11.28515625" style="91" customWidth="1"/>
    <col min="4" max="4" width="9.140625" style="91" customWidth="1"/>
    <col min="5" max="5" width="11" style="91" customWidth="1"/>
    <col min="6" max="6" width="12" style="91" customWidth="1"/>
    <col min="7" max="7" width="9.140625" style="91" customWidth="1"/>
    <col min="8" max="8" width="11.85546875" style="91" customWidth="1"/>
    <col min="9" max="10" width="10.42578125" style="91" customWidth="1"/>
    <col min="11" max="11" width="9.140625" style="91" customWidth="1"/>
    <col min="12" max="12" width="12.7109375" style="91" customWidth="1"/>
    <col min="13" max="13" width="14" style="91" customWidth="1"/>
    <col min="14" max="240" width="9.140625" style="80"/>
    <col min="241" max="241" width="10.140625" style="80" bestFit="1" customWidth="1"/>
    <col min="242" max="245" width="9.140625" style="80"/>
    <col min="246" max="247" width="9.85546875" style="80" bestFit="1" customWidth="1"/>
    <col min="248" max="496" width="9.140625" style="80"/>
    <col min="497" max="497" width="10.140625" style="80" bestFit="1" customWidth="1"/>
    <col min="498" max="501" width="9.140625" style="80"/>
    <col min="502" max="503" width="9.85546875" style="80" bestFit="1" customWidth="1"/>
    <col min="504" max="752" width="9.140625" style="80"/>
    <col min="753" max="753" width="10.140625" style="80" bestFit="1" customWidth="1"/>
    <col min="754" max="757" width="9.140625" style="80"/>
    <col min="758" max="759" width="9.85546875" style="80" bestFit="1" customWidth="1"/>
    <col min="760" max="1008" width="9.140625" style="80"/>
    <col min="1009" max="1009" width="10.140625" style="80" bestFit="1" customWidth="1"/>
    <col min="1010" max="1013" width="9.140625" style="80"/>
    <col min="1014" max="1015" width="9.85546875" style="80" bestFit="1" customWidth="1"/>
    <col min="1016" max="1264" width="9.140625" style="80"/>
    <col min="1265" max="1265" width="10.140625" style="80" bestFit="1" customWidth="1"/>
    <col min="1266" max="1269" width="9.140625" style="80"/>
    <col min="1270" max="1271" width="9.85546875" style="80" bestFit="1" customWidth="1"/>
    <col min="1272" max="1520" width="9.140625" style="80"/>
    <col min="1521" max="1521" width="10.140625" style="80" bestFit="1" customWidth="1"/>
    <col min="1522" max="1525" width="9.140625" style="80"/>
    <col min="1526" max="1527" width="9.85546875" style="80" bestFit="1" customWidth="1"/>
    <col min="1528" max="1776" width="9.140625" style="80"/>
    <col min="1777" max="1777" width="10.140625" style="80" bestFit="1" customWidth="1"/>
    <col min="1778" max="1781" width="9.140625" style="80"/>
    <col min="1782" max="1783" width="9.85546875" style="80" bestFit="1" customWidth="1"/>
    <col min="1784" max="2032" width="9.140625" style="80"/>
    <col min="2033" max="2033" width="10.140625" style="80" bestFit="1" customWidth="1"/>
    <col min="2034" max="2037" width="9.140625" style="80"/>
    <col min="2038" max="2039" width="9.85546875" style="80" bestFit="1" customWidth="1"/>
    <col min="2040" max="2288" width="9.140625" style="80"/>
    <col min="2289" max="2289" width="10.140625" style="80" bestFit="1" customWidth="1"/>
    <col min="2290" max="2293" width="9.140625" style="80"/>
    <col min="2294" max="2295" width="9.85546875" style="80" bestFit="1" customWidth="1"/>
    <col min="2296" max="2544" width="9.140625" style="80"/>
    <col min="2545" max="2545" width="10.140625" style="80" bestFit="1" customWidth="1"/>
    <col min="2546" max="2549" width="9.140625" style="80"/>
    <col min="2550" max="2551" width="9.85546875" style="80" bestFit="1" customWidth="1"/>
    <col min="2552" max="2800" width="9.140625" style="80"/>
    <col min="2801" max="2801" width="10.140625" style="80" bestFit="1" customWidth="1"/>
    <col min="2802" max="2805" width="9.140625" style="80"/>
    <col min="2806" max="2807" width="9.85546875" style="80" bestFit="1" customWidth="1"/>
    <col min="2808" max="3056" width="9.140625" style="80"/>
    <col min="3057" max="3057" width="10.140625" style="80" bestFit="1" customWidth="1"/>
    <col min="3058" max="3061" width="9.140625" style="80"/>
    <col min="3062" max="3063" width="9.85546875" style="80" bestFit="1" customWidth="1"/>
    <col min="3064" max="3312" width="9.140625" style="80"/>
    <col min="3313" max="3313" width="10.140625" style="80" bestFit="1" customWidth="1"/>
    <col min="3314" max="3317" width="9.140625" style="80"/>
    <col min="3318" max="3319" width="9.85546875" style="80" bestFit="1" customWidth="1"/>
    <col min="3320" max="3568" width="9.140625" style="80"/>
    <col min="3569" max="3569" width="10.140625" style="80" bestFit="1" customWidth="1"/>
    <col min="3570" max="3573" width="9.140625" style="80"/>
    <col min="3574" max="3575" width="9.85546875" style="80" bestFit="1" customWidth="1"/>
    <col min="3576" max="3824" width="9.140625" style="80"/>
    <col min="3825" max="3825" width="10.140625" style="80" bestFit="1" customWidth="1"/>
    <col min="3826" max="3829" width="9.140625" style="80"/>
    <col min="3830" max="3831" width="9.85546875" style="80" bestFit="1" customWidth="1"/>
    <col min="3832" max="4080" width="9.140625" style="80"/>
    <col min="4081" max="4081" width="10.140625" style="80" bestFit="1" customWidth="1"/>
    <col min="4082" max="4085" width="9.140625" style="80"/>
    <col min="4086" max="4087" width="9.85546875" style="80" bestFit="1" customWidth="1"/>
    <col min="4088" max="4336" width="9.140625" style="80"/>
    <col min="4337" max="4337" width="10.140625" style="80" bestFit="1" customWidth="1"/>
    <col min="4338" max="4341" width="9.140625" style="80"/>
    <col min="4342" max="4343" width="9.85546875" style="80" bestFit="1" customWidth="1"/>
    <col min="4344" max="4592" width="9.140625" style="80"/>
    <col min="4593" max="4593" width="10.140625" style="80" bestFit="1" customWidth="1"/>
    <col min="4594" max="4597" width="9.140625" style="80"/>
    <col min="4598" max="4599" width="9.85546875" style="80" bestFit="1" customWidth="1"/>
    <col min="4600" max="4848" width="9.140625" style="80"/>
    <col min="4849" max="4849" width="10.140625" style="80" bestFit="1" customWidth="1"/>
    <col min="4850" max="4853" width="9.140625" style="80"/>
    <col min="4854" max="4855" width="9.85546875" style="80" bestFit="1" customWidth="1"/>
    <col min="4856" max="5104" width="9.140625" style="80"/>
    <col min="5105" max="5105" width="10.140625" style="80" bestFit="1" customWidth="1"/>
    <col min="5106" max="5109" width="9.140625" style="80"/>
    <col min="5110" max="5111" width="9.85546875" style="80" bestFit="1" customWidth="1"/>
    <col min="5112" max="5360" width="9.140625" style="80"/>
    <col min="5361" max="5361" width="10.140625" style="80" bestFit="1" customWidth="1"/>
    <col min="5362" max="5365" width="9.140625" style="80"/>
    <col min="5366" max="5367" width="9.85546875" style="80" bestFit="1" customWidth="1"/>
    <col min="5368" max="5616" width="9.140625" style="80"/>
    <col min="5617" max="5617" width="10.140625" style="80" bestFit="1" customWidth="1"/>
    <col min="5618" max="5621" width="9.140625" style="80"/>
    <col min="5622" max="5623" width="9.85546875" style="80" bestFit="1" customWidth="1"/>
    <col min="5624" max="5872" width="9.140625" style="80"/>
    <col min="5873" max="5873" width="10.140625" style="80" bestFit="1" customWidth="1"/>
    <col min="5874" max="5877" width="9.140625" style="80"/>
    <col min="5878" max="5879" width="9.85546875" style="80" bestFit="1" customWidth="1"/>
    <col min="5880" max="6128" width="9.140625" style="80"/>
    <col min="6129" max="6129" width="10.140625" style="80" bestFit="1" customWidth="1"/>
    <col min="6130" max="6133" width="9.140625" style="80"/>
    <col min="6134" max="6135" width="9.85546875" style="80" bestFit="1" customWidth="1"/>
    <col min="6136" max="6384" width="9.140625" style="80"/>
    <col min="6385" max="6385" width="10.140625" style="80" bestFit="1" customWidth="1"/>
    <col min="6386" max="6389" width="9.140625" style="80"/>
    <col min="6390" max="6391" width="9.85546875" style="80" bestFit="1" customWidth="1"/>
    <col min="6392" max="6640" width="9.140625" style="80"/>
    <col min="6641" max="6641" width="10.140625" style="80" bestFit="1" customWidth="1"/>
    <col min="6642" max="6645" width="9.140625" style="80"/>
    <col min="6646" max="6647" width="9.85546875" style="80" bestFit="1" customWidth="1"/>
    <col min="6648" max="6896" width="9.140625" style="80"/>
    <col min="6897" max="6897" width="10.140625" style="80" bestFit="1" customWidth="1"/>
    <col min="6898" max="6901" width="9.140625" style="80"/>
    <col min="6902" max="6903" width="9.85546875" style="80" bestFit="1" customWidth="1"/>
    <col min="6904" max="7152" width="9.140625" style="80"/>
    <col min="7153" max="7153" width="10.140625" style="80" bestFit="1" customWidth="1"/>
    <col min="7154" max="7157" width="9.140625" style="80"/>
    <col min="7158" max="7159" width="9.85546875" style="80" bestFit="1" customWidth="1"/>
    <col min="7160" max="7408" width="9.140625" style="80"/>
    <col min="7409" max="7409" width="10.140625" style="80" bestFit="1" customWidth="1"/>
    <col min="7410" max="7413" width="9.140625" style="80"/>
    <col min="7414" max="7415" width="9.85546875" style="80" bestFit="1" customWidth="1"/>
    <col min="7416" max="7664" width="9.140625" style="80"/>
    <col min="7665" max="7665" width="10.140625" style="80" bestFit="1" customWidth="1"/>
    <col min="7666" max="7669" width="9.140625" style="80"/>
    <col min="7670" max="7671" width="9.85546875" style="80" bestFit="1" customWidth="1"/>
    <col min="7672" max="7920" width="9.140625" style="80"/>
    <col min="7921" max="7921" width="10.140625" style="80" bestFit="1" customWidth="1"/>
    <col min="7922" max="7925" width="9.140625" style="80"/>
    <col min="7926" max="7927" width="9.85546875" style="80" bestFit="1" customWidth="1"/>
    <col min="7928" max="8176" width="9.140625" style="80"/>
    <col min="8177" max="8177" width="10.140625" style="80" bestFit="1" customWidth="1"/>
    <col min="8178" max="8181" width="9.140625" style="80"/>
    <col min="8182" max="8183" width="9.85546875" style="80" bestFit="1" customWidth="1"/>
    <col min="8184" max="8432" width="9.140625" style="80"/>
    <col min="8433" max="8433" width="10.140625" style="80" bestFit="1" customWidth="1"/>
    <col min="8434" max="8437" width="9.140625" style="80"/>
    <col min="8438" max="8439" width="9.85546875" style="80" bestFit="1" customWidth="1"/>
    <col min="8440" max="8688" width="9.140625" style="80"/>
    <col min="8689" max="8689" width="10.140625" style="80" bestFit="1" customWidth="1"/>
    <col min="8690" max="8693" width="9.140625" style="80"/>
    <col min="8694" max="8695" width="9.85546875" style="80" bestFit="1" customWidth="1"/>
    <col min="8696" max="8944" width="9.140625" style="80"/>
    <col min="8945" max="8945" width="10.140625" style="80" bestFit="1" customWidth="1"/>
    <col min="8946" max="8949" width="9.140625" style="80"/>
    <col min="8950" max="8951" width="9.85546875" style="80" bestFit="1" customWidth="1"/>
    <col min="8952" max="9200" width="9.140625" style="80"/>
    <col min="9201" max="9201" width="10.140625" style="80" bestFit="1" customWidth="1"/>
    <col min="9202" max="9205" width="9.140625" style="80"/>
    <col min="9206" max="9207" width="9.85546875" style="80" bestFit="1" customWidth="1"/>
    <col min="9208" max="9456" width="9.140625" style="80"/>
    <col min="9457" max="9457" width="10.140625" style="80" bestFit="1" customWidth="1"/>
    <col min="9458" max="9461" width="9.140625" style="80"/>
    <col min="9462" max="9463" width="9.85546875" style="80" bestFit="1" customWidth="1"/>
    <col min="9464" max="9712" width="9.140625" style="80"/>
    <col min="9713" max="9713" width="10.140625" style="80" bestFit="1" customWidth="1"/>
    <col min="9714" max="9717" width="9.140625" style="80"/>
    <col min="9718" max="9719" width="9.85546875" style="80" bestFit="1" customWidth="1"/>
    <col min="9720" max="9968" width="9.140625" style="80"/>
    <col min="9969" max="9969" width="10.140625" style="80" bestFit="1" customWidth="1"/>
    <col min="9970" max="9973" width="9.140625" style="80"/>
    <col min="9974" max="9975" width="9.85546875" style="80" bestFit="1" customWidth="1"/>
    <col min="9976" max="10224" width="9.140625" style="80"/>
    <col min="10225" max="10225" width="10.140625" style="80" bestFit="1" customWidth="1"/>
    <col min="10226" max="10229" width="9.140625" style="80"/>
    <col min="10230" max="10231" width="9.85546875" style="80" bestFit="1" customWidth="1"/>
    <col min="10232" max="10480" width="9.140625" style="80"/>
    <col min="10481" max="10481" width="10.140625" style="80" bestFit="1" customWidth="1"/>
    <col min="10482" max="10485" width="9.140625" style="80"/>
    <col min="10486" max="10487" width="9.85546875" style="80" bestFit="1" customWidth="1"/>
    <col min="10488" max="10736" width="9.140625" style="80"/>
    <col min="10737" max="10737" width="10.140625" style="80" bestFit="1" customWidth="1"/>
    <col min="10738" max="10741" width="9.140625" style="80"/>
    <col min="10742" max="10743" width="9.85546875" style="80" bestFit="1" customWidth="1"/>
    <col min="10744" max="10992" width="9.140625" style="80"/>
    <col min="10993" max="10993" width="10.140625" style="80" bestFit="1" customWidth="1"/>
    <col min="10994" max="10997" width="9.140625" style="80"/>
    <col min="10998" max="10999" width="9.85546875" style="80" bestFit="1" customWidth="1"/>
    <col min="11000" max="11248" width="9.140625" style="80"/>
    <col min="11249" max="11249" width="10.140625" style="80" bestFit="1" customWidth="1"/>
    <col min="11250" max="11253" width="9.140625" style="80"/>
    <col min="11254" max="11255" width="9.85546875" style="80" bestFit="1" customWidth="1"/>
    <col min="11256" max="11504" width="9.140625" style="80"/>
    <col min="11505" max="11505" width="10.140625" style="80" bestFit="1" customWidth="1"/>
    <col min="11506" max="11509" width="9.140625" style="80"/>
    <col min="11510" max="11511" width="9.85546875" style="80" bestFit="1" customWidth="1"/>
    <col min="11512" max="11760" width="9.140625" style="80"/>
    <col min="11761" max="11761" width="10.140625" style="80" bestFit="1" customWidth="1"/>
    <col min="11762" max="11765" width="9.140625" style="80"/>
    <col min="11766" max="11767" width="9.85546875" style="80" bestFit="1" customWidth="1"/>
    <col min="11768" max="12016" width="9.140625" style="80"/>
    <col min="12017" max="12017" width="10.140625" style="80" bestFit="1" customWidth="1"/>
    <col min="12018" max="12021" width="9.140625" style="80"/>
    <col min="12022" max="12023" width="9.85546875" style="80" bestFit="1" customWidth="1"/>
    <col min="12024" max="12272" width="9.140625" style="80"/>
    <col min="12273" max="12273" width="10.140625" style="80" bestFit="1" customWidth="1"/>
    <col min="12274" max="12277" width="9.140625" style="80"/>
    <col min="12278" max="12279" width="9.85546875" style="80" bestFit="1" customWidth="1"/>
    <col min="12280" max="12528" width="9.140625" style="80"/>
    <col min="12529" max="12529" width="10.140625" style="80" bestFit="1" customWidth="1"/>
    <col min="12530" max="12533" width="9.140625" style="80"/>
    <col min="12534" max="12535" width="9.85546875" style="80" bestFit="1" customWidth="1"/>
    <col min="12536" max="12784" width="9.140625" style="80"/>
    <col min="12785" max="12785" width="10.140625" style="80" bestFit="1" customWidth="1"/>
    <col min="12786" max="12789" width="9.140625" style="80"/>
    <col min="12790" max="12791" width="9.85546875" style="80" bestFit="1" customWidth="1"/>
    <col min="12792" max="13040" width="9.140625" style="80"/>
    <col min="13041" max="13041" width="10.140625" style="80" bestFit="1" customWidth="1"/>
    <col min="13042" max="13045" width="9.140625" style="80"/>
    <col min="13046" max="13047" width="9.85546875" style="80" bestFit="1" customWidth="1"/>
    <col min="13048" max="13296" width="9.140625" style="80"/>
    <col min="13297" max="13297" width="10.140625" style="80" bestFit="1" customWidth="1"/>
    <col min="13298" max="13301" width="9.140625" style="80"/>
    <col min="13302" max="13303" width="9.85546875" style="80" bestFit="1" customWidth="1"/>
    <col min="13304" max="13552" width="9.140625" style="80"/>
    <col min="13553" max="13553" width="10.140625" style="80" bestFit="1" customWidth="1"/>
    <col min="13554" max="13557" width="9.140625" style="80"/>
    <col min="13558" max="13559" width="9.85546875" style="80" bestFit="1" customWidth="1"/>
    <col min="13560" max="13808" width="9.140625" style="80"/>
    <col min="13809" max="13809" width="10.140625" style="80" bestFit="1" customWidth="1"/>
    <col min="13810" max="13813" width="9.140625" style="80"/>
    <col min="13814" max="13815" width="9.85546875" style="80" bestFit="1" customWidth="1"/>
    <col min="13816" max="14064" width="9.140625" style="80"/>
    <col min="14065" max="14065" width="10.140625" style="80" bestFit="1" customWidth="1"/>
    <col min="14066" max="14069" width="9.140625" style="80"/>
    <col min="14070" max="14071" width="9.85546875" style="80" bestFit="1" customWidth="1"/>
    <col min="14072" max="14320" width="9.140625" style="80"/>
    <col min="14321" max="14321" width="10.140625" style="80" bestFit="1" customWidth="1"/>
    <col min="14322" max="14325" width="9.140625" style="80"/>
    <col min="14326" max="14327" width="9.85546875" style="80" bestFit="1" customWidth="1"/>
    <col min="14328" max="14576" width="9.140625" style="80"/>
    <col min="14577" max="14577" width="10.140625" style="80" bestFit="1" customWidth="1"/>
    <col min="14578" max="14581" width="9.140625" style="80"/>
    <col min="14582" max="14583" width="9.85546875" style="80" bestFit="1" customWidth="1"/>
    <col min="14584" max="14832" width="9.140625" style="80"/>
    <col min="14833" max="14833" width="10.140625" style="80" bestFit="1" customWidth="1"/>
    <col min="14834" max="14837" width="9.140625" style="80"/>
    <col min="14838" max="14839" width="9.85546875" style="80" bestFit="1" customWidth="1"/>
    <col min="14840" max="15088" width="9.140625" style="80"/>
    <col min="15089" max="15089" width="10.140625" style="80" bestFit="1" customWidth="1"/>
    <col min="15090" max="15093" width="9.140625" style="80"/>
    <col min="15094" max="15095" width="9.85546875" style="80" bestFit="1" customWidth="1"/>
    <col min="15096" max="15344" width="9.140625" style="80"/>
    <col min="15345" max="15345" width="10.140625" style="80" bestFit="1" customWidth="1"/>
    <col min="15346" max="15349" width="9.140625" style="80"/>
    <col min="15350" max="15351" width="9.85546875" style="80" bestFit="1" customWidth="1"/>
    <col min="15352" max="15600" width="9.140625" style="80"/>
    <col min="15601" max="15601" width="10.140625" style="80" bestFit="1" customWidth="1"/>
    <col min="15602" max="15605" width="9.140625" style="80"/>
    <col min="15606" max="15607" width="9.85546875" style="80" bestFit="1" customWidth="1"/>
    <col min="15608" max="15856" width="9.140625" style="80"/>
    <col min="15857" max="15857" width="10.140625" style="80" bestFit="1" customWidth="1"/>
    <col min="15858" max="15861" width="9.140625" style="80"/>
    <col min="15862" max="15863" width="9.85546875" style="80" bestFit="1" customWidth="1"/>
    <col min="15864" max="16112" width="9.140625" style="80"/>
    <col min="16113" max="16113" width="10.140625" style="80" bestFit="1" customWidth="1"/>
    <col min="16114" max="16117" width="9.140625" style="80"/>
    <col min="16118" max="16119" width="9.85546875" style="80" bestFit="1" customWidth="1"/>
    <col min="16120" max="16384" width="9.140625" style="80"/>
  </cols>
  <sheetData>
    <row r="1" spans="1:13" ht="15.75" x14ac:dyDescent="0.2">
      <c r="A1" s="203" t="s">
        <v>109</v>
      </c>
      <c r="B1" s="203"/>
      <c r="C1" s="204"/>
      <c r="D1" s="204"/>
      <c r="E1" s="204"/>
      <c r="F1" s="204"/>
      <c r="G1" s="204"/>
      <c r="H1" s="204"/>
      <c r="I1" s="204"/>
      <c r="J1" s="204"/>
      <c r="K1" s="204"/>
      <c r="L1" s="204"/>
      <c r="M1" s="204"/>
    </row>
    <row r="2" spans="1:13" ht="15.75" x14ac:dyDescent="0.2">
      <c r="A2" s="64"/>
      <c r="B2" s="64"/>
      <c r="C2" s="92"/>
      <c r="D2" s="205" t="s">
        <v>110</v>
      </c>
      <c r="E2" s="205"/>
      <c r="F2" s="32">
        <v>44927</v>
      </c>
      <c r="G2" s="93" t="s">
        <v>111</v>
      </c>
      <c r="H2" s="32">
        <v>45291</v>
      </c>
      <c r="I2" s="32"/>
      <c r="J2" s="32"/>
      <c r="K2" s="92"/>
      <c r="L2" s="92"/>
      <c r="M2" s="91" t="s">
        <v>116</v>
      </c>
    </row>
    <row r="3" spans="1:13" ht="15.75" customHeight="1" x14ac:dyDescent="0.2">
      <c r="A3" s="206" t="s">
        <v>246</v>
      </c>
      <c r="B3" s="206" t="s">
        <v>247</v>
      </c>
      <c r="C3" s="208" t="s">
        <v>112</v>
      </c>
      <c r="D3" s="208"/>
      <c r="E3" s="208"/>
      <c r="F3" s="208"/>
      <c r="G3" s="208"/>
      <c r="H3" s="208"/>
      <c r="I3" s="208"/>
      <c r="J3" s="208"/>
      <c r="K3" s="208"/>
      <c r="L3" s="208" t="s">
        <v>113</v>
      </c>
      <c r="M3" s="209" t="s">
        <v>114</v>
      </c>
    </row>
    <row r="4" spans="1:13" ht="156.75" x14ac:dyDescent="0.2">
      <c r="A4" s="206"/>
      <c r="B4" s="207"/>
      <c r="C4" s="105" t="s">
        <v>290</v>
      </c>
      <c r="D4" s="105" t="s">
        <v>291</v>
      </c>
      <c r="E4" s="105" t="s">
        <v>289</v>
      </c>
      <c r="F4" s="105" t="s">
        <v>292</v>
      </c>
      <c r="G4" s="105" t="s">
        <v>288</v>
      </c>
      <c r="H4" s="105" t="s">
        <v>293</v>
      </c>
      <c r="I4" s="105" t="s">
        <v>294</v>
      </c>
      <c r="J4" s="106" t="s">
        <v>287</v>
      </c>
      <c r="K4" s="106" t="s">
        <v>295</v>
      </c>
      <c r="L4" s="208"/>
      <c r="M4" s="210"/>
    </row>
    <row r="5" spans="1:13" ht="15" x14ac:dyDescent="0.2">
      <c r="A5" s="94">
        <v>1</v>
      </c>
      <c r="B5" s="95">
        <v>2</v>
      </c>
      <c r="C5" s="1">
        <v>3</v>
      </c>
      <c r="D5" s="1">
        <v>4</v>
      </c>
      <c r="E5" s="1">
        <v>5</v>
      </c>
      <c r="F5" s="1">
        <v>6</v>
      </c>
      <c r="G5" s="1">
        <v>7</v>
      </c>
      <c r="H5" s="2">
        <v>8</v>
      </c>
      <c r="I5" s="2"/>
      <c r="J5" s="2"/>
      <c r="K5" s="1">
        <v>9</v>
      </c>
      <c r="L5" s="1">
        <v>10</v>
      </c>
      <c r="M5" s="3">
        <v>11</v>
      </c>
    </row>
    <row r="6" spans="1:13" ht="30" x14ac:dyDescent="0.2">
      <c r="A6" s="96" t="s">
        <v>248</v>
      </c>
      <c r="B6" s="4">
        <v>1</v>
      </c>
      <c r="C6" s="30">
        <v>6164128</v>
      </c>
      <c r="D6" s="30">
        <v>1843000</v>
      </c>
      <c r="E6" s="30">
        <v>18749</v>
      </c>
      <c r="F6" s="30">
        <v>0</v>
      </c>
      <c r="G6" s="30">
        <v>-1914</v>
      </c>
      <c r="H6" s="30">
        <v>125832</v>
      </c>
      <c r="I6" s="30">
        <v>-29255</v>
      </c>
      <c r="J6" s="30">
        <v>-2420980</v>
      </c>
      <c r="K6" s="30">
        <v>48342</v>
      </c>
      <c r="L6" s="30">
        <v>0</v>
      </c>
      <c r="M6" s="97">
        <f>SUM(C6:L6)</f>
        <v>5747902</v>
      </c>
    </row>
    <row r="7" spans="1:13" ht="15" x14ac:dyDescent="0.2">
      <c r="A7" s="94" t="s">
        <v>249</v>
      </c>
      <c r="B7" s="5">
        <v>2</v>
      </c>
      <c r="C7" s="30">
        <v>0</v>
      </c>
      <c r="D7" s="30">
        <v>0</v>
      </c>
      <c r="E7" s="30">
        <v>0</v>
      </c>
      <c r="F7" s="30">
        <v>0</v>
      </c>
      <c r="G7" s="30">
        <v>0</v>
      </c>
      <c r="H7" s="30">
        <v>0</v>
      </c>
      <c r="I7" s="30">
        <v>0</v>
      </c>
      <c r="J7" s="30">
        <v>0</v>
      </c>
      <c r="K7" s="30">
        <v>0</v>
      </c>
      <c r="L7" s="30">
        <v>0</v>
      </c>
      <c r="M7" s="97">
        <f t="shared" ref="M7:M31" si="0">SUM(C7:L7)</f>
        <v>0</v>
      </c>
    </row>
    <row r="8" spans="1:13" ht="15" x14ac:dyDescent="0.2">
      <c r="A8" s="94" t="s">
        <v>250</v>
      </c>
      <c r="B8" s="5">
        <v>3</v>
      </c>
      <c r="C8" s="30">
        <v>0</v>
      </c>
      <c r="D8" s="30">
        <v>0</v>
      </c>
      <c r="E8" s="30">
        <v>0</v>
      </c>
      <c r="F8" s="30">
        <v>0</v>
      </c>
      <c r="G8" s="30">
        <v>0</v>
      </c>
      <c r="H8" s="30">
        <v>0</v>
      </c>
      <c r="I8" s="30">
        <v>0</v>
      </c>
      <c r="J8" s="30">
        <v>0</v>
      </c>
      <c r="K8" s="30">
        <v>0</v>
      </c>
      <c r="L8" s="30">
        <v>0</v>
      </c>
      <c r="M8" s="97">
        <f t="shared" si="0"/>
        <v>0</v>
      </c>
    </row>
    <row r="9" spans="1:13" ht="30" x14ac:dyDescent="0.2">
      <c r="A9" s="98" t="s">
        <v>251</v>
      </c>
      <c r="B9" s="6">
        <v>4</v>
      </c>
      <c r="C9" s="97">
        <f>C6+C7+C8</f>
        <v>6164128</v>
      </c>
      <c r="D9" s="97">
        <f t="shared" ref="D9:H9" si="1">D6+D7+D8</f>
        <v>1843000</v>
      </c>
      <c r="E9" s="97">
        <f t="shared" si="1"/>
        <v>18749</v>
      </c>
      <c r="F9" s="97">
        <f t="shared" si="1"/>
        <v>0</v>
      </c>
      <c r="G9" s="97">
        <f t="shared" si="1"/>
        <v>-1914</v>
      </c>
      <c r="H9" s="97">
        <f t="shared" si="1"/>
        <v>125832</v>
      </c>
      <c r="I9" s="97">
        <f t="shared" ref="I9:K9" si="2">I6+I7+I8</f>
        <v>-29255</v>
      </c>
      <c r="J9" s="97">
        <f t="shared" si="2"/>
        <v>-2420980</v>
      </c>
      <c r="K9" s="97">
        <f t="shared" si="2"/>
        <v>48342</v>
      </c>
      <c r="L9" s="97">
        <f t="shared" ref="L9" si="3">L6+L7+L8</f>
        <v>0</v>
      </c>
      <c r="M9" s="97">
        <f t="shared" si="0"/>
        <v>5747902</v>
      </c>
    </row>
    <row r="10" spans="1:13" ht="15" x14ac:dyDescent="0.2">
      <c r="A10" s="94" t="s">
        <v>252</v>
      </c>
      <c r="B10" s="5">
        <v>5</v>
      </c>
      <c r="C10" s="30">
        <v>0</v>
      </c>
      <c r="D10" s="30">
        <v>0</v>
      </c>
      <c r="E10" s="30">
        <v>0</v>
      </c>
      <c r="F10" s="30">
        <v>0</v>
      </c>
      <c r="G10" s="30">
        <v>0</v>
      </c>
      <c r="H10" s="30">
        <v>0</v>
      </c>
      <c r="I10" s="30">
        <v>0</v>
      </c>
      <c r="J10" s="30">
        <v>0</v>
      </c>
      <c r="K10" s="30">
        <v>85539</v>
      </c>
      <c r="L10" s="30">
        <v>0</v>
      </c>
      <c r="M10" s="97">
        <f t="shared" si="0"/>
        <v>85539</v>
      </c>
    </row>
    <row r="11" spans="1:13" ht="42.75" x14ac:dyDescent="0.2">
      <c r="A11" s="94" t="s">
        <v>253</v>
      </c>
      <c r="B11" s="5">
        <v>6</v>
      </c>
      <c r="C11" s="30">
        <v>0</v>
      </c>
      <c r="D11" s="30">
        <v>0</v>
      </c>
      <c r="E11" s="30">
        <v>0</v>
      </c>
      <c r="F11" s="30">
        <v>70196</v>
      </c>
      <c r="G11" s="30">
        <v>0</v>
      </c>
      <c r="H11" s="30">
        <v>0</v>
      </c>
      <c r="I11" s="30">
        <v>0</v>
      </c>
      <c r="J11" s="30">
        <v>0</v>
      </c>
      <c r="K11" s="30">
        <v>0</v>
      </c>
      <c r="L11" s="30">
        <v>0</v>
      </c>
      <c r="M11" s="97">
        <f t="shared" si="0"/>
        <v>70196</v>
      </c>
    </row>
    <row r="12" spans="1:13" ht="15" x14ac:dyDescent="0.2">
      <c r="A12" s="94" t="s">
        <v>254</v>
      </c>
      <c r="B12" s="5">
        <v>7</v>
      </c>
      <c r="C12" s="30">
        <v>0</v>
      </c>
      <c r="D12" s="30">
        <v>0</v>
      </c>
      <c r="E12" s="30">
        <v>0</v>
      </c>
      <c r="F12" s="30">
        <v>0</v>
      </c>
      <c r="G12" s="30">
        <v>-2204</v>
      </c>
      <c r="H12" s="30">
        <v>-24147</v>
      </c>
      <c r="I12" s="30">
        <v>6862</v>
      </c>
      <c r="J12" s="30">
        <v>0</v>
      </c>
      <c r="K12" s="30">
        <v>0</v>
      </c>
      <c r="L12" s="30">
        <v>0</v>
      </c>
      <c r="M12" s="97">
        <f t="shared" si="0"/>
        <v>-19489</v>
      </c>
    </row>
    <row r="13" spans="1:13" ht="45" x14ac:dyDescent="0.2">
      <c r="A13" s="98" t="s">
        <v>255</v>
      </c>
      <c r="B13" s="6">
        <v>8</v>
      </c>
      <c r="C13" s="97">
        <f>C10+C11+C12</f>
        <v>0</v>
      </c>
      <c r="D13" s="97">
        <f t="shared" ref="D13:H13" si="4">D10+D11+D12</f>
        <v>0</v>
      </c>
      <c r="E13" s="97">
        <f t="shared" si="4"/>
        <v>0</v>
      </c>
      <c r="F13" s="97">
        <f t="shared" si="4"/>
        <v>70196</v>
      </c>
      <c r="G13" s="97">
        <f t="shared" si="4"/>
        <v>-2204</v>
      </c>
      <c r="H13" s="97">
        <f t="shared" si="4"/>
        <v>-24147</v>
      </c>
      <c r="I13" s="97">
        <f t="shared" ref="I13:K13" si="5">I10+I11+I12</f>
        <v>6862</v>
      </c>
      <c r="J13" s="97">
        <f t="shared" si="5"/>
        <v>0</v>
      </c>
      <c r="K13" s="97">
        <f t="shared" si="5"/>
        <v>85539</v>
      </c>
      <c r="L13" s="97">
        <f t="shared" ref="L13" si="6">L10+L11+L12</f>
        <v>0</v>
      </c>
      <c r="M13" s="97">
        <f t="shared" si="0"/>
        <v>136246</v>
      </c>
    </row>
    <row r="14" spans="1:13" ht="15" x14ac:dyDescent="0.2">
      <c r="A14" s="94" t="s">
        <v>256</v>
      </c>
      <c r="B14" s="5">
        <v>9</v>
      </c>
      <c r="C14" s="30">
        <v>-3077506</v>
      </c>
      <c r="D14" s="30">
        <v>0</v>
      </c>
      <c r="E14" s="30">
        <v>0</v>
      </c>
      <c r="F14" s="30">
        <v>0</v>
      </c>
      <c r="G14" s="30">
        <v>815960</v>
      </c>
      <c r="H14" s="30">
        <v>0</v>
      </c>
      <c r="I14" s="30">
        <v>0</v>
      </c>
      <c r="J14" s="30">
        <v>2261546</v>
      </c>
      <c r="K14" s="30">
        <v>0</v>
      </c>
      <c r="L14" s="30">
        <v>0</v>
      </c>
      <c r="M14" s="97">
        <f t="shared" si="0"/>
        <v>0</v>
      </c>
    </row>
    <row r="15" spans="1:13" ht="15" x14ac:dyDescent="0.2">
      <c r="A15" s="94" t="s">
        <v>257</v>
      </c>
      <c r="B15" s="7">
        <v>10</v>
      </c>
      <c r="C15" s="30">
        <v>0</v>
      </c>
      <c r="D15" s="30">
        <v>0</v>
      </c>
      <c r="E15" s="30">
        <v>0</v>
      </c>
      <c r="F15" s="30">
        <v>0</v>
      </c>
      <c r="G15" s="30">
        <v>0</v>
      </c>
      <c r="H15" s="30">
        <v>0</v>
      </c>
      <c r="I15" s="30">
        <v>0</v>
      </c>
      <c r="J15" s="30">
        <v>0</v>
      </c>
      <c r="K15" s="30">
        <v>0</v>
      </c>
      <c r="L15" s="30">
        <v>0</v>
      </c>
      <c r="M15" s="97">
        <f t="shared" si="0"/>
        <v>0</v>
      </c>
    </row>
    <row r="16" spans="1:13" ht="15" x14ac:dyDescent="0.2">
      <c r="A16" s="94" t="s">
        <v>258</v>
      </c>
      <c r="B16" s="7">
        <v>11</v>
      </c>
      <c r="C16" s="30">
        <v>0</v>
      </c>
      <c r="D16" s="30">
        <v>0</v>
      </c>
      <c r="E16" s="30">
        <v>0</v>
      </c>
      <c r="F16" s="30">
        <v>0</v>
      </c>
      <c r="G16" s="30">
        <v>0</v>
      </c>
      <c r="H16" s="30">
        <v>0</v>
      </c>
      <c r="I16" s="30">
        <v>0</v>
      </c>
      <c r="J16" s="30">
        <v>0</v>
      </c>
      <c r="K16" s="30">
        <v>0</v>
      </c>
      <c r="L16" s="30">
        <v>0</v>
      </c>
      <c r="M16" s="97">
        <f t="shared" si="0"/>
        <v>0</v>
      </c>
    </row>
    <row r="17" spans="1:13" ht="15" x14ac:dyDescent="0.2">
      <c r="A17" s="94" t="s">
        <v>259</v>
      </c>
      <c r="B17" s="7">
        <v>12</v>
      </c>
      <c r="C17" s="30">
        <v>0</v>
      </c>
      <c r="D17" s="30">
        <v>0</v>
      </c>
      <c r="E17" s="30">
        <v>-18416</v>
      </c>
      <c r="F17" s="30">
        <v>0</v>
      </c>
      <c r="G17" s="30">
        <v>-82</v>
      </c>
      <c r="H17" s="30">
        <v>0</v>
      </c>
      <c r="I17" s="30">
        <v>0</v>
      </c>
      <c r="J17" s="30">
        <v>48342</v>
      </c>
      <c r="K17" s="30">
        <v>-48342</v>
      </c>
      <c r="L17" s="30">
        <v>0</v>
      </c>
      <c r="M17" s="97">
        <f t="shared" si="0"/>
        <v>-18498</v>
      </c>
    </row>
    <row r="18" spans="1:13" ht="30" x14ac:dyDescent="0.2">
      <c r="A18" s="98" t="s">
        <v>260</v>
      </c>
      <c r="B18" s="8">
        <v>13</v>
      </c>
      <c r="C18" s="97">
        <f>C17+C16+C15+C14+C13+C9</f>
        <v>3086622</v>
      </c>
      <c r="D18" s="97">
        <f t="shared" ref="D18:H18" si="7">D17+D16+D15+D14+D13+D9</f>
        <v>1843000</v>
      </c>
      <c r="E18" s="97">
        <f t="shared" si="7"/>
        <v>333</v>
      </c>
      <c r="F18" s="97">
        <f t="shared" si="7"/>
        <v>70196</v>
      </c>
      <c r="G18" s="97">
        <f t="shared" si="7"/>
        <v>811760</v>
      </c>
      <c r="H18" s="97">
        <f t="shared" si="7"/>
        <v>101685</v>
      </c>
      <c r="I18" s="97">
        <f t="shared" ref="I18:K18" si="8">I17+I16+I15+I14+I13+I9</f>
        <v>-22393</v>
      </c>
      <c r="J18" s="97">
        <f t="shared" si="8"/>
        <v>-111092</v>
      </c>
      <c r="K18" s="97">
        <f t="shared" si="8"/>
        <v>85539</v>
      </c>
      <c r="L18" s="97">
        <f t="shared" ref="L18" si="9">L17+L16+L15+L14+L13+L9</f>
        <v>0</v>
      </c>
      <c r="M18" s="97">
        <f t="shared" si="0"/>
        <v>5865650</v>
      </c>
    </row>
    <row r="19" spans="1:13" ht="30" x14ac:dyDescent="0.2">
      <c r="A19" s="96" t="s">
        <v>261</v>
      </c>
      <c r="B19" s="99">
        <v>14</v>
      </c>
      <c r="C19" s="30">
        <v>3086622</v>
      </c>
      <c r="D19" s="30">
        <v>1843000</v>
      </c>
      <c r="E19" s="30">
        <v>333</v>
      </c>
      <c r="F19" s="30">
        <v>70196</v>
      </c>
      <c r="G19" s="30">
        <v>811760</v>
      </c>
      <c r="H19" s="30">
        <v>101685</v>
      </c>
      <c r="I19" s="30">
        <v>-22393</v>
      </c>
      <c r="J19" s="30">
        <v>-111092</v>
      </c>
      <c r="K19" s="30">
        <v>85539</v>
      </c>
      <c r="L19" s="30">
        <v>0</v>
      </c>
      <c r="M19" s="97">
        <f t="shared" si="0"/>
        <v>5865650</v>
      </c>
    </row>
    <row r="20" spans="1:13" ht="15" x14ac:dyDescent="0.2">
      <c r="A20" s="94" t="s">
        <v>249</v>
      </c>
      <c r="B20" s="95">
        <v>15</v>
      </c>
      <c r="C20" s="30">
        <v>-10306</v>
      </c>
      <c r="D20" s="30">
        <v>-3438</v>
      </c>
      <c r="E20" s="30">
        <v>-28</v>
      </c>
      <c r="F20" s="30">
        <v>-27</v>
      </c>
      <c r="G20" s="30">
        <v>208</v>
      </c>
      <c r="H20" s="30">
        <v>-590</v>
      </c>
      <c r="I20" s="30">
        <v>212</v>
      </c>
      <c r="J20" s="30">
        <v>3201</v>
      </c>
      <c r="K20" s="30">
        <v>0</v>
      </c>
      <c r="L20" s="30">
        <v>0</v>
      </c>
      <c r="M20" s="97">
        <f t="shared" si="0"/>
        <v>-10768</v>
      </c>
    </row>
    <row r="21" spans="1:13" ht="15" x14ac:dyDescent="0.2">
      <c r="A21" s="94" t="s">
        <v>250</v>
      </c>
      <c r="B21" s="95">
        <v>16</v>
      </c>
      <c r="C21" s="30">
        <v>0</v>
      </c>
      <c r="D21" s="30">
        <v>0</v>
      </c>
      <c r="E21" s="30">
        <v>0</v>
      </c>
      <c r="F21" s="30">
        <v>0</v>
      </c>
      <c r="G21" s="30">
        <v>0</v>
      </c>
      <c r="H21" s="30">
        <v>0</v>
      </c>
      <c r="I21" s="30">
        <v>0</v>
      </c>
      <c r="J21" s="30">
        <v>0</v>
      </c>
      <c r="K21" s="30">
        <v>0</v>
      </c>
      <c r="L21" s="30">
        <v>0</v>
      </c>
      <c r="M21" s="97">
        <f t="shared" si="0"/>
        <v>0</v>
      </c>
    </row>
    <row r="22" spans="1:13" ht="30" x14ac:dyDescent="0.2">
      <c r="A22" s="98" t="s">
        <v>262</v>
      </c>
      <c r="B22" s="100">
        <v>17</v>
      </c>
      <c r="C22" s="97">
        <f>C19+C20+C21</f>
        <v>3076316</v>
      </c>
      <c r="D22" s="97">
        <f t="shared" ref="D22:H22" si="10">D19+D20+D21</f>
        <v>1839562</v>
      </c>
      <c r="E22" s="97">
        <f t="shared" si="10"/>
        <v>305</v>
      </c>
      <c r="F22" s="97">
        <f t="shared" si="10"/>
        <v>70169</v>
      </c>
      <c r="G22" s="97">
        <f t="shared" si="10"/>
        <v>811968</v>
      </c>
      <c r="H22" s="97">
        <f t="shared" si="10"/>
        <v>101095</v>
      </c>
      <c r="I22" s="97">
        <f t="shared" ref="I22:K22" si="11">I19+I20+I21</f>
        <v>-22181</v>
      </c>
      <c r="J22" s="97">
        <f t="shared" si="11"/>
        <v>-107891</v>
      </c>
      <c r="K22" s="97">
        <f t="shared" si="11"/>
        <v>85539</v>
      </c>
      <c r="L22" s="97">
        <f t="shared" ref="L22" si="12">L19+L20+L21</f>
        <v>0</v>
      </c>
      <c r="M22" s="97">
        <f t="shared" si="0"/>
        <v>5854882</v>
      </c>
    </row>
    <row r="23" spans="1:13" ht="15" x14ac:dyDescent="0.2">
      <c r="A23" s="94" t="s">
        <v>252</v>
      </c>
      <c r="B23" s="95">
        <v>18</v>
      </c>
      <c r="C23" s="30">
        <v>0</v>
      </c>
      <c r="D23" s="30">
        <v>0</v>
      </c>
      <c r="E23" s="30">
        <v>0</v>
      </c>
      <c r="F23" s="30">
        <v>0</v>
      </c>
      <c r="G23" s="30">
        <v>0</v>
      </c>
      <c r="H23" s="30">
        <v>0</v>
      </c>
      <c r="I23" s="30">
        <v>0</v>
      </c>
      <c r="J23" s="30">
        <v>0</v>
      </c>
      <c r="K23" s="30">
        <v>63848</v>
      </c>
      <c r="L23" s="30">
        <v>0</v>
      </c>
      <c r="M23" s="97">
        <f t="shared" si="0"/>
        <v>63848</v>
      </c>
    </row>
    <row r="24" spans="1:13" ht="42.75" x14ac:dyDescent="0.2">
      <c r="A24" s="94" t="s">
        <v>253</v>
      </c>
      <c r="B24" s="95">
        <v>19</v>
      </c>
      <c r="C24" s="30">
        <v>0</v>
      </c>
      <c r="D24" s="30">
        <v>0</v>
      </c>
      <c r="E24" s="30">
        <v>0</v>
      </c>
      <c r="F24" s="30">
        <v>91872</v>
      </c>
      <c r="G24" s="30">
        <v>2258</v>
      </c>
      <c r="H24" s="30">
        <v>0</v>
      </c>
      <c r="I24" s="30">
        <v>0</v>
      </c>
      <c r="J24" s="30">
        <v>0</v>
      </c>
      <c r="K24" s="30">
        <v>0</v>
      </c>
      <c r="L24" s="30">
        <v>0</v>
      </c>
      <c r="M24" s="97">
        <f t="shared" si="0"/>
        <v>94130</v>
      </c>
    </row>
    <row r="25" spans="1:13" ht="15" x14ac:dyDescent="0.2">
      <c r="A25" s="94" t="s">
        <v>254</v>
      </c>
      <c r="B25" s="95">
        <v>20</v>
      </c>
      <c r="C25" s="30">
        <v>0</v>
      </c>
      <c r="D25" s="30">
        <v>0</v>
      </c>
      <c r="E25" s="30">
        <v>0</v>
      </c>
      <c r="F25" s="30">
        <v>0</v>
      </c>
      <c r="G25" s="30">
        <v>0</v>
      </c>
      <c r="H25" s="30">
        <v>0</v>
      </c>
      <c r="I25" s="30">
        <v>47</v>
      </c>
      <c r="J25" s="30">
        <v>0</v>
      </c>
      <c r="K25" s="30">
        <v>0</v>
      </c>
      <c r="L25" s="30">
        <v>0</v>
      </c>
      <c r="M25" s="97">
        <f t="shared" si="0"/>
        <v>47</v>
      </c>
    </row>
    <row r="26" spans="1:13" ht="45" x14ac:dyDescent="0.2">
      <c r="A26" s="98" t="s">
        <v>263</v>
      </c>
      <c r="B26" s="100">
        <v>21</v>
      </c>
      <c r="C26" s="97">
        <f>C23+C24+C25</f>
        <v>0</v>
      </c>
      <c r="D26" s="97">
        <f t="shared" ref="D26:H26" si="13">D23+D24+D25</f>
        <v>0</v>
      </c>
      <c r="E26" s="97">
        <f t="shared" si="13"/>
        <v>0</v>
      </c>
      <c r="F26" s="97">
        <f t="shared" si="13"/>
        <v>91872</v>
      </c>
      <c r="G26" s="97">
        <f t="shared" si="13"/>
        <v>2258</v>
      </c>
      <c r="H26" s="97">
        <f t="shared" si="13"/>
        <v>0</v>
      </c>
      <c r="I26" s="97">
        <f t="shared" ref="I26:K26" si="14">I23+I24+I25</f>
        <v>47</v>
      </c>
      <c r="J26" s="97">
        <f t="shared" si="14"/>
        <v>0</v>
      </c>
      <c r="K26" s="97">
        <f t="shared" si="14"/>
        <v>63848</v>
      </c>
      <c r="L26" s="97">
        <f t="shared" ref="L26" si="15">L23+L24+L25</f>
        <v>0</v>
      </c>
      <c r="M26" s="97">
        <f t="shared" si="0"/>
        <v>158025</v>
      </c>
    </row>
    <row r="27" spans="1:13" ht="15" x14ac:dyDescent="0.2">
      <c r="A27" s="94" t="s">
        <v>256</v>
      </c>
      <c r="B27" s="95">
        <v>22</v>
      </c>
      <c r="C27" s="30">
        <v>-1</v>
      </c>
      <c r="D27" s="30">
        <v>1</v>
      </c>
      <c r="E27" s="30">
        <v>0</v>
      </c>
      <c r="F27" s="30">
        <v>0</v>
      </c>
      <c r="G27" s="30">
        <v>0</v>
      </c>
      <c r="H27" s="30">
        <v>0</v>
      </c>
      <c r="I27" s="30">
        <v>0</v>
      </c>
      <c r="J27" s="30">
        <v>0</v>
      </c>
      <c r="K27" s="30">
        <v>0</v>
      </c>
      <c r="L27" s="30">
        <v>0</v>
      </c>
      <c r="M27" s="97">
        <f t="shared" si="0"/>
        <v>0</v>
      </c>
    </row>
    <row r="28" spans="1:13" ht="15" x14ac:dyDescent="0.2">
      <c r="A28" s="94" t="s">
        <v>257</v>
      </c>
      <c r="B28" s="95">
        <v>23</v>
      </c>
      <c r="C28" s="30">
        <v>0</v>
      </c>
      <c r="D28" s="30">
        <v>0</v>
      </c>
      <c r="E28" s="30">
        <v>0</v>
      </c>
      <c r="F28" s="30">
        <v>0</v>
      </c>
      <c r="G28" s="30">
        <v>0</v>
      </c>
      <c r="H28" s="30">
        <v>0</v>
      </c>
      <c r="I28" s="30">
        <v>0</v>
      </c>
      <c r="J28" s="30">
        <v>0</v>
      </c>
      <c r="K28" s="30">
        <v>0</v>
      </c>
      <c r="L28" s="30">
        <v>0</v>
      </c>
      <c r="M28" s="97">
        <f>SUM(C28:L28)</f>
        <v>0</v>
      </c>
    </row>
    <row r="29" spans="1:13" ht="15" x14ac:dyDescent="0.2">
      <c r="A29" s="94" t="s">
        <v>258</v>
      </c>
      <c r="B29" s="95">
        <v>24</v>
      </c>
      <c r="C29" s="30">
        <v>0</v>
      </c>
      <c r="D29" s="30">
        <v>1270</v>
      </c>
      <c r="E29" s="30">
        <v>5182</v>
      </c>
      <c r="F29" s="30">
        <v>0</v>
      </c>
      <c r="G29" s="30">
        <v>0</v>
      </c>
      <c r="H29" s="30">
        <v>0</v>
      </c>
      <c r="I29" s="30">
        <v>0</v>
      </c>
      <c r="J29" s="30">
        <v>-8446</v>
      </c>
      <c r="K29" s="30">
        <v>0</v>
      </c>
      <c r="L29" s="30">
        <v>0</v>
      </c>
      <c r="M29" s="97">
        <f t="shared" si="0"/>
        <v>-1994</v>
      </c>
    </row>
    <row r="30" spans="1:13" ht="15" x14ac:dyDescent="0.2">
      <c r="A30" s="94" t="s">
        <v>259</v>
      </c>
      <c r="B30" s="95">
        <v>25</v>
      </c>
      <c r="C30" s="30">
        <v>0</v>
      </c>
      <c r="D30" s="30">
        <v>0</v>
      </c>
      <c r="E30" s="30">
        <v>-17256</v>
      </c>
      <c r="F30" s="30">
        <v>0</v>
      </c>
      <c r="G30" s="30">
        <v>0</v>
      </c>
      <c r="H30" s="30">
        <v>0</v>
      </c>
      <c r="I30" s="30">
        <v>0</v>
      </c>
      <c r="J30" s="30">
        <v>85539</v>
      </c>
      <c r="K30" s="30">
        <v>-85539</v>
      </c>
      <c r="L30" s="30">
        <v>0</v>
      </c>
      <c r="M30" s="97">
        <f t="shared" si="0"/>
        <v>-17256</v>
      </c>
    </row>
    <row r="31" spans="1:13" ht="30" x14ac:dyDescent="0.2">
      <c r="A31" s="98" t="s">
        <v>264</v>
      </c>
      <c r="B31" s="100">
        <v>26</v>
      </c>
      <c r="C31" s="97">
        <f>C30+C29+C28+C27+C26+C22</f>
        <v>3076315</v>
      </c>
      <c r="D31" s="97">
        <f t="shared" ref="D31:H31" si="16">D30+D29+D28+D27+D26+D22</f>
        <v>1840833</v>
      </c>
      <c r="E31" s="97">
        <f t="shared" si="16"/>
        <v>-11769</v>
      </c>
      <c r="F31" s="97">
        <f t="shared" si="16"/>
        <v>162041</v>
      </c>
      <c r="G31" s="97">
        <f t="shared" si="16"/>
        <v>814226</v>
      </c>
      <c r="H31" s="97">
        <f t="shared" si="16"/>
        <v>101095</v>
      </c>
      <c r="I31" s="97">
        <f t="shared" ref="I31:K31" si="17">I30+I29+I28+I27+I26+I22</f>
        <v>-22134</v>
      </c>
      <c r="J31" s="97">
        <f t="shared" si="17"/>
        <v>-30798</v>
      </c>
      <c r="K31" s="97">
        <f t="shared" si="17"/>
        <v>63848</v>
      </c>
      <c r="L31" s="97">
        <f t="shared" ref="L31" si="18">L30+L29+L28+L27+L26+L22</f>
        <v>0</v>
      </c>
      <c r="M31" s="97">
        <f t="shared" si="0"/>
        <v>5993657</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7"/>
  <sheetViews>
    <sheetView tabSelected="1" zoomScale="66" zoomScaleNormal="66" workbookViewId="0">
      <selection activeCell="J163" sqref="J163"/>
    </sheetView>
  </sheetViews>
  <sheetFormatPr defaultRowHeight="12.75" x14ac:dyDescent="0.2"/>
  <cols>
    <col min="3" max="3" width="18.42578125" customWidth="1"/>
    <col min="6" max="6" width="18.28515625" customWidth="1"/>
    <col min="10" max="10" width="86.5703125" customWidth="1"/>
  </cols>
  <sheetData>
    <row r="1" spans="1:10" x14ac:dyDescent="0.2">
      <c r="A1" s="211" t="s">
        <v>299</v>
      </c>
      <c r="B1" s="212"/>
      <c r="C1" s="212"/>
      <c r="D1" s="212"/>
      <c r="E1" s="212"/>
      <c r="F1" s="212"/>
      <c r="G1" s="212"/>
      <c r="H1" s="212"/>
      <c r="I1" s="212"/>
      <c r="J1" s="212"/>
    </row>
    <row r="2" spans="1:10" x14ac:dyDescent="0.2">
      <c r="A2" s="212"/>
      <c r="B2" s="212"/>
      <c r="C2" s="212"/>
      <c r="D2" s="212"/>
      <c r="E2" s="212"/>
      <c r="F2" s="212"/>
      <c r="G2" s="212"/>
      <c r="H2" s="212"/>
      <c r="I2" s="212"/>
      <c r="J2" s="212"/>
    </row>
    <row r="3" spans="1:10" x14ac:dyDescent="0.2">
      <c r="A3" s="212"/>
      <c r="B3" s="212"/>
      <c r="C3" s="212"/>
      <c r="D3" s="212"/>
      <c r="E3" s="212"/>
      <c r="F3" s="212"/>
      <c r="G3" s="212"/>
      <c r="H3" s="212"/>
      <c r="I3" s="212"/>
      <c r="J3" s="212"/>
    </row>
    <row r="4" spans="1:10" x14ac:dyDescent="0.2">
      <c r="A4" s="212"/>
      <c r="B4" s="212"/>
      <c r="C4" s="212"/>
      <c r="D4" s="212"/>
      <c r="E4" s="212"/>
      <c r="F4" s="212"/>
      <c r="G4" s="212"/>
      <c r="H4" s="212"/>
      <c r="I4" s="212"/>
      <c r="J4" s="212"/>
    </row>
    <row r="5" spans="1:10" x14ac:dyDescent="0.2">
      <c r="A5" s="212"/>
      <c r="B5" s="212"/>
      <c r="C5" s="212"/>
      <c r="D5" s="212"/>
      <c r="E5" s="212"/>
      <c r="F5" s="212"/>
      <c r="G5" s="212"/>
      <c r="H5" s="212"/>
      <c r="I5" s="212"/>
      <c r="J5" s="212"/>
    </row>
    <row r="6" spans="1:10" x14ac:dyDescent="0.2">
      <c r="A6" s="212"/>
      <c r="B6" s="212"/>
      <c r="C6" s="212"/>
      <c r="D6" s="212"/>
      <c r="E6" s="212"/>
      <c r="F6" s="212"/>
      <c r="G6" s="212"/>
      <c r="H6" s="212"/>
      <c r="I6" s="212"/>
      <c r="J6" s="212"/>
    </row>
    <row r="7" spans="1:10" x14ac:dyDescent="0.2">
      <c r="A7" s="212"/>
      <c r="B7" s="212"/>
      <c r="C7" s="212"/>
      <c r="D7" s="212"/>
      <c r="E7" s="212"/>
      <c r="F7" s="212"/>
      <c r="G7" s="212"/>
      <c r="H7" s="212"/>
      <c r="I7" s="212"/>
      <c r="J7" s="212"/>
    </row>
    <row r="8" spans="1:10" x14ac:dyDescent="0.2">
      <c r="A8" s="212"/>
      <c r="B8" s="212"/>
      <c r="C8" s="212"/>
      <c r="D8" s="212"/>
      <c r="E8" s="212"/>
      <c r="F8" s="212"/>
      <c r="G8" s="212"/>
      <c r="H8" s="212"/>
      <c r="I8" s="212"/>
      <c r="J8" s="212"/>
    </row>
    <row r="9" spans="1:10" x14ac:dyDescent="0.2">
      <c r="A9" s="212"/>
      <c r="B9" s="212"/>
      <c r="C9" s="212"/>
      <c r="D9" s="212"/>
      <c r="E9" s="212"/>
      <c r="F9" s="212"/>
      <c r="G9" s="212"/>
      <c r="H9" s="212"/>
      <c r="I9" s="212"/>
      <c r="J9" s="212"/>
    </row>
    <row r="10" spans="1:10" x14ac:dyDescent="0.2">
      <c r="A10" s="212"/>
      <c r="B10" s="212"/>
      <c r="C10" s="212"/>
      <c r="D10" s="212"/>
      <c r="E10" s="212"/>
      <c r="F10" s="212"/>
      <c r="G10" s="212"/>
      <c r="H10" s="212"/>
      <c r="I10" s="212"/>
      <c r="J10" s="212"/>
    </row>
    <row r="11" spans="1:10" x14ac:dyDescent="0.2">
      <c r="A11" s="212"/>
      <c r="B11" s="212"/>
      <c r="C11" s="212"/>
      <c r="D11" s="212"/>
      <c r="E11" s="212"/>
      <c r="F11" s="212"/>
      <c r="G11" s="212"/>
      <c r="H11" s="212"/>
      <c r="I11" s="212"/>
      <c r="J11" s="212"/>
    </row>
    <row r="12" spans="1:10" x14ac:dyDescent="0.2">
      <c r="A12" s="212"/>
      <c r="B12" s="212"/>
      <c r="C12" s="212"/>
      <c r="D12" s="212"/>
      <c r="E12" s="212"/>
      <c r="F12" s="212"/>
      <c r="G12" s="212"/>
      <c r="H12" s="212"/>
      <c r="I12" s="212"/>
      <c r="J12" s="212"/>
    </row>
    <row r="13" spans="1:10" x14ac:dyDescent="0.2">
      <c r="A13" s="212"/>
      <c r="B13" s="212"/>
      <c r="C13" s="212"/>
      <c r="D13" s="212"/>
      <c r="E13" s="212"/>
      <c r="F13" s="212"/>
      <c r="G13" s="212"/>
      <c r="H13" s="212"/>
      <c r="I13" s="212"/>
      <c r="J13" s="212"/>
    </row>
    <row r="14" spans="1:10" x14ac:dyDescent="0.2">
      <c r="A14" s="212"/>
      <c r="B14" s="212"/>
      <c r="C14" s="212"/>
      <c r="D14" s="212"/>
      <c r="E14" s="212"/>
      <c r="F14" s="212"/>
      <c r="G14" s="212"/>
      <c r="H14" s="212"/>
      <c r="I14" s="212"/>
      <c r="J14" s="212"/>
    </row>
    <row r="15" spans="1:10" x14ac:dyDescent="0.2">
      <c r="A15" s="212"/>
      <c r="B15" s="212"/>
      <c r="C15" s="212"/>
      <c r="D15" s="212"/>
      <c r="E15" s="212"/>
      <c r="F15" s="212"/>
      <c r="G15" s="212"/>
      <c r="H15" s="212"/>
      <c r="I15" s="212"/>
      <c r="J15" s="212"/>
    </row>
    <row r="16" spans="1:10" x14ac:dyDescent="0.2">
      <c r="A16" s="212"/>
      <c r="B16" s="212"/>
      <c r="C16" s="212"/>
      <c r="D16" s="212"/>
      <c r="E16" s="212"/>
      <c r="F16" s="212"/>
      <c r="G16" s="212"/>
      <c r="H16" s="212"/>
      <c r="I16" s="212"/>
      <c r="J16" s="212"/>
    </row>
    <row r="17" spans="1:10" x14ac:dyDescent="0.2">
      <c r="A17" s="212"/>
      <c r="B17" s="212"/>
      <c r="C17" s="212"/>
      <c r="D17" s="212"/>
      <c r="E17" s="212"/>
      <c r="F17" s="212"/>
      <c r="G17" s="212"/>
      <c r="H17" s="212"/>
      <c r="I17" s="212"/>
      <c r="J17" s="212"/>
    </row>
    <row r="18" spans="1:10" x14ac:dyDescent="0.2">
      <c r="A18" s="212"/>
      <c r="B18" s="212"/>
      <c r="C18" s="212"/>
      <c r="D18" s="212"/>
      <c r="E18" s="212"/>
      <c r="F18" s="212"/>
      <c r="G18" s="212"/>
      <c r="H18" s="212"/>
      <c r="I18" s="212"/>
      <c r="J18" s="212"/>
    </row>
    <row r="19" spans="1:10" x14ac:dyDescent="0.2">
      <c r="A19" s="212"/>
      <c r="B19" s="212"/>
      <c r="C19" s="212"/>
      <c r="D19" s="212"/>
      <c r="E19" s="212"/>
      <c r="F19" s="212"/>
      <c r="G19" s="212"/>
      <c r="H19" s="212"/>
      <c r="I19" s="212"/>
      <c r="J19" s="212"/>
    </row>
    <row r="20" spans="1:10" ht="52.5" customHeight="1" x14ac:dyDescent="0.2">
      <c r="A20" s="212"/>
      <c r="B20" s="212"/>
      <c r="C20" s="212"/>
      <c r="D20" s="212"/>
      <c r="E20" s="212"/>
      <c r="F20" s="212"/>
      <c r="G20" s="212"/>
      <c r="H20" s="212"/>
      <c r="I20" s="212"/>
      <c r="J20" s="212"/>
    </row>
    <row r="21" spans="1:10" ht="28.5" customHeight="1" x14ac:dyDescent="0.2">
      <c r="A21" s="212"/>
      <c r="B21" s="212"/>
      <c r="C21" s="212"/>
      <c r="D21" s="212"/>
      <c r="E21" s="212"/>
      <c r="F21" s="212"/>
      <c r="G21" s="212"/>
      <c r="H21" s="212"/>
      <c r="I21" s="212"/>
      <c r="J21" s="212"/>
    </row>
    <row r="22" spans="1:10" ht="77.25" customHeight="1" x14ac:dyDescent="0.2">
      <c r="A22" s="212"/>
      <c r="B22" s="212"/>
      <c r="C22" s="212"/>
      <c r="D22" s="212"/>
      <c r="E22" s="212"/>
      <c r="F22" s="212"/>
      <c r="G22" s="212"/>
      <c r="H22" s="212"/>
      <c r="I22" s="212"/>
      <c r="J22" s="212"/>
    </row>
    <row r="23" spans="1:10" x14ac:dyDescent="0.2">
      <c r="A23" s="212"/>
      <c r="B23" s="212"/>
      <c r="C23" s="212"/>
      <c r="D23" s="212"/>
      <c r="E23" s="212"/>
      <c r="F23" s="212"/>
      <c r="G23" s="212"/>
      <c r="H23" s="212"/>
      <c r="I23" s="212"/>
      <c r="J23" s="212"/>
    </row>
    <row r="24" spans="1:10" ht="67.5" customHeight="1" x14ac:dyDescent="0.2">
      <c r="A24" s="212"/>
      <c r="B24" s="212"/>
      <c r="C24" s="212"/>
      <c r="D24" s="212"/>
      <c r="E24" s="212"/>
      <c r="F24" s="212"/>
      <c r="G24" s="212"/>
      <c r="H24" s="212"/>
      <c r="I24" s="212"/>
      <c r="J24" s="212"/>
    </row>
    <row r="25" spans="1:10" x14ac:dyDescent="0.2">
      <c r="A25" s="212"/>
      <c r="B25" s="212"/>
      <c r="C25" s="212"/>
      <c r="D25" s="212"/>
      <c r="E25" s="212"/>
      <c r="F25" s="212"/>
      <c r="G25" s="212"/>
      <c r="H25" s="212"/>
      <c r="I25" s="212"/>
      <c r="J25" s="212"/>
    </row>
    <row r="26" spans="1:10" ht="121.5" customHeight="1" x14ac:dyDescent="0.2">
      <c r="A26" s="212"/>
      <c r="B26" s="212"/>
      <c r="C26" s="212"/>
      <c r="D26" s="212"/>
      <c r="E26" s="212"/>
      <c r="F26" s="212"/>
      <c r="G26" s="212"/>
      <c r="H26" s="212"/>
      <c r="I26" s="212"/>
      <c r="J26" s="212"/>
    </row>
    <row r="27" spans="1:10" x14ac:dyDescent="0.2">
      <c r="A27" s="212"/>
      <c r="B27" s="212"/>
      <c r="C27" s="212"/>
      <c r="D27" s="212"/>
      <c r="E27" s="212"/>
      <c r="F27" s="212"/>
      <c r="G27" s="212"/>
      <c r="H27" s="212"/>
      <c r="I27" s="212"/>
      <c r="J27" s="212"/>
    </row>
    <row r="28" spans="1:10" ht="90" customHeight="1" x14ac:dyDescent="0.2">
      <c r="A28" s="212"/>
      <c r="B28" s="212"/>
      <c r="C28" s="212"/>
      <c r="D28" s="212"/>
      <c r="E28" s="212"/>
      <c r="F28" s="212"/>
      <c r="G28" s="212"/>
      <c r="H28" s="212"/>
      <c r="I28" s="212"/>
      <c r="J28" s="212"/>
    </row>
    <row r="29" spans="1:10" ht="100.5" customHeight="1" x14ac:dyDescent="0.2">
      <c r="A29" s="212"/>
      <c r="B29" s="212"/>
      <c r="C29" s="212"/>
      <c r="D29" s="212"/>
      <c r="E29" s="212"/>
      <c r="F29" s="212"/>
      <c r="G29" s="212"/>
      <c r="H29" s="212"/>
      <c r="I29" s="212"/>
      <c r="J29" s="212"/>
    </row>
    <row r="30" spans="1:10" ht="170.25" customHeight="1" x14ac:dyDescent="0.2">
      <c r="A30" s="212"/>
      <c r="B30" s="212"/>
      <c r="C30" s="212"/>
      <c r="D30" s="212"/>
      <c r="E30" s="212"/>
      <c r="F30" s="212"/>
      <c r="G30" s="212"/>
      <c r="H30" s="212"/>
      <c r="I30" s="212"/>
      <c r="J30" s="212"/>
    </row>
    <row r="32" spans="1:10" x14ac:dyDescent="0.2">
      <c r="A32" s="213" t="s">
        <v>300</v>
      </c>
      <c r="B32" s="213"/>
      <c r="C32" s="213"/>
      <c r="D32" s="213"/>
      <c r="E32" s="213"/>
      <c r="F32" s="213"/>
      <c r="G32" s="213"/>
      <c r="H32" s="213"/>
      <c r="I32" s="213"/>
      <c r="J32" s="213"/>
    </row>
    <row r="34" spans="2:8" x14ac:dyDescent="0.2">
      <c r="B34" s="242"/>
      <c r="C34" s="242" t="s">
        <v>301</v>
      </c>
      <c r="D34" s="107" t="s">
        <v>302</v>
      </c>
      <c r="E34" s="157"/>
      <c r="F34" s="242" t="s">
        <v>304</v>
      </c>
      <c r="G34" s="242" t="s">
        <v>305</v>
      </c>
      <c r="H34" s="107" t="s">
        <v>302</v>
      </c>
    </row>
    <row r="35" spans="2:8" ht="13.5" thickBot="1" x14ac:dyDescent="0.25">
      <c r="B35" s="243"/>
      <c r="C35" s="243"/>
      <c r="D35" s="215" t="s">
        <v>303</v>
      </c>
      <c r="E35" s="247"/>
      <c r="F35" s="243"/>
      <c r="G35" s="243"/>
      <c r="H35" s="215" t="s">
        <v>303</v>
      </c>
    </row>
    <row r="36" spans="2:8" ht="15" x14ac:dyDescent="0.25">
      <c r="B36" s="248" t="s">
        <v>122</v>
      </c>
      <c r="C36" s="248"/>
      <c r="D36" s="217"/>
      <c r="E36" s="217"/>
      <c r="F36" s="217"/>
      <c r="G36" s="217"/>
      <c r="H36" s="217"/>
    </row>
    <row r="37" spans="2:8" ht="24.75" thickBot="1" x14ac:dyDescent="0.3">
      <c r="B37" s="242" t="s">
        <v>306</v>
      </c>
      <c r="C37" s="242"/>
      <c r="D37" s="249" t="s">
        <v>307</v>
      </c>
      <c r="E37" s="217"/>
      <c r="F37" s="219" t="s">
        <v>308</v>
      </c>
      <c r="G37" s="250">
        <v>1</v>
      </c>
      <c r="H37" s="249" t="s">
        <v>307</v>
      </c>
    </row>
    <row r="38" spans="2:8" ht="15" x14ac:dyDescent="0.25">
      <c r="B38" s="217"/>
      <c r="C38" s="220"/>
      <c r="D38" s="249">
        <v>449.06200000000001</v>
      </c>
      <c r="E38" s="251"/>
      <c r="F38" s="221" t="s">
        <v>309</v>
      </c>
      <c r="G38" s="252">
        <v>2</v>
      </c>
      <c r="H38" s="249">
        <v>449.06200000000001</v>
      </c>
    </row>
    <row r="39" spans="2:8" ht="15" x14ac:dyDescent="0.25">
      <c r="B39" s="217"/>
      <c r="C39" s="222" t="s">
        <v>310</v>
      </c>
      <c r="D39" s="253">
        <v>291.62700000000001</v>
      </c>
      <c r="E39" s="217"/>
      <c r="F39" s="217"/>
      <c r="G39" s="254">
        <v>2</v>
      </c>
      <c r="H39" s="253">
        <v>449.06200000000001</v>
      </c>
    </row>
    <row r="40" spans="2:8" ht="15" x14ac:dyDescent="0.25">
      <c r="B40" s="217"/>
      <c r="C40" s="222" t="s">
        <v>311</v>
      </c>
      <c r="D40" s="253">
        <v>157.435</v>
      </c>
      <c r="E40" s="217"/>
      <c r="F40" s="217"/>
      <c r="G40" s="217"/>
      <c r="H40" s="217"/>
    </row>
    <row r="41" spans="2:8" ht="15.75" thickBot="1" x14ac:dyDescent="0.3">
      <c r="B41" s="217"/>
      <c r="C41" s="224"/>
      <c r="D41" s="255">
        <v>449.06200000000001</v>
      </c>
      <c r="E41" s="215"/>
      <c r="F41" s="226"/>
      <c r="G41" s="226"/>
      <c r="H41" s="255">
        <v>449.06200000000001</v>
      </c>
    </row>
    <row r="42" spans="2:8" ht="15" x14ac:dyDescent="0.25">
      <c r="B42" s="217"/>
      <c r="C42" s="222"/>
      <c r="D42" s="249" t="s">
        <v>312</v>
      </c>
      <c r="E42" s="107"/>
      <c r="F42" s="214" t="s">
        <v>313</v>
      </c>
      <c r="G42" s="250">
        <v>3</v>
      </c>
      <c r="H42" s="249" t="s">
        <v>312</v>
      </c>
    </row>
    <row r="43" spans="2:8" ht="24" x14ac:dyDescent="0.25">
      <c r="B43" s="217"/>
      <c r="C43" s="227" t="s">
        <v>314</v>
      </c>
      <c r="D43" s="253" t="s">
        <v>315</v>
      </c>
      <c r="E43" s="217"/>
      <c r="F43" s="227" t="s">
        <v>126</v>
      </c>
      <c r="G43" s="253">
        <v>4</v>
      </c>
      <c r="H43" s="253" t="s">
        <v>316</v>
      </c>
    </row>
    <row r="44" spans="2:8" ht="24" x14ac:dyDescent="0.25">
      <c r="B44" s="217"/>
      <c r="C44" s="227" t="s">
        <v>317</v>
      </c>
      <c r="D44" s="253">
        <v>252.19</v>
      </c>
      <c r="E44" s="217"/>
      <c r="F44" s="227" t="s">
        <v>127</v>
      </c>
      <c r="G44" s="253">
        <v>5</v>
      </c>
      <c r="H44" s="253">
        <v>128.54300000000001</v>
      </c>
    </row>
    <row r="45" spans="2:8" ht="24" x14ac:dyDescent="0.25">
      <c r="B45" s="217"/>
      <c r="C45" s="217"/>
      <c r="D45" s="253"/>
      <c r="E45" s="217"/>
      <c r="F45" s="227" t="s">
        <v>128</v>
      </c>
      <c r="G45" s="253">
        <v>6</v>
      </c>
      <c r="H45" s="253">
        <v>169.98400000000001</v>
      </c>
    </row>
    <row r="46" spans="2:8" ht="24" x14ac:dyDescent="0.25">
      <c r="B46" s="217"/>
      <c r="C46" s="217"/>
      <c r="D46" s="253"/>
      <c r="E46" s="217"/>
      <c r="F46" s="227" t="s">
        <v>129</v>
      </c>
      <c r="G46" s="253">
        <v>7</v>
      </c>
      <c r="H46" s="253">
        <v>16.885999999999999</v>
      </c>
    </row>
    <row r="47" spans="2:8" ht="15.75" thickBot="1" x14ac:dyDescent="0.3">
      <c r="B47" s="217"/>
      <c r="C47" s="228"/>
      <c r="D47" s="255" t="s">
        <v>312</v>
      </c>
      <c r="E47" s="256"/>
      <c r="F47" s="228"/>
      <c r="G47" s="228"/>
      <c r="H47" s="255" t="s">
        <v>312</v>
      </c>
    </row>
    <row r="48" spans="2:8" ht="24" x14ac:dyDescent="0.25">
      <c r="B48" s="217"/>
      <c r="C48" s="217"/>
      <c r="D48" s="249" t="s">
        <v>318</v>
      </c>
      <c r="E48" s="217"/>
      <c r="F48" s="219" t="s">
        <v>319</v>
      </c>
      <c r="G48" s="235"/>
      <c r="H48" s="249" t="s">
        <v>318</v>
      </c>
    </row>
    <row r="49" spans="2:8" ht="48" x14ac:dyDescent="0.25">
      <c r="B49" s="217"/>
      <c r="C49" s="227" t="s">
        <v>320</v>
      </c>
      <c r="D49" s="253" t="s">
        <v>321</v>
      </c>
      <c r="E49" s="217"/>
      <c r="F49" s="227" t="s">
        <v>132</v>
      </c>
      <c r="G49" s="253">
        <v>10</v>
      </c>
      <c r="H49" s="253" t="s">
        <v>322</v>
      </c>
    </row>
    <row r="50" spans="2:8" ht="36" x14ac:dyDescent="0.25">
      <c r="B50" s="217"/>
      <c r="C50" s="227" t="s">
        <v>323</v>
      </c>
      <c r="D50" s="253" t="s">
        <v>322</v>
      </c>
      <c r="E50" s="217"/>
      <c r="F50" s="217"/>
      <c r="G50" s="235"/>
      <c r="H50" s="235"/>
    </row>
    <row r="51" spans="2:8" ht="15.75" thickBot="1" x14ac:dyDescent="0.3">
      <c r="B51" s="217"/>
      <c r="C51" s="217"/>
      <c r="D51" s="257" t="s">
        <v>322</v>
      </c>
      <c r="E51" s="217"/>
      <c r="F51" s="232"/>
      <c r="G51" s="235"/>
      <c r="H51" s="235"/>
    </row>
    <row r="52" spans="2:8" ht="36" x14ac:dyDescent="0.25">
      <c r="B52" s="217"/>
      <c r="C52" s="233" t="s">
        <v>324</v>
      </c>
      <c r="D52" s="258">
        <v>33.165999999999997</v>
      </c>
      <c r="E52" s="259"/>
      <c r="F52" s="227" t="s">
        <v>325</v>
      </c>
      <c r="G52" s="258">
        <v>12</v>
      </c>
      <c r="H52" s="258">
        <v>60.546999999999997</v>
      </c>
    </row>
    <row r="53" spans="2:8" ht="24" x14ac:dyDescent="0.25">
      <c r="B53" s="217"/>
      <c r="C53" s="227" t="s">
        <v>326</v>
      </c>
      <c r="D53" s="253">
        <v>27.381</v>
      </c>
      <c r="E53" s="235"/>
      <c r="F53" s="235"/>
      <c r="G53" s="217"/>
      <c r="H53" s="235"/>
    </row>
    <row r="54" spans="2:8" ht="15.75" thickBot="1" x14ac:dyDescent="0.3">
      <c r="B54" s="217"/>
      <c r="C54" s="235"/>
      <c r="D54" s="257">
        <v>60.546999999999997</v>
      </c>
      <c r="E54" s="235"/>
      <c r="F54" s="235"/>
      <c r="G54" s="217"/>
      <c r="H54" s="235"/>
    </row>
    <row r="55" spans="2:8" ht="48" x14ac:dyDescent="0.25">
      <c r="B55" s="217"/>
      <c r="C55" s="233" t="s">
        <v>327</v>
      </c>
      <c r="D55" s="258">
        <v>149.09299999999999</v>
      </c>
      <c r="E55" s="259"/>
      <c r="F55" s="233" t="s">
        <v>134</v>
      </c>
      <c r="G55" s="258">
        <v>11</v>
      </c>
      <c r="H55" s="258">
        <v>149.09299999999999</v>
      </c>
    </row>
    <row r="56" spans="2:8" ht="15" x14ac:dyDescent="0.25">
      <c r="B56" s="217"/>
      <c r="C56" s="235"/>
      <c r="D56" s="257">
        <v>149.09299999999999</v>
      </c>
      <c r="E56" s="235"/>
      <c r="F56" s="235"/>
      <c r="G56" s="217"/>
      <c r="H56" s="257">
        <v>149.09299999999999</v>
      </c>
    </row>
    <row r="57" spans="2:8" ht="15.75" thickBot="1" x14ac:dyDescent="0.3">
      <c r="B57" s="217"/>
      <c r="C57" s="217"/>
      <c r="D57" s="255" t="s">
        <v>318</v>
      </c>
      <c r="E57" s="217"/>
      <c r="F57" s="217"/>
      <c r="G57" s="217"/>
      <c r="H57" s="255" t="s">
        <v>318</v>
      </c>
    </row>
    <row r="58" spans="2:8" ht="15.75" thickBot="1" x14ac:dyDescent="0.3">
      <c r="B58" s="217"/>
      <c r="C58" s="236" t="s">
        <v>328</v>
      </c>
      <c r="D58" s="255" t="s">
        <v>321</v>
      </c>
      <c r="E58" s="260"/>
      <c r="F58" s="238" t="s">
        <v>328</v>
      </c>
      <c r="G58" s="261">
        <v>13</v>
      </c>
      <c r="H58" s="255" t="s">
        <v>321</v>
      </c>
    </row>
    <row r="59" spans="2:8" ht="13.5" thickBot="1" x14ac:dyDescent="0.25">
      <c r="B59" s="228"/>
      <c r="C59" s="228"/>
      <c r="D59" s="262"/>
      <c r="E59" s="256"/>
      <c r="F59" s="228"/>
      <c r="G59" s="228"/>
      <c r="H59" s="262"/>
    </row>
    <row r="60" spans="2:8" ht="15" x14ac:dyDescent="0.25">
      <c r="B60" s="217"/>
      <c r="C60" s="217"/>
      <c r="D60" s="235"/>
      <c r="E60" s="217"/>
      <c r="F60" s="217"/>
      <c r="G60" s="217"/>
      <c r="H60" s="235"/>
    </row>
    <row r="61" spans="2:8" ht="15" x14ac:dyDescent="0.25">
      <c r="B61" s="263" t="s">
        <v>329</v>
      </c>
      <c r="C61" s="263"/>
      <c r="D61" s="249" t="s">
        <v>330</v>
      </c>
      <c r="E61" s="217"/>
      <c r="F61" s="219" t="s">
        <v>331</v>
      </c>
      <c r="G61" s="253">
        <v>14</v>
      </c>
      <c r="H61" s="249" t="s">
        <v>332</v>
      </c>
    </row>
    <row r="62" spans="2:8" ht="36" x14ac:dyDescent="0.25">
      <c r="B62" s="217"/>
      <c r="C62" s="217"/>
      <c r="D62" s="264"/>
      <c r="E62" s="217"/>
      <c r="F62" s="219" t="s">
        <v>333</v>
      </c>
      <c r="G62" s="253">
        <v>15</v>
      </c>
      <c r="H62" s="249">
        <v>528.56600000000003</v>
      </c>
    </row>
    <row r="63" spans="2:8" ht="24" x14ac:dyDescent="0.25">
      <c r="B63" s="217"/>
      <c r="C63" s="227" t="s">
        <v>334</v>
      </c>
      <c r="D63" s="253">
        <v>540.245</v>
      </c>
      <c r="E63" s="217"/>
      <c r="F63" s="227" t="s">
        <v>335</v>
      </c>
      <c r="G63" s="253">
        <v>16</v>
      </c>
      <c r="H63" s="253">
        <v>402.63499999999999</v>
      </c>
    </row>
    <row r="64" spans="2:8" ht="48" x14ac:dyDescent="0.25">
      <c r="B64" s="217"/>
      <c r="C64" s="217"/>
      <c r="D64" s="253"/>
      <c r="E64" s="217"/>
      <c r="F64" s="227" t="s">
        <v>139</v>
      </c>
      <c r="G64" s="253">
        <v>17</v>
      </c>
      <c r="H64" s="253">
        <v>212</v>
      </c>
    </row>
    <row r="65" spans="1:10" ht="36" x14ac:dyDescent="0.2">
      <c r="B65" s="235"/>
      <c r="C65" s="235"/>
      <c r="D65" s="253"/>
      <c r="E65" s="235"/>
      <c r="F65" s="227" t="s">
        <v>140</v>
      </c>
      <c r="G65" s="253">
        <v>18</v>
      </c>
      <c r="H65" s="253">
        <v>36.552</v>
      </c>
    </row>
    <row r="66" spans="1:10" ht="36" x14ac:dyDescent="0.25">
      <c r="B66" s="217"/>
      <c r="C66" s="217"/>
      <c r="D66" s="253"/>
      <c r="E66" s="217"/>
      <c r="F66" s="227" t="s">
        <v>141</v>
      </c>
      <c r="G66" s="253">
        <v>19</v>
      </c>
      <c r="H66" s="235"/>
    </row>
    <row r="67" spans="1:10" ht="15" x14ac:dyDescent="0.25">
      <c r="B67" s="217"/>
      <c r="C67" s="217"/>
      <c r="D67" s="253"/>
      <c r="E67" s="217"/>
      <c r="F67" s="227" t="s">
        <v>142</v>
      </c>
      <c r="G67" s="253">
        <v>20</v>
      </c>
      <c r="H67" s="253">
        <v>89.167000000000002</v>
      </c>
    </row>
    <row r="68" spans="1:10" ht="15" x14ac:dyDescent="0.25">
      <c r="B68" s="217"/>
      <c r="C68" s="217"/>
      <c r="D68" s="265">
        <v>540.245</v>
      </c>
      <c r="E68" s="217"/>
      <c r="F68" s="217"/>
      <c r="G68" s="217"/>
      <c r="H68" s="265">
        <v>528.56600000000003</v>
      </c>
    </row>
    <row r="70" spans="1:10" x14ac:dyDescent="0.2">
      <c r="A70" s="266" t="s">
        <v>336</v>
      </c>
      <c r="B70" s="213"/>
      <c r="C70" s="213"/>
      <c r="D70" s="213"/>
      <c r="E70" s="213"/>
      <c r="F70" s="213"/>
      <c r="G70" s="213"/>
      <c r="H70" s="213"/>
      <c r="I70" s="213"/>
      <c r="J70" s="213"/>
    </row>
    <row r="72" spans="1:10" x14ac:dyDescent="0.2">
      <c r="B72" s="242"/>
      <c r="C72" s="242" t="s">
        <v>301</v>
      </c>
      <c r="D72" s="107" t="s">
        <v>302</v>
      </c>
      <c r="E72" s="157"/>
      <c r="F72" s="242" t="s">
        <v>304</v>
      </c>
      <c r="G72" s="242" t="s">
        <v>305</v>
      </c>
      <c r="H72" s="107" t="s">
        <v>302</v>
      </c>
    </row>
    <row r="73" spans="1:10" ht="13.5" thickBot="1" x14ac:dyDescent="0.25">
      <c r="B73" s="243"/>
      <c r="C73" s="243"/>
      <c r="D73" s="215" t="s">
        <v>303</v>
      </c>
      <c r="E73" s="247"/>
      <c r="F73" s="243"/>
      <c r="G73" s="243"/>
      <c r="H73" s="215" t="s">
        <v>303</v>
      </c>
    </row>
    <row r="74" spans="1:10" ht="24" x14ac:dyDescent="0.25">
      <c r="B74" s="217"/>
      <c r="C74" s="227"/>
      <c r="D74" s="249" t="s">
        <v>337</v>
      </c>
      <c r="E74" s="272"/>
      <c r="F74" s="219" t="s">
        <v>338</v>
      </c>
      <c r="G74" s="253">
        <v>21</v>
      </c>
      <c r="H74" s="249" t="s">
        <v>337</v>
      </c>
    </row>
    <row r="75" spans="1:10" ht="24" x14ac:dyDescent="0.25">
      <c r="B75" s="217"/>
      <c r="C75" s="227" t="s">
        <v>339</v>
      </c>
      <c r="D75" s="253" t="s">
        <v>340</v>
      </c>
      <c r="E75" s="217"/>
      <c r="F75" s="227" t="s">
        <v>144</v>
      </c>
      <c r="G75" s="253">
        <v>22</v>
      </c>
      <c r="H75" s="253" t="s">
        <v>340</v>
      </c>
    </row>
    <row r="76" spans="1:10" ht="48" x14ac:dyDescent="0.25">
      <c r="B76" s="217"/>
      <c r="C76" s="227" t="s">
        <v>341</v>
      </c>
      <c r="D76" s="253">
        <v>736.505</v>
      </c>
      <c r="E76" s="217"/>
      <c r="F76" s="227" t="s">
        <v>146</v>
      </c>
      <c r="G76" s="253">
        <v>24</v>
      </c>
      <c r="H76" s="253">
        <v>736.505</v>
      </c>
    </row>
    <row r="77" spans="1:10" ht="15.75" thickBot="1" x14ac:dyDescent="0.3">
      <c r="B77" s="217"/>
      <c r="C77" s="228"/>
      <c r="D77" s="255" t="s">
        <v>337</v>
      </c>
      <c r="E77" s="256"/>
      <c r="F77" s="228"/>
      <c r="G77" s="228"/>
      <c r="H77" s="255" t="s">
        <v>337</v>
      </c>
    </row>
    <row r="78" spans="1:10" ht="24" x14ac:dyDescent="0.25">
      <c r="B78" s="217"/>
      <c r="C78" s="227" t="s">
        <v>342</v>
      </c>
      <c r="D78" s="249">
        <v>273.68299999999999</v>
      </c>
      <c r="E78" s="217"/>
      <c r="F78" s="219" t="s">
        <v>147</v>
      </c>
      <c r="G78" s="253">
        <v>25</v>
      </c>
      <c r="H78" s="249">
        <v>273.68299999999999</v>
      </c>
    </row>
    <row r="79" spans="1:10" ht="15.75" thickBot="1" x14ac:dyDescent="0.25">
      <c r="B79" s="228"/>
      <c r="C79" s="228" t="s">
        <v>343</v>
      </c>
      <c r="D79" s="273"/>
      <c r="E79" s="256"/>
      <c r="F79" s="228"/>
      <c r="G79" s="228"/>
      <c r="H79" s="262"/>
    </row>
    <row r="80" spans="1:10" ht="36" x14ac:dyDescent="0.25">
      <c r="B80" s="217"/>
      <c r="C80" s="217"/>
      <c r="D80" s="249">
        <v>77.022000000000006</v>
      </c>
      <c r="E80" s="217"/>
      <c r="F80" s="219" t="s">
        <v>148</v>
      </c>
      <c r="G80" s="253">
        <v>26</v>
      </c>
      <c r="H80" s="249">
        <v>88.701999999999998</v>
      </c>
    </row>
    <row r="81" spans="2:8" ht="36" x14ac:dyDescent="0.25">
      <c r="B81" s="217"/>
      <c r="C81" s="227" t="s">
        <v>344</v>
      </c>
      <c r="D81" s="253">
        <v>21.728999999999999</v>
      </c>
      <c r="E81" s="217"/>
      <c r="F81" s="227" t="s">
        <v>148</v>
      </c>
      <c r="G81" s="235"/>
      <c r="H81" s="253">
        <v>88.701999999999998</v>
      </c>
    </row>
    <row r="82" spans="2:8" ht="15" x14ac:dyDescent="0.25">
      <c r="B82" s="217"/>
      <c r="C82" s="227" t="s">
        <v>345</v>
      </c>
      <c r="D82" s="253">
        <v>55.292999999999999</v>
      </c>
      <c r="E82" s="217"/>
      <c r="F82" s="217"/>
      <c r="G82" s="235"/>
      <c r="H82" s="217"/>
    </row>
    <row r="83" spans="2:8" ht="13.5" thickBot="1" x14ac:dyDescent="0.25">
      <c r="B83" s="228"/>
      <c r="C83" s="256"/>
      <c r="D83" s="274">
        <v>77.022000000000006</v>
      </c>
      <c r="E83" s="228"/>
      <c r="F83" s="228"/>
      <c r="G83" s="262"/>
      <c r="H83" s="255">
        <v>88.701999999999998</v>
      </c>
    </row>
    <row r="84" spans="2:8" ht="13.5" thickBot="1" x14ac:dyDescent="0.25">
      <c r="B84" s="228"/>
      <c r="C84" s="262" t="s">
        <v>346</v>
      </c>
      <c r="D84" s="275" t="s">
        <v>347</v>
      </c>
      <c r="E84" s="274"/>
      <c r="F84" s="262" t="s">
        <v>348</v>
      </c>
      <c r="G84" s="255">
        <v>27</v>
      </c>
      <c r="H84" s="275" t="s">
        <v>347</v>
      </c>
    </row>
    <row r="85" spans="2:8" ht="15" x14ac:dyDescent="0.25">
      <c r="B85" s="276" t="s">
        <v>349</v>
      </c>
      <c r="C85" s="276"/>
      <c r="D85" s="235"/>
      <c r="E85" s="217"/>
      <c r="F85" s="217"/>
      <c r="G85" s="217"/>
      <c r="H85" s="235"/>
    </row>
    <row r="86" spans="2:8" ht="15" x14ac:dyDescent="0.25">
      <c r="B86" s="217"/>
      <c r="C86" s="217"/>
      <c r="D86" s="235"/>
      <c r="E86" s="217"/>
      <c r="F86" s="217"/>
      <c r="G86" s="217"/>
      <c r="H86" s="235"/>
    </row>
    <row r="87" spans="2:8" ht="24" x14ac:dyDescent="0.25">
      <c r="B87" s="277" t="s">
        <v>350</v>
      </c>
      <c r="C87" s="277"/>
      <c r="D87" s="249" t="s">
        <v>351</v>
      </c>
      <c r="E87" s="217"/>
      <c r="F87" s="219" t="s">
        <v>352</v>
      </c>
      <c r="G87" s="253">
        <v>29</v>
      </c>
      <c r="H87" s="249" t="s">
        <v>351</v>
      </c>
    </row>
    <row r="88" spans="2:8" ht="15" x14ac:dyDescent="0.2">
      <c r="B88" s="235"/>
      <c r="C88" s="227" t="s">
        <v>353</v>
      </c>
      <c r="D88" s="253" t="s">
        <v>354</v>
      </c>
      <c r="E88" s="235"/>
      <c r="F88" s="227" t="s">
        <v>152</v>
      </c>
      <c r="G88" s="253">
        <v>30</v>
      </c>
      <c r="H88" s="253" t="s">
        <v>354</v>
      </c>
    </row>
    <row r="89" spans="2:8" ht="24" x14ac:dyDescent="0.2">
      <c r="B89" s="235"/>
      <c r="C89" s="227" t="s">
        <v>355</v>
      </c>
      <c r="D89" s="253" t="s">
        <v>356</v>
      </c>
      <c r="E89" s="235"/>
      <c r="F89" s="227" t="s">
        <v>153</v>
      </c>
      <c r="G89" s="253">
        <v>31</v>
      </c>
      <c r="H89" s="253" t="s">
        <v>356</v>
      </c>
    </row>
    <row r="90" spans="2:8" ht="24" x14ac:dyDescent="0.2">
      <c r="B90" s="235"/>
      <c r="C90" s="235"/>
      <c r="D90" s="278" t="s">
        <v>357</v>
      </c>
      <c r="E90" s="235"/>
      <c r="F90" s="227" t="s">
        <v>358</v>
      </c>
      <c r="G90" s="253">
        <v>32</v>
      </c>
      <c r="H90" s="278">
        <v>964.49800000000005</v>
      </c>
    </row>
    <row r="91" spans="2:8" ht="15" x14ac:dyDescent="0.2">
      <c r="B91" s="235"/>
      <c r="C91" s="227" t="s">
        <v>359</v>
      </c>
      <c r="D91" s="253">
        <v>18.713999999999999</v>
      </c>
      <c r="E91" s="235"/>
      <c r="F91" s="227" t="s">
        <v>155</v>
      </c>
      <c r="G91" s="253">
        <v>33</v>
      </c>
      <c r="H91" s="253">
        <v>18.713999999999999</v>
      </c>
    </row>
    <row r="92" spans="2:8" ht="24" x14ac:dyDescent="0.2">
      <c r="B92" s="235"/>
      <c r="C92" s="227" t="s">
        <v>360</v>
      </c>
      <c r="D92" s="253">
        <v>-30.483000000000001</v>
      </c>
      <c r="E92" s="235"/>
      <c r="F92" s="227" t="s">
        <v>361</v>
      </c>
      <c r="G92" s="253">
        <v>34</v>
      </c>
      <c r="H92" s="253">
        <v>-30.483000000000001</v>
      </c>
    </row>
    <row r="93" spans="2:8" ht="15" x14ac:dyDescent="0.2">
      <c r="B93" s="235"/>
      <c r="C93" s="227" t="s">
        <v>362</v>
      </c>
      <c r="D93" s="253">
        <v>162.041</v>
      </c>
      <c r="E93" s="235"/>
      <c r="F93" s="227" t="s">
        <v>157</v>
      </c>
      <c r="G93" s="253">
        <v>35</v>
      </c>
      <c r="H93" s="253">
        <v>162.041</v>
      </c>
    </row>
    <row r="94" spans="2:8" ht="15" x14ac:dyDescent="0.2">
      <c r="B94" s="235"/>
      <c r="C94" s="227" t="s">
        <v>288</v>
      </c>
      <c r="D94" s="253">
        <v>815.87800000000004</v>
      </c>
      <c r="E94" s="235"/>
      <c r="F94" s="227" t="s">
        <v>158</v>
      </c>
      <c r="G94" s="253">
        <v>36</v>
      </c>
      <c r="H94" s="253">
        <v>814.226</v>
      </c>
    </row>
    <row r="95" spans="2:8" ht="25.5" x14ac:dyDescent="0.2">
      <c r="B95" s="235"/>
      <c r="C95" s="269" t="s">
        <v>363</v>
      </c>
      <c r="D95" s="253">
        <v>-1.6519999999999999</v>
      </c>
      <c r="E95" s="235"/>
      <c r="F95" s="235"/>
      <c r="G95" s="235"/>
      <c r="H95" s="235"/>
    </row>
    <row r="96" spans="2:8" ht="15" x14ac:dyDescent="0.2">
      <c r="B96" s="235"/>
      <c r="C96" s="269"/>
      <c r="D96" s="257">
        <v>814.226</v>
      </c>
      <c r="E96" s="235"/>
      <c r="F96" s="235"/>
      <c r="G96" s="235"/>
      <c r="H96" s="257">
        <v>814.226</v>
      </c>
    </row>
    <row r="97" spans="1:10" ht="24" x14ac:dyDescent="0.2">
      <c r="B97" s="235"/>
      <c r="C97" s="270" t="s">
        <v>364</v>
      </c>
      <c r="D97" s="253">
        <v>101.095</v>
      </c>
      <c r="E97" s="235"/>
      <c r="F97" s="227" t="s">
        <v>159</v>
      </c>
      <c r="G97" s="253">
        <v>37</v>
      </c>
      <c r="H97" s="253">
        <v>101.095</v>
      </c>
    </row>
    <row r="98" spans="1:10" ht="84" x14ac:dyDescent="0.2">
      <c r="B98" s="235"/>
      <c r="C98" s="270" t="s">
        <v>365</v>
      </c>
      <c r="D98" s="253">
        <v>-22.134</v>
      </c>
      <c r="E98" s="235"/>
      <c r="F98" s="227" t="s">
        <v>160</v>
      </c>
      <c r="G98" s="253">
        <v>38</v>
      </c>
      <c r="H98" s="253">
        <v>-22.134</v>
      </c>
    </row>
    <row r="99" spans="1:10" ht="24" x14ac:dyDescent="0.2">
      <c r="B99" s="235"/>
      <c r="C99" s="227" t="s">
        <v>366</v>
      </c>
      <c r="D99" s="253">
        <v>33.049999999999997</v>
      </c>
      <c r="E99" s="235"/>
      <c r="F99" s="227" t="s">
        <v>367</v>
      </c>
      <c r="G99" s="253">
        <v>39</v>
      </c>
      <c r="H99" s="253">
        <v>-30.797999999999998</v>
      </c>
    </row>
    <row r="100" spans="1:10" ht="24" x14ac:dyDescent="0.2">
      <c r="B100" s="235"/>
      <c r="C100" s="235"/>
      <c r="D100" s="235"/>
      <c r="E100" s="235"/>
      <c r="F100" s="227" t="s">
        <v>368</v>
      </c>
      <c r="G100" s="253">
        <v>40</v>
      </c>
      <c r="H100" s="253">
        <v>63.847999999999999</v>
      </c>
    </row>
    <row r="101" spans="1:10" ht="15" x14ac:dyDescent="0.25">
      <c r="B101" s="217"/>
      <c r="C101" s="217"/>
      <c r="D101" s="257">
        <v>33.049999999999997</v>
      </c>
      <c r="E101" s="217"/>
      <c r="F101" s="217"/>
      <c r="G101" s="217"/>
      <c r="H101" s="257">
        <v>33.049999999999997</v>
      </c>
    </row>
    <row r="102" spans="1:10" ht="13.5" thickBot="1" x14ac:dyDescent="0.25">
      <c r="B102" s="228"/>
      <c r="C102" s="228"/>
      <c r="D102" s="255" t="s">
        <v>351</v>
      </c>
      <c r="E102" s="256"/>
      <c r="F102" s="228"/>
      <c r="G102" s="228"/>
      <c r="H102" s="255" t="s">
        <v>351</v>
      </c>
    </row>
    <row r="104" spans="1:10" x14ac:dyDescent="0.2">
      <c r="A104" s="266" t="s">
        <v>336</v>
      </c>
      <c r="B104" s="213"/>
      <c r="C104" s="213"/>
      <c r="D104" s="213"/>
      <c r="E104" s="213"/>
      <c r="F104" s="213"/>
      <c r="G104" s="213"/>
      <c r="H104" s="213"/>
      <c r="I104" s="213"/>
      <c r="J104" s="213"/>
    </row>
    <row r="106" spans="1:10" x14ac:dyDescent="0.2">
      <c r="B106" s="242"/>
      <c r="C106" s="242" t="s">
        <v>301</v>
      </c>
      <c r="D106" s="107" t="s">
        <v>302</v>
      </c>
      <c r="E106" s="157"/>
      <c r="F106" s="242" t="s">
        <v>304</v>
      </c>
      <c r="G106" s="242" t="s">
        <v>305</v>
      </c>
      <c r="H106" s="107" t="s">
        <v>302</v>
      </c>
    </row>
    <row r="107" spans="1:10" ht="13.5" thickBot="1" x14ac:dyDescent="0.25">
      <c r="B107" s="243"/>
      <c r="C107" s="243"/>
      <c r="D107" s="215" t="s">
        <v>303</v>
      </c>
      <c r="E107" s="247"/>
      <c r="F107" s="243"/>
      <c r="G107" s="243"/>
      <c r="H107" s="215" t="s">
        <v>303</v>
      </c>
    </row>
    <row r="108" spans="1:10" ht="24" x14ac:dyDescent="0.25">
      <c r="B108" s="276" t="s">
        <v>369</v>
      </c>
      <c r="C108" s="276"/>
      <c r="D108" s="249">
        <v>185.024</v>
      </c>
      <c r="E108" s="217"/>
      <c r="F108" s="219" t="s">
        <v>370</v>
      </c>
      <c r="G108" s="217"/>
      <c r="H108" s="249">
        <v>185.024</v>
      </c>
    </row>
    <row r="109" spans="1:10" ht="15" x14ac:dyDescent="0.25">
      <c r="B109" s="217"/>
      <c r="C109" s="227" t="s">
        <v>371</v>
      </c>
      <c r="D109" s="253">
        <v>6.4850000000000003</v>
      </c>
      <c r="E109" s="217"/>
      <c r="F109" s="227" t="s">
        <v>372</v>
      </c>
      <c r="G109" s="253">
        <v>42</v>
      </c>
      <c r="H109" s="253">
        <v>32.628999999999998</v>
      </c>
    </row>
    <row r="110" spans="1:10" ht="24" x14ac:dyDescent="0.25">
      <c r="B110" s="217"/>
      <c r="C110" s="227" t="s">
        <v>373</v>
      </c>
      <c r="D110" s="253">
        <v>26.143999999999998</v>
      </c>
      <c r="E110" s="217"/>
      <c r="F110" s="217"/>
      <c r="G110" s="217"/>
      <c r="H110" s="235"/>
    </row>
    <row r="111" spans="1:10" ht="15" x14ac:dyDescent="0.25">
      <c r="B111" s="217"/>
      <c r="C111" s="217"/>
      <c r="D111" s="257">
        <v>32.628999999999998</v>
      </c>
      <c r="E111" s="217"/>
      <c r="F111" s="217"/>
      <c r="G111" s="217"/>
      <c r="H111" s="257">
        <v>32.628999999999998</v>
      </c>
    </row>
    <row r="112" spans="1:10" ht="15" x14ac:dyDescent="0.25">
      <c r="B112" s="217"/>
      <c r="C112" s="217"/>
      <c r="D112" s="235"/>
      <c r="E112" s="217"/>
      <c r="F112" s="217"/>
      <c r="G112" s="217"/>
      <c r="H112" s="235"/>
    </row>
    <row r="113" spans="2:8" ht="24" x14ac:dyDescent="0.25">
      <c r="B113" s="217"/>
      <c r="C113" s="270" t="s">
        <v>374</v>
      </c>
      <c r="D113" s="253">
        <v>151.23599999999999</v>
      </c>
      <c r="E113" s="217"/>
      <c r="F113" s="227" t="s">
        <v>375</v>
      </c>
      <c r="G113" s="253">
        <v>50</v>
      </c>
      <c r="H113" s="253">
        <v>151.23599999999999</v>
      </c>
    </row>
    <row r="114" spans="2:8" ht="15" x14ac:dyDescent="0.25">
      <c r="B114" s="217"/>
      <c r="C114" s="217"/>
      <c r="D114" s="235"/>
      <c r="E114" s="217"/>
      <c r="F114" s="217"/>
      <c r="G114" s="217"/>
      <c r="H114" s="235"/>
    </row>
    <row r="115" spans="2:8" ht="24" x14ac:dyDescent="0.25">
      <c r="B115" s="217"/>
      <c r="C115" s="227" t="s">
        <v>376</v>
      </c>
      <c r="D115" s="253">
        <v>1.1599999999999999</v>
      </c>
      <c r="E115" s="217"/>
      <c r="F115" s="227" t="s">
        <v>377</v>
      </c>
      <c r="G115" s="253">
        <v>51</v>
      </c>
      <c r="H115" s="253">
        <v>1.159</v>
      </c>
    </row>
    <row r="116" spans="2:8" ht="15" x14ac:dyDescent="0.25">
      <c r="B116" s="217"/>
      <c r="C116" s="227" t="s">
        <v>371</v>
      </c>
      <c r="D116" s="253" t="s">
        <v>321</v>
      </c>
      <c r="E116" s="217"/>
      <c r="F116" s="217"/>
      <c r="G116" s="217"/>
      <c r="H116" s="235"/>
    </row>
    <row r="117" spans="2:8" ht="24.75" thickBot="1" x14ac:dyDescent="0.3">
      <c r="B117" s="217"/>
      <c r="C117" s="228" t="s">
        <v>373</v>
      </c>
      <c r="D117" s="255">
        <v>185.02500000000001</v>
      </c>
      <c r="E117" s="256"/>
      <c r="F117" s="228"/>
      <c r="G117" s="228"/>
      <c r="H117" s="255">
        <v>185.024</v>
      </c>
    </row>
    <row r="118" spans="2:8" ht="15.75" thickBot="1" x14ac:dyDescent="0.25">
      <c r="B118" s="228"/>
      <c r="C118" s="228"/>
      <c r="D118" s="273"/>
      <c r="E118" s="256"/>
      <c r="F118" s="228"/>
      <c r="G118" s="228"/>
      <c r="H118" s="262"/>
    </row>
    <row r="119" spans="2:8" ht="24" x14ac:dyDescent="0.2">
      <c r="B119" s="276" t="s">
        <v>378</v>
      </c>
      <c r="C119" s="276"/>
      <c r="D119" s="249">
        <v>443.90300000000002</v>
      </c>
      <c r="E119" s="235"/>
      <c r="F119" s="219" t="s">
        <v>379</v>
      </c>
      <c r="G119" s="265">
        <v>43</v>
      </c>
      <c r="H119" s="249">
        <v>410.94200000000001</v>
      </c>
    </row>
    <row r="120" spans="2:8" ht="15" x14ac:dyDescent="0.25">
      <c r="B120" s="217"/>
      <c r="C120" s="217"/>
      <c r="D120" s="235"/>
      <c r="E120" s="235"/>
      <c r="F120" s="217"/>
      <c r="G120" s="217"/>
      <c r="H120" s="235"/>
    </row>
    <row r="121" spans="2:8" ht="24" x14ac:dyDescent="0.25">
      <c r="B121" s="217"/>
      <c r="C121" s="227" t="s">
        <v>380</v>
      </c>
      <c r="D121" s="253">
        <v>343.73700000000002</v>
      </c>
      <c r="E121" s="235"/>
      <c r="F121" s="227" t="s">
        <v>381</v>
      </c>
      <c r="G121" s="253">
        <v>44</v>
      </c>
      <c r="H121" s="253">
        <v>8.5150000000000006</v>
      </c>
    </row>
    <row r="122" spans="2:8" ht="24" x14ac:dyDescent="0.25">
      <c r="B122" s="217"/>
      <c r="C122" s="227" t="s">
        <v>382</v>
      </c>
      <c r="D122" s="253">
        <v>100.166</v>
      </c>
      <c r="E122" s="235"/>
      <c r="F122" s="227" t="s">
        <v>383</v>
      </c>
      <c r="G122" s="253">
        <v>45</v>
      </c>
      <c r="H122" s="253">
        <v>119.78100000000001</v>
      </c>
    </row>
    <row r="123" spans="2:8" ht="25.5" x14ac:dyDescent="0.25">
      <c r="B123" s="217"/>
      <c r="C123" s="270" t="s">
        <v>384</v>
      </c>
      <c r="D123" s="253"/>
      <c r="E123" s="235"/>
      <c r="F123" s="227" t="s">
        <v>385</v>
      </c>
      <c r="G123" s="253">
        <v>46</v>
      </c>
      <c r="H123" s="253">
        <v>95.423000000000002</v>
      </c>
    </row>
    <row r="124" spans="2:8" ht="24" x14ac:dyDescent="0.25">
      <c r="B124" s="217"/>
      <c r="C124" s="217"/>
      <c r="D124" s="253"/>
      <c r="E124" s="235"/>
      <c r="F124" s="227" t="s">
        <v>386</v>
      </c>
      <c r="G124" s="253">
        <v>47</v>
      </c>
      <c r="H124" s="253">
        <v>52.314</v>
      </c>
    </row>
    <row r="125" spans="2:8" ht="24" x14ac:dyDescent="0.25">
      <c r="B125" s="217"/>
      <c r="C125" s="235"/>
      <c r="D125" s="235"/>
      <c r="E125" s="235"/>
      <c r="F125" s="227" t="s">
        <v>387</v>
      </c>
      <c r="G125" s="253">
        <v>48</v>
      </c>
      <c r="H125" s="235"/>
    </row>
    <row r="126" spans="2:8" ht="15" x14ac:dyDescent="0.25">
      <c r="B126" s="217"/>
      <c r="C126" s="235"/>
      <c r="D126" s="235"/>
      <c r="E126" s="235"/>
      <c r="F126" s="227" t="s">
        <v>388</v>
      </c>
      <c r="G126" s="253">
        <v>49</v>
      </c>
      <c r="H126" s="253">
        <v>134.90899999999999</v>
      </c>
    </row>
    <row r="127" spans="2:8" ht="13.5" thickBot="1" x14ac:dyDescent="0.25">
      <c r="B127" s="228"/>
      <c r="C127" s="228"/>
      <c r="D127" s="255">
        <v>443.90300000000002</v>
      </c>
      <c r="E127" s="256"/>
      <c r="F127" s="228"/>
      <c r="G127" s="228"/>
      <c r="H127" s="255">
        <v>410.94200000000001</v>
      </c>
    </row>
    <row r="128" spans="2:8" ht="24" x14ac:dyDescent="0.2">
      <c r="B128" s="279" t="s">
        <v>389</v>
      </c>
      <c r="C128" s="279"/>
      <c r="D128" s="249">
        <v>545.24800000000005</v>
      </c>
      <c r="E128" s="235"/>
      <c r="F128" s="219" t="s">
        <v>390</v>
      </c>
      <c r="G128" s="265">
        <v>52</v>
      </c>
      <c r="H128" s="249">
        <v>578.21</v>
      </c>
    </row>
    <row r="129" spans="1:10" ht="15" x14ac:dyDescent="0.25">
      <c r="B129" s="217"/>
      <c r="C129" s="227" t="s">
        <v>391</v>
      </c>
      <c r="D129" s="253">
        <v>498.63299999999998</v>
      </c>
      <c r="E129" s="235"/>
      <c r="F129" s="235"/>
      <c r="G129" s="217"/>
      <c r="H129" s="235"/>
    </row>
    <row r="130" spans="1:10" ht="15" x14ac:dyDescent="0.25">
      <c r="B130" s="217"/>
      <c r="C130" s="227" t="s">
        <v>392</v>
      </c>
      <c r="D130" s="253">
        <v>46.615000000000002</v>
      </c>
      <c r="E130" s="235"/>
      <c r="F130" s="235"/>
      <c r="G130" s="217"/>
      <c r="H130" s="235"/>
    </row>
    <row r="131" spans="1:10" ht="13.5" thickBot="1" x14ac:dyDescent="0.25">
      <c r="B131" s="228"/>
      <c r="C131" s="228"/>
      <c r="D131" s="255">
        <v>545.24800000000005</v>
      </c>
      <c r="E131" s="228"/>
      <c r="F131" s="228"/>
      <c r="G131" s="228"/>
      <c r="H131" s="265">
        <v>578.21</v>
      </c>
    </row>
    <row r="132" spans="1:10" ht="24.75" thickBot="1" x14ac:dyDescent="0.25">
      <c r="B132" s="228"/>
      <c r="C132" s="262" t="s">
        <v>393</v>
      </c>
      <c r="D132" s="275" t="s">
        <v>347</v>
      </c>
      <c r="E132" s="274"/>
      <c r="F132" s="262"/>
      <c r="G132" s="262"/>
      <c r="H132" s="280" t="s">
        <v>347</v>
      </c>
    </row>
    <row r="134" spans="1:10" x14ac:dyDescent="0.2">
      <c r="A134" s="266" t="s">
        <v>394</v>
      </c>
      <c r="B134" s="213"/>
      <c r="C134" s="213"/>
      <c r="D134" s="213"/>
      <c r="E134" s="213"/>
      <c r="F134" s="213"/>
      <c r="G134" s="213"/>
      <c r="H134" s="213"/>
      <c r="I134" s="213"/>
      <c r="J134" s="213"/>
    </row>
    <row r="136" spans="1:10" x14ac:dyDescent="0.2">
      <c r="B136" s="242"/>
      <c r="C136" s="242" t="s">
        <v>395</v>
      </c>
      <c r="D136" s="107" t="s">
        <v>302</v>
      </c>
      <c r="E136" s="244"/>
      <c r="F136" s="242" t="s">
        <v>396</v>
      </c>
      <c r="G136" s="240"/>
      <c r="H136" s="107" t="s">
        <v>302</v>
      </c>
    </row>
    <row r="137" spans="1:10" ht="13.5" thickBot="1" x14ac:dyDescent="0.25">
      <c r="B137" s="243"/>
      <c r="C137" s="243"/>
      <c r="D137" s="215" t="s">
        <v>303</v>
      </c>
      <c r="E137" s="245"/>
      <c r="F137" s="243"/>
      <c r="G137" s="241"/>
      <c r="H137" s="215" t="s">
        <v>303</v>
      </c>
    </row>
    <row r="138" spans="1:10" ht="24" x14ac:dyDescent="0.2">
      <c r="B138" s="271" t="s">
        <v>397</v>
      </c>
      <c r="C138" s="271"/>
      <c r="D138" s="218" t="s">
        <v>398</v>
      </c>
      <c r="E138" s="231"/>
      <c r="F138" s="227" t="s">
        <v>399</v>
      </c>
      <c r="G138" s="223">
        <v>1</v>
      </c>
      <c r="H138" s="218" t="s">
        <v>398</v>
      </c>
    </row>
    <row r="139" spans="1:10" ht="15" x14ac:dyDescent="0.25">
      <c r="B139" s="216"/>
      <c r="C139" s="227" t="s">
        <v>400</v>
      </c>
      <c r="D139" s="223" t="s">
        <v>401</v>
      </c>
      <c r="E139" s="231"/>
      <c r="F139" s="227" t="s">
        <v>402</v>
      </c>
      <c r="G139" s="223">
        <v>2</v>
      </c>
      <c r="H139" s="223" t="s">
        <v>401</v>
      </c>
    </row>
    <row r="140" spans="1:10" ht="24" x14ac:dyDescent="0.25">
      <c r="B140" s="216"/>
      <c r="C140" s="227" t="s">
        <v>403</v>
      </c>
      <c r="D140" s="223" t="s">
        <v>404</v>
      </c>
      <c r="E140" s="231"/>
      <c r="F140" s="227" t="s">
        <v>405</v>
      </c>
      <c r="G140" s="223">
        <v>8</v>
      </c>
      <c r="H140" s="223" t="s">
        <v>404</v>
      </c>
    </row>
    <row r="141" spans="1:10" ht="15" x14ac:dyDescent="0.25">
      <c r="B141" s="216"/>
      <c r="C141" s="235"/>
      <c r="D141" s="216"/>
      <c r="E141" s="231"/>
      <c r="F141" s="235"/>
      <c r="G141" s="216"/>
      <c r="H141" s="216"/>
    </row>
    <row r="142" spans="1:10" ht="15.75" thickBot="1" x14ac:dyDescent="0.25">
      <c r="B142" s="230"/>
      <c r="C142" s="235"/>
      <c r="D142" s="225" t="s">
        <v>398</v>
      </c>
      <c r="E142" s="231"/>
      <c r="F142" s="235"/>
      <c r="G142" s="228"/>
      <c r="H142" s="225" t="s">
        <v>398</v>
      </c>
    </row>
    <row r="143" spans="1:10" ht="24.75" thickBot="1" x14ac:dyDescent="0.25">
      <c r="B143" s="246" t="s">
        <v>406</v>
      </c>
      <c r="C143" s="246"/>
      <c r="D143" s="281" t="s">
        <v>407</v>
      </c>
      <c r="E143" s="234"/>
      <c r="F143" s="233" t="s">
        <v>408</v>
      </c>
      <c r="G143" s="253">
        <v>12</v>
      </c>
      <c r="H143" s="281" t="s">
        <v>407</v>
      </c>
    </row>
    <row r="144" spans="1:10" ht="15" x14ac:dyDescent="0.25">
      <c r="B144" s="216"/>
      <c r="C144" s="233" t="s">
        <v>409</v>
      </c>
      <c r="D144" s="282" t="s">
        <v>410</v>
      </c>
      <c r="E144" s="234"/>
      <c r="F144" s="233" t="s">
        <v>411</v>
      </c>
      <c r="G144" s="258">
        <v>16</v>
      </c>
      <c r="H144" s="282" t="s">
        <v>412</v>
      </c>
    </row>
    <row r="145" spans="2:8" ht="24" x14ac:dyDescent="0.25">
      <c r="B145" s="216"/>
      <c r="C145" s="227" t="s">
        <v>413</v>
      </c>
      <c r="D145" s="223" t="s">
        <v>414</v>
      </c>
      <c r="E145" s="231"/>
      <c r="F145" s="235"/>
      <c r="G145" s="217"/>
      <c r="H145" s="216"/>
    </row>
    <row r="146" spans="2:8" ht="15.75" thickBot="1" x14ac:dyDescent="0.3">
      <c r="B146" s="217"/>
      <c r="C146" s="228"/>
      <c r="D146" s="225">
        <v>13.095000000000001</v>
      </c>
      <c r="E146" s="229"/>
      <c r="F146" s="228"/>
      <c r="G146" s="228"/>
      <c r="H146" s="225" t="s">
        <v>412</v>
      </c>
    </row>
    <row r="147" spans="2:8" ht="15" x14ac:dyDescent="0.25">
      <c r="B147" s="216"/>
      <c r="C147" s="235"/>
      <c r="D147" s="281" t="s">
        <v>415</v>
      </c>
      <c r="E147" s="231"/>
      <c r="F147" s="235"/>
      <c r="G147" s="217"/>
      <c r="H147" s="281" t="s">
        <v>416</v>
      </c>
    </row>
    <row r="148" spans="2:8" ht="24" x14ac:dyDescent="0.25">
      <c r="B148" s="217"/>
      <c r="C148" s="227" t="s">
        <v>417</v>
      </c>
      <c r="D148" s="223" t="s">
        <v>415</v>
      </c>
      <c r="E148" s="216"/>
      <c r="F148" s="227" t="s">
        <v>418</v>
      </c>
      <c r="G148" s="223">
        <v>13</v>
      </c>
      <c r="H148" s="223" t="s">
        <v>419</v>
      </c>
    </row>
    <row r="149" spans="2:8" ht="24" x14ac:dyDescent="0.25">
      <c r="B149" s="216"/>
      <c r="C149" s="227" t="s">
        <v>420</v>
      </c>
      <c r="D149" s="223" t="s">
        <v>421</v>
      </c>
      <c r="E149" s="216"/>
      <c r="F149" s="227" t="s">
        <v>204</v>
      </c>
      <c r="G149" s="223">
        <v>21</v>
      </c>
      <c r="H149" s="223">
        <v>539.923</v>
      </c>
    </row>
    <row r="150" spans="2:8" ht="24" x14ac:dyDescent="0.25">
      <c r="B150" s="216"/>
      <c r="C150" s="217"/>
      <c r="D150" s="216"/>
      <c r="E150" s="216"/>
      <c r="F150" s="227" t="s">
        <v>422</v>
      </c>
      <c r="G150" s="223">
        <v>22</v>
      </c>
      <c r="H150" s="223">
        <v>4.1210000000000004</v>
      </c>
    </row>
    <row r="151" spans="2:8" ht="24" x14ac:dyDescent="0.25">
      <c r="B151" s="216"/>
      <c r="C151" s="217"/>
      <c r="D151" s="216"/>
      <c r="E151" s="216"/>
      <c r="F151" s="227" t="s">
        <v>209</v>
      </c>
      <c r="G151" s="223">
        <v>26</v>
      </c>
      <c r="H151" s="223">
        <v>13306</v>
      </c>
    </row>
    <row r="152" spans="2:8" ht="15.75" thickBot="1" x14ac:dyDescent="0.3">
      <c r="B152" s="217"/>
      <c r="C152" s="228"/>
      <c r="D152" s="225" t="s">
        <v>423</v>
      </c>
      <c r="E152" s="229"/>
      <c r="F152" s="228"/>
      <c r="G152" s="228"/>
      <c r="H152" s="225" t="s">
        <v>416</v>
      </c>
    </row>
    <row r="153" spans="2:8" ht="15" x14ac:dyDescent="0.25">
      <c r="B153" s="216"/>
      <c r="C153" s="267" t="s">
        <v>424</v>
      </c>
      <c r="D153" s="281">
        <v>307.98200000000003</v>
      </c>
      <c r="E153" s="231"/>
      <c r="F153" s="267" t="s">
        <v>203</v>
      </c>
      <c r="G153" s="253">
        <v>20</v>
      </c>
      <c r="H153" s="281">
        <v>307.98200000000003</v>
      </c>
    </row>
    <row r="154" spans="2:8" ht="15.75" thickBot="1" x14ac:dyDescent="0.3">
      <c r="B154" s="230"/>
      <c r="C154" s="228"/>
      <c r="D154" s="283"/>
      <c r="E154" s="229"/>
      <c r="F154" s="228"/>
      <c r="G154" s="228"/>
      <c r="H154" s="283"/>
    </row>
    <row r="155" spans="2:8" ht="15" x14ac:dyDescent="0.25">
      <c r="B155" s="271" t="s">
        <v>425</v>
      </c>
      <c r="C155" s="271"/>
      <c r="D155" s="281">
        <v>85.039000000000001</v>
      </c>
      <c r="E155" s="216"/>
      <c r="F155" s="219" t="s">
        <v>425</v>
      </c>
      <c r="G155" s="216"/>
      <c r="H155" s="281">
        <v>85.039000000000001</v>
      </c>
    </row>
    <row r="156" spans="2:8" ht="24" x14ac:dyDescent="0.25">
      <c r="B156" s="216"/>
      <c r="C156" s="227" t="s">
        <v>426</v>
      </c>
      <c r="D156" s="223">
        <v>37.859000000000002</v>
      </c>
      <c r="E156" s="216"/>
      <c r="F156" s="227" t="s">
        <v>427</v>
      </c>
      <c r="G156" s="223">
        <v>27</v>
      </c>
      <c r="H156" s="223">
        <v>96.21</v>
      </c>
    </row>
    <row r="157" spans="2:8" ht="24" x14ac:dyDescent="0.25">
      <c r="B157" s="216"/>
      <c r="C157" s="227" t="s">
        <v>428</v>
      </c>
      <c r="D157" s="223">
        <v>-10.944000000000001</v>
      </c>
      <c r="E157" s="216"/>
      <c r="F157" s="227" t="s">
        <v>429</v>
      </c>
      <c r="G157" s="223">
        <v>34</v>
      </c>
      <c r="H157" s="223">
        <v>-11.170999999999999</v>
      </c>
    </row>
    <row r="158" spans="2:8" ht="15" x14ac:dyDescent="0.25">
      <c r="B158" s="216"/>
      <c r="C158" s="227" t="s">
        <v>430</v>
      </c>
      <c r="D158" s="223">
        <v>32.593000000000004</v>
      </c>
      <c r="E158" s="216"/>
      <c r="F158" s="217"/>
      <c r="G158" s="216"/>
      <c r="H158" s="216"/>
    </row>
    <row r="159" spans="2:8" ht="60" x14ac:dyDescent="0.25">
      <c r="B159" s="216"/>
      <c r="C159" s="227" t="s">
        <v>431</v>
      </c>
      <c r="D159" s="223">
        <v>26.533000000000001</v>
      </c>
      <c r="E159" s="216"/>
      <c r="F159" s="217"/>
      <c r="G159" s="216"/>
      <c r="H159" s="216"/>
    </row>
    <row r="160" spans="2:8" ht="24.75" thickBot="1" x14ac:dyDescent="0.3">
      <c r="B160" s="230"/>
      <c r="C160" s="228" t="s">
        <v>432</v>
      </c>
      <c r="D160" s="284">
        <v>-1.002</v>
      </c>
      <c r="E160" s="229"/>
      <c r="F160" s="228"/>
      <c r="G160" s="230"/>
      <c r="H160" s="283"/>
    </row>
    <row r="161" spans="2:8" ht="36" x14ac:dyDescent="0.25">
      <c r="B161" s="216"/>
      <c r="C161" s="227" t="s">
        <v>433</v>
      </c>
      <c r="D161" s="218">
        <v>-203</v>
      </c>
      <c r="E161" s="231"/>
      <c r="F161" s="219" t="s">
        <v>225</v>
      </c>
      <c r="G161" s="216"/>
      <c r="H161" s="218">
        <v>-203</v>
      </c>
    </row>
    <row r="162" spans="2:8" ht="15.75" thickBot="1" x14ac:dyDescent="0.25">
      <c r="B162" s="230"/>
      <c r="C162" s="235"/>
      <c r="D162" s="225">
        <v>-203</v>
      </c>
      <c r="E162" s="231"/>
      <c r="F162" s="235"/>
      <c r="G162" s="228"/>
      <c r="H162" s="225">
        <v>-203</v>
      </c>
    </row>
    <row r="163" spans="2:8" ht="24.75" thickBot="1" x14ac:dyDescent="0.25">
      <c r="B163" s="288" t="s">
        <v>434</v>
      </c>
      <c r="C163" s="288"/>
      <c r="D163" s="285">
        <v>77.177999999999997</v>
      </c>
      <c r="E163" s="286"/>
      <c r="F163" s="238" t="s">
        <v>435</v>
      </c>
      <c r="G163" s="225">
        <v>43</v>
      </c>
      <c r="H163" s="285">
        <v>77.177999999999997</v>
      </c>
    </row>
    <row r="164" spans="2:8" ht="13.5" thickBot="1" x14ac:dyDescent="0.25">
      <c r="B164" s="289" t="s">
        <v>436</v>
      </c>
      <c r="C164" s="289"/>
      <c r="D164" s="285">
        <v>13.33</v>
      </c>
      <c r="E164" s="268"/>
      <c r="F164" s="262" t="s">
        <v>227</v>
      </c>
      <c r="G164" s="225">
        <v>44</v>
      </c>
      <c r="H164" s="285">
        <v>13.33</v>
      </c>
    </row>
    <row r="165" spans="2:8" ht="24.75" thickBot="1" x14ac:dyDescent="0.25">
      <c r="B165" s="289" t="s">
        <v>437</v>
      </c>
      <c r="C165" s="289"/>
      <c r="D165" s="285">
        <v>63.847999999999999</v>
      </c>
      <c r="E165" s="268"/>
      <c r="F165" s="262" t="s">
        <v>438</v>
      </c>
      <c r="G165" s="225">
        <v>45</v>
      </c>
      <c r="H165" s="285">
        <v>63.847999999999999</v>
      </c>
    </row>
    <row r="166" spans="2:8" ht="36.75" thickBot="1" x14ac:dyDescent="0.3">
      <c r="B166" s="289" t="s">
        <v>439</v>
      </c>
      <c r="C166" s="289"/>
      <c r="D166" s="285">
        <v>94.177000000000007</v>
      </c>
      <c r="E166" s="216"/>
      <c r="F166" s="219" t="s">
        <v>440</v>
      </c>
      <c r="G166" s="239">
        <v>52</v>
      </c>
      <c r="H166" s="285">
        <v>94.177000000000007</v>
      </c>
    </row>
    <row r="167" spans="2:8" ht="36.75" thickBot="1" x14ac:dyDescent="0.25">
      <c r="B167" s="289" t="s">
        <v>441</v>
      </c>
      <c r="C167" s="289"/>
      <c r="D167" s="285">
        <v>158.02500000000001</v>
      </c>
      <c r="E167" s="237"/>
      <c r="F167" s="238" t="s">
        <v>442</v>
      </c>
      <c r="G167" s="287">
        <v>53</v>
      </c>
      <c r="H167" s="285">
        <v>158.02500000000001</v>
      </c>
    </row>
  </sheetData>
  <mergeCells count="41">
    <mergeCell ref="B165:C165"/>
    <mergeCell ref="B166:C166"/>
    <mergeCell ref="B167:C167"/>
    <mergeCell ref="B138:C138"/>
    <mergeCell ref="B143:C143"/>
    <mergeCell ref="B155:C155"/>
    <mergeCell ref="B163:C163"/>
    <mergeCell ref="B164:C164"/>
    <mergeCell ref="B108:C108"/>
    <mergeCell ref="B119:C119"/>
    <mergeCell ref="B128:C128"/>
    <mergeCell ref="A134:J134"/>
    <mergeCell ref="B136:B137"/>
    <mergeCell ref="C136:C137"/>
    <mergeCell ref="E136:E137"/>
    <mergeCell ref="F136:F137"/>
    <mergeCell ref="G136:G137"/>
    <mergeCell ref="B85:C85"/>
    <mergeCell ref="B87:C87"/>
    <mergeCell ref="A104:J104"/>
    <mergeCell ref="B106:B107"/>
    <mergeCell ref="C106:C107"/>
    <mergeCell ref="E106:E107"/>
    <mergeCell ref="F106:F107"/>
    <mergeCell ref="G106:G107"/>
    <mergeCell ref="B36:C36"/>
    <mergeCell ref="B37:C37"/>
    <mergeCell ref="B61:C61"/>
    <mergeCell ref="A70:J70"/>
    <mergeCell ref="B72:B73"/>
    <mergeCell ref="C72:C73"/>
    <mergeCell ref="E72:E73"/>
    <mergeCell ref="F72:F73"/>
    <mergeCell ref="G72:G73"/>
    <mergeCell ref="A1:J30"/>
    <mergeCell ref="A32:J32"/>
    <mergeCell ref="B34:B35"/>
    <mergeCell ref="C34:C35"/>
    <mergeCell ref="E34:E35"/>
    <mergeCell ref="F34:F35"/>
    <mergeCell ref="G34:G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2024-04-25T07:58:40Z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