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5\2025-10-30 Financijski izvještaji 3Q 2025\xls\"/>
    </mc:Choice>
  </mc:AlternateContent>
  <xr:revisionPtr revIDLastSave="0" documentId="8_{41729140-C5AD-4200-BC4D-5AD2015AF8F4}" xr6:coauthVersionLast="47" xr6:coauthVersionMax="47" xr10:uidLastSave="{00000000-0000-0000-0000-000000000000}"/>
  <workbookProtection workbookPassword="CA29" lockStructure="1"/>
  <bookViews>
    <workbookView xWindow="38280" yWindow="2220" windowWidth="29040" windowHeight="175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H26" i="22" l="1"/>
  <c r="H40" i="18"/>
  <c r="H51" i="18" l="1"/>
  <c r="H28" i="18"/>
  <c r="H22" i="18"/>
  <c r="H16" i="18"/>
  <c r="H10" i="18"/>
  <c r="H8" i="18" l="1"/>
  <c r="H21" i="18"/>
  <c r="H34" i="18" l="1"/>
  <c r="C26" i="22"/>
  <c r="H49" i="21"/>
  <c r="H45" i="21"/>
  <c r="H39" i="21"/>
  <c r="H31" i="21"/>
  <c r="H34" i="21" s="1"/>
  <c r="H25" i="21"/>
  <c r="H28" i="21" s="1"/>
  <c r="I19" i="21"/>
  <c r="H12" i="21"/>
  <c r="H43" i="20"/>
  <c r="H37" i="20"/>
  <c r="H32" i="20"/>
  <c r="H28" i="20"/>
  <c r="H21" i="20"/>
  <c r="H15" i="20"/>
  <c r="I37" i="20" l="1"/>
  <c r="M7" i="22" l="1"/>
  <c r="M8" i="22"/>
  <c r="F9" i="22"/>
  <c r="L9" i="22"/>
  <c r="L26" i="22"/>
  <c r="J26" i="22"/>
  <c r="E26" i="22"/>
  <c r="D26" i="22"/>
  <c r="I49" i="21"/>
  <c r="I45" i="21"/>
  <c r="I39" i="21"/>
  <c r="I31" i="21"/>
  <c r="I34" i="21" s="1"/>
  <c r="I25" i="21"/>
  <c r="I28" i="21" s="1"/>
  <c r="H19" i="21"/>
  <c r="I12" i="21"/>
  <c r="I32" i="20"/>
  <c r="H37" i="18" l="1"/>
  <c r="H65" i="18" l="1"/>
  <c r="H64" i="18" s="1"/>
  <c r="H61" i="18"/>
  <c r="H15" i="19" l="1"/>
  <c r="H20" i="19" l="1"/>
  <c r="H41" i="19"/>
  <c r="I15" i="19"/>
  <c r="H23" i="19"/>
  <c r="I23" i="19"/>
  <c r="I9" i="19"/>
  <c r="H34" i="19"/>
  <c r="H9" i="19"/>
  <c r="H8" i="19" s="1"/>
  <c r="H59" i="19"/>
  <c r="I20" i="19"/>
  <c r="I41" i="19"/>
  <c r="I59" i="19"/>
  <c r="I34" i="19"/>
  <c r="I8" i="19" l="1"/>
  <c r="I47" i="19" s="1"/>
  <c r="H47" i="19"/>
  <c r="H19" i="19" l="1"/>
  <c r="H48" i="19" s="1"/>
  <c r="H50" i="19" s="1"/>
  <c r="H52" i="19" l="1"/>
  <c r="H60" i="19" s="1"/>
  <c r="H63" i="19" s="1"/>
  <c r="I19" i="19"/>
  <c r="I48" i="19" s="1"/>
  <c r="I50" i="19" s="1"/>
  <c r="I52" i="19" s="1"/>
  <c r="I60" i="19" s="1"/>
  <c r="I63" i="19" s="1"/>
  <c r="E13" i="22" l="1"/>
  <c r="J13" i="22"/>
  <c r="C13" i="22"/>
  <c r="L13" i="22"/>
  <c r="D13" i="22"/>
  <c r="G26" i="22" l="1"/>
  <c r="F26" i="22" l="1"/>
  <c r="M24" i="22"/>
  <c r="J9" i="22" l="1"/>
  <c r="M14" i="22" l="1"/>
  <c r="K9" i="22"/>
  <c r="E9" i="22" l="1"/>
  <c r="D9" i="22"/>
  <c r="M27" i="22"/>
  <c r="H9" i="22"/>
  <c r="C9" i="22"/>
  <c r="I9" i="22"/>
  <c r="G9" i="22"/>
  <c r="M9" i="22" l="1"/>
  <c r="M6" i="22"/>
  <c r="E18" i="22" l="1"/>
  <c r="I13" i="22" l="1"/>
  <c r="I18" i="22" s="1"/>
  <c r="H13" i="22"/>
  <c r="H18" i="22" s="1"/>
  <c r="F13" i="22" l="1"/>
  <c r="M11" i="22"/>
  <c r="M12" i="22"/>
  <c r="G13" i="22"/>
  <c r="H22" i="22"/>
  <c r="H31" i="22" s="1"/>
  <c r="I22" i="22" l="1"/>
  <c r="M17" i="22" l="1"/>
  <c r="F18" i="22"/>
  <c r="J18" i="22"/>
  <c r="D18" i="22" l="1"/>
  <c r="L18" i="22"/>
  <c r="M29" i="22"/>
  <c r="G18" i="22"/>
  <c r="M16" i="22"/>
  <c r="C18" i="22"/>
  <c r="M15" i="22"/>
  <c r="M28" i="22"/>
  <c r="L22" i="22"/>
  <c r="L31" i="22" s="1"/>
  <c r="F22" i="22"/>
  <c r="F31" i="22" s="1"/>
  <c r="J22" i="22"/>
  <c r="D22" i="22" l="1"/>
  <c r="D31" i="22" s="1"/>
  <c r="G22" i="22" l="1"/>
  <c r="G31" i="22" s="1"/>
  <c r="E22" i="22"/>
  <c r="E31" i="22" s="1"/>
  <c r="M20" i="22" l="1"/>
  <c r="K13" i="22" l="1"/>
  <c r="M10" i="22"/>
  <c r="C22" i="22"/>
  <c r="C31" i="22" s="1"/>
  <c r="M13" i="22" l="1"/>
  <c r="K18" i="22"/>
  <c r="M18" i="22" s="1"/>
  <c r="M19" i="22"/>
  <c r="M21" i="22" l="1"/>
  <c r="K22" i="22"/>
  <c r="M22" i="22" s="1"/>
  <c r="J31" i="22" l="1"/>
  <c r="M30" i="22"/>
  <c r="I28" i="18" l="1"/>
  <c r="I10" i="18" l="1"/>
  <c r="I40" i="18"/>
  <c r="K23" i="19" l="1"/>
  <c r="K9" i="19"/>
  <c r="J9" i="19"/>
  <c r="J23" i="19"/>
  <c r="I22" i="18"/>
  <c r="I21" i="18" s="1"/>
  <c r="I16" i="18" l="1"/>
  <c r="I51" i="18"/>
  <c r="I8" i="18" l="1"/>
  <c r="I34" i="18" s="1"/>
  <c r="I28" i="20"/>
  <c r="K34" i="19" l="1"/>
  <c r="J34" i="19"/>
  <c r="K41" i="19" l="1"/>
  <c r="J41" i="19"/>
  <c r="I43" i="20" l="1"/>
  <c r="K59" i="19" l="1"/>
  <c r="J59" i="19"/>
  <c r="I26" i="22" l="1"/>
  <c r="M25" i="22"/>
  <c r="I31" i="22" l="1"/>
  <c r="K15" i="19" l="1"/>
  <c r="K8" i="19" s="1"/>
  <c r="K47" i="19" s="1"/>
  <c r="J15" i="19"/>
  <c r="J8" i="19" s="1"/>
  <c r="J47" i="19" s="1"/>
  <c r="K20" i="19" l="1"/>
  <c r="K19" i="19" s="1"/>
  <c r="K48" i="19" s="1"/>
  <c r="K50" i="19" s="1"/>
  <c r="K52" i="19" s="1"/>
  <c r="K60" i="19" s="1"/>
  <c r="K63" i="19" s="1"/>
  <c r="J20" i="19"/>
  <c r="J19" i="19" s="1"/>
  <c r="J48" i="19" s="1"/>
  <c r="J50" i="19" s="1"/>
  <c r="J52" i="19" l="1"/>
  <c r="J60" i="19" s="1"/>
  <c r="J63" i="19" s="1"/>
  <c r="I37" i="18" l="1"/>
  <c r="I65" i="18" l="1"/>
  <c r="I64" i="18" s="1"/>
  <c r="I15" i="20" l="1"/>
  <c r="H47" i="20" l="1"/>
  <c r="I61" i="18" l="1"/>
  <c r="I21" i="20" l="1"/>
  <c r="I47" i="20" l="1"/>
  <c r="K26" i="22" l="1"/>
  <c r="M23" i="22"/>
  <c r="K31" i="22" l="1"/>
  <c r="M31" i="22" s="1"/>
  <c r="M26" i="22"/>
</calcChain>
</file>

<file path=xl/sharedStrings.xml><?xml version="1.0" encoding="utf-8"?>
<sst xmlns="http://schemas.openxmlformats.org/spreadsheetml/2006/main" count="508" uniqueCount="408">
  <si>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</si>
  <si>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</si>
  <si>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</si>
  <si>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</si>
  <si>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</si>
  <si>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</si>
  <si>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</si>
  <si>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</si>
  <si>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</si>
  <si>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</si>
  <si>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</si>
  <si>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</si>
  <si>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</si>
  <si>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</si>
  <si>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</si>
  <si>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</si>
  <si>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</si>
  <si>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</si>
  <si>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</si>
  <si>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</si>
  <si>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</si>
  <si>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</si>
  <si>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</si>
  <si>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</si>
  <si>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</si>
  <si>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</si>
  <si>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</si>
  <si>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</si>
  <si>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</si>
  <si>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</si>
  <si>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</si>
  <si>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</si>
  <si>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</si>
  <si>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</si>
  <si>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</si>
  <si>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</si>
  <si>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</si>
  <si>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</si>
  <si>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</si>
  <si>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</si>
  <si>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</si>
  <si>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</si>
  <si>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</si>
  <si>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</si>
  <si>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</si>
  <si>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</si>
  <si>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</si>
  <si>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</si>
  <si>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</si>
  <si>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</si>
  <si>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</si>
  <si>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</si>
  <si>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</si>
  <si>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</si>
  <si>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</si>
  <si>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</si>
  <si>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</si>
  <si>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</si>
  <si>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</si>
  <si>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</si>
  <si>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</si>
  <si>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</si>
  <si>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</si>
  <si>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</si>
  <si>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</si>
  <si>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</si>
  <si>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</si>
  <si>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</si>
  <si>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</si>
  <si>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</si>
  <si>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</si>
  <si>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</si>
  <si>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</si>
  <si>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</si>
  <si>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</si>
  <si>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</si>
  <si>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</si>
  <si>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</si>
  <si>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</si>
  <si>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</si>
  <si>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</si>
  <si>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</si>
  <si>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</si>
  <si>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</si>
  <si>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</si>
  <si>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</si>
  <si>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</si>
  <si>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</si>
  <si>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</si>
  <si>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</si>
  <si>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</si>
  <si>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</si>
  <si>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</si>
  <si>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</si>
  <si>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</si>
  <si>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</si>
  <si>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</si>
  <si>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</si>
  <si>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</si>
  <si>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</si>
  <si>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</si>
  <si>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</si>
  <si>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</si>
  <si>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</si>
  <si>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</si>
  <si>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</si>
  <si>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</si>
  <si>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</si>
  <si>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</si>
  <si>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</si>
  <si>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</si>
  <si>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</si>
  <si>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</si>
  <si>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</si>
  <si>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</si>
  <si>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</si>
  <si>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</si>
  <si>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</si>
  <si>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</si>
  <si>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</si>
  <si>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</si>
  <si>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</si>
  <si>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</si>
  <si>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</si>
  <si>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</si>
  <si>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</si>
  <si>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</si>
  <si>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</si>
  <si>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</si>
  <si>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</si>
  <si>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</si>
  <si>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</si>
  <si>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</si>
  <si>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</si>
  <si>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</si>
  <si>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</si>
  <si>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</si>
  <si>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</si>
  <si>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</si>
  <si>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</si>
  <si>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</si>
  <si>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</si>
  <si>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</si>
  <si>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</si>
  <si>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</si>
  <si>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</si>
  <si>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</si>
  <si>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</si>
  <si>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</si>
  <si>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</si>
  <si>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</si>
  <si>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</si>
  <si>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</si>
  <si>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</si>
  <si>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</si>
  <si>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</si>
  <si>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</si>
  <si>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</si>
  <si>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</si>
  <si>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</si>
  <si>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</si>
  <si>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</si>
  <si>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</si>
  <si>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</si>
  <si>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</si>
  <si>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</si>
  <si>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</si>
  <si>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</si>
  <si>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</si>
  <si>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</si>
  <si>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</si>
  <si>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</si>
  <si>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</si>
  <si>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</si>
  <si>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</si>
  <si>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</si>
  <si>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</si>
  <si>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</si>
  <si>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</si>
  <si>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</si>
  <si>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</si>
  <si>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</si>
  <si>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</si>
  <si>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</si>
  <si>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</si>
  <si>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</si>
  <si>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</si>
  <si>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</si>
  <si>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</si>
  <si>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</si>
  <si>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</si>
  <si>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</si>
  <si>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</si>
  <si>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</si>
  <si>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</si>
  <si>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</si>
  <si>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</si>
  <si>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</si>
  <si>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</si>
  <si>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</si>
  <si>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</si>
  <si>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</si>
  <si>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</si>
  <si>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</si>
  <si>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</si>
  <si>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</si>
  <si>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</si>
  <si>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</si>
  <si>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</si>
  <si>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</si>
  <si>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</si>
  <si>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</si>
  <si>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</si>
  <si>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</si>
  <si>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</si>
  <si>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</si>
  <si>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</si>
  <si>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</si>
  <si>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</si>
  <si>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</si>
  <si>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</si>
  <si>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</si>
  <si>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</si>
  <si>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</si>
  <si>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</si>
  <si>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</si>
  <si>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</si>
  <si>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</si>
  <si>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</si>
  <si>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</si>
  <si>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</si>
  <si>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</si>
  <si>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</si>
  <si>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</si>
  <si>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</si>
  <si>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</si>
  <si>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</si>
  <si>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</si>
  <si>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</si>
  <si>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</si>
  <si>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</si>
  <si>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</si>
  <si>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</si>
  <si>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</si>
  <si>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</si>
  <si>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</si>
  <si>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</si>
  <si>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</si>
  <si>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</si>
  <si>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</si>
  <si>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</si>
  <si>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</si>
  <si>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</si>
  <si>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</si>
  <si>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</si>
  <si>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</si>
  <si>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</si>
  <si>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</si>
  <si>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</si>
  <si>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</si>
  <si>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</si>
  <si>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</si>
  <si>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</si>
  <si>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</si>
  <si>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</si>
  <si>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</si>
  <si>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</si>
  <si>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</si>
  <si>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</si>
  <si>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</si>
  <si>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</si>
  <si>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</si>
  <si>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</si>
  <si>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</si>
  <si>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HR</t>
  </si>
  <si>
    <t>080034217</t>
  </si>
  <si>
    <t>84368186611</t>
  </si>
  <si>
    <t>Zagrebačka burza d.d.</t>
  </si>
  <si>
    <t>Zagreb</t>
  </si>
  <si>
    <t>Ivana Lučića 2a/22</t>
  </si>
  <si>
    <t>sandra.semuga@zse.hr</t>
  </si>
  <si>
    <t>www.zse.hr</t>
  </si>
  <si>
    <t>Sigma Tax Consulting d.o.o.</t>
  </si>
  <si>
    <t>Lucija Tropčić Kovaček</t>
  </si>
  <si>
    <t>01/4699-555</t>
  </si>
  <si>
    <t>lucija.tropcic@sigmabc.eu</t>
  </si>
  <si>
    <t>7478000050A040C0D041</t>
  </si>
  <si>
    <t>Obveznik: Zagrebačka burza d.d.</t>
  </si>
  <si>
    <t>Ljubljanska borza vrednostnih papirjev d.d.</t>
  </si>
  <si>
    <t>Ljubljana, Slovenija</t>
  </si>
  <si>
    <t>u razdoblju 1.1. do 30.9.2025</t>
  </si>
  <si>
    <t>stanje na dan 30.9.2025</t>
  </si>
  <si>
    <t>BILJEŠKE UZ FINANCIJSKE IZVJEŠTAJE - TFI
(koji se sastavljaju za tromjesečna razdoblja)
Naziv izdavatelja:   Zagrebačka burza d.d.
OIB:   84368186611
Izvještajno razdoblje: 1.1.2025.-30.9.2025.
Vrste izvještaja: 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Konsolidirani financijski izvještaji pripremljeni su u skladu s Međunarodnim standardima financijskog izvještavanja usvojenim od strane Europske unije (MSFI). Konsolidirani financijski izvještaji sastavljeni su na osnovi povijesnog troška, osim financijske imovine po fer vrijednosti kroz račun dobiti i gubitka i financijske imovine kroz sveobuhvatnu dobit koja je mjerena po fer vrijednosti te zemljišta i zgrada koje se vrednuju po fer vrijednosti.
Detaljne informacije o osnovi za sastavljanje financijskih izvještaja nalaze se u bilješci broj 2 uz konsolidirane financijske izvještaje objavljenoj u Godišnjem izvještaju o stanju Grupe i poslovanju u 2024. godini koje je raspoloživo na internet stranici www.zse.hr (dalje u tekstu: Godišnje izvješće Grupe).
Značajne računovodstvene politike
Prilikom sastavljanja ovih financijskih izvještaja za izvještajno razdoblje primjenjuju se računovodstvene politike koje su objavljene u konsolidiranim financijskim izvještajima za 2024.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MSFIJ-jeva, a koje nisu prezentirane u konsolidiranom izvještaju o financijskom položaju, izvještaju o sveobuhvatnoj dobiti, izvještaju o novčanim tokovima i izvještaju o promjeni kapitala objavljeni su u izvještaju Konsolidirani nerevidirani financijski rezultat za period od 1.1. do 30.9.2025. godine (u nastavku: Konsolidirani rezultat za period od 1. siječnja do 30. rujna 2025. godine) koje je objavljeno na internet stranici www.zse.hr.
3.	Financijske obveze, jamstva ili nepredviđeni izdaci koji nisu uključeni u bilancu, priroda i oblik eventualno uspostavljenog stvarnog osiguranja koje je dano
Grupa nema financijskih obveza, jamstava ili nepredviđenih izdataka koji nisu uključeni u bilancu na dan 30. rujna 2025. godine niti ima dano uspostavljeno jamstvo.
4.	Iznos predujmova i odobrenih kredita članovima administrativnih, upravljačkih i nadzornih tijela
Grupa nije davala predujmove niti odobravala kredite članovima administrativnih, upravljačkih i nadzornih tijela tijekom 2025. godine. 
5.	Iznos i priroda pojedinih stavki prihoda ili rashoda izuzetne veličine ili pojave
Detalji o iznosima pojedinih stavki prihoda ili rashoda izuzetne veličine ili pojave su objavljeni u bilješkama uz financijske izvještaje u Konsolidiranom rezultatu za tromjesečje (www.zse.hr). 
6.	Obveze koje dospijevaju nakon više od pet godina i dugovanja pokrivena vrijednim osiguranjem koje je dala Grupa
Na dan 30. rujna 2025. godine Grupa nema obveze koje dospijevaju nakon više od pet godina. Grupa na datum bilance nema dugovanja koja su pokrivena vrijednim osiguranjem koje je izdala Grupa.
7.	Prosječan broj zaposlenih tijekom izvještajnog razdoblja 
Grupa je tijekom izvještajnog razdoblja 2025. godine imala prosječno zaposleno 36 zaposlenika.
8.	Kapitalizirani trošak plaće tijekom izvještajnog razdoblja
Grupa tijekom izvještajnog razdoblja nije kapitalizirala trošak plaća.
9.	Odgođeni porezi
Rezerviranje za odgođene poreze, stanje odgođenih poreza na početku i na kraju izvještajnog razdoblja  i kretanja u tim pozicijama tijekom izvještajnog razdoblja:
	1.1.2025.	Povećanje	Smanjenje	30.9.2025.
	eur'000	eur'000	eur'000	eur'000
Odgođena porezna imovina	36	-	(4)	32
Odgođene porezne obveze	(43)	-	-	(43)
	(7)	-	(4)	(11)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Grupa drži sudjelujući udjel u kapitalu prikazani su u bilješci 1. i bilješci 13.   „Ulaganja u pridružena društva i zajedničke pothvate“ (GFI: „Ulaganja u pridružena društva, ovisna društva i zajedničke pothvate“). U izvještajnom razdoblju likvidirano je društvo Funderbeam South-East Europe d.o.o. u kojem je Društvo imalo sudjelujući interes. Nije bilo drugih promjena na sudjelujućim udjelima.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Grupa nema potvrda o sudjelovanju, konvertibilnih zadužnica, jamstava, opcija ili sličnih vrijednosnica ili prava.
13.	Naziv, sjedište te pravni oblik svakog društva u kojemu izdavatelj ima neograničenu odgovornost
Grupa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</si>
  <si>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Rekapitulacija usporedbe konsolidirane TFI-POD bilance i bilance pripremljene po MSFI-jevima za treće tromjesečje 2025. godine</t>
  </si>
  <si>
    <t>Stavka bilance u MSFI</t>
  </si>
  <si>
    <t>Iznos (EUR)</t>
  </si>
  <si>
    <t>Stavka bilance stanja u TFI</t>
  </si>
  <si>
    <t>Dugotrajna imovina</t>
  </si>
  <si>
    <t>A. Dugotrajna imovina</t>
  </si>
  <si>
    <t>I. Nematerijalna imovina</t>
  </si>
  <si>
    <t>Nematerijalna imovina</t>
  </si>
  <si>
    <t>Goodwill</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</si>
  <si>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</si>
  <si>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</si>
  <si>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</si>
  <si>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</si>
  <si>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</si>
  <si>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</si>
  <si>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</si>
  <si>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</si>
  <si>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</si>
  <si>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t>
  </si>
  <si>
    <t>Ulaganja  pridružena društva i zajednički pothvat</t>
  </si>
  <si>
    <t>Dugoročni depozit</t>
  </si>
  <si>
    <t>2. Financijska imovina koja se vodi po amortiziranom trošku</t>
  </si>
  <si>
    <t>Pozajmice dane pridruženom društvu</t>
  </si>
  <si>
    <t>Financijska imovina po fer vrijednosti kroz ostalu sveobuhvatnu dobit</t>
  </si>
  <si>
    <t>Odgođena porezna imovina</t>
  </si>
  <si>
    <t>Kratkotrajna imovina</t>
  </si>
  <si>
    <t>B Kratkotrajna imovina</t>
  </si>
  <si>
    <t>I. Potraživanja</t>
  </si>
  <si>
    <t>Potraživanja od kupaca i ostala imovina</t>
  </si>
  <si>
    <t>1. Potraživanja od kupaca</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</si>
  <si>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</si>
  <si>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</si>
  <si>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</si>
  <si>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</si>
  <si>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</si>
  <si>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</si>
  <si>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</si>
  <si>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Kratkoročna financijska imovina po fer vrijednosti kroz ostalu sveobuhvatnu dobit</t>
  </si>
  <si>
    <t>Financijska imovina po fer vrijednosti kroz račun dobiti i gubitka</t>
  </si>
  <si>
    <t>3. Financijska imovina po fer vrijednosti kroz račun dobiti i gubitka</t>
  </si>
  <si>
    <t>Novac i novčani ekvivalenti</t>
  </si>
  <si>
    <t>III. Novac i novčani ekvivalenti</t>
  </si>
  <si>
    <t>Troškovi budućih razdoblja</t>
  </si>
  <si>
    <t>Ugovorna imovina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</si>
  <si>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</si>
  <si>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</si>
  <si>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</si>
  <si>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</si>
  <si>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</si>
  <si>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</si>
  <si>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</si>
  <si>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</si>
  <si>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</si>
  <si>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fer vrijednost</t>
  </si>
  <si>
    <t xml:space="preserve">Aktuarski dobici/gubici </t>
  </si>
  <si>
    <t>Translacijske rezerve</t>
  </si>
  <si>
    <t>Akumulirana dobit (gubitak)</t>
  </si>
  <si>
    <t>IV Zadržana dobit ili preneseni gubitak</t>
  </si>
  <si>
    <t>V Dobit ili gubitak poslovne godine</t>
  </si>
  <si>
    <t>Dugoročne obveze</t>
  </si>
  <si>
    <t>Dugoročne obveze i rezerviranja</t>
  </si>
  <si>
    <t>Obveze za primanja zaposlenih</t>
  </si>
  <si>
    <t>B Rezerviranja</t>
  </si>
  <si>
    <t>Dugoročna ugovorna obveza</t>
  </si>
  <si>
    <t>Dugoročne obveze za poslovni najam</t>
  </si>
  <si>
    <t>D Dugoročne obveze</t>
  </si>
  <si>
    <t>Odgođena porezna obveza</t>
  </si>
  <si>
    <t>E Odgođena porezna obveza</t>
  </si>
  <si>
    <t>Kratkoročne obveze</t>
  </si>
  <si>
    <t xml:space="preserve">C KRATKOROČNE OBVEZE </t>
  </si>
  <si>
    <t>Obveze prema dobavljačima i ostale obveze</t>
  </si>
  <si>
    <t>Kratkoročne obveze za poslovni najam</t>
  </si>
  <si>
    <t>Obveza za porez na dobit</t>
  </si>
  <si>
    <t>Ugovorne obveze</t>
  </si>
  <si>
    <t>F Odgođeno plaćanje troškova i prihod budućeg razdoblja</t>
  </si>
  <si>
    <t>Ukalkulirani troškovi</t>
  </si>
  <si>
    <t>Ukupno pasiva</t>
  </si>
  <si>
    <t>Rekapitulacija usporedbe konsolidiranog TFI-POD računa dobiti i gubitka i ostale sveobuhvatne dobiti pripremljene po MSFI-jevima za treće tromjesečje 2025. godine</t>
  </si>
  <si>
    <t>Stavka RDG-a u MSFI</t>
  </si>
  <si>
    <t>Stavka RDG-a u TFI</t>
  </si>
  <si>
    <t> AOP</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</si>
  <si>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</si>
  <si>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</si>
  <si>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</si>
  <si>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</si>
  <si>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</si>
  <si>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</si>
  <si>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</si>
  <si>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</si>
  <si>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</si>
  <si>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</si>
  <si>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</si>
  <si>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</si>
  <si>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</si>
  <si>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</si>
  <si>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</si>
  <si>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</si>
  <si>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</si>
  <si>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</si>
  <si>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</si>
  <si>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Financijski rashodi</t>
  </si>
  <si>
    <t xml:space="preserve">D FINANCIJSKI RASHODI </t>
  </si>
  <si>
    <t xml:space="preserve">Prihodi od dividende </t>
  </si>
  <si>
    <t>Neto dobici/(gubici) od financijske imovine po fer vrijednosti kroz račun dobiti i gubitka</t>
  </si>
  <si>
    <t>Neto gubitak od tečajnih razlika</t>
  </si>
  <si>
    <t>Udio u Dobiti (gubitku) u zajedničkom pothvatu i pridruženim društvima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</si>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</sst>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rgb="FF4472C4"/>
      </top>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81">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3" fontId="2" fillId="0" borderId="1" xfId="0" applyNumberFormat="1" applyFont="1" applyBorder="1" applyAlignment="1" applyProtection="1">
      <alignment vertical="center" wrapText="1"/>
      <protection locked="0"/>
    </xf>
    <xf numFmtId="3" fontId="16" fillId="7" borderId="1" xfId="0" applyNumberFormat="1" applyFont="1" applyFill="1" applyBorder="1" applyAlignment="1">
      <alignment vertical="center"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Alignment="1">
      <alignment wrapText="1"/>
    </xf>
    <xf numFmtId="0" fontId="7" fillId="8" borderId="0" xfId="4" applyFont="1" applyFill="1"/>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0" xfId="4" applyFont="1" applyFill="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Alignment="1">
      <alignment vertical="center"/>
    </xf>
    <xf numFmtId="0" fontId="22"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3" fillId="9" borderId="2" xfId="4" applyFont="1" applyFill="1" applyBorder="1" applyAlignment="1" applyProtection="1">
      <alignment horizontal="center" vertical="center"/>
      <protection locked="0"/>
    </xf>
    <xf numFmtId="0" fontId="7" fillId="8" borderId="0" xfId="4" applyFont="1" applyFill="1" applyAlignment="1">
      <alignment vertical="top"/>
    </xf>
    <xf numFmtId="0" fontId="7" fillId="8" borderId="0" xfId="4" applyFont="1" applyFill="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22" fillId="8" borderId="0" xfId="4" applyFont="1" applyFill="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8" fillId="9" borderId="3" xfId="5" applyFill="1" applyBorder="1" applyAlignment="1" applyProtection="1">
      <alignment vertical="center"/>
      <protection locked="0"/>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6" borderId="1" xfId="0" applyFont="1" applyFill="1" applyBorder="1" applyAlignment="1">
      <alignment vertical="center" wrapText="1"/>
    </xf>
    <xf numFmtId="0" fontId="4" fillId="7" borderId="1" xfId="0" applyFont="1" applyFill="1" applyBorder="1" applyAlignment="1">
      <alignment vertical="center" wrapText="1"/>
    </xf>
    <xf numFmtId="0" fontId="4" fillId="0" borderId="1" xfId="0" applyFont="1" applyBorder="1" applyAlignment="1">
      <alignment vertical="center" wrapText="1"/>
    </xf>
    <xf numFmtId="0" fontId="2" fillId="4" borderId="1" xfId="0" applyFont="1" applyFill="1" applyBorder="1" applyAlignment="1">
      <alignment horizontal="left" vertical="center" wrapText="1"/>
    </xf>
    <xf numFmtId="0" fontId="26" fillId="0" borderId="1" xfId="0" applyFont="1" applyBorder="1" applyAlignment="1">
      <alignment vertical="center" wrapText="1"/>
    </xf>
    <xf numFmtId="0" fontId="2" fillId="0" borderId="1" xfId="0" applyFont="1" applyBorder="1"/>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4" fillId="0" borderId="0" xfId="3" applyFont="1" applyAlignment="1" applyProtection="1">
      <alignment horizontal="center" vertical="top" wrapText="1"/>
      <protection locked="0"/>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4" fillId="0" borderId="0" xfId="0" applyFont="1" applyAlignment="1">
      <alignment horizontal="center"/>
    </xf>
    <xf numFmtId="0" fontId="3" fillId="0" borderId="17" xfId="0" applyFont="1" applyBorder="1" applyAlignment="1">
      <alignment vertical="center"/>
    </xf>
    <xf numFmtId="0" fontId="3" fillId="0" borderId="17" xfId="0" applyFont="1" applyBorder="1" applyAlignment="1">
      <alignment horizontal="center" vertical="center" wrapText="1"/>
    </xf>
    <xf numFmtId="0" fontId="3" fillId="0" borderId="17" xfId="0" applyFont="1" applyBorder="1" applyAlignment="1">
      <alignment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3" fillId="0" borderId="0" xfId="0" applyFont="1" applyAlignment="1">
      <alignment vertical="center" wrapText="1"/>
    </xf>
    <xf numFmtId="0" fontId="3" fillId="0" borderId="0" xfId="0" applyFont="1" applyAlignment="1">
      <alignment horizontal="right" vertical="center"/>
    </xf>
    <xf numFmtId="0" fontId="12" fillId="0" borderId="18" xfId="0" applyFont="1" applyBorder="1"/>
    <xf numFmtId="0" fontId="22" fillId="0" borderId="19" xfId="0" applyFont="1" applyBorder="1" applyAlignment="1">
      <alignment vertical="center" wrapText="1"/>
    </xf>
    <xf numFmtId="3" fontId="29" fillId="13" borderId="19" xfId="0" applyNumberFormat="1" applyFont="1" applyFill="1" applyBorder="1" applyAlignment="1">
      <alignment horizontal="right" vertical="center"/>
    </xf>
    <xf numFmtId="0" fontId="3" fillId="0" borderId="19" xfId="0" applyFont="1" applyBorder="1" applyAlignment="1">
      <alignment horizontal="center" vertical="center"/>
    </xf>
    <xf numFmtId="0" fontId="3" fillId="0" borderId="19" xfId="0" applyFont="1" applyBorder="1" applyAlignment="1">
      <alignment vertical="center" wrapText="1"/>
    </xf>
    <xf numFmtId="0" fontId="22" fillId="0" borderId="19"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12" fillId="0" borderId="0" xfId="0" applyFont="1" applyAlignment="1">
      <alignment vertical="center"/>
    </xf>
    <xf numFmtId="0" fontId="29" fillId="0" borderId="0" xfId="0" applyFont="1" applyAlignment="1">
      <alignment vertical="center" wrapText="1"/>
    </xf>
    <xf numFmtId="0" fontId="29" fillId="0" borderId="0" xfId="0" applyFont="1" applyAlignment="1">
      <alignment horizontal="right" vertical="center"/>
    </xf>
    <xf numFmtId="0" fontId="12" fillId="0" borderId="0" xfId="0" applyFont="1" applyAlignment="1">
      <alignment vertical="center" wrapText="1"/>
    </xf>
    <xf numFmtId="3" fontId="31" fillId="0" borderId="0" xfId="0" applyNumberFormat="1" applyFont="1" applyAlignment="1">
      <alignment horizontal="right" vertical="center"/>
    </xf>
    <xf numFmtId="0" fontId="30" fillId="0" borderId="19" xfId="0" applyFont="1" applyBorder="1" applyAlignment="1">
      <alignment vertical="center" wrapText="1"/>
    </xf>
    <xf numFmtId="3" fontId="30" fillId="0" borderId="19" xfId="0" applyNumberFormat="1" applyFont="1" applyBorder="1" applyAlignment="1">
      <alignment horizontal="right" vertical="center"/>
    </xf>
    <xf numFmtId="0" fontId="30" fillId="0" borderId="19" xfId="0" applyFont="1" applyBorder="1" applyAlignment="1">
      <alignment vertical="center"/>
    </xf>
    <xf numFmtId="0" fontId="30" fillId="0" borderId="19" xfId="0" applyFont="1" applyBorder="1" applyAlignment="1">
      <alignment horizontal="right" vertical="center"/>
    </xf>
    <xf numFmtId="0" fontId="12" fillId="0" borderId="17" xfId="0" applyFont="1" applyBorder="1"/>
    <xf numFmtId="0" fontId="30" fillId="0" borderId="20" xfId="0" applyFont="1" applyBorder="1" applyAlignment="1">
      <alignment vertical="center" wrapText="1"/>
    </xf>
    <xf numFmtId="3" fontId="30" fillId="0" borderId="20" xfId="0" applyNumberFormat="1" applyFont="1" applyBorder="1" applyAlignment="1">
      <alignment horizontal="right" vertical="center"/>
    </xf>
    <xf numFmtId="0" fontId="30" fillId="0" borderId="20" xfId="0" applyFont="1" applyBorder="1" applyAlignment="1">
      <alignment vertical="center"/>
    </xf>
    <xf numFmtId="0" fontId="30" fillId="0" borderId="20" xfId="0" applyFont="1" applyBorder="1" applyAlignment="1">
      <alignment horizontal="right" vertical="center"/>
    </xf>
    <xf numFmtId="0" fontId="29" fillId="0" borderId="17" xfId="0" applyFont="1" applyBorder="1" applyAlignment="1">
      <alignment horizontal="right" vertical="center"/>
    </xf>
    <xf numFmtId="0" fontId="30" fillId="0" borderId="17" xfId="0" applyFont="1" applyBorder="1" applyAlignment="1">
      <alignment horizontal="right" vertical="center"/>
    </xf>
    <xf numFmtId="0" fontId="29" fillId="13" borderId="0" xfId="0" applyFont="1" applyFill="1" applyAlignment="1">
      <alignment vertical="center"/>
    </xf>
    <xf numFmtId="3" fontId="29" fillId="0" borderId="0" xfId="0" applyNumberFormat="1" applyFont="1" applyAlignment="1">
      <alignment horizontal="right" vertical="center"/>
    </xf>
    <xf numFmtId="0" fontId="29" fillId="0" borderId="19" xfId="0" applyFont="1" applyBorder="1" applyAlignment="1">
      <alignment vertical="center" wrapText="1"/>
    </xf>
    <xf numFmtId="0" fontId="32" fillId="0" borderId="17" xfId="0" applyFont="1" applyBorder="1" applyAlignment="1">
      <alignment horizontal="center"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3" fillId="14" borderId="20" xfId="0" applyNumberFormat="1" applyFont="1" applyFill="1" applyBorder="1" applyAlignment="1">
      <alignment horizontal="right" vertical="center"/>
    </xf>
    <xf numFmtId="3" fontId="34" fillId="0" borderId="0" xfId="0" applyNumberFormat="1" applyFont="1" applyAlignment="1">
      <alignment horizontal="right" vertical="center"/>
    </xf>
    <xf numFmtId="0" fontId="29" fillId="0" borderId="0" xfId="0" applyFont="1" applyAlignment="1">
      <alignment horizontal="right" vertical="center" wrapText="1"/>
    </xf>
    <xf numFmtId="0" fontId="30" fillId="0" borderId="0" xfId="0" applyFont="1" applyAlignment="1">
      <alignment vertical="center"/>
    </xf>
    <xf numFmtId="0" fontId="3" fillId="0" borderId="17" xfId="0" applyFont="1" applyBorder="1" applyAlignment="1">
      <alignment vertical="center"/>
    </xf>
    <xf numFmtId="0" fontId="3" fillId="0" borderId="0" xfId="0" applyFont="1" applyAlignment="1">
      <alignment vertical="center"/>
    </xf>
    <xf numFmtId="0" fontId="3" fillId="0" borderId="19" xfId="0" applyFont="1" applyBorder="1" applyAlignment="1">
      <alignment vertical="center"/>
    </xf>
    <xf numFmtId="0" fontId="29" fillId="0" borderId="0" xfId="0" applyFont="1" applyAlignment="1">
      <alignment vertical="center"/>
    </xf>
    <xf numFmtId="0" fontId="29" fillId="0" borderId="19" xfId="0" applyFont="1" applyBorder="1" applyAlignment="1">
      <alignment vertical="center"/>
    </xf>
    <xf numFmtId="0" fontId="30" fillId="0" borderId="19" xfId="0" applyFont="1" applyBorder="1" applyAlignment="1">
      <alignment vertical="center"/>
    </xf>
    <xf numFmtId="3" fontId="29" fillId="15" borderId="0" xfId="0" applyNumberFormat="1" applyFont="1" applyFill="1" applyAlignment="1">
      <alignment horizontal="right" vertical="center"/>
    </xf>
    <xf numFmtId="0" fontId="30" fillId="0" borderId="0" xfId="0" applyFont="1" applyAlignment="1">
      <alignment horizontal="right" vertical="center" wrapText="1"/>
    </xf>
    <xf numFmtId="3" fontId="29" fillId="15" borderId="19" xfId="0" applyNumberFormat="1" applyFont="1" applyFill="1" applyBorder="1" applyAlignment="1">
      <alignment horizontal="right" vertical="center"/>
    </xf>
    <xf numFmtId="0" fontId="30" fillId="0" borderId="19" xfId="0" applyFont="1" applyBorder="1" applyAlignment="1">
      <alignment horizontal="right" vertical="center" wrapText="1"/>
    </xf>
    <xf numFmtId="3" fontId="29" fillId="15" borderId="17" xfId="0" applyNumberFormat="1" applyFont="1" applyFill="1" applyBorder="1" applyAlignment="1">
      <alignment horizontal="right" vertical="center"/>
    </xf>
    <xf numFmtId="0" fontId="29" fillId="0" borderId="20" xfId="0" applyFont="1" applyBorder="1" applyAlignment="1">
      <alignment horizontal="right" vertical="center"/>
    </xf>
    <xf numFmtId="0" fontId="29" fillId="0" borderId="17" xfId="0" applyFont="1" applyBorder="1" applyAlignment="1">
      <alignment vertical="center"/>
    </xf>
    <xf numFmtId="0" fontId="29" fillId="0" borderId="20"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zoomScaleNormal="100" workbookViewId="0">
      <selection sqref="A1:J61"/>
    </sheetView>
  </sheetViews>
  <sheetFormatPr defaultColWidth="9.140625" defaultRowHeight="15" x14ac:dyDescent="0.25"/>
  <cols>
    <col min="1" max="8" width="9.140625" style="44"/>
    <col min="9" max="9" width="19.5703125" style="44" customWidth="1"/>
    <col min="10" max="16384" width="9.140625" style="44"/>
  </cols>
  <sheetData>
    <row r="1" spans="1:10" ht="15.75" x14ac:dyDescent="0.25">
      <c r="A1" s="98" t="s">
        <v>183</v>
      </c>
      <c r="B1" s="99"/>
      <c r="C1" s="99"/>
      <c r="D1" s="42"/>
      <c r="E1" s="42"/>
      <c r="F1" s="42"/>
      <c r="G1" s="42"/>
      <c r="H1" s="42"/>
      <c r="I1" s="42"/>
      <c r="J1" s="43"/>
    </row>
    <row r="2" spans="1:10" ht="14.45" customHeight="1" x14ac:dyDescent="0.25">
      <c r="A2" s="100" t="s">
        <v>199</v>
      </c>
      <c r="B2" s="101"/>
      <c r="C2" s="101"/>
      <c r="D2" s="101"/>
      <c r="E2" s="101"/>
      <c r="F2" s="101"/>
      <c r="G2" s="101"/>
      <c r="H2" s="101"/>
      <c r="I2" s="101"/>
      <c r="J2" s="102"/>
    </row>
    <row r="3" spans="1:10" x14ac:dyDescent="0.25">
      <c r="A3" s="45"/>
      <c r="B3" s="46"/>
      <c r="C3" s="46"/>
      <c r="D3" s="46"/>
      <c r="E3" s="46"/>
      <c r="F3" s="46"/>
      <c r="G3" s="46"/>
      <c r="H3" s="46"/>
      <c r="I3" s="46"/>
      <c r="J3" s="47"/>
    </row>
    <row r="4" spans="1:10" ht="33.6" customHeight="1" x14ac:dyDescent="0.25">
      <c r="A4" s="103" t="s">
        <v>184</v>
      </c>
      <c r="B4" s="104"/>
      <c r="C4" s="104"/>
      <c r="D4" s="104"/>
      <c r="E4" s="105">
        <v>45658</v>
      </c>
      <c r="F4" s="106"/>
      <c r="G4" s="48" t="s">
        <v>0</v>
      </c>
      <c r="H4" s="105">
        <v>45930</v>
      </c>
      <c r="I4" s="106"/>
      <c r="J4" s="49"/>
    </row>
    <row r="5" spans="1:10" s="50" customFormat="1" ht="10.35" customHeight="1" x14ac:dyDescent="0.25">
      <c r="A5" s="107"/>
      <c r="B5" s="108"/>
      <c r="C5" s="108"/>
      <c r="D5" s="108"/>
      <c r="E5" s="108"/>
      <c r="F5" s="108"/>
      <c r="G5" s="108"/>
      <c r="H5" s="108"/>
      <c r="I5" s="108"/>
      <c r="J5" s="109"/>
    </row>
    <row r="6" spans="1:10" ht="20.45" customHeight="1" x14ac:dyDescent="0.25">
      <c r="A6" s="51"/>
      <c r="B6" s="52" t="s">
        <v>206</v>
      </c>
      <c r="C6" s="53"/>
      <c r="D6" s="53"/>
      <c r="E6" s="59">
        <v>2025</v>
      </c>
      <c r="F6" s="54"/>
      <c r="G6" s="48"/>
      <c r="H6" s="54"/>
      <c r="I6" s="55"/>
      <c r="J6" s="56"/>
    </row>
    <row r="7" spans="1:10" s="58" customFormat="1" ht="11.1" customHeight="1" x14ac:dyDescent="0.25">
      <c r="A7" s="51"/>
      <c r="B7" s="53"/>
      <c r="C7" s="53"/>
      <c r="D7" s="53"/>
      <c r="E7" s="57"/>
      <c r="F7" s="57"/>
      <c r="G7" s="48"/>
      <c r="H7" s="54"/>
      <c r="I7" s="55"/>
      <c r="J7" s="56"/>
    </row>
    <row r="8" spans="1:10" ht="20.45" customHeight="1" x14ac:dyDescent="0.25">
      <c r="A8" s="51"/>
      <c r="B8" s="52" t="s">
        <v>207</v>
      </c>
      <c r="C8" s="53"/>
      <c r="D8" s="53"/>
      <c r="E8" s="59">
        <v>3</v>
      </c>
      <c r="F8" s="54"/>
      <c r="G8" s="48"/>
      <c r="H8" s="54"/>
      <c r="I8" s="55"/>
      <c r="J8" s="56"/>
    </row>
    <row r="9" spans="1:10" s="58" customFormat="1" ht="11.1" customHeight="1" x14ac:dyDescent="0.25">
      <c r="A9" s="51"/>
      <c r="B9" s="53"/>
      <c r="C9" s="53"/>
      <c r="D9" s="53"/>
      <c r="E9" s="57"/>
      <c r="F9" s="57"/>
      <c r="G9" s="48"/>
      <c r="H9" s="57"/>
      <c r="I9" s="60"/>
      <c r="J9" s="56"/>
    </row>
    <row r="10" spans="1:10" ht="38.1" customHeight="1" x14ac:dyDescent="0.25">
      <c r="A10" s="117" t="s">
        <v>208</v>
      </c>
      <c r="B10" s="118"/>
      <c r="C10" s="118"/>
      <c r="D10" s="118"/>
      <c r="E10" s="118"/>
      <c r="F10" s="118"/>
      <c r="G10" s="118"/>
      <c r="H10" s="118"/>
      <c r="I10" s="118"/>
      <c r="J10" s="61"/>
    </row>
    <row r="11" spans="1:10" ht="24.6" customHeight="1" x14ac:dyDescent="0.25">
      <c r="A11" s="119" t="s">
        <v>185</v>
      </c>
      <c r="B11" s="120"/>
      <c r="C11" s="112" t="s">
        <v>273</v>
      </c>
      <c r="D11" s="113"/>
      <c r="E11" s="62"/>
      <c r="F11" s="121" t="s">
        <v>209</v>
      </c>
      <c r="G11" s="111"/>
      <c r="H11" s="122" t="s">
        <v>274</v>
      </c>
      <c r="I11" s="123"/>
      <c r="J11" s="63"/>
    </row>
    <row r="12" spans="1:10" ht="14.45" customHeight="1" x14ac:dyDescent="0.25">
      <c r="A12" s="64"/>
      <c r="B12" s="65"/>
      <c r="C12" s="65"/>
      <c r="D12" s="65"/>
      <c r="E12" s="115"/>
      <c r="F12" s="115"/>
      <c r="G12" s="115"/>
      <c r="H12" s="115"/>
      <c r="I12" s="66"/>
      <c r="J12" s="63"/>
    </row>
    <row r="13" spans="1:10" ht="21" customHeight="1" x14ac:dyDescent="0.25">
      <c r="A13" s="110" t="s">
        <v>200</v>
      </c>
      <c r="B13" s="111"/>
      <c r="C13" s="112" t="s">
        <v>275</v>
      </c>
      <c r="D13" s="113"/>
      <c r="E13" s="114"/>
      <c r="F13" s="115"/>
      <c r="G13" s="115"/>
      <c r="H13" s="115"/>
      <c r="I13" s="66"/>
      <c r="J13" s="63"/>
    </row>
    <row r="14" spans="1:10" ht="11.1" customHeight="1" x14ac:dyDescent="0.25">
      <c r="A14" s="62"/>
      <c r="B14" s="66"/>
      <c r="C14" s="65"/>
      <c r="D14" s="65"/>
      <c r="E14" s="116"/>
      <c r="F14" s="116"/>
      <c r="G14" s="116"/>
      <c r="H14" s="116"/>
      <c r="I14" s="65"/>
      <c r="J14" s="67"/>
    </row>
    <row r="15" spans="1:10" ht="23.1" customHeight="1" x14ac:dyDescent="0.25">
      <c r="A15" s="110" t="s">
        <v>186</v>
      </c>
      <c r="B15" s="111"/>
      <c r="C15" s="112" t="s">
        <v>276</v>
      </c>
      <c r="D15" s="113"/>
      <c r="E15" s="130"/>
      <c r="F15" s="131"/>
      <c r="G15" s="68" t="s">
        <v>210</v>
      </c>
      <c r="H15" s="122" t="s">
        <v>286</v>
      </c>
      <c r="I15" s="123"/>
      <c r="J15" s="69"/>
    </row>
    <row r="16" spans="1:10" ht="11.1" customHeight="1" x14ac:dyDescent="0.25">
      <c r="A16" s="62"/>
      <c r="B16" s="66"/>
      <c r="C16" s="65"/>
      <c r="D16" s="65"/>
      <c r="E16" s="116"/>
      <c r="F16" s="116"/>
      <c r="G16" s="116"/>
      <c r="H16" s="116"/>
      <c r="I16" s="65"/>
      <c r="J16" s="67"/>
    </row>
    <row r="17" spans="1:10" ht="23.1" customHeight="1" x14ac:dyDescent="0.25">
      <c r="A17" s="70"/>
      <c r="B17" s="68" t="s">
        <v>211</v>
      </c>
      <c r="C17" s="112" t="s">
        <v>9</v>
      </c>
      <c r="D17" s="113"/>
      <c r="E17" s="71"/>
      <c r="F17" s="71"/>
      <c r="G17" s="71"/>
      <c r="H17" s="71"/>
      <c r="I17" s="71"/>
      <c r="J17" s="69"/>
    </row>
    <row r="18" spans="1:10" x14ac:dyDescent="0.25">
      <c r="A18" s="124"/>
      <c r="B18" s="125"/>
      <c r="C18" s="116"/>
      <c r="D18" s="116"/>
      <c r="E18" s="116"/>
      <c r="F18" s="116"/>
      <c r="G18" s="116"/>
      <c r="H18" s="116"/>
      <c r="I18" s="65"/>
      <c r="J18" s="67"/>
    </row>
    <row r="19" spans="1:10" x14ac:dyDescent="0.25">
      <c r="A19" s="119" t="s">
        <v>187</v>
      </c>
      <c r="B19" s="126"/>
      <c r="C19" s="127" t="s">
        <v>277</v>
      </c>
      <c r="D19" s="128"/>
      <c r="E19" s="128"/>
      <c r="F19" s="128"/>
      <c r="G19" s="128"/>
      <c r="H19" s="128"/>
      <c r="I19" s="128"/>
      <c r="J19" s="129"/>
    </row>
    <row r="20" spans="1:10" x14ac:dyDescent="0.25">
      <c r="A20" s="64"/>
      <c r="B20" s="65"/>
      <c r="C20" s="72"/>
      <c r="D20" s="65"/>
      <c r="E20" s="116"/>
      <c r="F20" s="116"/>
      <c r="G20" s="116"/>
      <c r="H20" s="116"/>
      <c r="I20" s="65"/>
      <c r="J20" s="67"/>
    </row>
    <row r="21" spans="1:10" x14ac:dyDescent="0.25">
      <c r="A21" s="119" t="s">
        <v>188</v>
      </c>
      <c r="B21" s="126"/>
      <c r="C21" s="122">
        <v>10000</v>
      </c>
      <c r="D21" s="123"/>
      <c r="E21" s="116"/>
      <c r="F21" s="116"/>
      <c r="G21" s="127" t="s">
        <v>278</v>
      </c>
      <c r="H21" s="128"/>
      <c r="I21" s="128"/>
      <c r="J21" s="129"/>
    </row>
    <row r="22" spans="1:10" x14ac:dyDescent="0.25">
      <c r="A22" s="64"/>
      <c r="B22" s="65"/>
      <c r="C22" s="65"/>
      <c r="D22" s="65"/>
      <c r="E22" s="116"/>
      <c r="F22" s="116"/>
      <c r="G22" s="116"/>
      <c r="H22" s="116"/>
      <c r="I22" s="65"/>
      <c r="J22" s="67"/>
    </row>
    <row r="23" spans="1:10" x14ac:dyDescent="0.25">
      <c r="A23" s="119" t="s">
        <v>189</v>
      </c>
      <c r="B23" s="126"/>
      <c r="C23" s="127" t="s">
        <v>279</v>
      </c>
      <c r="D23" s="128"/>
      <c r="E23" s="128"/>
      <c r="F23" s="128"/>
      <c r="G23" s="128"/>
      <c r="H23" s="128"/>
      <c r="I23" s="128"/>
      <c r="J23" s="129"/>
    </row>
    <row r="24" spans="1:10" x14ac:dyDescent="0.25">
      <c r="A24" s="64"/>
      <c r="B24" s="65"/>
      <c r="C24" s="65"/>
      <c r="D24" s="65"/>
      <c r="E24" s="116"/>
      <c r="F24" s="116"/>
      <c r="G24" s="116"/>
      <c r="H24" s="116"/>
      <c r="I24" s="65"/>
      <c r="J24" s="67"/>
    </row>
    <row r="25" spans="1:10" x14ac:dyDescent="0.25">
      <c r="A25" s="119" t="s">
        <v>190</v>
      </c>
      <c r="B25" s="126"/>
      <c r="C25" s="133" t="s">
        <v>280</v>
      </c>
      <c r="D25" s="134"/>
      <c r="E25" s="134"/>
      <c r="F25" s="134"/>
      <c r="G25" s="134"/>
      <c r="H25" s="134"/>
      <c r="I25" s="134"/>
      <c r="J25" s="135"/>
    </row>
    <row r="26" spans="1:10" x14ac:dyDescent="0.25">
      <c r="A26" s="64"/>
      <c r="B26" s="65"/>
      <c r="C26" s="72"/>
      <c r="D26" s="65"/>
      <c r="E26" s="116"/>
      <c r="F26" s="116"/>
      <c r="G26" s="116"/>
      <c r="H26" s="116"/>
      <c r="I26" s="65"/>
      <c r="J26" s="67"/>
    </row>
    <row r="27" spans="1:10" x14ac:dyDescent="0.25">
      <c r="A27" s="119" t="s">
        <v>191</v>
      </c>
      <c r="B27" s="126"/>
      <c r="C27" s="133" t="s">
        <v>281</v>
      </c>
      <c r="D27" s="134"/>
      <c r="E27" s="134"/>
      <c r="F27" s="134"/>
      <c r="G27" s="134"/>
      <c r="H27" s="134"/>
      <c r="I27" s="134"/>
      <c r="J27" s="135"/>
    </row>
    <row r="28" spans="1:10" ht="14.1" customHeight="1" x14ac:dyDescent="0.25">
      <c r="A28" s="64"/>
      <c r="B28" s="65"/>
      <c r="C28" s="72"/>
      <c r="D28" s="65"/>
      <c r="E28" s="116"/>
      <c r="F28" s="116"/>
      <c r="G28" s="116"/>
      <c r="H28" s="116"/>
      <c r="I28" s="65"/>
      <c r="J28" s="67"/>
    </row>
    <row r="29" spans="1:10" ht="23.1" customHeight="1" x14ac:dyDescent="0.25">
      <c r="A29" s="110" t="s">
        <v>201</v>
      </c>
      <c r="B29" s="126"/>
      <c r="C29" s="73">
        <v>36</v>
      </c>
      <c r="D29" s="74"/>
      <c r="E29" s="132"/>
      <c r="F29" s="132"/>
      <c r="G29" s="132"/>
      <c r="H29" s="132"/>
      <c r="I29" s="75"/>
      <c r="J29" s="76"/>
    </row>
    <row r="30" spans="1:10" x14ac:dyDescent="0.25">
      <c r="A30" s="64"/>
      <c r="B30" s="65"/>
      <c r="C30" s="65"/>
      <c r="D30" s="65"/>
      <c r="E30" s="116"/>
      <c r="F30" s="116"/>
      <c r="G30" s="116"/>
      <c r="H30" s="116"/>
      <c r="I30" s="75"/>
      <c r="J30" s="76"/>
    </row>
    <row r="31" spans="1:10" x14ac:dyDescent="0.25">
      <c r="A31" s="119" t="s">
        <v>192</v>
      </c>
      <c r="B31" s="126"/>
      <c r="C31" s="88" t="s">
        <v>214</v>
      </c>
      <c r="D31" s="136" t="s">
        <v>212</v>
      </c>
      <c r="E31" s="137"/>
      <c r="F31" s="137"/>
      <c r="G31" s="137"/>
      <c r="H31" s="65"/>
      <c r="I31" s="77" t="s">
        <v>213</v>
      </c>
      <c r="J31" s="78" t="s">
        <v>214</v>
      </c>
    </row>
    <row r="32" spans="1:10" x14ac:dyDescent="0.25">
      <c r="A32" s="119"/>
      <c r="B32" s="126"/>
      <c r="C32" s="79"/>
      <c r="D32" s="48"/>
      <c r="E32" s="131"/>
      <c r="F32" s="131"/>
      <c r="G32" s="131"/>
      <c r="H32" s="131"/>
      <c r="I32" s="75"/>
      <c r="J32" s="76"/>
    </row>
    <row r="33" spans="1:10" x14ac:dyDescent="0.25">
      <c r="A33" s="119" t="s">
        <v>202</v>
      </c>
      <c r="B33" s="126"/>
      <c r="C33" s="73" t="s">
        <v>216</v>
      </c>
      <c r="D33" s="136" t="s">
        <v>215</v>
      </c>
      <c r="E33" s="137"/>
      <c r="F33" s="137"/>
      <c r="G33" s="137"/>
      <c r="H33" s="71"/>
      <c r="I33" s="77" t="s">
        <v>216</v>
      </c>
      <c r="J33" s="78" t="s">
        <v>217</v>
      </c>
    </row>
    <row r="34" spans="1:10" x14ac:dyDescent="0.25">
      <c r="A34" s="64"/>
      <c r="B34" s="65"/>
      <c r="C34" s="65"/>
      <c r="D34" s="65"/>
      <c r="E34" s="116"/>
      <c r="F34" s="116"/>
      <c r="G34" s="116"/>
      <c r="H34" s="116"/>
      <c r="I34" s="65"/>
      <c r="J34" s="67"/>
    </row>
    <row r="35" spans="1:10" x14ac:dyDescent="0.25">
      <c r="A35" s="136" t="s">
        <v>203</v>
      </c>
      <c r="B35" s="137"/>
      <c r="C35" s="137"/>
      <c r="D35" s="137"/>
      <c r="E35" s="137" t="s">
        <v>193</v>
      </c>
      <c r="F35" s="137"/>
      <c r="G35" s="137"/>
      <c r="H35" s="137"/>
      <c r="I35" s="137"/>
      <c r="J35" s="80" t="s">
        <v>194</v>
      </c>
    </row>
    <row r="36" spans="1:10" x14ac:dyDescent="0.25">
      <c r="A36" s="64"/>
      <c r="B36" s="65"/>
      <c r="C36" s="65"/>
      <c r="D36" s="65"/>
      <c r="E36" s="116"/>
      <c r="F36" s="116"/>
      <c r="G36" s="116"/>
      <c r="H36" s="116"/>
      <c r="I36" s="65"/>
      <c r="J36" s="76"/>
    </row>
    <row r="37" spans="1:10" x14ac:dyDescent="0.25">
      <c r="A37" s="142" t="s">
        <v>288</v>
      </c>
      <c r="B37" s="143"/>
      <c r="C37" s="143"/>
      <c r="D37" s="144"/>
      <c r="E37" s="122" t="s">
        <v>289</v>
      </c>
      <c r="F37" s="145"/>
      <c r="G37" s="145"/>
      <c r="H37" s="145"/>
      <c r="I37" s="123"/>
      <c r="J37" s="81">
        <v>5316081</v>
      </c>
    </row>
    <row r="38" spans="1:10" x14ac:dyDescent="0.25">
      <c r="A38" s="64"/>
      <c r="B38" s="65"/>
      <c r="C38" s="72"/>
      <c r="D38" s="141"/>
      <c r="E38" s="141"/>
      <c r="F38" s="141"/>
      <c r="G38" s="141"/>
      <c r="H38" s="141"/>
      <c r="I38" s="141"/>
      <c r="J38" s="67"/>
    </row>
    <row r="39" spans="1:10" x14ac:dyDescent="0.25">
      <c r="A39" s="138"/>
      <c r="B39" s="139"/>
      <c r="C39" s="139"/>
      <c r="D39" s="140"/>
      <c r="E39" s="138"/>
      <c r="F39" s="139"/>
      <c r="G39" s="139"/>
      <c r="H39" s="139"/>
      <c r="I39" s="140"/>
      <c r="J39" s="73"/>
    </row>
    <row r="40" spans="1:10" x14ac:dyDescent="0.25">
      <c r="A40" s="64"/>
      <c r="B40" s="65"/>
      <c r="C40" s="72"/>
      <c r="D40" s="82"/>
      <c r="E40" s="141"/>
      <c r="F40" s="141"/>
      <c r="G40" s="141"/>
      <c r="H40" s="141"/>
      <c r="I40" s="66"/>
      <c r="J40" s="67"/>
    </row>
    <row r="41" spans="1:10" x14ac:dyDescent="0.25">
      <c r="A41" s="138"/>
      <c r="B41" s="139"/>
      <c r="C41" s="139"/>
      <c r="D41" s="140"/>
      <c r="E41" s="138"/>
      <c r="F41" s="139"/>
      <c r="G41" s="139"/>
      <c r="H41" s="139"/>
      <c r="I41" s="140"/>
      <c r="J41" s="73"/>
    </row>
    <row r="42" spans="1:10" x14ac:dyDescent="0.25">
      <c r="A42" s="64"/>
      <c r="B42" s="65"/>
      <c r="C42" s="72"/>
      <c r="D42" s="82"/>
      <c r="E42" s="141"/>
      <c r="F42" s="141"/>
      <c r="G42" s="141"/>
      <c r="H42" s="141"/>
      <c r="I42" s="66"/>
      <c r="J42" s="67"/>
    </row>
    <row r="43" spans="1:10" x14ac:dyDescent="0.25">
      <c r="A43" s="138"/>
      <c r="B43" s="139"/>
      <c r="C43" s="139"/>
      <c r="D43" s="140"/>
      <c r="E43" s="138"/>
      <c r="F43" s="139"/>
      <c r="G43" s="139"/>
      <c r="H43" s="139"/>
      <c r="I43" s="140"/>
      <c r="J43" s="73"/>
    </row>
    <row r="44" spans="1:10" x14ac:dyDescent="0.25">
      <c r="A44" s="83"/>
      <c r="B44" s="72"/>
      <c r="C44" s="146"/>
      <c r="D44" s="146"/>
      <c r="E44" s="116"/>
      <c r="F44" s="116"/>
      <c r="G44" s="146"/>
      <c r="H44" s="146"/>
      <c r="I44" s="146"/>
      <c r="J44" s="67"/>
    </row>
    <row r="45" spans="1:10" x14ac:dyDescent="0.25">
      <c r="A45" s="138"/>
      <c r="B45" s="139"/>
      <c r="C45" s="139"/>
      <c r="D45" s="140"/>
      <c r="E45" s="138"/>
      <c r="F45" s="139"/>
      <c r="G45" s="139"/>
      <c r="H45" s="139"/>
      <c r="I45" s="140"/>
      <c r="J45" s="73"/>
    </row>
    <row r="46" spans="1:10" x14ac:dyDescent="0.25">
      <c r="A46" s="83"/>
      <c r="B46" s="72"/>
      <c r="C46" s="72"/>
      <c r="D46" s="65"/>
      <c r="E46" s="147"/>
      <c r="F46" s="147"/>
      <c r="G46" s="146"/>
      <c r="H46" s="146"/>
      <c r="I46" s="65"/>
      <c r="J46" s="67"/>
    </row>
    <row r="47" spans="1:10" x14ac:dyDescent="0.25">
      <c r="A47" s="138"/>
      <c r="B47" s="139"/>
      <c r="C47" s="139"/>
      <c r="D47" s="140"/>
      <c r="E47" s="138"/>
      <c r="F47" s="139"/>
      <c r="G47" s="139"/>
      <c r="H47" s="139"/>
      <c r="I47" s="140"/>
      <c r="J47" s="73"/>
    </row>
    <row r="48" spans="1:10" x14ac:dyDescent="0.25">
      <c r="A48" s="83"/>
      <c r="B48" s="72"/>
      <c r="C48" s="72"/>
      <c r="D48" s="65"/>
      <c r="E48" s="116"/>
      <c r="F48" s="116"/>
      <c r="G48" s="146"/>
      <c r="H48" s="146"/>
      <c r="I48" s="65"/>
      <c r="J48" s="84" t="s">
        <v>218</v>
      </c>
    </row>
    <row r="49" spans="1:10" x14ac:dyDescent="0.25">
      <c r="A49" s="83"/>
      <c r="B49" s="72"/>
      <c r="C49" s="72"/>
      <c r="D49" s="65"/>
      <c r="E49" s="116"/>
      <c r="F49" s="116"/>
      <c r="G49" s="146"/>
      <c r="H49" s="146"/>
      <c r="I49" s="65"/>
      <c r="J49" s="84" t="s">
        <v>219</v>
      </c>
    </row>
    <row r="50" spans="1:10" ht="14.45" customHeight="1" x14ac:dyDescent="0.25">
      <c r="A50" s="110" t="s">
        <v>195</v>
      </c>
      <c r="B50" s="121"/>
      <c r="C50" s="122" t="s">
        <v>218</v>
      </c>
      <c r="D50" s="123"/>
      <c r="E50" s="152" t="s">
        <v>220</v>
      </c>
      <c r="F50" s="153"/>
      <c r="G50" s="127" t="s">
        <v>282</v>
      </c>
      <c r="H50" s="128"/>
      <c r="I50" s="128"/>
      <c r="J50" s="129"/>
    </row>
    <row r="51" spans="1:10" x14ac:dyDescent="0.25">
      <c r="A51" s="83"/>
      <c r="B51" s="72"/>
      <c r="C51" s="146"/>
      <c r="D51" s="146"/>
      <c r="E51" s="116"/>
      <c r="F51" s="116"/>
      <c r="G51" s="154" t="s">
        <v>221</v>
      </c>
      <c r="H51" s="154"/>
      <c r="I51" s="154"/>
      <c r="J51" s="56"/>
    </row>
    <row r="52" spans="1:10" ht="14.1" customHeight="1" x14ac:dyDescent="0.25">
      <c r="A52" s="110" t="s">
        <v>196</v>
      </c>
      <c r="B52" s="121"/>
      <c r="C52" s="127" t="s">
        <v>283</v>
      </c>
      <c r="D52" s="128"/>
      <c r="E52" s="128"/>
      <c r="F52" s="128"/>
      <c r="G52" s="128"/>
      <c r="H52" s="128"/>
      <c r="I52" s="128"/>
      <c r="J52" s="129"/>
    </row>
    <row r="53" spans="1:10" x14ac:dyDescent="0.25">
      <c r="A53" s="64"/>
      <c r="B53" s="65"/>
      <c r="C53" s="132" t="s">
        <v>197</v>
      </c>
      <c r="D53" s="132"/>
      <c r="E53" s="132"/>
      <c r="F53" s="132"/>
      <c r="G53" s="132"/>
      <c r="H53" s="132"/>
      <c r="I53" s="132"/>
      <c r="J53" s="67"/>
    </row>
    <row r="54" spans="1:10" x14ac:dyDescent="0.25">
      <c r="A54" s="110" t="s">
        <v>198</v>
      </c>
      <c r="B54" s="121"/>
      <c r="C54" s="148" t="s">
        <v>284</v>
      </c>
      <c r="D54" s="149"/>
      <c r="E54" s="150"/>
      <c r="F54" s="116"/>
      <c r="G54" s="116"/>
      <c r="H54" s="137"/>
      <c r="I54" s="137"/>
      <c r="J54" s="151"/>
    </row>
    <row r="55" spans="1:10" x14ac:dyDescent="0.25">
      <c r="A55" s="64"/>
      <c r="B55" s="65"/>
      <c r="C55" s="72"/>
      <c r="D55" s="65"/>
      <c r="E55" s="116"/>
      <c r="F55" s="116"/>
      <c r="G55" s="116"/>
      <c r="H55" s="116"/>
      <c r="I55" s="65"/>
      <c r="J55" s="67"/>
    </row>
    <row r="56" spans="1:10" ht="14.45" customHeight="1" x14ac:dyDescent="0.25">
      <c r="A56" s="110" t="s">
        <v>190</v>
      </c>
      <c r="B56" s="121"/>
      <c r="C56" s="160" t="s">
        <v>285</v>
      </c>
      <c r="D56" s="156"/>
      <c r="E56" s="156"/>
      <c r="F56" s="156"/>
      <c r="G56" s="156"/>
      <c r="H56" s="156"/>
      <c r="I56" s="156"/>
      <c r="J56" s="157"/>
    </row>
    <row r="57" spans="1:10" x14ac:dyDescent="0.25">
      <c r="A57" s="64"/>
      <c r="B57" s="65"/>
      <c r="C57" s="65"/>
      <c r="D57" s="65"/>
      <c r="E57" s="116"/>
      <c r="F57" s="116"/>
      <c r="G57" s="116"/>
      <c r="H57" s="116"/>
      <c r="I57" s="65"/>
      <c r="J57" s="67"/>
    </row>
    <row r="58" spans="1:10" x14ac:dyDescent="0.25">
      <c r="A58" s="110" t="s">
        <v>222</v>
      </c>
      <c r="B58" s="121"/>
      <c r="C58" s="155"/>
      <c r="D58" s="156"/>
      <c r="E58" s="156"/>
      <c r="F58" s="156"/>
      <c r="G58" s="156"/>
      <c r="H58" s="156"/>
      <c r="I58" s="156"/>
      <c r="J58" s="157"/>
    </row>
    <row r="59" spans="1:10" ht="14.45" customHeight="1" x14ac:dyDescent="0.25">
      <c r="A59" s="64"/>
      <c r="B59" s="65"/>
      <c r="C59" s="158" t="s">
        <v>223</v>
      </c>
      <c r="D59" s="158"/>
      <c r="E59" s="158"/>
      <c r="F59" s="158"/>
      <c r="G59" s="65"/>
      <c r="H59" s="65"/>
      <c r="I59" s="65"/>
      <c r="J59" s="67"/>
    </row>
    <row r="60" spans="1:10" x14ac:dyDescent="0.25">
      <c r="A60" s="110" t="s">
        <v>224</v>
      </c>
      <c r="B60" s="121"/>
      <c r="C60" s="155"/>
      <c r="D60" s="156"/>
      <c r="E60" s="156"/>
      <c r="F60" s="156"/>
      <c r="G60" s="156"/>
      <c r="H60" s="156"/>
      <c r="I60" s="156"/>
      <c r="J60" s="157"/>
    </row>
    <row r="61" spans="1:10" ht="14.45" customHeight="1" x14ac:dyDescent="0.25">
      <c r="A61" s="85"/>
      <c r="B61" s="86"/>
      <c r="C61" s="159" t="s">
        <v>225</v>
      </c>
      <c r="D61" s="159"/>
      <c r="E61" s="159"/>
      <c r="F61" s="159"/>
      <c r="G61" s="159"/>
      <c r="H61" s="86"/>
      <c r="I61" s="86"/>
      <c r="J61" s="87"/>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18910A9D-373E-4CD8-AE31-1714167D127F}"/>
    <hyperlink ref="C27" r:id="rId2" xr:uid="{4DAEEDAA-C5EB-4EEE-85D5-637BF225239A}"/>
    <hyperlink ref="C56" r:id="rId3" xr:uid="{98F0052A-873B-418F-883E-EB7C3B0047B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topLeftCell="A20" zoomScaleNormal="100" zoomScaleSheetLayoutView="100" workbookViewId="0">
      <selection sqref="A1:I66"/>
    </sheetView>
  </sheetViews>
  <sheetFormatPr defaultColWidth="8.85546875" defaultRowHeight="12.75" x14ac:dyDescent="0.2"/>
  <cols>
    <col min="8" max="9" width="9.85546875" style="27" customWidth="1"/>
    <col min="10" max="10" width="10.42578125" bestFit="1" customWidth="1"/>
  </cols>
  <sheetData>
    <row r="1" spans="1:9" x14ac:dyDescent="0.2">
      <c r="A1" s="169" t="s">
        <v>1</v>
      </c>
      <c r="B1" s="170"/>
      <c r="C1" s="170"/>
      <c r="D1" s="170"/>
      <c r="E1" s="170"/>
      <c r="F1" s="170"/>
      <c r="G1" s="170"/>
      <c r="H1" s="170"/>
      <c r="I1" s="170"/>
    </row>
    <row r="2" spans="1:9" x14ac:dyDescent="0.2">
      <c r="A2" s="171" t="s">
        <v>291</v>
      </c>
      <c r="B2" s="172"/>
      <c r="C2" s="172"/>
      <c r="D2" s="172"/>
      <c r="E2" s="172"/>
      <c r="F2" s="172"/>
      <c r="G2" s="172"/>
      <c r="H2" s="172"/>
      <c r="I2" s="172"/>
    </row>
    <row r="3" spans="1:9" x14ac:dyDescent="0.2">
      <c r="A3" s="173" t="s">
        <v>226</v>
      </c>
      <c r="B3" s="173"/>
      <c r="C3" s="173"/>
      <c r="D3" s="173"/>
      <c r="E3" s="173"/>
      <c r="F3" s="173"/>
      <c r="G3" s="173"/>
      <c r="H3" s="173"/>
      <c r="I3" s="173"/>
    </row>
    <row r="4" spans="1:9" x14ac:dyDescent="0.2">
      <c r="A4" s="174" t="s">
        <v>287</v>
      </c>
      <c r="B4" s="175"/>
      <c r="C4" s="175"/>
      <c r="D4" s="175"/>
      <c r="E4" s="175"/>
      <c r="F4" s="175"/>
      <c r="G4" s="175"/>
      <c r="H4" s="175"/>
      <c r="I4" s="176"/>
    </row>
    <row r="5" spans="1:9" ht="67.5" x14ac:dyDescent="0.2">
      <c r="A5" s="177" t="s">
        <v>2</v>
      </c>
      <c r="B5" s="178"/>
      <c r="C5" s="178"/>
      <c r="D5" s="178"/>
      <c r="E5" s="178"/>
      <c r="F5" s="178"/>
      <c r="G5" s="1" t="s">
        <v>4</v>
      </c>
      <c r="H5" s="3" t="s">
        <v>177</v>
      </c>
      <c r="I5" s="3" t="s">
        <v>178</v>
      </c>
    </row>
    <row r="6" spans="1:9" x14ac:dyDescent="0.2">
      <c r="A6" s="180">
        <v>1</v>
      </c>
      <c r="B6" s="181"/>
      <c r="C6" s="181"/>
      <c r="D6" s="181"/>
      <c r="E6" s="181"/>
      <c r="F6" s="181"/>
      <c r="G6" s="2">
        <v>2</v>
      </c>
      <c r="H6" s="3">
        <v>3</v>
      </c>
      <c r="I6" s="3">
        <v>4</v>
      </c>
    </row>
    <row r="7" spans="1:9" x14ac:dyDescent="0.2">
      <c r="A7" s="166" t="s">
        <v>36</v>
      </c>
      <c r="B7" s="179"/>
      <c r="C7" s="179"/>
      <c r="D7" s="179"/>
      <c r="E7" s="179"/>
      <c r="F7" s="179"/>
      <c r="G7" s="179"/>
      <c r="H7" s="179"/>
      <c r="I7" s="179"/>
    </row>
    <row r="8" spans="1:9" x14ac:dyDescent="0.2">
      <c r="A8" s="164" t="s">
        <v>227</v>
      </c>
      <c r="B8" s="162"/>
      <c r="C8" s="162"/>
      <c r="D8" s="162"/>
      <c r="E8" s="162"/>
      <c r="F8" s="162"/>
      <c r="G8" s="4">
        <v>1</v>
      </c>
      <c r="H8" s="23">
        <f>H9+H10+H16+H20</f>
        <v>3108841</v>
      </c>
      <c r="I8" s="23">
        <f>I9+I10+I16+I20</f>
        <v>3876942</v>
      </c>
    </row>
    <row r="9" spans="1:9" x14ac:dyDescent="0.2">
      <c r="A9" s="165" t="s">
        <v>15</v>
      </c>
      <c r="B9" s="161"/>
      <c r="C9" s="161"/>
      <c r="D9" s="161"/>
      <c r="E9" s="161"/>
      <c r="F9" s="161"/>
      <c r="G9" s="5">
        <v>2</v>
      </c>
      <c r="H9" s="24">
        <v>343248</v>
      </c>
      <c r="I9" s="24">
        <v>291997</v>
      </c>
    </row>
    <row r="10" spans="1:9" x14ac:dyDescent="0.2">
      <c r="A10" s="164" t="s">
        <v>16</v>
      </c>
      <c r="B10" s="162"/>
      <c r="C10" s="162"/>
      <c r="D10" s="162"/>
      <c r="E10" s="162"/>
      <c r="F10" s="162"/>
      <c r="G10" s="4">
        <v>3</v>
      </c>
      <c r="H10" s="23">
        <f>H11+H12+H13+H14+H15</f>
        <v>1188871</v>
      </c>
      <c r="I10" s="23">
        <f>I11+I12+I13+I14+I15</f>
        <v>1104222</v>
      </c>
    </row>
    <row r="11" spans="1:9" x14ac:dyDescent="0.2">
      <c r="A11" s="161" t="s">
        <v>17</v>
      </c>
      <c r="B11" s="161"/>
      <c r="C11" s="161"/>
      <c r="D11" s="161"/>
      <c r="E11" s="161"/>
      <c r="F11" s="161"/>
      <c r="G11" s="89">
        <v>4</v>
      </c>
      <c r="H11" s="25">
        <v>875642</v>
      </c>
      <c r="I11" s="25">
        <v>765011</v>
      </c>
    </row>
    <row r="12" spans="1:9" x14ac:dyDescent="0.2">
      <c r="A12" s="161" t="s">
        <v>18</v>
      </c>
      <c r="B12" s="161"/>
      <c r="C12" s="161"/>
      <c r="D12" s="161"/>
      <c r="E12" s="161"/>
      <c r="F12" s="161"/>
      <c r="G12" s="89">
        <v>5</v>
      </c>
      <c r="H12" s="25">
        <v>121648</v>
      </c>
      <c r="I12" s="25">
        <v>172610</v>
      </c>
    </row>
    <row r="13" spans="1:9" x14ac:dyDescent="0.2">
      <c r="A13" s="161" t="s">
        <v>19</v>
      </c>
      <c r="B13" s="161"/>
      <c r="C13" s="161"/>
      <c r="D13" s="161"/>
      <c r="E13" s="161"/>
      <c r="F13" s="161"/>
      <c r="G13" s="89">
        <v>6</v>
      </c>
      <c r="H13" s="25">
        <v>181501</v>
      </c>
      <c r="I13" s="25">
        <v>161626</v>
      </c>
    </row>
    <row r="14" spans="1:9" x14ac:dyDescent="0.2">
      <c r="A14" s="161" t="s">
        <v>20</v>
      </c>
      <c r="B14" s="161"/>
      <c r="C14" s="161"/>
      <c r="D14" s="161"/>
      <c r="E14" s="161"/>
      <c r="F14" s="161"/>
      <c r="G14" s="89">
        <v>7</v>
      </c>
      <c r="H14" s="25">
        <v>10080</v>
      </c>
      <c r="I14" s="25">
        <v>4975</v>
      </c>
    </row>
    <row r="15" spans="1:9" x14ac:dyDescent="0.2">
      <c r="A15" s="161" t="s">
        <v>21</v>
      </c>
      <c r="B15" s="161"/>
      <c r="C15" s="161"/>
      <c r="D15" s="161"/>
      <c r="E15" s="161"/>
      <c r="F15" s="161"/>
      <c r="G15" s="89">
        <v>8</v>
      </c>
      <c r="H15" s="25">
        <v>0</v>
      </c>
      <c r="I15" s="25">
        <v>0</v>
      </c>
    </row>
    <row r="16" spans="1:9" x14ac:dyDescent="0.2">
      <c r="A16" s="164" t="s">
        <v>243</v>
      </c>
      <c r="B16" s="162"/>
      <c r="C16" s="162"/>
      <c r="D16" s="162"/>
      <c r="E16" s="162"/>
      <c r="F16" s="162"/>
      <c r="G16" s="4">
        <v>9</v>
      </c>
      <c r="H16" s="23">
        <f>H17+H18+H19</f>
        <v>1576722</v>
      </c>
      <c r="I16" s="23">
        <f>I17+I18+I19</f>
        <v>2480723</v>
      </c>
    </row>
    <row r="17" spans="1:9" x14ac:dyDescent="0.2">
      <c r="A17" s="163" t="s">
        <v>22</v>
      </c>
      <c r="B17" s="161"/>
      <c r="C17" s="161"/>
      <c r="D17" s="161"/>
      <c r="E17" s="161"/>
      <c r="F17" s="161"/>
      <c r="G17" s="89">
        <v>10</v>
      </c>
      <c r="H17" s="25">
        <v>1388107</v>
      </c>
      <c r="I17" s="25">
        <v>1385387</v>
      </c>
    </row>
    <row r="18" spans="1:9" x14ac:dyDescent="0.2">
      <c r="A18" s="163" t="s">
        <v>23</v>
      </c>
      <c r="B18" s="161"/>
      <c r="C18" s="161"/>
      <c r="D18" s="161"/>
      <c r="E18" s="161"/>
      <c r="F18" s="161"/>
      <c r="G18" s="89">
        <v>11</v>
      </c>
      <c r="H18" s="25">
        <v>33166</v>
      </c>
      <c r="I18" s="25">
        <v>33166</v>
      </c>
    </row>
    <row r="19" spans="1:9" ht="27.6" customHeight="1" x14ac:dyDescent="0.2">
      <c r="A19" s="163" t="s">
        <v>228</v>
      </c>
      <c r="B19" s="161"/>
      <c r="C19" s="161"/>
      <c r="D19" s="161"/>
      <c r="E19" s="161"/>
      <c r="F19" s="161"/>
      <c r="G19" s="89">
        <v>12</v>
      </c>
      <c r="H19" s="25">
        <v>155449</v>
      </c>
      <c r="I19" s="25">
        <v>1062170</v>
      </c>
    </row>
    <row r="20" spans="1:9" x14ac:dyDescent="0.2">
      <c r="A20" s="165" t="s">
        <v>14</v>
      </c>
      <c r="B20" s="161"/>
      <c r="C20" s="161"/>
      <c r="D20" s="161"/>
      <c r="E20" s="161"/>
      <c r="F20" s="161"/>
      <c r="G20" s="90">
        <v>13</v>
      </c>
      <c r="H20" s="25">
        <v>0</v>
      </c>
      <c r="I20" s="25">
        <v>0</v>
      </c>
    </row>
    <row r="21" spans="1:9" x14ac:dyDescent="0.2">
      <c r="A21" s="164" t="s">
        <v>229</v>
      </c>
      <c r="B21" s="162"/>
      <c r="C21" s="162"/>
      <c r="D21" s="162"/>
      <c r="E21" s="162"/>
      <c r="F21" s="162"/>
      <c r="G21" s="4">
        <v>14</v>
      </c>
      <c r="H21" s="23">
        <f>H22+H28+H32</f>
        <v>3964365</v>
      </c>
      <c r="I21" s="23">
        <f>I22+I28+I32</f>
        <v>3765463</v>
      </c>
    </row>
    <row r="22" spans="1:9" x14ac:dyDescent="0.2">
      <c r="A22" s="164" t="s">
        <v>230</v>
      </c>
      <c r="B22" s="162"/>
      <c r="C22" s="162"/>
      <c r="D22" s="162"/>
      <c r="E22" s="162"/>
      <c r="F22" s="162"/>
      <c r="G22" s="4">
        <v>15</v>
      </c>
      <c r="H22" s="23">
        <f>H23+H24+H25+H26+H27</f>
        <v>442058</v>
      </c>
      <c r="I22" s="23">
        <f>I23+I24+I25+I26+I27</f>
        <v>443851</v>
      </c>
    </row>
    <row r="23" spans="1:9" x14ac:dyDescent="0.2">
      <c r="A23" s="161" t="s">
        <v>24</v>
      </c>
      <c r="B23" s="161"/>
      <c r="C23" s="161"/>
      <c r="D23" s="161"/>
      <c r="E23" s="161"/>
      <c r="F23" s="161"/>
      <c r="G23" s="89">
        <v>16</v>
      </c>
      <c r="H23" s="25">
        <v>332696</v>
      </c>
      <c r="I23" s="25">
        <v>310688</v>
      </c>
    </row>
    <row r="24" spans="1:9" x14ac:dyDescent="0.2">
      <c r="A24" s="161" t="s">
        <v>25</v>
      </c>
      <c r="B24" s="161"/>
      <c r="C24" s="161"/>
      <c r="D24" s="161"/>
      <c r="E24" s="161"/>
      <c r="F24" s="161"/>
      <c r="G24" s="89">
        <v>17</v>
      </c>
      <c r="H24" s="25">
        <v>221</v>
      </c>
      <c r="I24" s="25">
        <v>212</v>
      </c>
    </row>
    <row r="25" spans="1:9" x14ac:dyDescent="0.2">
      <c r="A25" s="161" t="s">
        <v>26</v>
      </c>
      <c r="B25" s="161"/>
      <c r="C25" s="161"/>
      <c r="D25" s="161"/>
      <c r="E25" s="161"/>
      <c r="F25" s="161"/>
      <c r="G25" s="89">
        <v>18</v>
      </c>
      <c r="H25" s="25">
        <v>11995</v>
      </c>
      <c r="I25" s="25">
        <v>27189</v>
      </c>
    </row>
    <row r="26" spans="1:9" x14ac:dyDescent="0.2">
      <c r="A26" s="161" t="s">
        <v>27</v>
      </c>
      <c r="B26" s="161"/>
      <c r="C26" s="161"/>
      <c r="D26" s="161"/>
      <c r="E26" s="161"/>
      <c r="F26" s="161"/>
      <c r="G26" s="89">
        <v>19</v>
      </c>
      <c r="H26" s="25">
        <v>0</v>
      </c>
      <c r="I26" s="25">
        <v>0</v>
      </c>
    </row>
    <row r="27" spans="1:9" x14ac:dyDescent="0.2">
      <c r="A27" s="161" t="s">
        <v>28</v>
      </c>
      <c r="B27" s="161"/>
      <c r="C27" s="161"/>
      <c r="D27" s="161"/>
      <c r="E27" s="161"/>
      <c r="F27" s="161"/>
      <c r="G27" s="89">
        <v>20</v>
      </c>
      <c r="H27" s="25">
        <v>97146</v>
      </c>
      <c r="I27" s="25">
        <v>105762</v>
      </c>
    </row>
    <row r="28" spans="1:9" x14ac:dyDescent="0.2">
      <c r="A28" s="164" t="s">
        <v>231</v>
      </c>
      <c r="B28" s="164"/>
      <c r="C28" s="164"/>
      <c r="D28" s="164"/>
      <c r="E28" s="164"/>
      <c r="F28" s="164"/>
      <c r="G28" s="4">
        <v>21</v>
      </c>
      <c r="H28" s="23">
        <f>H29+H30+H31</f>
        <v>3323844</v>
      </c>
      <c r="I28" s="23">
        <f>I29+I30+I31</f>
        <v>2742919</v>
      </c>
    </row>
    <row r="29" spans="1:9" x14ac:dyDescent="0.2">
      <c r="A29" s="161" t="s">
        <v>29</v>
      </c>
      <c r="B29" s="161"/>
      <c r="C29" s="161"/>
      <c r="D29" s="161"/>
      <c r="E29" s="161"/>
      <c r="F29" s="161"/>
      <c r="G29" s="89">
        <v>22</v>
      </c>
      <c r="H29" s="25">
        <v>2336219</v>
      </c>
      <c r="I29" s="25">
        <v>1649092</v>
      </c>
    </row>
    <row r="30" spans="1:9" x14ac:dyDescent="0.2">
      <c r="A30" s="161" t="s">
        <v>30</v>
      </c>
      <c r="B30" s="161"/>
      <c r="C30" s="161"/>
      <c r="D30" s="161"/>
      <c r="E30" s="161"/>
      <c r="F30" s="161"/>
      <c r="G30" s="89">
        <v>23</v>
      </c>
      <c r="H30" s="25">
        <v>131100</v>
      </c>
      <c r="I30" s="25">
        <v>233579</v>
      </c>
    </row>
    <row r="31" spans="1:9" x14ac:dyDescent="0.2">
      <c r="A31" s="161" t="s">
        <v>31</v>
      </c>
      <c r="B31" s="161"/>
      <c r="C31" s="161"/>
      <c r="D31" s="161"/>
      <c r="E31" s="161"/>
      <c r="F31" s="161"/>
      <c r="G31" s="89">
        <v>24</v>
      </c>
      <c r="H31" s="25">
        <v>856525</v>
      </c>
      <c r="I31" s="25">
        <v>860248</v>
      </c>
    </row>
    <row r="32" spans="1:9" x14ac:dyDescent="0.2">
      <c r="A32" s="165" t="s">
        <v>32</v>
      </c>
      <c r="B32" s="161"/>
      <c r="C32" s="161"/>
      <c r="D32" s="161"/>
      <c r="E32" s="161"/>
      <c r="F32" s="161"/>
      <c r="G32" s="5">
        <v>25</v>
      </c>
      <c r="H32" s="24">
        <v>198463</v>
      </c>
      <c r="I32" s="24">
        <v>578693</v>
      </c>
    </row>
    <row r="33" spans="1:9" ht="26.1" customHeight="1" x14ac:dyDescent="0.2">
      <c r="A33" s="165" t="s">
        <v>33</v>
      </c>
      <c r="B33" s="161"/>
      <c r="C33" s="161"/>
      <c r="D33" s="161"/>
      <c r="E33" s="161"/>
      <c r="F33" s="161"/>
      <c r="G33" s="5">
        <v>26</v>
      </c>
      <c r="H33" s="24">
        <v>296839</v>
      </c>
      <c r="I33" s="24">
        <v>465271</v>
      </c>
    </row>
    <row r="34" spans="1:9" x14ac:dyDescent="0.2">
      <c r="A34" s="164" t="s">
        <v>232</v>
      </c>
      <c r="B34" s="162"/>
      <c r="C34" s="162"/>
      <c r="D34" s="162"/>
      <c r="E34" s="162"/>
      <c r="F34" s="162"/>
      <c r="G34" s="4">
        <v>27</v>
      </c>
      <c r="H34" s="23">
        <f>H8+H21+H33</f>
        <v>7370045</v>
      </c>
      <c r="I34" s="23">
        <f>I8+I21+I33</f>
        <v>8107676</v>
      </c>
    </row>
    <row r="35" spans="1:9" x14ac:dyDescent="0.2">
      <c r="A35" s="165" t="s">
        <v>34</v>
      </c>
      <c r="B35" s="161"/>
      <c r="C35" s="161"/>
      <c r="D35" s="161"/>
      <c r="E35" s="161"/>
      <c r="F35" s="161"/>
      <c r="G35" s="5">
        <v>28</v>
      </c>
      <c r="H35" s="24">
        <v>0</v>
      </c>
      <c r="I35" s="24">
        <v>0</v>
      </c>
    </row>
    <row r="36" spans="1:9" x14ac:dyDescent="0.2">
      <c r="A36" s="166" t="s">
        <v>3</v>
      </c>
      <c r="B36" s="166"/>
      <c r="C36" s="166"/>
      <c r="D36" s="166"/>
      <c r="E36" s="166"/>
      <c r="F36" s="166"/>
      <c r="G36" s="166"/>
      <c r="H36" s="166"/>
      <c r="I36" s="166"/>
    </row>
    <row r="37" spans="1:9" x14ac:dyDescent="0.2">
      <c r="A37" s="164" t="s">
        <v>233</v>
      </c>
      <c r="B37" s="162"/>
      <c r="C37" s="162"/>
      <c r="D37" s="162"/>
      <c r="E37" s="162"/>
      <c r="F37" s="162"/>
      <c r="G37" s="4">
        <v>29</v>
      </c>
      <c r="H37" s="23">
        <f>H38+H39+H40+H45+H46+H47+H48+H49</f>
        <v>6075231</v>
      </c>
      <c r="I37" s="23">
        <f>I38+I39+I40+I45+I46+I47+I48+I49</f>
        <v>6406906</v>
      </c>
    </row>
    <row r="38" spans="1:9" x14ac:dyDescent="0.2">
      <c r="A38" s="161" t="s">
        <v>37</v>
      </c>
      <c r="B38" s="161"/>
      <c r="C38" s="161"/>
      <c r="D38" s="161"/>
      <c r="E38" s="161"/>
      <c r="F38" s="161"/>
      <c r="G38" s="89">
        <v>30</v>
      </c>
      <c r="H38" s="25">
        <v>3076315</v>
      </c>
      <c r="I38" s="25">
        <v>3076315</v>
      </c>
    </row>
    <row r="39" spans="1:9" x14ac:dyDescent="0.2">
      <c r="A39" s="161" t="s">
        <v>38</v>
      </c>
      <c r="B39" s="161"/>
      <c r="C39" s="161"/>
      <c r="D39" s="161"/>
      <c r="E39" s="161"/>
      <c r="F39" s="161"/>
      <c r="G39" s="89">
        <v>31</v>
      </c>
      <c r="H39" s="25">
        <v>1840833</v>
      </c>
      <c r="I39" s="25">
        <v>1840947</v>
      </c>
    </row>
    <row r="40" spans="1:9" x14ac:dyDescent="0.2">
      <c r="A40" s="162" t="s">
        <v>234</v>
      </c>
      <c r="B40" s="162"/>
      <c r="C40" s="162"/>
      <c r="D40" s="162"/>
      <c r="E40" s="162"/>
      <c r="F40" s="162"/>
      <c r="G40" s="91">
        <v>32</v>
      </c>
      <c r="H40" s="26">
        <f>H41+H42+H43+H44</f>
        <v>967788</v>
      </c>
      <c r="I40" s="26">
        <f>I41+I42+I43+I44</f>
        <v>847796</v>
      </c>
    </row>
    <row r="41" spans="1:9" x14ac:dyDescent="0.2">
      <c r="A41" s="161" t="s">
        <v>39</v>
      </c>
      <c r="B41" s="161"/>
      <c r="C41" s="161"/>
      <c r="D41" s="161"/>
      <c r="E41" s="161"/>
      <c r="F41" s="161"/>
      <c r="G41" s="89">
        <v>33</v>
      </c>
      <c r="H41" s="25">
        <v>18714</v>
      </c>
      <c r="I41" s="25">
        <v>18714</v>
      </c>
    </row>
    <row r="42" spans="1:9" x14ac:dyDescent="0.2">
      <c r="A42" s="161" t="s">
        <v>40</v>
      </c>
      <c r="B42" s="161"/>
      <c r="C42" s="161"/>
      <c r="D42" s="161"/>
      <c r="E42" s="161"/>
      <c r="F42" s="161"/>
      <c r="G42" s="89">
        <v>34</v>
      </c>
      <c r="H42" s="25">
        <v>-30483</v>
      </c>
      <c r="I42" s="25">
        <v>-23292</v>
      </c>
    </row>
    <row r="43" spans="1:9" x14ac:dyDescent="0.2">
      <c r="A43" s="161" t="s">
        <v>41</v>
      </c>
      <c r="B43" s="161"/>
      <c r="C43" s="161"/>
      <c r="D43" s="161"/>
      <c r="E43" s="161"/>
      <c r="F43" s="161"/>
      <c r="G43" s="89">
        <v>35</v>
      </c>
      <c r="H43" s="25">
        <v>163048</v>
      </c>
      <c r="I43" s="25">
        <v>163002</v>
      </c>
    </row>
    <row r="44" spans="1:9" x14ac:dyDescent="0.2">
      <c r="A44" s="161" t="s">
        <v>42</v>
      </c>
      <c r="B44" s="161"/>
      <c r="C44" s="161"/>
      <c r="D44" s="161"/>
      <c r="E44" s="161"/>
      <c r="F44" s="161"/>
      <c r="G44" s="89">
        <v>36</v>
      </c>
      <c r="H44" s="25">
        <v>816509</v>
      </c>
      <c r="I44" s="25">
        <v>689372</v>
      </c>
    </row>
    <row r="45" spans="1:9" x14ac:dyDescent="0.2">
      <c r="A45" s="161" t="s">
        <v>235</v>
      </c>
      <c r="B45" s="161"/>
      <c r="C45" s="161"/>
      <c r="D45" s="161"/>
      <c r="E45" s="161"/>
      <c r="F45" s="161"/>
      <c r="G45" s="89">
        <v>37</v>
      </c>
      <c r="H45" s="25">
        <v>98000</v>
      </c>
      <c r="I45" s="25">
        <v>98000</v>
      </c>
    </row>
    <row r="46" spans="1:9" x14ac:dyDescent="0.2">
      <c r="A46" s="161" t="s">
        <v>236</v>
      </c>
      <c r="B46" s="161"/>
      <c r="C46" s="161"/>
      <c r="D46" s="161"/>
      <c r="E46" s="161"/>
      <c r="F46" s="161"/>
      <c r="G46" s="89">
        <v>38</v>
      </c>
      <c r="H46" s="25">
        <v>-22115</v>
      </c>
      <c r="I46" s="25">
        <v>-22094</v>
      </c>
    </row>
    <row r="47" spans="1:9" x14ac:dyDescent="0.2">
      <c r="A47" s="161" t="s">
        <v>237</v>
      </c>
      <c r="B47" s="161"/>
      <c r="C47" s="161"/>
      <c r="D47" s="161"/>
      <c r="E47" s="161"/>
      <c r="F47" s="161"/>
      <c r="G47" s="89">
        <v>39</v>
      </c>
      <c r="H47" s="25">
        <v>-82843</v>
      </c>
      <c r="I47" s="25">
        <v>104797</v>
      </c>
    </row>
    <row r="48" spans="1:9" x14ac:dyDescent="0.2">
      <c r="A48" s="161" t="s">
        <v>238</v>
      </c>
      <c r="B48" s="161"/>
      <c r="C48" s="161"/>
      <c r="D48" s="161"/>
      <c r="E48" s="161"/>
      <c r="F48" s="161"/>
      <c r="G48" s="89">
        <v>40</v>
      </c>
      <c r="H48" s="25">
        <v>197253</v>
      </c>
      <c r="I48" s="25">
        <v>461145</v>
      </c>
    </row>
    <row r="49" spans="1:9" x14ac:dyDescent="0.2">
      <c r="A49" s="167" t="s">
        <v>239</v>
      </c>
      <c r="B49" s="167"/>
      <c r="C49" s="167"/>
      <c r="D49" s="167"/>
      <c r="E49" s="167"/>
      <c r="F49" s="167"/>
      <c r="G49" s="89">
        <v>41</v>
      </c>
      <c r="H49" s="25">
        <v>0</v>
      </c>
      <c r="I49" s="25">
        <v>0</v>
      </c>
    </row>
    <row r="50" spans="1:9" x14ac:dyDescent="0.2">
      <c r="A50" s="165" t="s">
        <v>43</v>
      </c>
      <c r="B50" s="161"/>
      <c r="C50" s="161"/>
      <c r="D50" s="161"/>
      <c r="E50" s="161"/>
      <c r="F50" s="161"/>
      <c r="G50" s="90">
        <v>42</v>
      </c>
      <c r="H50" s="24">
        <v>27290</v>
      </c>
      <c r="I50" s="24">
        <v>26213</v>
      </c>
    </row>
    <row r="51" spans="1:9" x14ac:dyDescent="0.2">
      <c r="A51" s="164" t="s">
        <v>240</v>
      </c>
      <c r="B51" s="162"/>
      <c r="C51" s="162"/>
      <c r="D51" s="162"/>
      <c r="E51" s="162"/>
      <c r="F51" s="162"/>
      <c r="G51" s="4">
        <v>43</v>
      </c>
      <c r="H51" s="23">
        <f>H52+H53+H54+H55+H56+H57</f>
        <v>481433</v>
      </c>
      <c r="I51" s="23">
        <f>I52+I53+I54+I55+I56+I57</f>
        <v>442581</v>
      </c>
    </row>
    <row r="52" spans="1:9" x14ac:dyDescent="0.2">
      <c r="A52" s="161" t="s">
        <v>44</v>
      </c>
      <c r="B52" s="161"/>
      <c r="C52" s="161"/>
      <c r="D52" s="161"/>
      <c r="E52" s="161"/>
      <c r="F52" s="161"/>
      <c r="G52" s="89">
        <v>44</v>
      </c>
      <c r="H52" s="25">
        <v>8506</v>
      </c>
      <c r="I52" s="25">
        <v>10153</v>
      </c>
    </row>
    <row r="53" spans="1:9" x14ac:dyDescent="0.2">
      <c r="A53" s="161" t="s">
        <v>45</v>
      </c>
      <c r="B53" s="161"/>
      <c r="C53" s="161"/>
      <c r="D53" s="161"/>
      <c r="E53" s="161"/>
      <c r="F53" s="161"/>
      <c r="G53" s="89">
        <v>45</v>
      </c>
      <c r="H53" s="25">
        <v>136357</v>
      </c>
      <c r="I53" s="25">
        <v>82821</v>
      </c>
    </row>
    <row r="54" spans="1:9" x14ac:dyDescent="0.2">
      <c r="A54" s="161" t="s">
        <v>46</v>
      </c>
      <c r="B54" s="161"/>
      <c r="C54" s="161"/>
      <c r="D54" s="161"/>
      <c r="E54" s="161"/>
      <c r="F54" s="161"/>
      <c r="G54" s="89">
        <v>46</v>
      </c>
      <c r="H54" s="25">
        <v>106423</v>
      </c>
      <c r="I54" s="25">
        <v>121802</v>
      </c>
    </row>
    <row r="55" spans="1:9" x14ac:dyDescent="0.2">
      <c r="A55" s="161" t="s">
        <v>47</v>
      </c>
      <c r="B55" s="161"/>
      <c r="C55" s="161"/>
      <c r="D55" s="161"/>
      <c r="E55" s="161"/>
      <c r="F55" s="161"/>
      <c r="G55" s="89">
        <v>47</v>
      </c>
      <c r="H55" s="25">
        <v>70880</v>
      </c>
      <c r="I55" s="25">
        <v>149372</v>
      </c>
    </row>
    <row r="56" spans="1:9" x14ac:dyDescent="0.2">
      <c r="A56" s="161" t="s">
        <v>48</v>
      </c>
      <c r="B56" s="161"/>
      <c r="C56" s="161"/>
      <c r="D56" s="161"/>
      <c r="E56" s="161"/>
      <c r="F56" s="161"/>
      <c r="G56" s="89">
        <v>48</v>
      </c>
      <c r="H56" s="25">
        <v>14011</v>
      </c>
      <c r="I56" s="25">
        <v>606</v>
      </c>
    </row>
    <row r="57" spans="1:9" x14ac:dyDescent="0.2">
      <c r="A57" s="161" t="s">
        <v>49</v>
      </c>
      <c r="B57" s="161"/>
      <c r="C57" s="161"/>
      <c r="D57" s="161"/>
      <c r="E57" s="161"/>
      <c r="F57" s="161"/>
      <c r="G57" s="89">
        <v>49</v>
      </c>
      <c r="H57" s="25">
        <v>145256</v>
      </c>
      <c r="I57" s="25">
        <v>77827</v>
      </c>
    </row>
    <row r="58" spans="1:9" x14ac:dyDescent="0.2">
      <c r="A58" s="165" t="s">
        <v>50</v>
      </c>
      <c r="B58" s="161"/>
      <c r="C58" s="161"/>
      <c r="D58" s="161"/>
      <c r="E58" s="161"/>
      <c r="F58" s="161"/>
      <c r="G58" s="5">
        <v>50</v>
      </c>
      <c r="H58" s="24">
        <v>45020</v>
      </c>
      <c r="I58" s="24">
        <v>41737</v>
      </c>
    </row>
    <row r="59" spans="1:9" x14ac:dyDescent="0.2">
      <c r="A59" s="165" t="s">
        <v>51</v>
      </c>
      <c r="B59" s="161"/>
      <c r="C59" s="161"/>
      <c r="D59" s="161"/>
      <c r="E59" s="161"/>
      <c r="F59" s="161"/>
      <c r="G59" s="5">
        <v>51</v>
      </c>
      <c r="H59" s="24">
        <v>7605</v>
      </c>
      <c r="I59" s="24">
        <v>10507</v>
      </c>
    </row>
    <row r="60" spans="1:9" x14ac:dyDescent="0.2">
      <c r="A60" s="165" t="s">
        <v>52</v>
      </c>
      <c r="B60" s="161"/>
      <c r="C60" s="161"/>
      <c r="D60" s="161"/>
      <c r="E60" s="161"/>
      <c r="F60" s="161"/>
      <c r="G60" s="90">
        <v>52</v>
      </c>
      <c r="H60" s="24">
        <v>733466</v>
      </c>
      <c r="I60" s="24">
        <v>1179732</v>
      </c>
    </row>
    <row r="61" spans="1:9" x14ac:dyDescent="0.2">
      <c r="A61" s="164" t="s">
        <v>241</v>
      </c>
      <c r="B61" s="162"/>
      <c r="C61" s="162"/>
      <c r="D61" s="162"/>
      <c r="E61" s="162"/>
      <c r="F61" s="162"/>
      <c r="G61" s="4">
        <v>53</v>
      </c>
      <c r="H61" s="23">
        <f>H37+H50+H51+H58+H59+H60</f>
        <v>7370045</v>
      </c>
      <c r="I61" s="23">
        <f>I37+I50+I51+I58+I59+I60</f>
        <v>8107676</v>
      </c>
    </row>
    <row r="62" spans="1:9" x14ac:dyDescent="0.2">
      <c r="A62" s="165" t="s">
        <v>53</v>
      </c>
      <c r="B62" s="161"/>
      <c r="C62" s="161"/>
      <c r="D62" s="161"/>
      <c r="E62" s="161"/>
      <c r="F62" s="161"/>
      <c r="G62" s="90">
        <v>54</v>
      </c>
      <c r="H62" s="24">
        <v>0</v>
      </c>
      <c r="I62" s="24">
        <v>0</v>
      </c>
    </row>
    <row r="63" spans="1:9" ht="25.5" customHeight="1" x14ac:dyDescent="0.2">
      <c r="A63" s="165" t="s">
        <v>35</v>
      </c>
      <c r="B63" s="165"/>
      <c r="C63" s="165"/>
      <c r="D63" s="165"/>
      <c r="E63" s="165"/>
      <c r="F63" s="165"/>
      <c r="G63" s="168"/>
      <c r="H63" s="168"/>
      <c r="I63" s="168"/>
    </row>
    <row r="64" spans="1:9" x14ac:dyDescent="0.2">
      <c r="A64" s="164" t="s">
        <v>242</v>
      </c>
      <c r="B64" s="162"/>
      <c r="C64" s="162"/>
      <c r="D64" s="162"/>
      <c r="E64" s="162"/>
      <c r="F64" s="162"/>
      <c r="G64" s="4">
        <v>55</v>
      </c>
      <c r="H64" s="23">
        <f>H65+H66</f>
        <v>6075231</v>
      </c>
      <c r="I64" s="23">
        <f>I65+I66</f>
        <v>6406906</v>
      </c>
    </row>
    <row r="65" spans="1:9" x14ac:dyDescent="0.2">
      <c r="A65" s="165" t="s">
        <v>54</v>
      </c>
      <c r="B65" s="161"/>
      <c r="C65" s="161"/>
      <c r="D65" s="161"/>
      <c r="E65" s="161"/>
      <c r="F65" s="161"/>
      <c r="G65" s="5">
        <v>56</v>
      </c>
      <c r="H65" s="24">
        <f>+H37</f>
        <v>6075231</v>
      </c>
      <c r="I65" s="24">
        <f>+I37</f>
        <v>6406906</v>
      </c>
    </row>
    <row r="66" spans="1:9" x14ac:dyDescent="0.2">
      <c r="A66" s="165" t="s">
        <v>55</v>
      </c>
      <c r="B66" s="161"/>
      <c r="C66" s="161"/>
      <c r="D66" s="161"/>
      <c r="E66" s="161"/>
      <c r="F66" s="161"/>
      <c r="G66" s="5">
        <v>57</v>
      </c>
      <c r="H66" s="24">
        <v>0</v>
      </c>
      <c r="I66" s="24">
        <v>0</v>
      </c>
    </row>
  </sheetData>
  <mergeCells count="66">
    <mergeCell ref="A12:F12"/>
    <mergeCell ref="A4:I4"/>
    <mergeCell ref="A8:F8"/>
    <mergeCell ref="A9:F9"/>
    <mergeCell ref="A10:F10"/>
    <mergeCell ref="A11:F11"/>
    <mergeCell ref="A5:F5"/>
    <mergeCell ref="A7:I7"/>
    <mergeCell ref="A6:F6"/>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49:F49"/>
    <mergeCell ref="A50:F50"/>
    <mergeCell ref="A51:F51"/>
    <mergeCell ref="A52:F52"/>
    <mergeCell ref="A46:F46"/>
    <mergeCell ref="A47:F47"/>
    <mergeCell ref="A48:F48"/>
    <mergeCell ref="A18:F18"/>
    <mergeCell ref="A28:F28"/>
    <mergeCell ref="A33:F33"/>
    <mergeCell ref="A19:F19"/>
    <mergeCell ref="A39:F39"/>
    <mergeCell ref="A32:F32"/>
    <mergeCell ref="A34:F34"/>
    <mergeCell ref="A35:F35"/>
    <mergeCell ref="A37:F37"/>
    <mergeCell ref="A38:F38"/>
    <mergeCell ref="A36:I36"/>
    <mergeCell ref="A45:F45"/>
    <mergeCell ref="A29:F29"/>
    <mergeCell ref="A30:F30"/>
    <mergeCell ref="A31:F31"/>
    <mergeCell ref="A44:F44"/>
    <mergeCell ref="A40:F40"/>
    <mergeCell ref="A41:F41"/>
    <mergeCell ref="A42:F42"/>
    <mergeCell ref="A43:F43"/>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18" zoomScaleNormal="100" zoomScaleSheetLayoutView="100" workbookViewId="0">
      <selection sqref="A1:K64"/>
    </sheetView>
  </sheetViews>
  <sheetFormatPr defaultRowHeight="12.75" x14ac:dyDescent="0.2"/>
  <cols>
    <col min="1" max="5" width="9.140625" style="10"/>
    <col min="6" max="6" width="7" style="10" customWidth="1"/>
    <col min="7" max="7" width="9.140625" style="10"/>
    <col min="8" max="8" width="12.5703125" style="28" customWidth="1"/>
    <col min="9" max="9" width="11.5703125" style="28" customWidth="1"/>
    <col min="10" max="10" width="10.5703125" style="28" customWidth="1"/>
    <col min="11" max="11" width="12.140625" style="28" customWidth="1"/>
    <col min="12" max="263" width="9.140625" style="8"/>
    <col min="264" max="264" width="9.85546875" style="8" bestFit="1" customWidth="1"/>
    <col min="265" max="265" width="11.5703125" style="8" bestFit="1" customWidth="1"/>
    <col min="266" max="519" width="9.140625" style="8"/>
    <col min="520" max="520" width="9.85546875" style="8" bestFit="1" customWidth="1"/>
    <col min="521" max="521" width="11.5703125" style="8" bestFit="1" customWidth="1"/>
    <col min="522" max="775" width="9.140625" style="8"/>
    <col min="776" max="776" width="9.85546875" style="8" bestFit="1" customWidth="1"/>
    <col min="777" max="777" width="11.5703125" style="8" bestFit="1" customWidth="1"/>
    <col min="778" max="1031" width="9.140625" style="8"/>
    <col min="1032" max="1032" width="9.85546875" style="8" bestFit="1" customWidth="1"/>
    <col min="1033" max="1033" width="11.5703125" style="8" bestFit="1" customWidth="1"/>
    <col min="1034" max="1287" width="9.140625" style="8"/>
    <col min="1288" max="1288" width="9.85546875" style="8" bestFit="1" customWidth="1"/>
    <col min="1289" max="1289" width="11.5703125" style="8" bestFit="1" customWidth="1"/>
    <col min="1290" max="1543" width="9.140625" style="8"/>
    <col min="1544" max="1544" width="9.85546875" style="8" bestFit="1" customWidth="1"/>
    <col min="1545" max="1545" width="11.5703125" style="8" bestFit="1" customWidth="1"/>
    <col min="1546" max="1799" width="9.140625" style="8"/>
    <col min="1800" max="1800" width="9.85546875" style="8" bestFit="1" customWidth="1"/>
    <col min="1801" max="1801" width="11.5703125" style="8" bestFit="1" customWidth="1"/>
    <col min="1802" max="2055" width="9.140625" style="8"/>
    <col min="2056" max="2056" width="9.85546875" style="8" bestFit="1" customWidth="1"/>
    <col min="2057" max="2057" width="11.5703125" style="8" bestFit="1" customWidth="1"/>
    <col min="2058" max="2311" width="9.140625" style="8"/>
    <col min="2312" max="2312" width="9.85546875" style="8" bestFit="1" customWidth="1"/>
    <col min="2313" max="2313" width="11.5703125" style="8" bestFit="1" customWidth="1"/>
    <col min="2314" max="2567" width="9.140625" style="8"/>
    <col min="2568" max="2568" width="9.85546875" style="8" bestFit="1" customWidth="1"/>
    <col min="2569" max="2569" width="11.5703125" style="8" bestFit="1" customWidth="1"/>
    <col min="2570" max="2823" width="9.140625" style="8"/>
    <col min="2824" max="2824" width="9.85546875" style="8" bestFit="1" customWidth="1"/>
    <col min="2825" max="2825" width="11.5703125" style="8" bestFit="1" customWidth="1"/>
    <col min="2826" max="3079" width="9.140625" style="8"/>
    <col min="3080" max="3080" width="9.85546875" style="8" bestFit="1" customWidth="1"/>
    <col min="3081" max="3081" width="11.5703125" style="8" bestFit="1" customWidth="1"/>
    <col min="3082" max="3335" width="9.140625" style="8"/>
    <col min="3336" max="3336" width="9.85546875" style="8" bestFit="1" customWidth="1"/>
    <col min="3337" max="3337" width="11.5703125" style="8" bestFit="1" customWidth="1"/>
    <col min="3338" max="3591" width="9.140625" style="8"/>
    <col min="3592" max="3592" width="9.85546875" style="8" bestFit="1" customWidth="1"/>
    <col min="3593" max="3593" width="11.5703125" style="8" bestFit="1" customWidth="1"/>
    <col min="3594" max="3847" width="9.140625" style="8"/>
    <col min="3848" max="3848" width="9.85546875" style="8" bestFit="1" customWidth="1"/>
    <col min="3849" max="3849" width="11.5703125" style="8" bestFit="1" customWidth="1"/>
    <col min="3850" max="4103" width="9.140625" style="8"/>
    <col min="4104" max="4104" width="9.85546875" style="8" bestFit="1" customWidth="1"/>
    <col min="4105" max="4105" width="11.5703125" style="8" bestFit="1" customWidth="1"/>
    <col min="4106" max="4359" width="9.140625" style="8"/>
    <col min="4360" max="4360" width="9.85546875" style="8" bestFit="1" customWidth="1"/>
    <col min="4361" max="4361" width="11.5703125" style="8" bestFit="1" customWidth="1"/>
    <col min="4362" max="4615" width="9.140625" style="8"/>
    <col min="4616" max="4616" width="9.85546875" style="8" bestFit="1" customWidth="1"/>
    <col min="4617" max="4617" width="11.5703125" style="8" bestFit="1" customWidth="1"/>
    <col min="4618" max="4871" width="9.140625" style="8"/>
    <col min="4872" max="4872" width="9.85546875" style="8" bestFit="1" customWidth="1"/>
    <col min="4873" max="4873" width="11.5703125" style="8" bestFit="1" customWidth="1"/>
    <col min="4874" max="5127" width="9.140625" style="8"/>
    <col min="5128" max="5128" width="9.85546875" style="8" bestFit="1" customWidth="1"/>
    <col min="5129" max="5129" width="11.5703125" style="8" bestFit="1" customWidth="1"/>
    <col min="5130" max="5383" width="9.140625" style="8"/>
    <col min="5384" max="5384" width="9.85546875" style="8" bestFit="1" customWidth="1"/>
    <col min="5385" max="5385" width="11.5703125" style="8" bestFit="1" customWidth="1"/>
    <col min="5386" max="5639" width="9.140625" style="8"/>
    <col min="5640" max="5640" width="9.85546875" style="8" bestFit="1" customWidth="1"/>
    <col min="5641" max="5641" width="11.5703125" style="8" bestFit="1" customWidth="1"/>
    <col min="5642" max="5895" width="9.140625" style="8"/>
    <col min="5896" max="5896" width="9.85546875" style="8" bestFit="1" customWidth="1"/>
    <col min="5897" max="5897" width="11.5703125" style="8" bestFit="1" customWidth="1"/>
    <col min="5898" max="6151" width="9.140625" style="8"/>
    <col min="6152" max="6152" width="9.85546875" style="8" bestFit="1" customWidth="1"/>
    <col min="6153" max="6153" width="11.5703125" style="8" bestFit="1" customWidth="1"/>
    <col min="6154" max="6407" width="9.140625" style="8"/>
    <col min="6408" max="6408" width="9.85546875" style="8" bestFit="1" customWidth="1"/>
    <col min="6409" max="6409" width="11.5703125" style="8" bestFit="1" customWidth="1"/>
    <col min="6410" max="6663" width="9.140625" style="8"/>
    <col min="6664" max="6664" width="9.85546875" style="8" bestFit="1" customWidth="1"/>
    <col min="6665" max="6665" width="11.5703125" style="8" bestFit="1" customWidth="1"/>
    <col min="6666" max="6919" width="9.140625" style="8"/>
    <col min="6920" max="6920" width="9.85546875" style="8" bestFit="1" customWidth="1"/>
    <col min="6921" max="6921" width="11.5703125" style="8" bestFit="1" customWidth="1"/>
    <col min="6922" max="7175" width="9.140625" style="8"/>
    <col min="7176" max="7176" width="9.85546875" style="8" bestFit="1" customWidth="1"/>
    <col min="7177" max="7177" width="11.5703125" style="8" bestFit="1" customWidth="1"/>
    <col min="7178" max="7431" width="9.140625" style="8"/>
    <col min="7432" max="7432" width="9.85546875" style="8" bestFit="1" customWidth="1"/>
    <col min="7433" max="7433" width="11.5703125" style="8" bestFit="1" customWidth="1"/>
    <col min="7434" max="7687" width="9.140625" style="8"/>
    <col min="7688" max="7688" width="9.85546875" style="8" bestFit="1" customWidth="1"/>
    <col min="7689" max="7689" width="11.5703125" style="8" bestFit="1" customWidth="1"/>
    <col min="7690" max="7943" width="9.140625" style="8"/>
    <col min="7944" max="7944" width="9.85546875" style="8" bestFit="1" customWidth="1"/>
    <col min="7945" max="7945" width="11.5703125" style="8" bestFit="1" customWidth="1"/>
    <col min="7946" max="8199" width="9.140625" style="8"/>
    <col min="8200" max="8200" width="9.85546875" style="8" bestFit="1" customWidth="1"/>
    <col min="8201" max="8201" width="11.5703125" style="8" bestFit="1" customWidth="1"/>
    <col min="8202" max="8455" width="9.140625" style="8"/>
    <col min="8456" max="8456" width="9.85546875" style="8" bestFit="1" customWidth="1"/>
    <col min="8457" max="8457" width="11.5703125" style="8" bestFit="1" customWidth="1"/>
    <col min="8458" max="8711" width="9.140625" style="8"/>
    <col min="8712" max="8712" width="9.85546875" style="8" bestFit="1" customWidth="1"/>
    <col min="8713" max="8713" width="11.5703125" style="8" bestFit="1" customWidth="1"/>
    <col min="8714" max="8967" width="9.140625" style="8"/>
    <col min="8968" max="8968" width="9.85546875" style="8" bestFit="1" customWidth="1"/>
    <col min="8969" max="8969" width="11.5703125" style="8" bestFit="1" customWidth="1"/>
    <col min="8970" max="9223" width="9.140625" style="8"/>
    <col min="9224" max="9224" width="9.85546875" style="8" bestFit="1" customWidth="1"/>
    <col min="9225" max="9225" width="11.5703125" style="8" bestFit="1" customWidth="1"/>
    <col min="9226" max="9479" width="9.140625" style="8"/>
    <col min="9480" max="9480" width="9.85546875" style="8" bestFit="1" customWidth="1"/>
    <col min="9481" max="9481" width="11.5703125" style="8" bestFit="1" customWidth="1"/>
    <col min="9482" max="9735" width="9.140625" style="8"/>
    <col min="9736" max="9736" width="9.85546875" style="8" bestFit="1" customWidth="1"/>
    <col min="9737" max="9737" width="11.5703125" style="8" bestFit="1" customWidth="1"/>
    <col min="9738" max="9991" width="9.140625" style="8"/>
    <col min="9992" max="9992" width="9.85546875" style="8" bestFit="1" customWidth="1"/>
    <col min="9993" max="9993" width="11.5703125" style="8" bestFit="1" customWidth="1"/>
    <col min="9994" max="10247" width="9.140625" style="8"/>
    <col min="10248" max="10248" width="9.85546875" style="8" bestFit="1" customWidth="1"/>
    <col min="10249" max="10249" width="11.5703125" style="8" bestFit="1" customWidth="1"/>
    <col min="10250" max="10503" width="9.140625" style="8"/>
    <col min="10504" max="10504" width="9.85546875" style="8" bestFit="1" customWidth="1"/>
    <col min="10505" max="10505" width="11.5703125" style="8" bestFit="1" customWidth="1"/>
    <col min="10506" max="10759" width="9.140625" style="8"/>
    <col min="10760" max="10760" width="9.85546875" style="8" bestFit="1" customWidth="1"/>
    <col min="10761" max="10761" width="11.5703125" style="8" bestFit="1" customWidth="1"/>
    <col min="10762" max="11015" width="9.140625" style="8"/>
    <col min="11016" max="11016" width="9.85546875" style="8" bestFit="1" customWidth="1"/>
    <col min="11017" max="11017" width="11.5703125" style="8" bestFit="1" customWidth="1"/>
    <col min="11018" max="11271" width="9.140625" style="8"/>
    <col min="11272" max="11272" width="9.85546875" style="8" bestFit="1" customWidth="1"/>
    <col min="11273" max="11273" width="11.5703125" style="8" bestFit="1" customWidth="1"/>
    <col min="11274" max="11527" width="9.140625" style="8"/>
    <col min="11528" max="11528" width="9.85546875" style="8" bestFit="1" customWidth="1"/>
    <col min="11529" max="11529" width="11.5703125" style="8" bestFit="1" customWidth="1"/>
    <col min="11530" max="11783" width="9.140625" style="8"/>
    <col min="11784" max="11784" width="9.85546875" style="8" bestFit="1" customWidth="1"/>
    <col min="11785" max="11785" width="11.5703125" style="8" bestFit="1" customWidth="1"/>
    <col min="11786" max="12039" width="9.140625" style="8"/>
    <col min="12040" max="12040" width="9.85546875" style="8" bestFit="1" customWidth="1"/>
    <col min="12041" max="12041" width="11.5703125" style="8" bestFit="1" customWidth="1"/>
    <col min="12042" max="12295" width="9.140625" style="8"/>
    <col min="12296" max="12296" width="9.85546875" style="8" bestFit="1" customWidth="1"/>
    <col min="12297" max="12297" width="11.5703125" style="8" bestFit="1" customWidth="1"/>
    <col min="12298" max="12551" width="9.140625" style="8"/>
    <col min="12552" max="12552" width="9.85546875" style="8" bestFit="1" customWidth="1"/>
    <col min="12553" max="12553" width="11.5703125" style="8" bestFit="1" customWidth="1"/>
    <col min="12554" max="12807" width="9.140625" style="8"/>
    <col min="12808" max="12808" width="9.85546875" style="8" bestFit="1" customWidth="1"/>
    <col min="12809" max="12809" width="11.5703125" style="8" bestFit="1" customWidth="1"/>
    <col min="12810" max="13063" width="9.140625" style="8"/>
    <col min="13064" max="13064" width="9.85546875" style="8" bestFit="1" customWidth="1"/>
    <col min="13065" max="13065" width="11.5703125" style="8" bestFit="1" customWidth="1"/>
    <col min="13066" max="13319" width="9.140625" style="8"/>
    <col min="13320" max="13320" width="9.85546875" style="8" bestFit="1" customWidth="1"/>
    <col min="13321" max="13321" width="11.5703125" style="8" bestFit="1" customWidth="1"/>
    <col min="13322" max="13575" width="9.140625" style="8"/>
    <col min="13576" max="13576" width="9.85546875" style="8" bestFit="1" customWidth="1"/>
    <col min="13577" max="13577" width="11.5703125" style="8" bestFit="1" customWidth="1"/>
    <col min="13578" max="13831" width="9.140625" style="8"/>
    <col min="13832" max="13832" width="9.85546875" style="8" bestFit="1" customWidth="1"/>
    <col min="13833" max="13833" width="11.5703125" style="8" bestFit="1" customWidth="1"/>
    <col min="13834" max="14087" width="9.140625" style="8"/>
    <col min="14088" max="14088" width="9.85546875" style="8" bestFit="1" customWidth="1"/>
    <col min="14089" max="14089" width="11.5703125" style="8" bestFit="1" customWidth="1"/>
    <col min="14090" max="14343" width="9.140625" style="8"/>
    <col min="14344" max="14344" width="9.85546875" style="8" bestFit="1" customWidth="1"/>
    <col min="14345" max="14345" width="11.5703125" style="8" bestFit="1" customWidth="1"/>
    <col min="14346" max="14599" width="9.140625" style="8"/>
    <col min="14600" max="14600" width="9.85546875" style="8" bestFit="1" customWidth="1"/>
    <col min="14601" max="14601" width="11.5703125" style="8" bestFit="1" customWidth="1"/>
    <col min="14602" max="14855" width="9.140625" style="8"/>
    <col min="14856" max="14856" width="9.85546875" style="8" bestFit="1" customWidth="1"/>
    <col min="14857" max="14857" width="11.5703125" style="8" bestFit="1" customWidth="1"/>
    <col min="14858" max="15111" width="9.140625" style="8"/>
    <col min="15112" max="15112" width="9.85546875" style="8" bestFit="1" customWidth="1"/>
    <col min="15113" max="15113" width="11.5703125" style="8" bestFit="1" customWidth="1"/>
    <col min="15114" max="15367" width="9.140625" style="8"/>
    <col min="15368" max="15368" width="9.85546875" style="8" bestFit="1" customWidth="1"/>
    <col min="15369" max="15369" width="11.5703125" style="8" bestFit="1" customWidth="1"/>
    <col min="15370" max="15623" width="9.140625" style="8"/>
    <col min="15624" max="15624" width="9.85546875" style="8" bestFit="1" customWidth="1"/>
    <col min="15625" max="15625" width="11.5703125" style="8" bestFit="1" customWidth="1"/>
    <col min="15626" max="15879" width="9.140625" style="8"/>
    <col min="15880" max="15880" width="9.85546875" style="8" bestFit="1" customWidth="1"/>
    <col min="15881" max="15881" width="11.5703125" style="8" bestFit="1" customWidth="1"/>
    <col min="15882" max="16135" width="9.140625" style="8"/>
    <col min="16136" max="16136" width="9.85546875" style="8" bestFit="1" customWidth="1"/>
    <col min="16137" max="16137" width="11.5703125" style="8" bestFit="1" customWidth="1"/>
    <col min="16138" max="16384" width="9.140625" style="8"/>
  </cols>
  <sheetData>
    <row r="1" spans="1:11" x14ac:dyDescent="0.2">
      <c r="A1" s="183" t="s">
        <v>5</v>
      </c>
      <c r="B1" s="170"/>
      <c r="C1" s="170"/>
      <c r="D1" s="170"/>
      <c r="E1" s="170"/>
      <c r="F1" s="170"/>
      <c r="G1" s="170"/>
      <c r="H1" s="170"/>
      <c r="I1" s="170"/>
    </row>
    <row r="2" spans="1:11" x14ac:dyDescent="0.2">
      <c r="A2" s="182" t="s">
        <v>290</v>
      </c>
      <c r="B2" s="172"/>
      <c r="C2" s="172"/>
      <c r="D2" s="172"/>
      <c r="E2" s="172"/>
      <c r="F2" s="172"/>
      <c r="G2" s="172"/>
      <c r="H2" s="172"/>
      <c r="I2" s="172"/>
    </row>
    <row r="3" spans="1:11" x14ac:dyDescent="0.2">
      <c r="A3" s="186" t="s">
        <v>226</v>
      </c>
      <c r="B3" s="187"/>
      <c r="C3" s="187"/>
      <c r="D3" s="187"/>
      <c r="E3" s="187"/>
      <c r="F3" s="187"/>
      <c r="G3" s="187"/>
      <c r="H3" s="187"/>
      <c r="I3" s="187"/>
      <c r="J3" s="188"/>
      <c r="K3" s="188"/>
    </row>
    <row r="4" spans="1:11" x14ac:dyDescent="0.2">
      <c r="A4" s="189" t="s">
        <v>287</v>
      </c>
      <c r="B4" s="190"/>
      <c r="C4" s="190"/>
      <c r="D4" s="190"/>
      <c r="E4" s="190"/>
      <c r="F4" s="190"/>
      <c r="G4" s="190"/>
      <c r="H4" s="190"/>
      <c r="I4" s="190"/>
      <c r="J4" s="191"/>
      <c r="K4" s="191"/>
    </row>
    <row r="5" spans="1:11" ht="27.75" customHeight="1" x14ac:dyDescent="0.2">
      <c r="A5" s="192" t="s">
        <v>2</v>
      </c>
      <c r="B5" s="193"/>
      <c r="C5" s="193"/>
      <c r="D5" s="193"/>
      <c r="E5" s="193"/>
      <c r="F5" s="193"/>
      <c r="G5" s="192" t="s">
        <v>6</v>
      </c>
      <c r="H5" s="194" t="s">
        <v>179</v>
      </c>
      <c r="I5" s="195"/>
      <c r="J5" s="194" t="s">
        <v>176</v>
      </c>
      <c r="K5" s="195"/>
    </row>
    <row r="6" spans="1:11" x14ac:dyDescent="0.2">
      <c r="A6" s="193"/>
      <c r="B6" s="193"/>
      <c r="C6" s="193"/>
      <c r="D6" s="193"/>
      <c r="E6" s="193"/>
      <c r="F6" s="193"/>
      <c r="G6" s="193"/>
      <c r="H6" s="29" t="s">
        <v>174</v>
      </c>
      <c r="I6" s="29" t="s">
        <v>175</v>
      </c>
      <c r="J6" s="29" t="s">
        <v>174</v>
      </c>
      <c r="K6" s="29" t="s">
        <v>175</v>
      </c>
    </row>
    <row r="7" spans="1:11" x14ac:dyDescent="0.2">
      <c r="A7" s="184">
        <v>1</v>
      </c>
      <c r="B7" s="185"/>
      <c r="C7" s="185"/>
      <c r="D7" s="185"/>
      <c r="E7" s="185"/>
      <c r="F7" s="185"/>
      <c r="G7" s="9">
        <v>2</v>
      </c>
      <c r="H7" s="29">
        <v>3</v>
      </c>
      <c r="I7" s="29">
        <v>4</v>
      </c>
      <c r="J7" s="29">
        <v>5</v>
      </c>
      <c r="K7" s="29">
        <v>6</v>
      </c>
    </row>
    <row r="8" spans="1:11" x14ac:dyDescent="0.2">
      <c r="A8" s="164" t="s">
        <v>244</v>
      </c>
      <c r="B8" s="162"/>
      <c r="C8" s="162"/>
      <c r="D8" s="162"/>
      <c r="E8" s="162"/>
      <c r="F8" s="162"/>
      <c r="G8" s="4">
        <v>1</v>
      </c>
      <c r="H8" s="23">
        <f>H9+H15</f>
        <v>2878290</v>
      </c>
      <c r="I8" s="23">
        <f>I9+I15</f>
        <v>967681</v>
      </c>
      <c r="J8" s="23">
        <f>J9+J15</f>
        <v>3588338</v>
      </c>
      <c r="K8" s="23">
        <f>K9+K15</f>
        <v>1278172</v>
      </c>
    </row>
    <row r="9" spans="1:11" x14ac:dyDescent="0.2">
      <c r="A9" s="162" t="s">
        <v>245</v>
      </c>
      <c r="B9" s="162"/>
      <c r="C9" s="162"/>
      <c r="D9" s="162"/>
      <c r="E9" s="162"/>
      <c r="F9" s="162"/>
      <c r="G9" s="7">
        <v>2</v>
      </c>
      <c r="H9" s="26">
        <f>SUM(H10:H14)</f>
        <v>1881902</v>
      </c>
      <c r="I9" s="26">
        <f>SUM(I10:I14)</f>
        <v>631590</v>
      </c>
      <c r="J9" s="26">
        <f>SUM(J10:J14)</f>
        <v>2623188</v>
      </c>
      <c r="K9" s="26">
        <f>SUM(K10:K14)</f>
        <v>967912</v>
      </c>
    </row>
    <row r="10" spans="1:11" x14ac:dyDescent="0.2">
      <c r="A10" s="161" t="s">
        <v>59</v>
      </c>
      <c r="B10" s="161"/>
      <c r="C10" s="161"/>
      <c r="D10" s="161"/>
      <c r="E10" s="161"/>
      <c r="F10" s="161"/>
      <c r="G10" s="89">
        <v>3</v>
      </c>
      <c r="H10" s="25">
        <v>980364</v>
      </c>
      <c r="I10" s="25">
        <v>342089</v>
      </c>
      <c r="J10" s="25">
        <v>1609312</v>
      </c>
      <c r="K10" s="25">
        <v>613449</v>
      </c>
    </row>
    <row r="11" spans="1:11" x14ac:dyDescent="0.2">
      <c r="A11" s="161" t="s">
        <v>60</v>
      </c>
      <c r="B11" s="161"/>
      <c r="C11" s="161"/>
      <c r="D11" s="161"/>
      <c r="E11" s="161"/>
      <c r="F11" s="161"/>
      <c r="G11" s="89">
        <v>4</v>
      </c>
      <c r="H11" s="25">
        <v>788126</v>
      </c>
      <c r="I11" s="25">
        <v>268757</v>
      </c>
      <c r="J11" s="25">
        <v>842399</v>
      </c>
      <c r="K11" s="25">
        <v>293441</v>
      </c>
    </row>
    <row r="12" spans="1:11" x14ac:dyDescent="0.2">
      <c r="A12" s="161" t="s">
        <v>61</v>
      </c>
      <c r="B12" s="161"/>
      <c r="C12" s="161"/>
      <c r="D12" s="161"/>
      <c r="E12" s="161"/>
      <c r="F12" s="161"/>
      <c r="G12" s="89">
        <v>5</v>
      </c>
      <c r="H12" s="25">
        <v>113412</v>
      </c>
      <c r="I12" s="25">
        <v>20744</v>
      </c>
      <c r="J12" s="25">
        <v>171477</v>
      </c>
      <c r="K12" s="25">
        <v>61022</v>
      </c>
    </row>
    <row r="13" spans="1:11" x14ac:dyDescent="0.2">
      <c r="A13" s="161" t="s">
        <v>62</v>
      </c>
      <c r="B13" s="161"/>
      <c r="C13" s="161"/>
      <c r="D13" s="161"/>
      <c r="E13" s="161"/>
      <c r="F13" s="161"/>
      <c r="G13" s="89">
        <v>6</v>
      </c>
      <c r="H13" s="25">
        <v>0</v>
      </c>
      <c r="I13" s="25">
        <v>0</v>
      </c>
      <c r="J13" s="25">
        <v>0</v>
      </c>
      <c r="K13" s="25">
        <v>0</v>
      </c>
    </row>
    <row r="14" spans="1:11" x14ac:dyDescent="0.2">
      <c r="A14" s="161" t="s">
        <v>63</v>
      </c>
      <c r="B14" s="161"/>
      <c r="C14" s="161"/>
      <c r="D14" s="161"/>
      <c r="E14" s="161"/>
      <c r="F14" s="161"/>
      <c r="G14" s="89">
        <v>7</v>
      </c>
      <c r="H14" s="25">
        <v>0</v>
      </c>
      <c r="I14" s="25">
        <v>0</v>
      </c>
      <c r="J14" s="25">
        <v>0</v>
      </c>
      <c r="K14" s="25">
        <v>0</v>
      </c>
    </row>
    <row r="15" spans="1:11" x14ac:dyDescent="0.2">
      <c r="A15" s="162" t="s">
        <v>246</v>
      </c>
      <c r="B15" s="162"/>
      <c r="C15" s="162"/>
      <c r="D15" s="162"/>
      <c r="E15" s="162"/>
      <c r="F15" s="162"/>
      <c r="G15" s="7">
        <v>8</v>
      </c>
      <c r="H15" s="26">
        <f>H16+H17+H18</f>
        <v>996388</v>
      </c>
      <c r="I15" s="26">
        <f>I16+I17+I18</f>
        <v>336091</v>
      </c>
      <c r="J15" s="26">
        <f>J16+J17+J18</f>
        <v>965150</v>
      </c>
      <c r="K15" s="26">
        <f>K16+K17+K18</f>
        <v>310260</v>
      </c>
    </row>
    <row r="16" spans="1:11" x14ac:dyDescent="0.2">
      <c r="A16" s="161" t="s">
        <v>64</v>
      </c>
      <c r="B16" s="161"/>
      <c r="C16" s="161"/>
      <c r="D16" s="161"/>
      <c r="E16" s="161"/>
      <c r="F16" s="161"/>
      <c r="G16" s="89">
        <v>9</v>
      </c>
      <c r="H16" s="25">
        <v>0</v>
      </c>
      <c r="I16" s="25">
        <v>0</v>
      </c>
      <c r="J16" s="25">
        <v>0</v>
      </c>
      <c r="K16" s="25">
        <v>0</v>
      </c>
    </row>
    <row r="17" spans="1:11" x14ac:dyDescent="0.2">
      <c r="A17" s="161" t="s">
        <v>65</v>
      </c>
      <c r="B17" s="161"/>
      <c r="C17" s="161"/>
      <c r="D17" s="161"/>
      <c r="E17" s="161"/>
      <c r="F17" s="161"/>
      <c r="G17" s="89">
        <v>10</v>
      </c>
      <c r="H17" s="25">
        <v>677450</v>
      </c>
      <c r="I17" s="25">
        <v>218307</v>
      </c>
      <c r="J17" s="25">
        <v>691621</v>
      </c>
      <c r="K17" s="25">
        <v>229792</v>
      </c>
    </row>
    <row r="18" spans="1:11" x14ac:dyDescent="0.2">
      <c r="A18" s="161" t="s">
        <v>66</v>
      </c>
      <c r="B18" s="161"/>
      <c r="C18" s="161"/>
      <c r="D18" s="161"/>
      <c r="E18" s="161"/>
      <c r="F18" s="161"/>
      <c r="G18" s="89">
        <v>11</v>
      </c>
      <c r="H18" s="25">
        <v>318938</v>
      </c>
      <c r="I18" s="25">
        <v>117784</v>
      </c>
      <c r="J18" s="25">
        <v>273529</v>
      </c>
      <c r="K18" s="25">
        <v>80468</v>
      </c>
    </row>
    <row r="19" spans="1:11" x14ac:dyDescent="0.2">
      <c r="A19" s="164" t="s">
        <v>247</v>
      </c>
      <c r="B19" s="162"/>
      <c r="C19" s="162"/>
      <c r="D19" s="162"/>
      <c r="E19" s="162"/>
      <c r="F19" s="162"/>
      <c r="G19" s="92">
        <v>12</v>
      </c>
      <c r="H19" s="23">
        <f>H20+H23+H27+H28+H29+H32+H33</f>
        <v>2809486</v>
      </c>
      <c r="I19" s="23">
        <f>I20+I23+I27+I28+I29+I32+I33</f>
        <v>969270</v>
      </c>
      <c r="J19" s="23">
        <f>J20+J23+J27+J28+J29+J32+J33</f>
        <v>3136378</v>
      </c>
      <c r="K19" s="23">
        <f>K20+K23+K27+K28+K29+K32+K33</f>
        <v>1133001</v>
      </c>
    </row>
    <row r="20" spans="1:11" x14ac:dyDescent="0.2">
      <c r="A20" s="162" t="s">
        <v>248</v>
      </c>
      <c r="B20" s="162"/>
      <c r="C20" s="162"/>
      <c r="D20" s="162"/>
      <c r="E20" s="162"/>
      <c r="F20" s="162"/>
      <c r="G20" s="91">
        <v>13</v>
      </c>
      <c r="H20" s="26">
        <f>H21+H22</f>
        <v>788739</v>
      </c>
      <c r="I20" s="26">
        <f>I21+I22</f>
        <v>254544</v>
      </c>
      <c r="J20" s="26">
        <f>J21+J22</f>
        <v>880177</v>
      </c>
      <c r="K20" s="26">
        <f>K21+K22</f>
        <v>316267</v>
      </c>
    </row>
    <row r="21" spans="1:11" x14ac:dyDescent="0.2">
      <c r="A21" s="161" t="s">
        <v>67</v>
      </c>
      <c r="B21" s="161"/>
      <c r="C21" s="161"/>
      <c r="D21" s="161"/>
      <c r="E21" s="161"/>
      <c r="F21" s="161"/>
      <c r="G21" s="89">
        <v>14</v>
      </c>
      <c r="H21" s="25">
        <v>38265</v>
      </c>
      <c r="I21" s="25">
        <v>15191</v>
      </c>
      <c r="J21" s="25">
        <v>27312</v>
      </c>
      <c r="K21" s="25">
        <v>8276</v>
      </c>
    </row>
    <row r="22" spans="1:11" x14ac:dyDescent="0.2">
      <c r="A22" s="161" t="s">
        <v>68</v>
      </c>
      <c r="B22" s="161"/>
      <c r="C22" s="161"/>
      <c r="D22" s="161"/>
      <c r="E22" s="161"/>
      <c r="F22" s="161"/>
      <c r="G22" s="89">
        <v>15</v>
      </c>
      <c r="H22" s="25">
        <v>750474</v>
      </c>
      <c r="I22" s="25">
        <v>239353</v>
      </c>
      <c r="J22" s="25">
        <v>852865</v>
      </c>
      <c r="K22" s="25">
        <v>307991</v>
      </c>
    </row>
    <row r="23" spans="1:11" x14ac:dyDescent="0.2">
      <c r="A23" s="162" t="s">
        <v>249</v>
      </c>
      <c r="B23" s="162"/>
      <c r="C23" s="162"/>
      <c r="D23" s="162"/>
      <c r="E23" s="162"/>
      <c r="F23" s="162"/>
      <c r="G23" s="91">
        <v>16</v>
      </c>
      <c r="H23" s="26">
        <f>H24+H25+H26</f>
        <v>1297484</v>
      </c>
      <c r="I23" s="26">
        <f>I24+I25+I26</f>
        <v>452524</v>
      </c>
      <c r="J23" s="26">
        <f>J24+J25+J26</f>
        <v>1541710</v>
      </c>
      <c r="K23" s="26">
        <f>K24+K25+K26</f>
        <v>591340</v>
      </c>
    </row>
    <row r="24" spans="1:11" x14ac:dyDescent="0.2">
      <c r="A24" s="161" t="s">
        <v>69</v>
      </c>
      <c r="B24" s="161"/>
      <c r="C24" s="161"/>
      <c r="D24" s="161"/>
      <c r="E24" s="161"/>
      <c r="F24" s="161"/>
      <c r="G24" s="89">
        <v>17</v>
      </c>
      <c r="H24" s="25">
        <v>894012</v>
      </c>
      <c r="I24" s="25">
        <v>309139</v>
      </c>
      <c r="J24" s="25">
        <v>1106227</v>
      </c>
      <c r="K24" s="25">
        <v>438300</v>
      </c>
    </row>
    <row r="25" spans="1:11" x14ac:dyDescent="0.2">
      <c r="A25" s="161" t="s">
        <v>70</v>
      </c>
      <c r="B25" s="161"/>
      <c r="C25" s="161"/>
      <c r="D25" s="161"/>
      <c r="E25" s="161"/>
      <c r="F25" s="161"/>
      <c r="G25" s="89">
        <v>18</v>
      </c>
      <c r="H25" s="25">
        <v>306164</v>
      </c>
      <c r="I25" s="25">
        <v>107781</v>
      </c>
      <c r="J25" s="25">
        <v>318555</v>
      </c>
      <c r="K25" s="25">
        <v>112590</v>
      </c>
    </row>
    <row r="26" spans="1:11" x14ac:dyDescent="0.2">
      <c r="A26" s="161" t="s">
        <v>71</v>
      </c>
      <c r="B26" s="161"/>
      <c r="C26" s="161"/>
      <c r="D26" s="161"/>
      <c r="E26" s="161"/>
      <c r="F26" s="161"/>
      <c r="G26" s="89">
        <v>19</v>
      </c>
      <c r="H26" s="25">
        <v>97308</v>
      </c>
      <c r="I26" s="25">
        <v>35604</v>
      </c>
      <c r="J26" s="25">
        <v>116928</v>
      </c>
      <c r="K26" s="25">
        <v>40450</v>
      </c>
    </row>
    <row r="27" spans="1:11" x14ac:dyDescent="0.2">
      <c r="A27" s="161" t="s">
        <v>72</v>
      </c>
      <c r="B27" s="161"/>
      <c r="C27" s="161"/>
      <c r="D27" s="161"/>
      <c r="E27" s="161"/>
      <c r="F27" s="161"/>
      <c r="G27" s="89">
        <v>20</v>
      </c>
      <c r="H27" s="25">
        <v>235611</v>
      </c>
      <c r="I27" s="25">
        <v>78396</v>
      </c>
      <c r="J27" s="25">
        <v>246104</v>
      </c>
      <c r="K27" s="25">
        <v>83874</v>
      </c>
    </row>
    <row r="28" spans="1:11" x14ac:dyDescent="0.2">
      <c r="A28" s="161" t="s">
        <v>73</v>
      </c>
      <c r="B28" s="161"/>
      <c r="C28" s="161"/>
      <c r="D28" s="161"/>
      <c r="E28" s="161"/>
      <c r="F28" s="161"/>
      <c r="G28" s="89">
        <v>21</v>
      </c>
      <c r="H28" s="25">
        <v>438343</v>
      </c>
      <c r="I28" s="25">
        <v>183290</v>
      </c>
      <c r="J28" s="25">
        <v>452720</v>
      </c>
      <c r="K28" s="25">
        <v>136076</v>
      </c>
    </row>
    <row r="29" spans="1:11" x14ac:dyDescent="0.2">
      <c r="A29" s="162" t="s">
        <v>250</v>
      </c>
      <c r="B29" s="162"/>
      <c r="C29" s="162"/>
      <c r="D29" s="162"/>
      <c r="E29" s="162"/>
      <c r="F29" s="162"/>
      <c r="G29" s="7">
        <v>22</v>
      </c>
      <c r="H29" s="25">
        <v>8700</v>
      </c>
      <c r="I29" s="25">
        <v>0</v>
      </c>
      <c r="J29" s="25">
        <v>0</v>
      </c>
      <c r="K29" s="25">
        <v>0</v>
      </c>
    </row>
    <row r="30" spans="1:11" x14ac:dyDescent="0.2">
      <c r="A30" s="161" t="s">
        <v>74</v>
      </c>
      <c r="B30" s="161"/>
      <c r="C30" s="161"/>
      <c r="D30" s="161"/>
      <c r="E30" s="161"/>
      <c r="F30" s="161"/>
      <c r="G30" s="89">
        <v>23</v>
      </c>
      <c r="H30" s="25">
        <v>0</v>
      </c>
      <c r="I30" s="25">
        <v>0</v>
      </c>
      <c r="J30" s="25">
        <v>0</v>
      </c>
      <c r="K30" s="25">
        <v>0</v>
      </c>
    </row>
    <row r="31" spans="1:11" x14ac:dyDescent="0.2">
      <c r="A31" s="161" t="s">
        <v>75</v>
      </c>
      <c r="B31" s="161"/>
      <c r="C31" s="161"/>
      <c r="D31" s="161"/>
      <c r="E31" s="161"/>
      <c r="F31" s="161"/>
      <c r="G31" s="89">
        <v>24</v>
      </c>
      <c r="H31" s="25">
        <v>8700</v>
      </c>
      <c r="I31" s="25">
        <v>0</v>
      </c>
      <c r="J31" s="25">
        <v>0</v>
      </c>
      <c r="K31" s="25">
        <v>0</v>
      </c>
    </row>
    <row r="32" spans="1:11" x14ac:dyDescent="0.2">
      <c r="A32" s="161" t="s">
        <v>76</v>
      </c>
      <c r="B32" s="161"/>
      <c r="C32" s="161"/>
      <c r="D32" s="161"/>
      <c r="E32" s="161"/>
      <c r="F32" s="161"/>
      <c r="G32" s="89">
        <v>25</v>
      </c>
      <c r="H32" s="25">
        <v>0</v>
      </c>
      <c r="I32" s="25">
        <v>0</v>
      </c>
      <c r="J32" s="25">
        <v>0</v>
      </c>
      <c r="K32" s="25">
        <v>0</v>
      </c>
    </row>
    <row r="33" spans="1:11" x14ac:dyDescent="0.2">
      <c r="A33" s="161" t="s">
        <v>77</v>
      </c>
      <c r="B33" s="161"/>
      <c r="C33" s="161"/>
      <c r="D33" s="161"/>
      <c r="E33" s="161"/>
      <c r="F33" s="161"/>
      <c r="G33" s="89">
        <v>26</v>
      </c>
      <c r="H33" s="25">
        <v>40609</v>
      </c>
      <c r="I33" s="25">
        <v>516</v>
      </c>
      <c r="J33" s="25">
        <v>15667</v>
      </c>
      <c r="K33" s="25">
        <v>5444</v>
      </c>
    </row>
    <row r="34" spans="1:11" x14ac:dyDescent="0.2">
      <c r="A34" s="164" t="s">
        <v>251</v>
      </c>
      <c r="B34" s="162"/>
      <c r="C34" s="162"/>
      <c r="D34" s="162"/>
      <c r="E34" s="162"/>
      <c r="F34" s="162"/>
      <c r="G34" s="4">
        <v>27</v>
      </c>
      <c r="H34" s="23">
        <f>H35+H36+H37+H38+H39+H40</f>
        <v>66054</v>
      </c>
      <c r="I34" s="23">
        <f>I35+I36+I37+I38+I39+I40</f>
        <v>-29704</v>
      </c>
      <c r="J34" s="23">
        <f>J35+J36+J37+J38+J39+J40</f>
        <v>58006</v>
      </c>
      <c r="K34" s="23">
        <f>K35+K36+K37+K38+K39+K40</f>
        <v>17736</v>
      </c>
    </row>
    <row r="35" spans="1:11" x14ac:dyDescent="0.2">
      <c r="A35" s="161" t="s">
        <v>78</v>
      </c>
      <c r="B35" s="161"/>
      <c r="C35" s="161"/>
      <c r="D35" s="161"/>
      <c r="E35" s="161"/>
      <c r="F35" s="161"/>
      <c r="G35" s="89">
        <v>28</v>
      </c>
      <c r="H35" s="25">
        <v>0</v>
      </c>
      <c r="I35" s="25">
        <v>0</v>
      </c>
      <c r="J35" s="25">
        <v>0</v>
      </c>
      <c r="K35" s="25">
        <v>0</v>
      </c>
    </row>
    <row r="36" spans="1:11" x14ac:dyDescent="0.2">
      <c r="A36" s="161" t="s">
        <v>79</v>
      </c>
      <c r="B36" s="161"/>
      <c r="C36" s="161"/>
      <c r="D36" s="161"/>
      <c r="E36" s="161"/>
      <c r="F36" s="161"/>
      <c r="G36" s="89">
        <v>29</v>
      </c>
      <c r="H36" s="25">
        <v>47902</v>
      </c>
      <c r="I36" s="25">
        <v>12884</v>
      </c>
      <c r="J36" s="25">
        <v>45571</v>
      </c>
      <c r="K36" s="25">
        <v>14323</v>
      </c>
    </row>
    <row r="37" spans="1:11" x14ac:dyDescent="0.2">
      <c r="A37" s="161" t="s">
        <v>80</v>
      </c>
      <c r="B37" s="161"/>
      <c r="C37" s="161"/>
      <c r="D37" s="161"/>
      <c r="E37" s="161"/>
      <c r="F37" s="161"/>
      <c r="G37" s="89">
        <v>30</v>
      </c>
      <c r="H37" s="25">
        <v>0</v>
      </c>
      <c r="I37" s="25">
        <v>0</v>
      </c>
      <c r="J37" s="25">
        <v>0</v>
      </c>
      <c r="K37" s="25">
        <v>0</v>
      </c>
    </row>
    <row r="38" spans="1:11" x14ac:dyDescent="0.2">
      <c r="A38" s="161" t="s">
        <v>81</v>
      </c>
      <c r="B38" s="161"/>
      <c r="C38" s="161"/>
      <c r="D38" s="161"/>
      <c r="E38" s="161"/>
      <c r="F38" s="161"/>
      <c r="G38" s="89">
        <v>31</v>
      </c>
      <c r="H38" s="25">
        <v>2266</v>
      </c>
      <c r="I38" s="25">
        <v>0</v>
      </c>
      <c r="J38" s="25">
        <v>3934</v>
      </c>
      <c r="K38" s="25">
        <v>3934</v>
      </c>
    </row>
    <row r="39" spans="1:11" x14ac:dyDescent="0.2">
      <c r="A39" s="161" t="s">
        <v>82</v>
      </c>
      <c r="B39" s="161"/>
      <c r="C39" s="161"/>
      <c r="D39" s="161"/>
      <c r="E39" s="161"/>
      <c r="F39" s="161"/>
      <c r="G39" s="89">
        <v>32</v>
      </c>
      <c r="H39" s="25">
        <v>0</v>
      </c>
      <c r="I39" s="25">
        <v>0</v>
      </c>
      <c r="J39" s="25">
        <v>0</v>
      </c>
      <c r="K39" s="25">
        <v>0</v>
      </c>
    </row>
    <row r="40" spans="1:11" x14ac:dyDescent="0.2">
      <c r="A40" s="161" t="s">
        <v>83</v>
      </c>
      <c r="B40" s="161"/>
      <c r="C40" s="161"/>
      <c r="D40" s="161"/>
      <c r="E40" s="161"/>
      <c r="F40" s="161"/>
      <c r="G40" s="89">
        <v>33</v>
      </c>
      <c r="H40" s="25">
        <v>15886</v>
      </c>
      <c r="I40" s="25">
        <v>-42588</v>
      </c>
      <c r="J40" s="25">
        <v>8501</v>
      </c>
      <c r="K40" s="25">
        <v>-521</v>
      </c>
    </row>
    <row r="41" spans="1:11" x14ac:dyDescent="0.2">
      <c r="A41" s="164" t="s">
        <v>252</v>
      </c>
      <c r="B41" s="162"/>
      <c r="C41" s="162"/>
      <c r="D41" s="162"/>
      <c r="E41" s="162"/>
      <c r="F41" s="162"/>
      <c r="G41" s="92">
        <v>34</v>
      </c>
      <c r="H41" s="23">
        <f>H42+H43+H44+H45+H46</f>
        <v>6272</v>
      </c>
      <c r="I41" s="23">
        <f>I42+I43+I44+I45+I46</f>
        <v>1890</v>
      </c>
      <c r="J41" s="23">
        <f>J42+J43+J44+J45+J46</f>
        <v>4147</v>
      </c>
      <c r="K41" s="23">
        <f>K42+K43+K44+K45+K46</f>
        <v>1198</v>
      </c>
    </row>
    <row r="42" spans="1:11" x14ac:dyDescent="0.2">
      <c r="A42" s="161" t="s">
        <v>84</v>
      </c>
      <c r="B42" s="161"/>
      <c r="C42" s="161"/>
      <c r="D42" s="161"/>
      <c r="E42" s="161"/>
      <c r="F42" s="161"/>
      <c r="G42" s="89">
        <v>35</v>
      </c>
      <c r="H42" s="25">
        <v>420</v>
      </c>
      <c r="I42" s="25">
        <v>139</v>
      </c>
      <c r="J42" s="25">
        <v>403</v>
      </c>
      <c r="K42" s="25">
        <v>120</v>
      </c>
    </row>
    <row r="43" spans="1:11" ht="12.75" customHeight="1" x14ac:dyDescent="0.2">
      <c r="A43" s="161" t="s">
        <v>85</v>
      </c>
      <c r="B43" s="161"/>
      <c r="C43" s="161"/>
      <c r="D43" s="161"/>
      <c r="E43" s="161"/>
      <c r="F43" s="161"/>
      <c r="G43" s="89">
        <v>36</v>
      </c>
      <c r="H43" s="25">
        <v>5852</v>
      </c>
      <c r="I43" s="25">
        <v>1751</v>
      </c>
      <c r="J43" s="25">
        <v>3718</v>
      </c>
      <c r="K43" s="25">
        <v>1078</v>
      </c>
    </row>
    <row r="44" spans="1:11" ht="13.35" customHeight="1" x14ac:dyDescent="0.2">
      <c r="A44" s="161" t="s">
        <v>86</v>
      </c>
      <c r="B44" s="161"/>
      <c r="C44" s="161"/>
      <c r="D44" s="161"/>
      <c r="E44" s="161"/>
      <c r="F44" s="161"/>
      <c r="G44" s="89">
        <v>37</v>
      </c>
      <c r="H44" s="25">
        <v>0</v>
      </c>
      <c r="I44" s="25">
        <v>0</v>
      </c>
      <c r="J44" s="25">
        <v>0</v>
      </c>
      <c r="K44" s="25">
        <v>0</v>
      </c>
    </row>
    <row r="45" spans="1:11" x14ac:dyDescent="0.2">
      <c r="A45" s="161" t="s">
        <v>87</v>
      </c>
      <c r="B45" s="161"/>
      <c r="C45" s="161"/>
      <c r="D45" s="161"/>
      <c r="E45" s="161"/>
      <c r="F45" s="161"/>
      <c r="G45" s="89">
        <v>38</v>
      </c>
      <c r="H45" s="25">
        <v>0</v>
      </c>
      <c r="I45" s="25">
        <v>0</v>
      </c>
      <c r="J45" s="25">
        <v>0</v>
      </c>
      <c r="K45" s="25">
        <v>0</v>
      </c>
    </row>
    <row r="46" spans="1:11" x14ac:dyDescent="0.2">
      <c r="A46" s="161" t="s">
        <v>88</v>
      </c>
      <c r="B46" s="161"/>
      <c r="C46" s="161"/>
      <c r="D46" s="161"/>
      <c r="E46" s="161"/>
      <c r="F46" s="161"/>
      <c r="G46" s="89">
        <v>39</v>
      </c>
      <c r="H46" s="25">
        <v>0</v>
      </c>
      <c r="I46" s="25">
        <v>0</v>
      </c>
      <c r="J46" s="25">
        <v>26</v>
      </c>
      <c r="K46" s="25">
        <v>0</v>
      </c>
    </row>
    <row r="47" spans="1:11" x14ac:dyDescent="0.2">
      <c r="A47" s="164" t="s">
        <v>253</v>
      </c>
      <c r="B47" s="162"/>
      <c r="C47" s="162"/>
      <c r="D47" s="162"/>
      <c r="E47" s="162"/>
      <c r="F47" s="162"/>
      <c r="G47" s="92">
        <v>40</v>
      </c>
      <c r="H47" s="23">
        <f>H8+H34</f>
        <v>2944344</v>
      </c>
      <c r="I47" s="23">
        <f>I8+I34</f>
        <v>937977</v>
      </c>
      <c r="J47" s="23">
        <f>J8+J34</f>
        <v>3646344</v>
      </c>
      <c r="K47" s="23">
        <f>K8+K34</f>
        <v>1295908</v>
      </c>
    </row>
    <row r="48" spans="1:11" x14ac:dyDescent="0.2">
      <c r="A48" s="164" t="s">
        <v>254</v>
      </c>
      <c r="B48" s="162"/>
      <c r="C48" s="162"/>
      <c r="D48" s="162"/>
      <c r="E48" s="162"/>
      <c r="F48" s="162"/>
      <c r="G48" s="4">
        <v>41</v>
      </c>
      <c r="H48" s="23">
        <f>H41+H19</f>
        <v>2815758</v>
      </c>
      <c r="I48" s="23">
        <f>I41+I19</f>
        <v>971160</v>
      </c>
      <c r="J48" s="23">
        <f>J41+J19</f>
        <v>3140525</v>
      </c>
      <c r="K48" s="23">
        <f>K41+K19</f>
        <v>1134199</v>
      </c>
    </row>
    <row r="49" spans="1:11" x14ac:dyDescent="0.2">
      <c r="A49" s="165" t="s">
        <v>89</v>
      </c>
      <c r="B49" s="161"/>
      <c r="C49" s="161"/>
      <c r="D49" s="161"/>
      <c r="E49" s="161"/>
      <c r="F49" s="161"/>
      <c r="G49" s="5">
        <v>42</v>
      </c>
      <c r="H49" s="25">
        <v>61858</v>
      </c>
      <c r="I49" s="25">
        <v>32587</v>
      </c>
      <c r="J49" s="25">
        <v>51703</v>
      </c>
      <c r="K49" s="25">
        <v>11756</v>
      </c>
    </row>
    <row r="50" spans="1:11" x14ac:dyDescent="0.2">
      <c r="A50" s="164" t="s">
        <v>255</v>
      </c>
      <c r="B50" s="162"/>
      <c r="C50" s="162"/>
      <c r="D50" s="162"/>
      <c r="E50" s="162"/>
      <c r="F50" s="162"/>
      <c r="G50" s="4">
        <v>43</v>
      </c>
      <c r="H50" s="23">
        <f>H47-H48+H49</f>
        <v>190444</v>
      </c>
      <c r="I50" s="23">
        <f>I47-I48+I49</f>
        <v>-596</v>
      </c>
      <c r="J50" s="23">
        <f>J47-J48+J49</f>
        <v>557522</v>
      </c>
      <c r="K50" s="23">
        <f>K47-K48+K49</f>
        <v>173465</v>
      </c>
    </row>
    <row r="51" spans="1:11" x14ac:dyDescent="0.2">
      <c r="A51" s="165" t="s">
        <v>90</v>
      </c>
      <c r="B51" s="161"/>
      <c r="C51" s="161"/>
      <c r="D51" s="161"/>
      <c r="E51" s="161"/>
      <c r="F51" s="161"/>
      <c r="G51" s="5">
        <v>44</v>
      </c>
      <c r="H51" s="25">
        <v>32539</v>
      </c>
      <c r="I51" s="25">
        <v>-3795</v>
      </c>
      <c r="J51" s="25">
        <v>96377</v>
      </c>
      <c r="K51" s="25">
        <v>30485</v>
      </c>
    </row>
    <row r="52" spans="1:11" x14ac:dyDescent="0.2">
      <c r="A52" s="164" t="s">
        <v>256</v>
      </c>
      <c r="B52" s="162"/>
      <c r="C52" s="162"/>
      <c r="D52" s="162"/>
      <c r="E52" s="162"/>
      <c r="F52" s="162"/>
      <c r="G52" s="4">
        <v>45</v>
      </c>
      <c r="H52" s="23">
        <f>H50-H51</f>
        <v>157905</v>
      </c>
      <c r="I52" s="23">
        <f>I50-I51</f>
        <v>3199</v>
      </c>
      <c r="J52" s="23">
        <f>J50-J51</f>
        <v>461145</v>
      </c>
      <c r="K52" s="23">
        <f>K50-K51</f>
        <v>142980</v>
      </c>
    </row>
    <row r="53" spans="1:11" ht="12.75" customHeight="1" x14ac:dyDescent="0.2">
      <c r="A53" s="165" t="s">
        <v>91</v>
      </c>
      <c r="B53" s="161"/>
      <c r="C53" s="161"/>
      <c r="D53" s="161"/>
      <c r="E53" s="161"/>
      <c r="F53" s="161"/>
      <c r="G53" s="5">
        <v>46</v>
      </c>
      <c r="H53" s="24">
        <v>0</v>
      </c>
      <c r="I53" s="24">
        <v>0</v>
      </c>
      <c r="J53" s="24">
        <v>0</v>
      </c>
      <c r="K53" s="24">
        <v>0</v>
      </c>
    </row>
    <row r="54" spans="1:11" ht="12.75" customHeight="1" x14ac:dyDescent="0.2">
      <c r="A54" s="165" t="s">
        <v>92</v>
      </c>
      <c r="B54" s="161"/>
      <c r="C54" s="161"/>
      <c r="D54" s="161"/>
      <c r="E54" s="161"/>
      <c r="F54" s="161"/>
      <c r="G54" s="5">
        <v>47</v>
      </c>
      <c r="H54" s="24">
        <v>0</v>
      </c>
      <c r="I54" s="24">
        <v>0</v>
      </c>
      <c r="J54" s="24">
        <v>-1078</v>
      </c>
      <c r="K54" s="24">
        <v>0</v>
      </c>
    </row>
    <row r="55" spans="1:11" ht="27" customHeight="1" x14ac:dyDescent="0.2">
      <c r="A55" s="165" t="s">
        <v>93</v>
      </c>
      <c r="B55" s="161"/>
      <c r="C55" s="161"/>
      <c r="D55" s="161"/>
      <c r="E55" s="161"/>
      <c r="F55" s="161"/>
      <c r="G55" s="5">
        <v>48</v>
      </c>
      <c r="H55" s="24">
        <v>0</v>
      </c>
      <c r="I55" s="24">
        <v>0</v>
      </c>
      <c r="J55" s="24">
        <v>0</v>
      </c>
      <c r="K55" s="24">
        <v>-209</v>
      </c>
    </row>
    <row r="56" spans="1:11" ht="18.600000000000001" customHeight="1" x14ac:dyDescent="0.2">
      <c r="A56" s="165" t="s">
        <v>94</v>
      </c>
      <c r="B56" s="161"/>
      <c r="C56" s="161"/>
      <c r="D56" s="161"/>
      <c r="E56" s="161"/>
      <c r="F56" s="161"/>
      <c r="G56" s="5">
        <v>49</v>
      </c>
      <c r="H56" s="24">
        <v>0</v>
      </c>
      <c r="I56" s="24">
        <v>0</v>
      </c>
      <c r="J56" s="24">
        <v>0</v>
      </c>
      <c r="K56" s="24">
        <v>0</v>
      </c>
    </row>
    <row r="57" spans="1:11" ht="13.35" customHeight="1" x14ac:dyDescent="0.2">
      <c r="A57" s="165" t="s">
        <v>95</v>
      </c>
      <c r="B57" s="161"/>
      <c r="C57" s="161"/>
      <c r="D57" s="161"/>
      <c r="E57" s="161"/>
      <c r="F57" s="161"/>
      <c r="G57" s="5">
        <v>50</v>
      </c>
      <c r="H57" s="24">
        <v>0</v>
      </c>
      <c r="I57" s="24">
        <v>0</v>
      </c>
      <c r="J57" s="24">
        <v>21</v>
      </c>
      <c r="K57" s="24">
        <v>-33</v>
      </c>
    </row>
    <row r="58" spans="1:11" x14ac:dyDescent="0.2">
      <c r="A58" s="165" t="s">
        <v>96</v>
      </c>
      <c r="B58" s="161"/>
      <c r="C58" s="161"/>
      <c r="D58" s="161"/>
      <c r="E58" s="161"/>
      <c r="F58" s="161"/>
      <c r="G58" s="5">
        <v>51</v>
      </c>
      <c r="H58" s="24">
        <v>0</v>
      </c>
      <c r="I58" s="24">
        <v>0</v>
      </c>
      <c r="J58" s="24">
        <v>46</v>
      </c>
      <c r="K58" s="24">
        <v>0</v>
      </c>
    </row>
    <row r="59" spans="1:11" x14ac:dyDescent="0.2">
      <c r="A59" s="164" t="s">
        <v>257</v>
      </c>
      <c r="B59" s="162"/>
      <c r="C59" s="162"/>
      <c r="D59" s="162"/>
      <c r="E59" s="162"/>
      <c r="F59" s="162"/>
      <c r="G59" s="92">
        <v>52</v>
      </c>
      <c r="H59" s="23">
        <f>H53+H54+H55+H56+H57-H58</f>
        <v>0</v>
      </c>
      <c r="I59" s="23">
        <f t="shared" ref="I59:K59" si="0">I53+I54+I55+I56+I57-I58</f>
        <v>0</v>
      </c>
      <c r="J59" s="23">
        <f t="shared" si="0"/>
        <v>-1103</v>
      </c>
      <c r="K59" s="23">
        <f t="shared" si="0"/>
        <v>-242</v>
      </c>
    </row>
    <row r="60" spans="1:11" x14ac:dyDescent="0.2">
      <c r="A60" s="164" t="s">
        <v>258</v>
      </c>
      <c r="B60" s="162"/>
      <c r="C60" s="162"/>
      <c r="D60" s="162"/>
      <c r="E60" s="162"/>
      <c r="F60" s="162"/>
      <c r="G60" s="92">
        <v>52</v>
      </c>
      <c r="H60" s="23">
        <f>H52+H59</f>
        <v>157905</v>
      </c>
      <c r="I60" s="23">
        <f>I52+I59</f>
        <v>3199</v>
      </c>
      <c r="J60" s="23">
        <f t="shared" ref="J60" si="1">J52+J59</f>
        <v>460042</v>
      </c>
      <c r="K60" s="23">
        <f>K52+K59</f>
        <v>142738</v>
      </c>
    </row>
    <row r="61" spans="1:11" x14ac:dyDescent="0.2">
      <c r="A61" s="165" t="s">
        <v>97</v>
      </c>
      <c r="B61" s="161"/>
      <c r="C61" s="161"/>
      <c r="D61" s="161"/>
      <c r="E61" s="161"/>
      <c r="F61" s="161"/>
      <c r="G61" s="5">
        <v>54</v>
      </c>
      <c r="H61" s="24">
        <v>0</v>
      </c>
      <c r="I61" s="24">
        <v>0</v>
      </c>
      <c r="J61" s="24">
        <v>0</v>
      </c>
      <c r="K61" s="24">
        <v>0</v>
      </c>
    </row>
    <row r="62" spans="1:11" x14ac:dyDescent="0.2">
      <c r="A62" s="165" t="s">
        <v>56</v>
      </c>
      <c r="B62" s="161"/>
      <c r="C62" s="161"/>
      <c r="D62" s="161"/>
      <c r="E62" s="161"/>
      <c r="F62" s="161"/>
      <c r="G62" s="161"/>
      <c r="H62" s="161"/>
      <c r="I62" s="161"/>
      <c r="J62" s="30"/>
      <c r="K62" s="30"/>
    </row>
    <row r="63" spans="1:11" x14ac:dyDescent="0.2">
      <c r="A63" s="165" t="s">
        <v>57</v>
      </c>
      <c r="B63" s="161"/>
      <c r="C63" s="161"/>
      <c r="D63" s="161"/>
      <c r="E63" s="161"/>
      <c r="F63" s="161"/>
      <c r="G63" s="5">
        <v>55</v>
      </c>
      <c r="H63" s="24">
        <f>+H60</f>
        <v>157905</v>
      </c>
      <c r="I63" s="24">
        <f>+I60</f>
        <v>3199</v>
      </c>
      <c r="J63" s="24">
        <f>+J60</f>
        <v>460042</v>
      </c>
      <c r="K63" s="24">
        <f>+K60</f>
        <v>142738</v>
      </c>
    </row>
    <row r="64" spans="1:11" x14ac:dyDescent="0.2">
      <c r="A64" s="165" t="s">
        <v>58</v>
      </c>
      <c r="B64" s="161"/>
      <c r="C64" s="161"/>
      <c r="D64" s="161"/>
      <c r="E64" s="161"/>
      <c r="F64" s="161"/>
      <c r="G64" s="5">
        <v>56</v>
      </c>
      <c r="H64" s="24">
        <v>0</v>
      </c>
      <c r="I64" s="24">
        <v>0</v>
      </c>
      <c r="J64" s="24">
        <v>0</v>
      </c>
      <c r="K64" s="24">
        <v>0</v>
      </c>
    </row>
  </sheetData>
  <mergeCells count="66">
    <mergeCell ref="A3:K3"/>
    <mergeCell ref="A4:K4"/>
    <mergeCell ref="A5:F6"/>
    <mergeCell ref="G5:G6"/>
    <mergeCell ref="H5:I5"/>
    <mergeCell ref="J5:K5"/>
    <mergeCell ref="A64:F64"/>
    <mergeCell ref="A50:F50"/>
    <mergeCell ref="A51:F51"/>
    <mergeCell ref="A52:F52"/>
    <mergeCell ref="A53:F53"/>
    <mergeCell ref="A54:F54"/>
    <mergeCell ref="A55:F55"/>
    <mergeCell ref="A56:F56"/>
    <mergeCell ref="A57:F57"/>
    <mergeCell ref="A58:F58"/>
    <mergeCell ref="A59:F59"/>
    <mergeCell ref="A60:F60"/>
    <mergeCell ref="A61:F61"/>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s>
  <dataValidations count="3">
    <dataValidation type="whole" operator="greaterThanOrEqual" allowBlank="1" showInputMessage="1" showErrorMessage="1" errorTitle="Pogrešan unos" error="Mogu se unijeti samo cjelobrojne pozitivne vrijednosti." sqref="H65380:I65414 JD65380:JE65414 SZ65380:TA65414 ACV65380:ACW65414 AMR65380:AMS65414 AWN65380:AWO65414 BGJ65380:BGK65414 BQF65380:BQG65414 CAB65380:CAC65414 CJX65380:CJY65414 CTT65380:CTU65414 DDP65380:DDQ65414 DNL65380:DNM65414 DXH65380:DXI65414 EHD65380:EHE65414 EQZ65380:ERA65414 FAV65380:FAW65414 FKR65380:FKS65414 FUN65380:FUO65414 GEJ65380:GEK65414 GOF65380:GOG65414 GYB65380:GYC65414 HHX65380:HHY65414 HRT65380:HRU65414 IBP65380:IBQ65414 ILL65380:ILM65414 IVH65380:IVI65414 JFD65380:JFE65414 JOZ65380:JPA65414 JYV65380:JYW65414 KIR65380:KIS65414 KSN65380:KSO65414 LCJ65380:LCK65414 LMF65380:LMG65414 LWB65380:LWC65414 MFX65380:MFY65414 MPT65380:MPU65414 MZP65380:MZQ65414 NJL65380:NJM65414 NTH65380:NTI65414 ODD65380:ODE65414 OMZ65380:ONA65414 OWV65380:OWW65414 PGR65380:PGS65414 PQN65380:PQO65414 QAJ65380:QAK65414 QKF65380:QKG65414 QUB65380:QUC65414 RDX65380:RDY65414 RNT65380:RNU65414 RXP65380:RXQ65414 SHL65380:SHM65414 SRH65380:SRI65414 TBD65380:TBE65414 TKZ65380:TLA65414 TUV65380:TUW65414 UER65380:UES65414 UON65380:UOO65414 UYJ65380:UYK65414 VIF65380:VIG65414 VSB65380:VSC65414 WBX65380:WBY65414 WLT65380:WLU65414 WVP65380:WVQ65414 H130916:I130950 JD130916:JE130950 SZ130916:TA130950 ACV130916:ACW130950 AMR130916:AMS130950 AWN130916:AWO130950 BGJ130916:BGK130950 BQF130916:BQG130950 CAB130916:CAC130950 CJX130916:CJY130950 CTT130916:CTU130950 DDP130916:DDQ130950 DNL130916:DNM130950 DXH130916:DXI130950 EHD130916:EHE130950 EQZ130916:ERA130950 FAV130916:FAW130950 FKR130916:FKS130950 FUN130916:FUO130950 GEJ130916:GEK130950 GOF130916:GOG130950 GYB130916:GYC130950 HHX130916:HHY130950 HRT130916:HRU130950 IBP130916:IBQ130950 ILL130916:ILM130950 IVH130916:IVI130950 JFD130916:JFE130950 JOZ130916:JPA130950 JYV130916:JYW130950 KIR130916:KIS130950 KSN130916:KSO130950 LCJ130916:LCK130950 LMF130916:LMG130950 LWB130916:LWC130950 MFX130916:MFY130950 MPT130916:MPU130950 MZP130916:MZQ130950 NJL130916:NJM130950 NTH130916:NTI130950 ODD130916:ODE130950 OMZ130916:ONA130950 OWV130916:OWW130950 PGR130916:PGS130950 PQN130916:PQO130950 QAJ130916:QAK130950 QKF130916:QKG130950 QUB130916:QUC130950 RDX130916:RDY130950 RNT130916:RNU130950 RXP130916:RXQ130950 SHL130916:SHM130950 SRH130916:SRI130950 TBD130916:TBE130950 TKZ130916:TLA130950 TUV130916:TUW130950 UER130916:UES130950 UON130916:UOO130950 UYJ130916:UYK130950 VIF130916:VIG130950 VSB130916:VSC130950 WBX130916:WBY130950 WLT130916:WLU130950 WVP130916:WVQ130950 H196452:I196486 JD196452:JE196486 SZ196452:TA196486 ACV196452:ACW196486 AMR196452:AMS196486 AWN196452:AWO196486 BGJ196452:BGK196486 BQF196452:BQG196486 CAB196452:CAC196486 CJX196452:CJY196486 CTT196452:CTU196486 DDP196452:DDQ196486 DNL196452:DNM196486 DXH196452:DXI196486 EHD196452:EHE196486 EQZ196452:ERA196486 FAV196452:FAW196486 FKR196452:FKS196486 FUN196452:FUO196486 GEJ196452:GEK196486 GOF196452:GOG196486 GYB196452:GYC196486 HHX196452:HHY196486 HRT196452:HRU196486 IBP196452:IBQ196486 ILL196452:ILM196486 IVH196452:IVI196486 JFD196452:JFE196486 JOZ196452:JPA196486 JYV196452:JYW196486 KIR196452:KIS196486 KSN196452:KSO196486 LCJ196452:LCK196486 LMF196452:LMG196486 LWB196452:LWC196486 MFX196452:MFY196486 MPT196452:MPU196486 MZP196452:MZQ196486 NJL196452:NJM196486 NTH196452:NTI196486 ODD196452:ODE196486 OMZ196452:ONA196486 OWV196452:OWW196486 PGR196452:PGS196486 PQN196452:PQO196486 QAJ196452:QAK196486 QKF196452:QKG196486 QUB196452:QUC196486 RDX196452:RDY196486 RNT196452:RNU196486 RXP196452:RXQ196486 SHL196452:SHM196486 SRH196452:SRI196486 TBD196452:TBE196486 TKZ196452:TLA196486 TUV196452:TUW196486 UER196452:UES196486 UON196452:UOO196486 UYJ196452:UYK196486 VIF196452:VIG196486 VSB196452:VSC196486 WBX196452:WBY196486 WLT196452:WLU196486 WVP196452:WVQ196486 H261988:I262022 JD261988:JE262022 SZ261988:TA262022 ACV261988:ACW262022 AMR261988:AMS262022 AWN261988:AWO262022 BGJ261988:BGK262022 BQF261988:BQG262022 CAB261988:CAC262022 CJX261988:CJY262022 CTT261988:CTU262022 DDP261988:DDQ262022 DNL261988:DNM262022 DXH261988:DXI262022 EHD261988:EHE262022 EQZ261988:ERA262022 FAV261988:FAW262022 FKR261988:FKS262022 FUN261988:FUO262022 GEJ261988:GEK262022 GOF261988:GOG262022 GYB261988:GYC262022 HHX261988:HHY262022 HRT261988:HRU262022 IBP261988:IBQ262022 ILL261988:ILM262022 IVH261988:IVI262022 JFD261988:JFE262022 JOZ261988:JPA262022 JYV261988:JYW262022 KIR261988:KIS262022 KSN261988:KSO262022 LCJ261988:LCK262022 LMF261988:LMG262022 LWB261988:LWC262022 MFX261988:MFY262022 MPT261988:MPU262022 MZP261988:MZQ262022 NJL261988:NJM262022 NTH261988:NTI262022 ODD261988:ODE262022 OMZ261988:ONA262022 OWV261988:OWW262022 PGR261988:PGS262022 PQN261988:PQO262022 QAJ261988:QAK262022 QKF261988:QKG262022 QUB261988:QUC262022 RDX261988:RDY262022 RNT261988:RNU262022 RXP261988:RXQ262022 SHL261988:SHM262022 SRH261988:SRI262022 TBD261988:TBE262022 TKZ261988:TLA262022 TUV261988:TUW262022 UER261988:UES262022 UON261988:UOO262022 UYJ261988:UYK262022 VIF261988:VIG262022 VSB261988:VSC262022 WBX261988:WBY262022 WLT261988:WLU262022 WVP261988:WVQ262022 H327524:I327558 JD327524:JE327558 SZ327524:TA327558 ACV327524:ACW327558 AMR327524:AMS327558 AWN327524:AWO327558 BGJ327524:BGK327558 BQF327524:BQG327558 CAB327524:CAC327558 CJX327524:CJY327558 CTT327524:CTU327558 DDP327524:DDQ327558 DNL327524:DNM327558 DXH327524:DXI327558 EHD327524:EHE327558 EQZ327524:ERA327558 FAV327524:FAW327558 FKR327524:FKS327558 FUN327524:FUO327558 GEJ327524:GEK327558 GOF327524:GOG327558 GYB327524:GYC327558 HHX327524:HHY327558 HRT327524:HRU327558 IBP327524:IBQ327558 ILL327524:ILM327558 IVH327524:IVI327558 JFD327524:JFE327558 JOZ327524:JPA327558 JYV327524:JYW327558 KIR327524:KIS327558 KSN327524:KSO327558 LCJ327524:LCK327558 LMF327524:LMG327558 LWB327524:LWC327558 MFX327524:MFY327558 MPT327524:MPU327558 MZP327524:MZQ327558 NJL327524:NJM327558 NTH327524:NTI327558 ODD327524:ODE327558 OMZ327524:ONA327558 OWV327524:OWW327558 PGR327524:PGS327558 PQN327524:PQO327558 QAJ327524:QAK327558 QKF327524:QKG327558 QUB327524:QUC327558 RDX327524:RDY327558 RNT327524:RNU327558 RXP327524:RXQ327558 SHL327524:SHM327558 SRH327524:SRI327558 TBD327524:TBE327558 TKZ327524:TLA327558 TUV327524:TUW327558 UER327524:UES327558 UON327524:UOO327558 UYJ327524:UYK327558 VIF327524:VIG327558 VSB327524:VSC327558 WBX327524:WBY327558 WLT327524:WLU327558 WVP327524:WVQ327558 H393060:I393094 JD393060:JE393094 SZ393060:TA393094 ACV393060:ACW393094 AMR393060:AMS393094 AWN393060:AWO393094 BGJ393060:BGK393094 BQF393060:BQG393094 CAB393060:CAC393094 CJX393060:CJY393094 CTT393060:CTU393094 DDP393060:DDQ393094 DNL393060:DNM393094 DXH393060:DXI393094 EHD393060:EHE393094 EQZ393060:ERA393094 FAV393060:FAW393094 FKR393060:FKS393094 FUN393060:FUO393094 GEJ393060:GEK393094 GOF393060:GOG393094 GYB393060:GYC393094 HHX393060:HHY393094 HRT393060:HRU393094 IBP393060:IBQ393094 ILL393060:ILM393094 IVH393060:IVI393094 JFD393060:JFE393094 JOZ393060:JPA393094 JYV393060:JYW393094 KIR393060:KIS393094 KSN393060:KSO393094 LCJ393060:LCK393094 LMF393060:LMG393094 LWB393060:LWC393094 MFX393060:MFY393094 MPT393060:MPU393094 MZP393060:MZQ393094 NJL393060:NJM393094 NTH393060:NTI393094 ODD393060:ODE393094 OMZ393060:ONA393094 OWV393060:OWW393094 PGR393060:PGS393094 PQN393060:PQO393094 QAJ393060:QAK393094 QKF393060:QKG393094 QUB393060:QUC393094 RDX393060:RDY393094 RNT393060:RNU393094 RXP393060:RXQ393094 SHL393060:SHM393094 SRH393060:SRI393094 TBD393060:TBE393094 TKZ393060:TLA393094 TUV393060:TUW393094 UER393060:UES393094 UON393060:UOO393094 UYJ393060:UYK393094 VIF393060:VIG393094 VSB393060:VSC393094 WBX393060:WBY393094 WLT393060:WLU393094 WVP393060:WVQ393094 H458596:I458630 JD458596:JE458630 SZ458596:TA458630 ACV458596:ACW458630 AMR458596:AMS458630 AWN458596:AWO458630 BGJ458596:BGK458630 BQF458596:BQG458630 CAB458596:CAC458630 CJX458596:CJY458630 CTT458596:CTU458630 DDP458596:DDQ458630 DNL458596:DNM458630 DXH458596:DXI458630 EHD458596:EHE458630 EQZ458596:ERA458630 FAV458596:FAW458630 FKR458596:FKS458630 FUN458596:FUO458630 GEJ458596:GEK458630 GOF458596:GOG458630 GYB458596:GYC458630 HHX458596:HHY458630 HRT458596:HRU458630 IBP458596:IBQ458630 ILL458596:ILM458630 IVH458596:IVI458630 JFD458596:JFE458630 JOZ458596:JPA458630 JYV458596:JYW458630 KIR458596:KIS458630 KSN458596:KSO458630 LCJ458596:LCK458630 LMF458596:LMG458630 LWB458596:LWC458630 MFX458596:MFY458630 MPT458596:MPU458630 MZP458596:MZQ458630 NJL458596:NJM458630 NTH458596:NTI458630 ODD458596:ODE458630 OMZ458596:ONA458630 OWV458596:OWW458630 PGR458596:PGS458630 PQN458596:PQO458630 QAJ458596:QAK458630 QKF458596:QKG458630 QUB458596:QUC458630 RDX458596:RDY458630 RNT458596:RNU458630 RXP458596:RXQ458630 SHL458596:SHM458630 SRH458596:SRI458630 TBD458596:TBE458630 TKZ458596:TLA458630 TUV458596:TUW458630 UER458596:UES458630 UON458596:UOO458630 UYJ458596:UYK458630 VIF458596:VIG458630 VSB458596:VSC458630 WBX458596:WBY458630 WLT458596:WLU458630 WVP458596:WVQ458630 H524132:I524166 JD524132:JE524166 SZ524132:TA524166 ACV524132:ACW524166 AMR524132:AMS524166 AWN524132:AWO524166 BGJ524132:BGK524166 BQF524132:BQG524166 CAB524132:CAC524166 CJX524132:CJY524166 CTT524132:CTU524166 DDP524132:DDQ524166 DNL524132:DNM524166 DXH524132:DXI524166 EHD524132:EHE524166 EQZ524132:ERA524166 FAV524132:FAW524166 FKR524132:FKS524166 FUN524132:FUO524166 GEJ524132:GEK524166 GOF524132:GOG524166 GYB524132:GYC524166 HHX524132:HHY524166 HRT524132:HRU524166 IBP524132:IBQ524166 ILL524132:ILM524166 IVH524132:IVI524166 JFD524132:JFE524166 JOZ524132:JPA524166 JYV524132:JYW524166 KIR524132:KIS524166 KSN524132:KSO524166 LCJ524132:LCK524166 LMF524132:LMG524166 LWB524132:LWC524166 MFX524132:MFY524166 MPT524132:MPU524166 MZP524132:MZQ524166 NJL524132:NJM524166 NTH524132:NTI524166 ODD524132:ODE524166 OMZ524132:ONA524166 OWV524132:OWW524166 PGR524132:PGS524166 PQN524132:PQO524166 QAJ524132:QAK524166 QKF524132:QKG524166 QUB524132:QUC524166 RDX524132:RDY524166 RNT524132:RNU524166 RXP524132:RXQ524166 SHL524132:SHM524166 SRH524132:SRI524166 TBD524132:TBE524166 TKZ524132:TLA524166 TUV524132:TUW524166 UER524132:UES524166 UON524132:UOO524166 UYJ524132:UYK524166 VIF524132:VIG524166 VSB524132:VSC524166 WBX524132:WBY524166 WLT524132:WLU524166 WVP524132:WVQ524166 H589668:I589702 JD589668:JE589702 SZ589668:TA589702 ACV589668:ACW589702 AMR589668:AMS589702 AWN589668:AWO589702 BGJ589668:BGK589702 BQF589668:BQG589702 CAB589668:CAC589702 CJX589668:CJY589702 CTT589668:CTU589702 DDP589668:DDQ589702 DNL589668:DNM589702 DXH589668:DXI589702 EHD589668:EHE589702 EQZ589668:ERA589702 FAV589668:FAW589702 FKR589668:FKS589702 FUN589668:FUO589702 GEJ589668:GEK589702 GOF589668:GOG589702 GYB589668:GYC589702 HHX589668:HHY589702 HRT589668:HRU589702 IBP589668:IBQ589702 ILL589668:ILM589702 IVH589668:IVI589702 JFD589668:JFE589702 JOZ589668:JPA589702 JYV589668:JYW589702 KIR589668:KIS589702 KSN589668:KSO589702 LCJ589668:LCK589702 LMF589668:LMG589702 LWB589668:LWC589702 MFX589668:MFY589702 MPT589668:MPU589702 MZP589668:MZQ589702 NJL589668:NJM589702 NTH589668:NTI589702 ODD589668:ODE589702 OMZ589668:ONA589702 OWV589668:OWW589702 PGR589668:PGS589702 PQN589668:PQO589702 QAJ589668:QAK589702 QKF589668:QKG589702 QUB589668:QUC589702 RDX589668:RDY589702 RNT589668:RNU589702 RXP589668:RXQ589702 SHL589668:SHM589702 SRH589668:SRI589702 TBD589668:TBE589702 TKZ589668:TLA589702 TUV589668:TUW589702 UER589668:UES589702 UON589668:UOO589702 UYJ589668:UYK589702 VIF589668:VIG589702 VSB589668:VSC589702 WBX589668:WBY589702 WLT589668:WLU589702 WVP589668:WVQ589702 H655204:I655238 JD655204:JE655238 SZ655204:TA655238 ACV655204:ACW655238 AMR655204:AMS655238 AWN655204:AWO655238 BGJ655204:BGK655238 BQF655204:BQG655238 CAB655204:CAC655238 CJX655204:CJY655238 CTT655204:CTU655238 DDP655204:DDQ655238 DNL655204:DNM655238 DXH655204:DXI655238 EHD655204:EHE655238 EQZ655204:ERA655238 FAV655204:FAW655238 FKR655204:FKS655238 FUN655204:FUO655238 GEJ655204:GEK655238 GOF655204:GOG655238 GYB655204:GYC655238 HHX655204:HHY655238 HRT655204:HRU655238 IBP655204:IBQ655238 ILL655204:ILM655238 IVH655204:IVI655238 JFD655204:JFE655238 JOZ655204:JPA655238 JYV655204:JYW655238 KIR655204:KIS655238 KSN655204:KSO655238 LCJ655204:LCK655238 LMF655204:LMG655238 LWB655204:LWC655238 MFX655204:MFY655238 MPT655204:MPU655238 MZP655204:MZQ655238 NJL655204:NJM655238 NTH655204:NTI655238 ODD655204:ODE655238 OMZ655204:ONA655238 OWV655204:OWW655238 PGR655204:PGS655238 PQN655204:PQO655238 QAJ655204:QAK655238 QKF655204:QKG655238 QUB655204:QUC655238 RDX655204:RDY655238 RNT655204:RNU655238 RXP655204:RXQ655238 SHL655204:SHM655238 SRH655204:SRI655238 TBD655204:TBE655238 TKZ655204:TLA655238 TUV655204:TUW655238 UER655204:UES655238 UON655204:UOO655238 UYJ655204:UYK655238 VIF655204:VIG655238 VSB655204:VSC655238 WBX655204:WBY655238 WLT655204:WLU655238 WVP655204:WVQ655238 H720740:I720774 JD720740:JE720774 SZ720740:TA720774 ACV720740:ACW720774 AMR720740:AMS720774 AWN720740:AWO720774 BGJ720740:BGK720774 BQF720740:BQG720774 CAB720740:CAC720774 CJX720740:CJY720774 CTT720740:CTU720774 DDP720740:DDQ720774 DNL720740:DNM720774 DXH720740:DXI720774 EHD720740:EHE720774 EQZ720740:ERA720774 FAV720740:FAW720774 FKR720740:FKS720774 FUN720740:FUO720774 GEJ720740:GEK720774 GOF720740:GOG720774 GYB720740:GYC720774 HHX720740:HHY720774 HRT720740:HRU720774 IBP720740:IBQ720774 ILL720740:ILM720774 IVH720740:IVI720774 JFD720740:JFE720774 JOZ720740:JPA720774 JYV720740:JYW720774 KIR720740:KIS720774 KSN720740:KSO720774 LCJ720740:LCK720774 LMF720740:LMG720774 LWB720740:LWC720774 MFX720740:MFY720774 MPT720740:MPU720774 MZP720740:MZQ720774 NJL720740:NJM720774 NTH720740:NTI720774 ODD720740:ODE720774 OMZ720740:ONA720774 OWV720740:OWW720774 PGR720740:PGS720774 PQN720740:PQO720774 QAJ720740:QAK720774 QKF720740:QKG720774 QUB720740:QUC720774 RDX720740:RDY720774 RNT720740:RNU720774 RXP720740:RXQ720774 SHL720740:SHM720774 SRH720740:SRI720774 TBD720740:TBE720774 TKZ720740:TLA720774 TUV720740:TUW720774 UER720740:UES720774 UON720740:UOO720774 UYJ720740:UYK720774 VIF720740:VIG720774 VSB720740:VSC720774 WBX720740:WBY720774 WLT720740:WLU720774 WVP720740:WVQ720774 H786276:I786310 JD786276:JE786310 SZ786276:TA786310 ACV786276:ACW786310 AMR786276:AMS786310 AWN786276:AWO786310 BGJ786276:BGK786310 BQF786276:BQG786310 CAB786276:CAC786310 CJX786276:CJY786310 CTT786276:CTU786310 DDP786276:DDQ786310 DNL786276:DNM786310 DXH786276:DXI786310 EHD786276:EHE786310 EQZ786276:ERA786310 FAV786276:FAW786310 FKR786276:FKS786310 FUN786276:FUO786310 GEJ786276:GEK786310 GOF786276:GOG786310 GYB786276:GYC786310 HHX786276:HHY786310 HRT786276:HRU786310 IBP786276:IBQ786310 ILL786276:ILM786310 IVH786276:IVI786310 JFD786276:JFE786310 JOZ786276:JPA786310 JYV786276:JYW786310 KIR786276:KIS786310 KSN786276:KSO786310 LCJ786276:LCK786310 LMF786276:LMG786310 LWB786276:LWC786310 MFX786276:MFY786310 MPT786276:MPU786310 MZP786276:MZQ786310 NJL786276:NJM786310 NTH786276:NTI786310 ODD786276:ODE786310 OMZ786276:ONA786310 OWV786276:OWW786310 PGR786276:PGS786310 PQN786276:PQO786310 QAJ786276:QAK786310 QKF786276:QKG786310 QUB786276:QUC786310 RDX786276:RDY786310 RNT786276:RNU786310 RXP786276:RXQ786310 SHL786276:SHM786310 SRH786276:SRI786310 TBD786276:TBE786310 TKZ786276:TLA786310 TUV786276:TUW786310 UER786276:UES786310 UON786276:UOO786310 UYJ786276:UYK786310 VIF786276:VIG786310 VSB786276:VSC786310 WBX786276:WBY786310 WLT786276:WLU786310 WVP786276:WVQ786310 H851812:I851846 JD851812:JE851846 SZ851812:TA851846 ACV851812:ACW851846 AMR851812:AMS851846 AWN851812:AWO851846 BGJ851812:BGK851846 BQF851812:BQG851846 CAB851812:CAC851846 CJX851812:CJY851846 CTT851812:CTU851846 DDP851812:DDQ851846 DNL851812:DNM851846 DXH851812:DXI851846 EHD851812:EHE851846 EQZ851812:ERA851846 FAV851812:FAW851846 FKR851812:FKS851846 FUN851812:FUO851846 GEJ851812:GEK851846 GOF851812:GOG851846 GYB851812:GYC851846 HHX851812:HHY851846 HRT851812:HRU851846 IBP851812:IBQ851846 ILL851812:ILM851846 IVH851812:IVI851846 JFD851812:JFE851846 JOZ851812:JPA851846 JYV851812:JYW851846 KIR851812:KIS851846 KSN851812:KSO851846 LCJ851812:LCK851846 LMF851812:LMG851846 LWB851812:LWC851846 MFX851812:MFY851846 MPT851812:MPU851846 MZP851812:MZQ851846 NJL851812:NJM851846 NTH851812:NTI851846 ODD851812:ODE851846 OMZ851812:ONA851846 OWV851812:OWW851846 PGR851812:PGS851846 PQN851812:PQO851846 QAJ851812:QAK851846 QKF851812:QKG851846 QUB851812:QUC851846 RDX851812:RDY851846 RNT851812:RNU851846 RXP851812:RXQ851846 SHL851812:SHM851846 SRH851812:SRI851846 TBD851812:TBE851846 TKZ851812:TLA851846 TUV851812:TUW851846 UER851812:UES851846 UON851812:UOO851846 UYJ851812:UYK851846 VIF851812:VIG851846 VSB851812:VSC851846 WBX851812:WBY851846 WLT851812:WLU851846 WVP851812:WVQ851846 H917348:I917382 JD917348:JE917382 SZ917348:TA917382 ACV917348:ACW917382 AMR917348:AMS917382 AWN917348:AWO917382 BGJ917348:BGK917382 BQF917348:BQG917382 CAB917348:CAC917382 CJX917348:CJY917382 CTT917348:CTU917382 DDP917348:DDQ917382 DNL917348:DNM917382 DXH917348:DXI917382 EHD917348:EHE917382 EQZ917348:ERA917382 FAV917348:FAW917382 FKR917348:FKS917382 FUN917348:FUO917382 GEJ917348:GEK917382 GOF917348:GOG917382 GYB917348:GYC917382 HHX917348:HHY917382 HRT917348:HRU917382 IBP917348:IBQ917382 ILL917348:ILM917382 IVH917348:IVI917382 JFD917348:JFE917382 JOZ917348:JPA917382 JYV917348:JYW917382 KIR917348:KIS917382 KSN917348:KSO917382 LCJ917348:LCK917382 LMF917348:LMG917382 LWB917348:LWC917382 MFX917348:MFY917382 MPT917348:MPU917382 MZP917348:MZQ917382 NJL917348:NJM917382 NTH917348:NTI917382 ODD917348:ODE917382 OMZ917348:ONA917382 OWV917348:OWW917382 PGR917348:PGS917382 PQN917348:PQO917382 QAJ917348:QAK917382 QKF917348:QKG917382 QUB917348:QUC917382 RDX917348:RDY917382 RNT917348:RNU917382 RXP917348:RXQ917382 SHL917348:SHM917382 SRH917348:SRI917382 TBD917348:TBE917382 TKZ917348:TLA917382 TUV917348:TUW917382 UER917348:UES917382 UON917348:UOO917382 UYJ917348:UYK917382 VIF917348:VIG917382 VSB917348:VSC917382 WBX917348:WBY917382 WLT917348:WLU917382 WVP917348:WVQ917382 H982884:I982918 JD982884:JE982918 SZ982884:TA982918 ACV982884:ACW982918 AMR982884:AMS982918 AWN982884:AWO982918 BGJ982884:BGK982918 BQF982884:BQG982918 CAB982884:CAC982918 CJX982884:CJY982918 CTT982884:CTU982918 DDP982884:DDQ982918 DNL982884:DNM982918 DXH982884:DXI982918 EHD982884:EHE982918 EQZ982884:ERA982918 FAV982884:FAW982918 FKR982884:FKS982918 FUN982884:FUO982918 GEJ982884:GEK982918 GOF982884:GOG982918 GYB982884:GYC982918 HHX982884:HHY982918 HRT982884:HRU982918 IBP982884:IBQ982918 ILL982884:ILM982918 IVH982884:IVI982918 JFD982884:JFE982918 JOZ982884:JPA982918 JYV982884:JYW982918 KIR982884:KIS982918 KSN982884:KSO982918 LCJ982884:LCK982918 LMF982884:LMG982918 LWB982884:LWC982918 MFX982884:MFY982918 MPT982884:MPU982918 MZP982884:MZQ982918 NJL982884:NJM982918 NTH982884:NTI982918 ODD982884:ODE982918 OMZ982884:ONA982918 OWV982884:OWW982918 PGR982884:PGS982918 PQN982884:PQO982918 QAJ982884:QAK982918 QKF982884:QKG982918 QUB982884:QUC982918 RDX982884:RDY982918 RNT982884:RNU982918 RXP982884:RXQ982918 SHL982884:SHM982918 SRH982884:SRI982918 TBD982884:TBE982918 TKZ982884:TLA982918 TUV982884:TUW982918 UER982884:UES982918 UON982884:UOO982918 UYJ982884:UYK982918 VIF982884:VIG982918 VSB982884:VSC982918 WBX982884:WBY982918 WLT982884:WLU982918 WVP982884:WVQ982918 H65416:I65418 JD65416:JE65418 SZ65416:TA65418 ACV65416:ACW65418 AMR65416:AMS65418 AWN65416:AWO65418 BGJ65416:BGK65418 BQF65416:BQG65418 CAB65416:CAC65418 CJX65416:CJY65418 CTT65416:CTU65418 DDP65416:DDQ65418 DNL65416:DNM65418 DXH65416:DXI65418 EHD65416:EHE65418 EQZ65416:ERA65418 FAV65416:FAW65418 FKR65416:FKS65418 FUN65416:FUO65418 GEJ65416:GEK65418 GOF65416:GOG65418 GYB65416:GYC65418 HHX65416:HHY65418 HRT65416:HRU65418 IBP65416:IBQ65418 ILL65416:ILM65418 IVH65416:IVI65418 JFD65416:JFE65418 JOZ65416:JPA65418 JYV65416:JYW65418 KIR65416:KIS65418 KSN65416:KSO65418 LCJ65416:LCK65418 LMF65416:LMG65418 LWB65416:LWC65418 MFX65416:MFY65418 MPT65416:MPU65418 MZP65416:MZQ65418 NJL65416:NJM65418 NTH65416:NTI65418 ODD65416:ODE65418 OMZ65416:ONA65418 OWV65416:OWW65418 PGR65416:PGS65418 PQN65416:PQO65418 QAJ65416:QAK65418 QKF65416:QKG65418 QUB65416:QUC65418 RDX65416:RDY65418 RNT65416:RNU65418 RXP65416:RXQ65418 SHL65416:SHM65418 SRH65416:SRI65418 TBD65416:TBE65418 TKZ65416:TLA65418 TUV65416:TUW65418 UER65416:UES65418 UON65416:UOO65418 UYJ65416:UYK65418 VIF65416:VIG65418 VSB65416:VSC65418 WBX65416:WBY65418 WLT65416:WLU65418 WVP65416:WVQ65418 H130952:I130954 JD130952:JE130954 SZ130952:TA130954 ACV130952:ACW130954 AMR130952:AMS130954 AWN130952:AWO130954 BGJ130952:BGK130954 BQF130952:BQG130954 CAB130952:CAC130954 CJX130952:CJY130954 CTT130952:CTU130954 DDP130952:DDQ130954 DNL130952:DNM130954 DXH130952:DXI130954 EHD130952:EHE130954 EQZ130952:ERA130954 FAV130952:FAW130954 FKR130952:FKS130954 FUN130952:FUO130954 GEJ130952:GEK130954 GOF130952:GOG130954 GYB130952:GYC130954 HHX130952:HHY130954 HRT130952:HRU130954 IBP130952:IBQ130954 ILL130952:ILM130954 IVH130952:IVI130954 JFD130952:JFE130954 JOZ130952:JPA130954 JYV130952:JYW130954 KIR130952:KIS130954 KSN130952:KSO130954 LCJ130952:LCK130954 LMF130952:LMG130954 LWB130952:LWC130954 MFX130952:MFY130954 MPT130952:MPU130954 MZP130952:MZQ130954 NJL130952:NJM130954 NTH130952:NTI130954 ODD130952:ODE130954 OMZ130952:ONA130954 OWV130952:OWW130954 PGR130952:PGS130954 PQN130952:PQO130954 QAJ130952:QAK130954 QKF130952:QKG130954 QUB130952:QUC130954 RDX130952:RDY130954 RNT130952:RNU130954 RXP130952:RXQ130954 SHL130952:SHM130954 SRH130952:SRI130954 TBD130952:TBE130954 TKZ130952:TLA130954 TUV130952:TUW130954 UER130952:UES130954 UON130952:UOO130954 UYJ130952:UYK130954 VIF130952:VIG130954 VSB130952:VSC130954 WBX130952:WBY130954 WLT130952:WLU130954 WVP130952:WVQ130954 H196488:I196490 JD196488:JE196490 SZ196488:TA196490 ACV196488:ACW196490 AMR196488:AMS196490 AWN196488:AWO196490 BGJ196488:BGK196490 BQF196488:BQG196490 CAB196488:CAC196490 CJX196488:CJY196490 CTT196488:CTU196490 DDP196488:DDQ196490 DNL196488:DNM196490 DXH196488:DXI196490 EHD196488:EHE196490 EQZ196488:ERA196490 FAV196488:FAW196490 FKR196488:FKS196490 FUN196488:FUO196490 GEJ196488:GEK196490 GOF196488:GOG196490 GYB196488:GYC196490 HHX196488:HHY196490 HRT196488:HRU196490 IBP196488:IBQ196490 ILL196488:ILM196490 IVH196488:IVI196490 JFD196488:JFE196490 JOZ196488:JPA196490 JYV196488:JYW196490 KIR196488:KIS196490 KSN196488:KSO196490 LCJ196488:LCK196490 LMF196488:LMG196490 LWB196488:LWC196490 MFX196488:MFY196490 MPT196488:MPU196490 MZP196488:MZQ196490 NJL196488:NJM196490 NTH196488:NTI196490 ODD196488:ODE196490 OMZ196488:ONA196490 OWV196488:OWW196490 PGR196488:PGS196490 PQN196488:PQO196490 QAJ196488:QAK196490 QKF196488:QKG196490 QUB196488:QUC196490 RDX196488:RDY196490 RNT196488:RNU196490 RXP196488:RXQ196490 SHL196488:SHM196490 SRH196488:SRI196490 TBD196488:TBE196490 TKZ196488:TLA196490 TUV196488:TUW196490 UER196488:UES196490 UON196488:UOO196490 UYJ196488:UYK196490 VIF196488:VIG196490 VSB196488:VSC196490 WBX196488:WBY196490 WLT196488:WLU196490 WVP196488:WVQ196490 H262024:I262026 JD262024:JE262026 SZ262024:TA262026 ACV262024:ACW262026 AMR262024:AMS262026 AWN262024:AWO262026 BGJ262024:BGK262026 BQF262024:BQG262026 CAB262024:CAC262026 CJX262024:CJY262026 CTT262024:CTU262026 DDP262024:DDQ262026 DNL262024:DNM262026 DXH262024:DXI262026 EHD262024:EHE262026 EQZ262024:ERA262026 FAV262024:FAW262026 FKR262024:FKS262026 FUN262024:FUO262026 GEJ262024:GEK262026 GOF262024:GOG262026 GYB262024:GYC262026 HHX262024:HHY262026 HRT262024:HRU262026 IBP262024:IBQ262026 ILL262024:ILM262026 IVH262024:IVI262026 JFD262024:JFE262026 JOZ262024:JPA262026 JYV262024:JYW262026 KIR262024:KIS262026 KSN262024:KSO262026 LCJ262024:LCK262026 LMF262024:LMG262026 LWB262024:LWC262026 MFX262024:MFY262026 MPT262024:MPU262026 MZP262024:MZQ262026 NJL262024:NJM262026 NTH262024:NTI262026 ODD262024:ODE262026 OMZ262024:ONA262026 OWV262024:OWW262026 PGR262024:PGS262026 PQN262024:PQO262026 QAJ262024:QAK262026 QKF262024:QKG262026 QUB262024:QUC262026 RDX262024:RDY262026 RNT262024:RNU262026 RXP262024:RXQ262026 SHL262024:SHM262026 SRH262024:SRI262026 TBD262024:TBE262026 TKZ262024:TLA262026 TUV262024:TUW262026 UER262024:UES262026 UON262024:UOO262026 UYJ262024:UYK262026 VIF262024:VIG262026 VSB262024:VSC262026 WBX262024:WBY262026 WLT262024:WLU262026 WVP262024:WVQ262026 H327560:I327562 JD327560:JE327562 SZ327560:TA327562 ACV327560:ACW327562 AMR327560:AMS327562 AWN327560:AWO327562 BGJ327560:BGK327562 BQF327560:BQG327562 CAB327560:CAC327562 CJX327560:CJY327562 CTT327560:CTU327562 DDP327560:DDQ327562 DNL327560:DNM327562 DXH327560:DXI327562 EHD327560:EHE327562 EQZ327560:ERA327562 FAV327560:FAW327562 FKR327560:FKS327562 FUN327560:FUO327562 GEJ327560:GEK327562 GOF327560:GOG327562 GYB327560:GYC327562 HHX327560:HHY327562 HRT327560:HRU327562 IBP327560:IBQ327562 ILL327560:ILM327562 IVH327560:IVI327562 JFD327560:JFE327562 JOZ327560:JPA327562 JYV327560:JYW327562 KIR327560:KIS327562 KSN327560:KSO327562 LCJ327560:LCK327562 LMF327560:LMG327562 LWB327560:LWC327562 MFX327560:MFY327562 MPT327560:MPU327562 MZP327560:MZQ327562 NJL327560:NJM327562 NTH327560:NTI327562 ODD327560:ODE327562 OMZ327560:ONA327562 OWV327560:OWW327562 PGR327560:PGS327562 PQN327560:PQO327562 QAJ327560:QAK327562 QKF327560:QKG327562 QUB327560:QUC327562 RDX327560:RDY327562 RNT327560:RNU327562 RXP327560:RXQ327562 SHL327560:SHM327562 SRH327560:SRI327562 TBD327560:TBE327562 TKZ327560:TLA327562 TUV327560:TUW327562 UER327560:UES327562 UON327560:UOO327562 UYJ327560:UYK327562 VIF327560:VIG327562 VSB327560:VSC327562 WBX327560:WBY327562 WLT327560:WLU327562 WVP327560:WVQ327562 H393096:I393098 JD393096:JE393098 SZ393096:TA393098 ACV393096:ACW393098 AMR393096:AMS393098 AWN393096:AWO393098 BGJ393096:BGK393098 BQF393096:BQG393098 CAB393096:CAC393098 CJX393096:CJY393098 CTT393096:CTU393098 DDP393096:DDQ393098 DNL393096:DNM393098 DXH393096:DXI393098 EHD393096:EHE393098 EQZ393096:ERA393098 FAV393096:FAW393098 FKR393096:FKS393098 FUN393096:FUO393098 GEJ393096:GEK393098 GOF393096:GOG393098 GYB393096:GYC393098 HHX393096:HHY393098 HRT393096:HRU393098 IBP393096:IBQ393098 ILL393096:ILM393098 IVH393096:IVI393098 JFD393096:JFE393098 JOZ393096:JPA393098 JYV393096:JYW393098 KIR393096:KIS393098 KSN393096:KSO393098 LCJ393096:LCK393098 LMF393096:LMG393098 LWB393096:LWC393098 MFX393096:MFY393098 MPT393096:MPU393098 MZP393096:MZQ393098 NJL393096:NJM393098 NTH393096:NTI393098 ODD393096:ODE393098 OMZ393096:ONA393098 OWV393096:OWW393098 PGR393096:PGS393098 PQN393096:PQO393098 QAJ393096:QAK393098 QKF393096:QKG393098 QUB393096:QUC393098 RDX393096:RDY393098 RNT393096:RNU393098 RXP393096:RXQ393098 SHL393096:SHM393098 SRH393096:SRI393098 TBD393096:TBE393098 TKZ393096:TLA393098 TUV393096:TUW393098 UER393096:UES393098 UON393096:UOO393098 UYJ393096:UYK393098 VIF393096:VIG393098 VSB393096:VSC393098 WBX393096:WBY393098 WLT393096:WLU393098 WVP393096:WVQ393098 H458632:I458634 JD458632:JE458634 SZ458632:TA458634 ACV458632:ACW458634 AMR458632:AMS458634 AWN458632:AWO458634 BGJ458632:BGK458634 BQF458632:BQG458634 CAB458632:CAC458634 CJX458632:CJY458634 CTT458632:CTU458634 DDP458632:DDQ458634 DNL458632:DNM458634 DXH458632:DXI458634 EHD458632:EHE458634 EQZ458632:ERA458634 FAV458632:FAW458634 FKR458632:FKS458634 FUN458632:FUO458634 GEJ458632:GEK458634 GOF458632:GOG458634 GYB458632:GYC458634 HHX458632:HHY458634 HRT458632:HRU458634 IBP458632:IBQ458634 ILL458632:ILM458634 IVH458632:IVI458634 JFD458632:JFE458634 JOZ458632:JPA458634 JYV458632:JYW458634 KIR458632:KIS458634 KSN458632:KSO458634 LCJ458632:LCK458634 LMF458632:LMG458634 LWB458632:LWC458634 MFX458632:MFY458634 MPT458632:MPU458634 MZP458632:MZQ458634 NJL458632:NJM458634 NTH458632:NTI458634 ODD458632:ODE458634 OMZ458632:ONA458634 OWV458632:OWW458634 PGR458632:PGS458634 PQN458632:PQO458634 QAJ458632:QAK458634 QKF458632:QKG458634 QUB458632:QUC458634 RDX458632:RDY458634 RNT458632:RNU458634 RXP458632:RXQ458634 SHL458632:SHM458634 SRH458632:SRI458634 TBD458632:TBE458634 TKZ458632:TLA458634 TUV458632:TUW458634 UER458632:UES458634 UON458632:UOO458634 UYJ458632:UYK458634 VIF458632:VIG458634 VSB458632:VSC458634 WBX458632:WBY458634 WLT458632:WLU458634 WVP458632:WVQ458634 H524168:I524170 JD524168:JE524170 SZ524168:TA524170 ACV524168:ACW524170 AMR524168:AMS524170 AWN524168:AWO524170 BGJ524168:BGK524170 BQF524168:BQG524170 CAB524168:CAC524170 CJX524168:CJY524170 CTT524168:CTU524170 DDP524168:DDQ524170 DNL524168:DNM524170 DXH524168:DXI524170 EHD524168:EHE524170 EQZ524168:ERA524170 FAV524168:FAW524170 FKR524168:FKS524170 FUN524168:FUO524170 GEJ524168:GEK524170 GOF524168:GOG524170 GYB524168:GYC524170 HHX524168:HHY524170 HRT524168:HRU524170 IBP524168:IBQ524170 ILL524168:ILM524170 IVH524168:IVI524170 JFD524168:JFE524170 JOZ524168:JPA524170 JYV524168:JYW524170 KIR524168:KIS524170 KSN524168:KSO524170 LCJ524168:LCK524170 LMF524168:LMG524170 LWB524168:LWC524170 MFX524168:MFY524170 MPT524168:MPU524170 MZP524168:MZQ524170 NJL524168:NJM524170 NTH524168:NTI524170 ODD524168:ODE524170 OMZ524168:ONA524170 OWV524168:OWW524170 PGR524168:PGS524170 PQN524168:PQO524170 QAJ524168:QAK524170 QKF524168:QKG524170 QUB524168:QUC524170 RDX524168:RDY524170 RNT524168:RNU524170 RXP524168:RXQ524170 SHL524168:SHM524170 SRH524168:SRI524170 TBD524168:TBE524170 TKZ524168:TLA524170 TUV524168:TUW524170 UER524168:UES524170 UON524168:UOO524170 UYJ524168:UYK524170 VIF524168:VIG524170 VSB524168:VSC524170 WBX524168:WBY524170 WLT524168:WLU524170 WVP524168:WVQ524170 H589704:I589706 JD589704:JE589706 SZ589704:TA589706 ACV589704:ACW589706 AMR589704:AMS589706 AWN589704:AWO589706 BGJ589704:BGK589706 BQF589704:BQG589706 CAB589704:CAC589706 CJX589704:CJY589706 CTT589704:CTU589706 DDP589704:DDQ589706 DNL589704:DNM589706 DXH589704:DXI589706 EHD589704:EHE589706 EQZ589704:ERA589706 FAV589704:FAW589706 FKR589704:FKS589706 FUN589704:FUO589706 GEJ589704:GEK589706 GOF589704:GOG589706 GYB589704:GYC589706 HHX589704:HHY589706 HRT589704:HRU589706 IBP589704:IBQ589706 ILL589704:ILM589706 IVH589704:IVI589706 JFD589704:JFE589706 JOZ589704:JPA589706 JYV589704:JYW589706 KIR589704:KIS589706 KSN589704:KSO589706 LCJ589704:LCK589706 LMF589704:LMG589706 LWB589704:LWC589706 MFX589704:MFY589706 MPT589704:MPU589706 MZP589704:MZQ589706 NJL589704:NJM589706 NTH589704:NTI589706 ODD589704:ODE589706 OMZ589704:ONA589706 OWV589704:OWW589706 PGR589704:PGS589706 PQN589704:PQO589706 QAJ589704:QAK589706 QKF589704:QKG589706 QUB589704:QUC589706 RDX589704:RDY589706 RNT589704:RNU589706 RXP589704:RXQ589706 SHL589704:SHM589706 SRH589704:SRI589706 TBD589704:TBE589706 TKZ589704:TLA589706 TUV589704:TUW589706 UER589704:UES589706 UON589704:UOO589706 UYJ589704:UYK589706 VIF589704:VIG589706 VSB589704:VSC589706 WBX589704:WBY589706 WLT589704:WLU589706 WVP589704:WVQ589706 H655240:I655242 JD655240:JE655242 SZ655240:TA655242 ACV655240:ACW655242 AMR655240:AMS655242 AWN655240:AWO655242 BGJ655240:BGK655242 BQF655240:BQG655242 CAB655240:CAC655242 CJX655240:CJY655242 CTT655240:CTU655242 DDP655240:DDQ655242 DNL655240:DNM655242 DXH655240:DXI655242 EHD655240:EHE655242 EQZ655240:ERA655242 FAV655240:FAW655242 FKR655240:FKS655242 FUN655240:FUO655242 GEJ655240:GEK655242 GOF655240:GOG655242 GYB655240:GYC655242 HHX655240:HHY655242 HRT655240:HRU655242 IBP655240:IBQ655242 ILL655240:ILM655242 IVH655240:IVI655242 JFD655240:JFE655242 JOZ655240:JPA655242 JYV655240:JYW655242 KIR655240:KIS655242 KSN655240:KSO655242 LCJ655240:LCK655242 LMF655240:LMG655242 LWB655240:LWC655242 MFX655240:MFY655242 MPT655240:MPU655242 MZP655240:MZQ655242 NJL655240:NJM655242 NTH655240:NTI655242 ODD655240:ODE655242 OMZ655240:ONA655242 OWV655240:OWW655242 PGR655240:PGS655242 PQN655240:PQO655242 QAJ655240:QAK655242 QKF655240:QKG655242 QUB655240:QUC655242 RDX655240:RDY655242 RNT655240:RNU655242 RXP655240:RXQ655242 SHL655240:SHM655242 SRH655240:SRI655242 TBD655240:TBE655242 TKZ655240:TLA655242 TUV655240:TUW655242 UER655240:UES655242 UON655240:UOO655242 UYJ655240:UYK655242 VIF655240:VIG655242 VSB655240:VSC655242 WBX655240:WBY655242 WLT655240:WLU655242 WVP655240:WVQ655242 H720776:I720778 JD720776:JE720778 SZ720776:TA720778 ACV720776:ACW720778 AMR720776:AMS720778 AWN720776:AWO720778 BGJ720776:BGK720778 BQF720776:BQG720778 CAB720776:CAC720778 CJX720776:CJY720778 CTT720776:CTU720778 DDP720776:DDQ720778 DNL720776:DNM720778 DXH720776:DXI720778 EHD720776:EHE720778 EQZ720776:ERA720778 FAV720776:FAW720778 FKR720776:FKS720778 FUN720776:FUO720778 GEJ720776:GEK720778 GOF720776:GOG720778 GYB720776:GYC720778 HHX720776:HHY720778 HRT720776:HRU720778 IBP720776:IBQ720778 ILL720776:ILM720778 IVH720776:IVI720778 JFD720776:JFE720778 JOZ720776:JPA720778 JYV720776:JYW720778 KIR720776:KIS720778 KSN720776:KSO720778 LCJ720776:LCK720778 LMF720776:LMG720778 LWB720776:LWC720778 MFX720776:MFY720778 MPT720776:MPU720778 MZP720776:MZQ720778 NJL720776:NJM720778 NTH720776:NTI720778 ODD720776:ODE720778 OMZ720776:ONA720778 OWV720776:OWW720778 PGR720776:PGS720778 PQN720776:PQO720778 QAJ720776:QAK720778 QKF720776:QKG720778 QUB720776:QUC720778 RDX720776:RDY720778 RNT720776:RNU720778 RXP720776:RXQ720778 SHL720776:SHM720778 SRH720776:SRI720778 TBD720776:TBE720778 TKZ720776:TLA720778 TUV720776:TUW720778 UER720776:UES720778 UON720776:UOO720778 UYJ720776:UYK720778 VIF720776:VIG720778 VSB720776:VSC720778 WBX720776:WBY720778 WLT720776:WLU720778 WVP720776:WVQ720778 H786312:I786314 JD786312:JE786314 SZ786312:TA786314 ACV786312:ACW786314 AMR786312:AMS786314 AWN786312:AWO786314 BGJ786312:BGK786314 BQF786312:BQG786314 CAB786312:CAC786314 CJX786312:CJY786314 CTT786312:CTU786314 DDP786312:DDQ786314 DNL786312:DNM786314 DXH786312:DXI786314 EHD786312:EHE786314 EQZ786312:ERA786314 FAV786312:FAW786314 FKR786312:FKS786314 FUN786312:FUO786314 GEJ786312:GEK786314 GOF786312:GOG786314 GYB786312:GYC786314 HHX786312:HHY786314 HRT786312:HRU786314 IBP786312:IBQ786314 ILL786312:ILM786314 IVH786312:IVI786314 JFD786312:JFE786314 JOZ786312:JPA786314 JYV786312:JYW786314 KIR786312:KIS786314 KSN786312:KSO786314 LCJ786312:LCK786314 LMF786312:LMG786314 LWB786312:LWC786314 MFX786312:MFY786314 MPT786312:MPU786314 MZP786312:MZQ786314 NJL786312:NJM786314 NTH786312:NTI786314 ODD786312:ODE786314 OMZ786312:ONA786314 OWV786312:OWW786314 PGR786312:PGS786314 PQN786312:PQO786314 QAJ786312:QAK786314 QKF786312:QKG786314 QUB786312:QUC786314 RDX786312:RDY786314 RNT786312:RNU786314 RXP786312:RXQ786314 SHL786312:SHM786314 SRH786312:SRI786314 TBD786312:TBE786314 TKZ786312:TLA786314 TUV786312:TUW786314 UER786312:UES786314 UON786312:UOO786314 UYJ786312:UYK786314 VIF786312:VIG786314 VSB786312:VSC786314 WBX786312:WBY786314 WLT786312:WLU786314 WVP786312:WVQ786314 H851848:I851850 JD851848:JE851850 SZ851848:TA851850 ACV851848:ACW851850 AMR851848:AMS851850 AWN851848:AWO851850 BGJ851848:BGK851850 BQF851848:BQG851850 CAB851848:CAC851850 CJX851848:CJY851850 CTT851848:CTU851850 DDP851848:DDQ851850 DNL851848:DNM851850 DXH851848:DXI851850 EHD851848:EHE851850 EQZ851848:ERA851850 FAV851848:FAW851850 FKR851848:FKS851850 FUN851848:FUO851850 GEJ851848:GEK851850 GOF851848:GOG851850 GYB851848:GYC851850 HHX851848:HHY851850 HRT851848:HRU851850 IBP851848:IBQ851850 ILL851848:ILM851850 IVH851848:IVI851850 JFD851848:JFE851850 JOZ851848:JPA851850 JYV851848:JYW851850 KIR851848:KIS851850 KSN851848:KSO851850 LCJ851848:LCK851850 LMF851848:LMG851850 LWB851848:LWC851850 MFX851848:MFY851850 MPT851848:MPU851850 MZP851848:MZQ851850 NJL851848:NJM851850 NTH851848:NTI851850 ODD851848:ODE851850 OMZ851848:ONA851850 OWV851848:OWW851850 PGR851848:PGS851850 PQN851848:PQO851850 QAJ851848:QAK851850 QKF851848:QKG851850 QUB851848:QUC851850 RDX851848:RDY851850 RNT851848:RNU851850 RXP851848:RXQ851850 SHL851848:SHM851850 SRH851848:SRI851850 TBD851848:TBE851850 TKZ851848:TLA851850 TUV851848:TUW851850 UER851848:UES851850 UON851848:UOO851850 UYJ851848:UYK851850 VIF851848:VIG851850 VSB851848:VSC851850 WBX851848:WBY851850 WLT851848:WLU851850 WVP851848:WVQ851850 H917384:I917386 JD917384:JE917386 SZ917384:TA917386 ACV917384:ACW917386 AMR917384:AMS917386 AWN917384:AWO917386 BGJ917384:BGK917386 BQF917384:BQG917386 CAB917384:CAC917386 CJX917384:CJY917386 CTT917384:CTU917386 DDP917384:DDQ917386 DNL917384:DNM917386 DXH917384:DXI917386 EHD917384:EHE917386 EQZ917384:ERA917386 FAV917384:FAW917386 FKR917384:FKS917386 FUN917384:FUO917386 GEJ917384:GEK917386 GOF917384:GOG917386 GYB917384:GYC917386 HHX917384:HHY917386 HRT917384:HRU917386 IBP917384:IBQ917386 ILL917384:ILM917386 IVH917384:IVI917386 JFD917384:JFE917386 JOZ917384:JPA917386 JYV917384:JYW917386 KIR917384:KIS917386 KSN917384:KSO917386 LCJ917384:LCK917386 LMF917384:LMG917386 LWB917384:LWC917386 MFX917384:MFY917386 MPT917384:MPU917386 MZP917384:MZQ917386 NJL917384:NJM917386 NTH917384:NTI917386 ODD917384:ODE917386 OMZ917384:ONA917386 OWV917384:OWW917386 PGR917384:PGS917386 PQN917384:PQO917386 QAJ917384:QAK917386 QKF917384:QKG917386 QUB917384:QUC917386 RDX917384:RDY917386 RNT917384:RNU917386 RXP917384:RXQ917386 SHL917384:SHM917386 SRH917384:SRI917386 TBD917384:TBE917386 TKZ917384:TLA917386 TUV917384:TUW917386 UER917384:UES917386 UON917384:UOO917386 UYJ917384:UYK917386 VIF917384:VIG917386 VSB917384:VSC917386 WBX917384:WBY917386 WLT917384:WLU917386 WVP917384:WVQ917386 H982920:I982922 JD982920:JE982922 SZ982920:TA982922 ACV982920:ACW982922 AMR982920:AMS982922 AWN982920:AWO982922 BGJ982920:BGK982922 BQF982920:BQG982922 CAB982920:CAC982922 CJX982920:CJY982922 CTT982920:CTU982922 DDP982920:DDQ982922 DNL982920:DNM982922 DXH982920:DXI982922 EHD982920:EHE982922 EQZ982920:ERA982922 FAV982920:FAW982922 FKR982920:FKS982922 FUN982920:FUO982922 GEJ982920:GEK982922 GOF982920:GOG982922 GYB982920:GYC982922 HHX982920:HHY982922 HRT982920:HRU982922 IBP982920:IBQ982922 ILL982920:ILM982922 IVH982920:IVI982922 JFD982920:JFE982922 JOZ982920:JPA982922 JYV982920:JYW982922 KIR982920:KIS982922 KSN982920:KSO982922 LCJ982920:LCK982922 LMF982920:LMG982922 LWB982920:LWC982922 MFX982920:MFY982922 MPT982920:MPU982922 MZP982920:MZQ982922 NJL982920:NJM982922 NTH982920:NTI982922 ODD982920:ODE982922 OMZ982920:ONA982922 OWV982920:OWW982922 PGR982920:PGS982922 PQN982920:PQO982922 QAJ982920:QAK982922 QKF982920:QKG982922 QUB982920:QUC982922 RDX982920:RDY982922 RNT982920:RNU982922 RXP982920:RXQ982922 SHL982920:SHM982922 SRH982920:SRI982922 TBD982920:TBE982922 TKZ982920:TLA982922 TUV982920:TUW982922 UER982920:UES982922 UON982920:UOO982922 UYJ982920:UYK982922 VIF982920:VIG982922 VSB982920:VSC982922 WBX982920:WBY982922 WLT982920:WLU982922 WVP982920:WVQ982922 H65375:I65378 JD65375:JE65378 SZ65375:TA65378 ACV65375:ACW65378 AMR65375:AMS65378 AWN65375:AWO65378 BGJ65375:BGK65378 BQF65375:BQG65378 CAB65375:CAC65378 CJX65375:CJY65378 CTT65375:CTU65378 DDP65375:DDQ65378 DNL65375:DNM65378 DXH65375:DXI65378 EHD65375:EHE65378 EQZ65375:ERA65378 FAV65375:FAW65378 FKR65375:FKS65378 FUN65375:FUO65378 GEJ65375:GEK65378 GOF65375:GOG65378 GYB65375:GYC65378 HHX65375:HHY65378 HRT65375:HRU65378 IBP65375:IBQ65378 ILL65375:ILM65378 IVH65375:IVI65378 JFD65375:JFE65378 JOZ65375:JPA65378 JYV65375:JYW65378 KIR65375:KIS65378 KSN65375:KSO65378 LCJ65375:LCK65378 LMF65375:LMG65378 LWB65375:LWC65378 MFX65375:MFY65378 MPT65375:MPU65378 MZP65375:MZQ65378 NJL65375:NJM65378 NTH65375:NTI65378 ODD65375:ODE65378 OMZ65375:ONA65378 OWV65375:OWW65378 PGR65375:PGS65378 PQN65375:PQO65378 QAJ65375:QAK65378 QKF65375:QKG65378 QUB65375:QUC65378 RDX65375:RDY65378 RNT65375:RNU65378 RXP65375:RXQ65378 SHL65375:SHM65378 SRH65375:SRI65378 TBD65375:TBE65378 TKZ65375:TLA65378 TUV65375:TUW65378 UER65375:UES65378 UON65375:UOO65378 UYJ65375:UYK65378 VIF65375:VIG65378 VSB65375:VSC65378 WBX65375:WBY65378 WLT65375:WLU65378 WVP65375:WVQ65378 H130911:I130914 JD130911:JE130914 SZ130911:TA130914 ACV130911:ACW130914 AMR130911:AMS130914 AWN130911:AWO130914 BGJ130911:BGK130914 BQF130911:BQG130914 CAB130911:CAC130914 CJX130911:CJY130914 CTT130911:CTU130914 DDP130911:DDQ130914 DNL130911:DNM130914 DXH130911:DXI130914 EHD130911:EHE130914 EQZ130911:ERA130914 FAV130911:FAW130914 FKR130911:FKS130914 FUN130911:FUO130914 GEJ130911:GEK130914 GOF130911:GOG130914 GYB130911:GYC130914 HHX130911:HHY130914 HRT130911:HRU130914 IBP130911:IBQ130914 ILL130911:ILM130914 IVH130911:IVI130914 JFD130911:JFE130914 JOZ130911:JPA130914 JYV130911:JYW130914 KIR130911:KIS130914 KSN130911:KSO130914 LCJ130911:LCK130914 LMF130911:LMG130914 LWB130911:LWC130914 MFX130911:MFY130914 MPT130911:MPU130914 MZP130911:MZQ130914 NJL130911:NJM130914 NTH130911:NTI130914 ODD130911:ODE130914 OMZ130911:ONA130914 OWV130911:OWW130914 PGR130911:PGS130914 PQN130911:PQO130914 QAJ130911:QAK130914 QKF130911:QKG130914 QUB130911:QUC130914 RDX130911:RDY130914 RNT130911:RNU130914 RXP130911:RXQ130914 SHL130911:SHM130914 SRH130911:SRI130914 TBD130911:TBE130914 TKZ130911:TLA130914 TUV130911:TUW130914 UER130911:UES130914 UON130911:UOO130914 UYJ130911:UYK130914 VIF130911:VIG130914 VSB130911:VSC130914 WBX130911:WBY130914 WLT130911:WLU130914 WVP130911:WVQ130914 H196447:I196450 JD196447:JE196450 SZ196447:TA196450 ACV196447:ACW196450 AMR196447:AMS196450 AWN196447:AWO196450 BGJ196447:BGK196450 BQF196447:BQG196450 CAB196447:CAC196450 CJX196447:CJY196450 CTT196447:CTU196450 DDP196447:DDQ196450 DNL196447:DNM196450 DXH196447:DXI196450 EHD196447:EHE196450 EQZ196447:ERA196450 FAV196447:FAW196450 FKR196447:FKS196450 FUN196447:FUO196450 GEJ196447:GEK196450 GOF196447:GOG196450 GYB196447:GYC196450 HHX196447:HHY196450 HRT196447:HRU196450 IBP196447:IBQ196450 ILL196447:ILM196450 IVH196447:IVI196450 JFD196447:JFE196450 JOZ196447:JPA196450 JYV196447:JYW196450 KIR196447:KIS196450 KSN196447:KSO196450 LCJ196447:LCK196450 LMF196447:LMG196450 LWB196447:LWC196450 MFX196447:MFY196450 MPT196447:MPU196450 MZP196447:MZQ196450 NJL196447:NJM196450 NTH196447:NTI196450 ODD196447:ODE196450 OMZ196447:ONA196450 OWV196447:OWW196450 PGR196447:PGS196450 PQN196447:PQO196450 QAJ196447:QAK196450 QKF196447:QKG196450 QUB196447:QUC196450 RDX196447:RDY196450 RNT196447:RNU196450 RXP196447:RXQ196450 SHL196447:SHM196450 SRH196447:SRI196450 TBD196447:TBE196450 TKZ196447:TLA196450 TUV196447:TUW196450 UER196447:UES196450 UON196447:UOO196450 UYJ196447:UYK196450 VIF196447:VIG196450 VSB196447:VSC196450 WBX196447:WBY196450 WLT196447:WLU196450 WVP196447:WVQ196450 H261983:I261986 JD261983:JE261986 SZ261983:TA261986 ACV261983:ACW261986 AMR261983:AMS261986 AWN261983:AWO261986 BGJ261983:BGK261986 BQF261983:BQG261986 CAB261983:CAC261986 CJX261983:CJY261986 CTT261983:CTU261986 DDP261983:DDQ261986 DNL261983:DNM261986 DXH261983:DXI261986 EHD261983:EHE261986 EQZ261983:ERA261986 FAV261983:FAW261986 FKR261983:FKS261986 FUN261983:FUO261986 GEJ261983:GEK261986 GOF261983:GOG261986 GYB261983:GYC261986 HHX261983:HHY261986 HRT261983:HRU261986 IBP261983:IBQ261986 ILL261983:ILM261986 IVH261983:IVI261986 JFD261983:JFE261986 JOZ261983:JPA261986 JYV261983:JYW261986 KIR261983:KIS261986 KSN261983:KSO261986 LCJ261983:LCK261986 LMF261983:LMG261986 LWB261983:LWC261986 MFX261983:MFY261986 MPT261983:MPU261986 MZP261983:MZQ261986 NJL261983:NJM261986 NTH261983:NTI261986 ODD261983:ODE261986 OMZ261983:ONA261986 OWV261983:OWW261986 PGR261983:PGS261986 PQN261983:PQO261986 QAJ261983:QAK261986 QKF261983:QKG261986 QUB261983:QUC261986 RDX261983:RDY261986 RNT261983:RNU261986 RXP261983:RXQ261986 SHL261983:SHM261986 SRH261983:SRI261986 TBD261983:TBE261986 TKZ261983:TLA261986 TUV261983:TUW261986 UER261983:UES261986 UON261983:UOO261986 UYJ261983:UYK261986 VIF261983:VIG261986 VSB261983:VSC261986 WBX261983:WBY261986 WLT261983:WLU261986 WVP261983:WVQ261986 H327519:I327522 JD327519:JE327522 SZ327519:TA327522 ACV327519:ACW327522 AMR327519:AMS327522 AWN327519:AWO327522 BGJ327519:BGK327522 BQF327519:BQG327522 CAB327519:CAC327522 CJX327519:CJY327522 CTT327519:CTU327522 DDP327519:DDQ327522 DNL327519:DNM327522 DXH327519:DXI327522 EHD327519:EHE327522 EQZ327519:ERA327522 FAV327519:FAW327522 FKR327519:FKS327522 FUN327519:FUO327522 GEJ327519:GEK327522 GOF327519:GOG327522 GYB327519:GYC327522 HHX327519:HHY327522 HRT327519:HRU327522 IBP327519:IBQ327522 ILL327519:ILM327522 IVH327519:IVI327522 JFD327519:JFE327522 JOZ327519:JPA327522 JYV327519:JYW327522 KIR327519:KIS327522 KSN327519:KSO327522 LCJ327519:LCK327522 LMF327519:LMG327522 LWB327519:LWC327522 MFX327519:MFY327522 MPT327519:MPU327522 MZP327519:MZQ327522 NJL327519:NJM327522 NTH327519:NTI327522 ODD327519:ODE327522 OMZ327519:ONA327522 OWV327519:OWW327522 PGR327519:PGS327522 PQN327519:PQO327522 QAJ327519:QAK327522 QKF327519:QKG327522 QUB327519:QUC327522 RDX327519:RDY327522 RNT327519:RNU327522 RXP327519:RXQ327522 SHL327519:SHM327522 SRH327519:SRI327522 TBD327519:TBE327522 TKZ327519:TLA327522 TUV327519:TUW327522 UER327519:UES327522 UON327519:UOO327522 UYJ327519:UYK327522 VIF327519:VIG327522 VSB327519:VSC327522 WBX327519:WBY327522 WLT327519:WLU327522 WVP327519:WVQ327522 H393055:I393058 JD393055:JE393058 SZ393055:TA393058 ACV393055:ACW393058 AMR393055:AMS393058 AWN393055:AWO393058 BGJ393055:BGK393058 BQF393055:BQG393058 CAB393055:CAC393058 CJX393055:CJY393058 CTT393055:CTU393058 DDP393055:DDQ393058 DNL393055:DNM393058 DXH393055:DXI393058 EHD393055:EHE393058 EQZ393055:ERA393058 FAV393055:FAW393058 FKR393055:FKS393058 FUN393055:FUO393058 GEJ393055:GEK393058 GOF393055:GOG393058 GYB393055:GYC393058 HHX393055:HHY393058 HRT393055:HRU393058 IBP393055:IBQ393058 ILL393055:ILM393058 IVH393055:IVI393058 JFD393055:JFE393058 JOZ393055:JPA393058 JYV393055:JYW393058 KIR393055:KIS393058 KSN393055:KSO393058 LCJ393055:LCK393058 LMF393055:LMG393058 LWB393055:LWC393058 MFX393055:MFY393058 MPT393055:MPU393058 MZP393055:MZQ393058 NJL393055:NJM393058 NTH393055:NTI393058 ODD393055:ODE393058 OMZ393055:ONA393058 OWV393055:OWW393058 PGR393055:PGS393058 PQN393055:PQO393058 QAJ393055:QAK393058 QKF393055:QKG393058 QUB393055:QUC393058 RDX393055:RDY393058 RNT393055:RNU393058 RXP393055:RXQ393058 SHL393055:SHM393058 SRH393055:SRI393058 TBD393055:TBE393058 TKZ393055:TLA393058 TUV393055:TUW393058 UER393055:UES393058 UON393055:UOO393058 UYJ393055:UYK393058 VIF393055:VIG393058 VSB393055:VSC393058 WBX393055:WBY393058 WLT393055:WLU393058 WVP393055:WVQ393058 H458591:I458594 JD458591:JE458594 SZ458591:TA458594 ACV458591:ACW458594 AMR458591:AMS458594 AWN458591:AWO458594 BGJ458591:BGK458594 BQF458591:BQG458594 CAB458591:CAC458594 CJX458591:CJY458594 CTT458591:CTU458594 DDP458591:DDQ458594 DNL458591:DNM458594 DXH458591:DXI458594 EHD458591:EHE458594 EQZ458591:ERA458594 FAV458591:FAW458594 FKR458591:FKS458594 FUN458591:FUO458594 GEJ458591:GEK458594 GOF458591:GOG458594 GYB458591:GYC458594 HHX458591:HHY458594 HRT458591:HRU458594 IBP458591:IBQ458594 ILL458591:ILM458594 IVH458591:IVI458594 JFD458591:JFE458594 JOZ458591:JPA458594 JYV458591:JYW458594 KIR458591:KIS458594 KSN458591:KSO458594 LCJ458591:LCK458594 LMF458591:LMG458594 LWB458591:LWC458594 MFX458591:MFY458594 MPT458591:MPU458594 MZP458591:MZQ458594 NJL458591:NJM458594 NTH458591:NTI458594 ODD458591:ODE458594 OMZ458591:ONA458594 OWV458591:OWW458594 PGR458591:PGS458594 PQN458591:PQO458594 QAJ458591:QAK458594 QKF458591:QKG458594 QUB458591:QUC458594 RDX458591:RDY458594 RNT458591:RNU458594 RXP458591:RXQ458594 SHL458591:SHM458594 SRH458591:SRI458594 TBD458591:TBE458594 TKZ458591:TLA458594 TUV458591:TUW458594 UER458591:UES458594 UON458591:UOO458594 UYJ458591:UYK458594 VIF458591:VIG458594 VSB458591:VSC458594 WBX458591:WBY458594 WLT458591:WLU458594 WVP458591:WVQ458594 H524127:I524130 JD524127:JE524130 SZ524127:TA524130 ACV524127:ACW524130 AMR524127:AMS524130 AWN524127:AWO524130 BGJ524127:BGK524130 BQF524127:BQG524130 CAB524127:CAC524130 CJX524127:CJY524130 CTT524127:CTU524130 DDP524127:DDQ524130 DNL524127:DNM524130 DXH524127:DXI524130 EHD524127:EHE524130 EQZ524127:ERA524130 FAV524127:FAW524130 FKR524127:FKS524130 FUN524127:FUO524130 GEJ524127:GEK524130 GOF524127:GOG524130 GYB524127:GYC524130 HHX524127:HHY524130 HRT524127:HRU524130 IBP524127:IBQ524130 ILL524127:ILM524130 IVH524127:IVI524130 JFD524127:JFE524130 JOZ524127:JPA524130 JYV524127:JYW524130 KIR524127:KIS524130 KSN524127:KSO524130 LCJ524127:LCK524130 LMF524127:LMG524130 LWB524127:LWC524130 MFX524127:MFY524130 MPT524127:MPU524130 MZP524127:MZQ524130 NJL524127:NJM524130 NTH524127:NTI524130 ODD524127:ODE524130 OMZ524127:ONA524130 OWV524127:OWW524130 PGR524127:PGS524130 PQN524127:PQO524130 QAJ524127:QAK524130 QKF524127:QKG524130 QUB524127:QUC524130 RDX524127:RDY524130 RNT524127:RNU524130 RXP524127:RXQ524130 SHL524127:SHM524130 SRH524127:SRI524130 TBD524127:TBE524130 TKZ524127:TLA524130 TUV524127:TUW524130 UER524127:UES524130 UON524127:UOO524130 UYJ524127:UYK524130 VIF524127:VIG524130 VSB524127:VSC524130 WBX524127:WBY524130 WLT524127:WLU524130 WVP524127:WVQ524130 H589663:I589666 JD589663:JE589666 SZ589663:TA589666 ACV589663:ACW589666 AMR589663:AMS589666 AWN589663:AWO589666 BGJ589663:BGK589666 BQF589663:BQG589666 CAB589663:CAC589666 CJX589663:CJY589666 CTT589663:CTU589666 DDP589663:DDQ589666 DNL589663:DNM589666 DXH589663:DXI589666 EHD589663:EHE589666 EQZ589663:ERA589666 FAV589663:FAW589666 FKR589663:FKS589666 FUN589663:FUO589666 GEJ589663:GEK589666 GOF589663:GOG589666 GYB589663:GYC589666 HHX589663:HHY589666 HRT589663:HRU589666 IBP589663:IBQ589666 ILL589663:ILM589666 IVH589663:IVI589666 JFD589663:JFE589666 JOZ589663:JPA589666 JYV589663:JYW589666 KIR589663:KIS589666 KSN589663:KSO589666 LCJ589663:LCK589666 LMF589663:LMG589666 LWB589663:LWC589666 MFX589663:MFY589666 MPT589663:MPU589666 MZP589663:MZQ589666 NJL589663:NJM589666 NTH589663:NTI589666 ODD589663:ODE589666 OMZ589663:ONA589666 OWV589663:OWW589666 PGR589663:PGS589666 PQN589663:PQO589666 QAJ589663:QAK589666 QKF589663:QKG589666 QUB589663:QUC589666 RDX589663:RDY589666 RNT589663:RNU589666 RXP589663:RXQ589666 SHL589663:SHM589666 SRH589663:SRI589666 TBD589663:TBE589666 TKZ589663:TLA589666 TUV589663:TUW589666 UER589663:UES589666 UON589663:UOO589666 UYJ589663:UYK589666 VIF589663:VIG589666 VSB589663:VSC589666 WBX589663:WBY589666 WLT589663:WLU589666 WVP589663:WVQ589666 H655199:I655202 JD655199:JE655202 SZ655199:TA655202 ACV655199:ACW655202 AMR655199:AMS655202 AWN655199:AWO655202 BGJ655199:BGK655202 BQF655199:BQG655202 CAB655199:CAC655202 CJX655199:CJY655202 CTT655199:CTU655202 DDP655199:DDQ655202 DNL655199:DNM655202 DXH655199:DXI655202 EHD655199:EHE655202 EQZ655199:ERA655202 FAV655199:FAW655202 FKR655199:FKS655202 FUN655199:FUO655202 GEJ655199:GEK655202 GOF655199:GOG655202 GYB655199:GYC655202 HHX655199:HHY655202 HRT655199:HRU655202 IBP655199:IBQ655202 ILL655199:ILM655202 IVH655199:IVI655202 JFD655199:JFE655202 JOZ655199:JPA655202 JYV655199:JYW655202 KIR655199:KIS655202 KSN655199:KSO655202 LCJ655199:LCK655202 LMF655199:LMG655202 LWB655199:LWC655202 MFX655199:MFY655202 MPT655199:MPU655202 MZP655199:MZQ655202 NJL655199:NJM655202 NTH655199:NTI655202 ODD655199:ODE655202 OMZ655199:ONA655202 OWV655199:OWW655202 PGR655199:PGS655202 PQN655199:PQO655202 QAJ655199:QAK655202 QKF655199:QKG655202 QUB655199:QUC655202 RDX655199:RDY655202 RNT655199:RNU655202 RXP655199:RXQ655202 SHL655199:SHM655202 SRH655199:SRI655202 TBD655199:TBE655202 TKZ655199:TLA655202 TUV655199:TUW655202 UER655199:UES655202 UON655199:UOO655202 UYJ655199:UYK655202 VIF655199:VIG655202 VSB655199:VSC655202 WBX655199:WBY655202 WLT655199:WLU655202 WVP655199:WVQ655202 H720735:I720738 JD720735:JE720738 SZ720735:TA720738 ACV720735:ACW720738 AMR720735:AMS720738 AWN720735:AWO720738 BGJ720735:BGK720738 BQF720735:BQG720738 CAB720735:CAC720738 CJX720735:CJY720738 CTT720735:CTU720738 DDP720735:DDQ720738 DNL720735:DNM720738 DXH720735:DXI720738 EHD720735:EHE720738 EQZ720735:ERA720738 FAV720735:FAW720738 FKR720735:FKS720738 FUN720735:FUO720738 GEJ720735:GEK720738 GOF720735:GOG720738 GYB720735:GYC720738 HHX720735:HHY720738 HRT720735:HRU720738 IBP720735:IBQ720738 ILL720735:ILM720738 IVH720735:IVI720738 JFD720735:JFE720738 JOZ720735:JPA720738 JYV720735:JYW720738 KIR720735:KIS720738 KSN720735:KSO720738 LCJ720735:LCK720738 LMF720735:LMG720738 LWB720735:LWC720738 MFX720735:MFY720738 MPT720735:MPU720738 MZP720735:MZQ720738 NJL720735:NJM720738 NTH720735:NTI720738 ODD720735:ODE720738 OMZ720735:ONA720738 OWV720735:OWW720738 PGR720735:PGS720738 PQN720735:PQO720738 QAJ720735:QAK720738 QKF720735:QKG720738 QUB720735:QUC720738 RDX720735:RDY720738 RNT720735:RNU720738 RXP720735:RXQ720738 SHL720735:SHM720738 SRH720735:SRI720738 TBD720735:TBE720738 TKZ720735:TLA720738 TUV720735:TUW720738 UER720735:UES720738 UON720735:UOO720738 UYJ720735:UYK720738 VIF720735:VIG720738 VSB720735:VSC720738 WBX720735:WBY720738 WLT720735:WLU720738 WVP720735:WVQ720738 H786271:I786274 JD786271:JE786274 SZ786271:TA786274 ACV786271:ACW786274 AMR786271:AMS786274 AWN786271:AWO786274 BGJ786271:BGK786274 BQF786271:BQG786274 CAB786271:CAC786274 CJX786271:CJY786274 CTT786271:CTU786274 DDP786271:DDQ786274 DNL786271:DNM786274 DXH786271:DXI786274 EHD786271:EHE786274 EQZ786271:ERA786274 FAV786271:FAW786274 FKR786271:FKS786274 FUN786271:FUO786274 GEJ786271:GEK786274 GOF786271:GOG786274 GYB786271:GYC786274 HHX786271:HHY786274 HRT786271:HRU786274 IBP786271:IBQ786274 ILL786271:ILM786274 IVH786271:IVI786274 JFD786271:JFE786274 JOZ786271:JPA786274 JYV786271:JYW786274 KIR786271:KIS786274 KSN786271:KSO786274 LCJ786271:LCK786274 LMF786271:LMG786274 LWB786271:LWC786274 MFX786271:MFY786274 MPT786271:MPU786274 MZP786271:MZQ786274 NJL786271:NJM786274 NTH786271:NTI786274 ODD786271:ODE786274 OMZ786271:ONA786274 OWV786271:OWW786274 PGR786271:PGS786274 PQN786271:PQO786274 QAJ786271:QAK786274 QKF786271:QKG786274 QUB786271:QUC786274 RDX786271:RDY786274 RNT786271:RNU786274 RXP786271:RXQ786274 SHL786271:SHM786274 SRH786271:SRI786274 TBD786271:TBE786274 TKZ786271:TLA786274 TUV786271:TUW786274 UER786271:UES786274 UON786271:UOO786274 UYJ786271:UYK786274 VIF786271:VIG786274 VSB786271:VSC786274 WBX786271:WBY786274 WLT786271:WLU786274 WVP786271:WVQ786274 H851807:I851810 JD851807:JE851810 SZ851807:TA851810 ACV851807:ACW851810 AMR851807:AMS851810 AWN851807:AWO851810 BGJ851807:BGK851810 BQF851807:BQG851810 CAB851807:CAC851810 CJX851807:CJY851810 CTT851807:CTU851810 DDP851807:DDQ851810 DNL851807:DNM851810 DXH851807:DXI851810 EHD851807:EHE851810 EQZ851807:ERA851810 FAV851807:FAW851810 FKR851807:FKS851810 FUN851807:FUO851810 GEJ851807:GEK851810 GOF851807:GOG851810 GYB851807:GYC851810 HHX851807:HHY851810 HRT851807:HRU851810 IBP851807:IBQ851810 ILL851807:ILM851810 IVH851807:IVI851810 JFD851807:JFE851810 JOZ851807:JPA851810 JYV851807:JYW851810 KIR851807:KIS851810 KSN851807:KSO851810 LCJ851807:LCK851810 LMF851807:LMG851810 LWB851807:LWC851810 MFX851807:MFY851810 MPT851807:MPU851810 MZP851807:MZQ851810 NJL851807:NJM851810 NTH851807:NTI851810 ODD851807:ODE851810 OMZ851807:ONA851810 OWV851807:OWW851810 PGR851807:PGS851810 PQN851807:PQO851810 QAJ851807:QAK851810 QKF851807:QKG851810 QUB851807:QUC851810 RDX851807:RDY851810 RNT851807:RNU851810 RXP851807:RXQ851810 SHL851807:SHM851810 SRH851807:SRI851810 TBD851807:TBE851810 TKZ851807:TLA851810 TUV851807:TUW851810 UER851807:UES851810 UON851807:UOO851810 UYJ851807:UYK851810 VIF851807:VIG851810 VSB851807:VSC851810 WBX851807:WBY851810 WLT851807:WLU851810 WVP851807:WVQ851810 H917343:I917346 JD917343:JE917346 SZ917343:TA917346 ACV917343:ACW917346 AMR917343:AMS917346 AWN917343:AWO917346 BGJ917343:BGK917346 BQF917343:BQG917346 CAB917343:CAC917346 CJX917343:CJY917346 CTT917343:CTU917346 DDP917343:DDQ917346 DNL917343:DNM917346 DXH917343:DXI917346 EHD917343:EHE917346 EQZ917343:ERA917346 FAV917343:FAW917346 FKR917343:FKS917346 FUN917343:FUO917346 GEJ917343:GEK917346 GOF917343:GOG917346 GYB917343:GYC917346 HHX917343:HHY917346 HRT917343:HRU917346 IBP917343:IBQ917346 ILL917343:ILM917346 IVH917343:IVI917346 JFD917343:JFE917346 JOZ917343:JPA917346 JYV917343:JYW917346 KIR917343:KIS917346 KSN917343:KSO917346 LCJ917343:LCK917346 LMF917343:LMG917346 LWB917343:LWC917346 MFX917343:MFY917346 MPT917343:MPU917346 MZP917343:MZQ917346 NJL917343:NJM917346 NTH917343:NTI917346 ODD917343:ODE917346 OMZ917343:ONA917346 OWV917343:OWW917346 PGR917343:PGS917346 PQN917343:PQO917346 QAJ917343:QAK917346 QKF917343:QKG917346 QUB917343:QUC917346 RDX917343:RDY917346 RNT917343:RNU917346 RXP917343:RXQ917346 SHL917343:SHM917346 SRH917343:SRI917346 TBD917343:TBE917346 TKZ917343:TLA917346 TUV917343:TUW917346 UER917343:UES917346 UON917343:UOO917346 UYJ917343:UYK917346 VIF917343:VIG917346 VSB917343:VSC917346 WBX917343:WBY917346 WLT917343:WLU917346 WVP917343:WVQ917346 H982879:I982882 JD982879:JE982882 SZ982879:TA982882 ACV982879:ACW982882 AMR982879:AMS982882 AWN982879:AWO982882 BGJ982879:BGK982882 BQF982879:BQG982882 CAB982879:CAC982882 CJX982879:CJY982882 CTT982879:CTU982882 DDP982879:DDQ982882 DNL982879:DNM982882 DXH982879:DXI982882 EHD982879:EHE982882 EQZ982879:ERA982882 FAV982879:FAW982882 FKR982879:FKS982882 FUN982879:FUO982882 GEJ982879:GEK982882 GOF982879:GOG982882 GYB982879:GYC982882 HHX982879:HHY982882 HRT982879:HRU982882 IBP982879:IBQ982882 ILL982879:ILM982882 IVH982879:IVI982882 JFD982879:JFE982882 JOZ982879:JPA982882 JYV982879:JYW982882 KIR982879:KIS982882 KSN982879:KSO982882 LCJ982879:LCK982882 LMF982879:LMG982882 LWB982879:LWC982882 MFX982879:MFY982882 MPT982879:MPU982882 MZP982879:MZQ982882 NJL982879:NJM982882 NTH982879:NTI982882 ODD982879:ODE982882 OMZ982879:ONA982882 OWV982879:OWW982882 PGR982879:PGS982882 PQN982879:PQO982882 QAJ982879:QAK982882 QKF982879:QKG982882 QUB982879:QUC982882 RDX982879:RDY982882 RNT982879:RNU982882 RXP982879:RXQ982882 SHL982879:SHM982882 SRH982879:SRI982882 TBD982879:TBE982882 TKZ982879:TLA982882 TUV982879:TUW982882 UER982879:UES982882 UON982879:UOO982882 UYJ982879:UYK982882 VIF982879:VIG982882 VSB982879:VSC982882 WBX982879:WBY982882 WLT982879:WLU982882 WVP982879:WVQ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JD65379:JE65379 SZ65379:TA65379 ACV65379:ACW65379 AMR65379:AMS65379 AWN65379:AWO65379 BGJ65379:BGK65379 BQF65379:BQG65379 CAB65379:CAC65379 CJX65379:CJY65379 CTT65379:CTU65379 DDP65379:DDQ65379 DNL65379:DNM65379 DXH65379:DXI65379 EHD65379:EHE65379 EQZ65379:ERA65379 FAV65379:FAW65379 FKR65379:FKS65379 FUN65379:FUO65379 GEJ65379:GEK65379 GOF65379:GOG65379 GYB65379:GYC65379 HHX65379:HHY65379 HRT65379:HRU65379 IBP65379:IBQ65379 ILL65379:ILM65379 IVH65379:IVI65379 JFD65379:JFE65379 JOZ65379:JPA65379 JYV65379:JYW65379 KIR65379:KIS65379 KSN65379:KSO65379 LCJ65379:LCK65379 LMF65379:LMG65379 LWB65379:LWC65379 MFX65379:MFY65379 MPT65379:MPU65379 MZP65379:MZQ65379 NJL65379:NJM65379 NTH65379:NTI65379 ODD65379:ODE65379 OMZ65379:ONA65379 OWV65379:OWW65379 PGR65379:PGS65379 PQN65379:PQO65379 QAJ65379:QAK65379 QKF65379:QKG65379 QUB65379:QUC65379 RDX65379:RDY65379 RNT65379:RNU65379 RXP65379:RXQ65379 SHL65379:SHM65379 SRH65379:SRI65379 TBD65379:TBE65379 TKZ65379:TLA65379 TUV65379:TUW65379 UER65379:UES65379 UON65379:UOO65379 UYJ65379:UYK65379 VIF65379:VIG65379 VSB65379:VSC65379 WBX65379:WBY65379 WLT65379:WLU65379 WVP65379:WVQ65379 H130915:I130915 JD130915:JE130915 SZ130915:TA130915 ACV130915:ACW130915 AMR130915:AMS130915 AWN130915:AWO130915 BGJ130915:BGK130915 BQF130915:BQG130915 CAB130915:CAC130915 CJX130915:CJY130915 CTT130915:CTU130915 DDP130915:DDQ130915 DNL130915:DNM130915 DXH130915:DXI130915 EHD130915:EHE130915 EQZ130915:ERA130915 FAV130915:FAW130915 FKR130915:FKS130915 FUN130915:FUO130915 GEJ130915:GEK130915 GOF130915:GOG130915 GYB130915:GYC130915 HHX130915:HHY130915 HRT130915:HRU130915 IBP130915:IBQ130915 ILL130915:ILM130915 IVH130915:IVI130915 JFD130915:JFE130915 JOZ130915:JPA130915 JYV130915:JYW130915 KIR130915:KIS130915 KSN130915:KSO130915 LCJ130915:LCK130915 LMF130915:LMG130915 LWB130915:LWC130915 MFX130915:MFY130915 MPT130915:MPU130915 MZP130915:MZQ130915 NJL130915:NJM130915 NTH130915:NTI130915 ODD130915:ODE130915 OMZ130915:ONA130915 OWV130915:OWW130915 PGR130915:PGS130915 PQN130915:PQO130915 QAJ130915:QAK130915 QKF130915:QKG130915 QUB130915:QUC130915 RDX130915:RDY130915 RNT130915:RNU130915 RXP130915:RXQ130915 SHL130915:SHM130915 SRH130915:SRI130915 TBD130915:TBE130915 TKZ130915:TLA130915 TUV130915:TUW130915 UER130915:UES130915 UON130915:UOO130915 UYJ130915:UYK130915 VIF130915:VIG130915 VSB130915:VSC130915 WBX130915:WBY130915 WLT130915:WLU130915 WVP130915:WVQ130915 H196451:I196451 JD196451:JE196451 SZ196451:TA196451 ACV196451:ACW196451 AMR196451:AMS196451 AWN196451:AWO196451 BGJ196451:BGK196451 BQF196451:BQG196451 CAB196451:CAC196451 CJX196451:CJY196451 CTT196451:CTU196451 DDP196451:DDQ196451 DNL196451:DNM196451 DXH196451:DXI196451 EHD196451:EHE196451 EQZ196451:ERA196451 FAV196451:FAW196451 FKR196451:FKS196451 FUN196451:FUO196451 GEJ196451:GEK196451 GOF196451:GOG196451 GYB196451:GYC196451 HHX196451:HHY196451 HRT196451:HRU196451 IBP196451:IBQ196451 ILL196451:ILM196451 IVH196451:IVI196451 JFD196451:JFE196451 JOZ196451:JPA196451 JYV196451:JYW196451 KIR196451:KIS196451 KSN196451:KSO196451 LCJ196451:LCK196451 LMF196451:LMG196451 LWB196451:LWC196451 MFX196451:MFY196451 MPT196451:MPU196451 MZP196451:MZQ196451 NJL196451:NJM196451 NTH196451:NTI196451 ODD196451:ODE196451 OMZ196451:ONA196451 OWV196451:OWW196451 PGR196451:PGS196451 PQN196451:PQO196451 QAJ196451:QAK196451 QKF196451:QKG196451 QUB196451:QUC196451 RDX196451:RDY196451 RNT196451:RNU196451 RXP196451:RXQ196451 SHL196451:SHM196451 SRH196451:SRI196451 TBD196451:TBE196451 TKZ196451:TLA196451 TUV196451:TUW196451 UER196451:UES196451 UON196451:UOO196451 UYJ196451:UYK196451 VIF196451:VIG196451 VSB196451:VSC196451 WBX196451:WBY196451 WLT196451:WLU196451 WVP196451:WVQ196451 H261987:I261987 JD261987:JE261987 SZ261987:TA261987 ACV261987:ACW261987 AMR261987:AMS261987 AWN261987:AWO261987 BGJ261987:BGK261987 BQF261987:BQG261987 CAB261987:CAC261987 CJX261987:CJY261987 CTT261987:CTU261987 DDP261987:DDQ261987 DNL261987:DNM261987 DXH261987:DXI261987 EHD261987:EHE261987 EQZ261987:ERA261987 FAV261987:FAW261987 FKR261987:FKS261987 FUN261987:FUO261987 GEJ261987:GEK261987 GOF261987:GOG261987 GYB261987:GYC261987 HHX261987:HHY261987 HRT261987:HRU261987 IBP261987:IBQ261987 ILL261987:ILM261987 IVH261987:IVI261987 JFD261987:JFE261987 JOZ261987:JPA261987 JYV261987:JYW261987 KIR261987:KIS261987 KSN261987:KSO261987 LCJ261987:LCK261987 LMF261987:LMG261987 LWB261987:LWC261987 MFX261987:MFY261987 MPT261987:MPU261987 MZP261987:MZQ261987 NJL261987:NJM261987 NTH261987:NTI261987 ODD261987:ODE261987 OMZ261987:ONA261987 OWV261987:OWW261987 PGR261987:PGS261987 PQN261987:PQO261987 QAJ261987:QAK261987 QKF261987:QKG261987 QUB261987:QUC261987 RDX261987:RDY261987 RNT261987:RNU261987 RXP261987:RXQ261987 SHL261987:SHM261987 SRH261987:SRI261987 TBD261987:TBE261987 TKZ261987:TLA261987 TUV261987:TUW261987 UER261987:UES261987 UON261987:UOO261987 UYJ261987:UYK261987 VIF261987:VIG261987 VSB261987:VSC261987 WBX261987:WBY261987 WLT261987:WLU261987 WVP261987:WVQ261987 H327523:I327523 JD327523:JE327523 SZ327523:TA327523 ACV327523:ACW327523 AMR327523:AMS327523 AWN327523:AWO327523 BGJ327523:BGK327523 BQF327523:BQG327523 CAB327523:CAC327523 CJX327523:CJY327523 CTT327523:CTU327523 DDP327523:DDQ327523 DNL327523:DNM327523 DXH327523:DXI327523 EHD327523:EHE327523 EQZ327523:ERA327523 FAV327523:FAW327523 FKR327523:FKS327523 FUN327523:FUO327523 GEJ327523:GEK327523 GOF327523:GOG327523 GYB327523:GYC327523 HHX327523:HHY327523 HRT327523:HRU327523 IBP327523:IBQ327523 ILL327523:ILM327523 IVH327523:IVI327523 JFD327523:JFE327523 JOZ327523:JPA327523 JYV327523:JYW327523 KIR327523:KIS327523 KSN327523:KSO327523 LCJ327523:LCK327523 LMF327523:LMG327523 LWB327523:LWC327523 MFX327523:MFY327523 MPT327523:MPU327523 MZP327523:MZQ327523 NJL327523:NJM327523 NTH327523:NTI327523 ODD327523:ODE327523 OMZ327523:ONA327523 OWV327523:OWW327523 PGR327523:PGS327523 PQN327523:PQO327523 QAJ327523:QAK327523 QKF327523:QKG327523 QUB327523:QUC327523 RDX327523:RDY327523 RNT327523:RNU327523 RXP327523:RXQ327523 SHL327523:SHM327523 SRH327523:SRI327523 TBD327523:TBE327523 TKZ327523:TLA327523 TUV327523:TUW327523 UER327523:UES327523 UON327523:UOO327523 UYJ327523:UYK327523 VIF327523:VIG327523 VSB327523:VSC327523 WBX327523:WBY327523 WLT327523:WLU327523 WVP327523:WVQ327523 H393059:I393059 JD393059:JE393059 SZ393059:TA393059 ACV393059:ACW393059 AMR393059:AMS393059 AWN393059:AWO393059 BGJ393059:BGK393059 BQF393059:BQG393059 CAB393059:CAC393059 CJX393059:CJY393059 CTT393059:CTU393059 DDP393059:DDQ393059 DNL393059:DNM393059 DXH393059:DXI393059 EHD393059:EHE393059 EQZ393059:ERA393059 FAV393059:FAW393059 FKR393059:FKS393059 FUN393059:FUO393059 GEJ393059:GEK393059 GOF393059:GOG393059 GYB393059:GYC393059 HHX393059:HHY393059 HRT393059:HRU393059 IBP393059:IBQ393059 ILL393059:ILM393059 IVH393059:IVI393059 JFD393059:JFE393059 JOZ393059:JPA393059 JYV393059:JYW393059 KIR393059:KIS393059 KSN393059:KSO393059 LCJ393059:LCK393059 LMF393059:LMG393059 LWB393059:LWC393059 MFX393059:MFY393059 MPT393059:MPU393059 MZP393059:MZQ393059 NJL393059:NJM393059 NTH393059:NTI393059 ODD393059:ODE393059 OMZ393059:ONA393059 OWV393059:OWW393059 PGR393059:PGS393059 PQN393059:PQO393059 QAJ393059:QAK393059 QKF393059:QKG393059 QUB393059:QUC393059 RDX393059:RDY393059 RNT393059:RNU393059 RXP393059:RXQ393059 SHL393059:SHM393059 SRH393059:SRI393059 TBD393059:TBE393059 TKZ393059:TLA393059 TUV393059:TUW393059 UER393059:UES393059 UON393059:UOO393059 UYJ393059:UYK393059 VIF393059:VIG393059 VSB393059:VSC393059 WBX393059:WBY393059 WLT393059:WLU393059 WVP393059:WVQ393059 H458595:I458595 JD458595:JE458595 SZ458595:TA458595 ACV458595:ACW458595 AMR458595:AMS458595 AWN458595:AWO458595 BGJ458595:BGK458595 BQF458595:BQG458595 CAB458595:CAC458595 CJX458595:CJY458595 CTT458595:CTU458595 DDP458595:DDQ458595 DNL458595:DNM458595 DXH458595:DXI458595 EHD458595:EHE458595 EQZ458595:ERA458595 FAV458595:FAW458595 FKR458595:FKS458595 FUN458595:FUO458595 GEJ458595:GEK458595 GOF458595:GOG458595 GYB458595:GYC458595 HHX458595:HHY458595 HRT458595:HRU458595 IBP458595:IBQ458595 ILL458595:ILM458595 IVH458595:IVI458595 JFD458595:JFE458595 JOZ458595:JPA458595 JYV458595:JYW458595 KIR458595:KIS458595 KSN458595:KSO458595 LCJ458595:LCK458595 LMF458595:LMG458595 LWB458595:LWC458595 MFX458595:MFY458595 MPT458595:MPU458595 MZP458595:MZQ458595 NJL458595:NJM458595 NTH458595:NTI458595 ODD458595:ODE458595 OMZ458595:ONA458595 OWV458595:OWW458595 PGR458595:PGS458595 PQN458595:PQO458595 QAJ458595:QAK458595 QKF458595:QKG458595 QUB458595:QUC458595 RDX458595:RDY458595 RNT458595:RNU458595 RXP458595:RXQ458595 SHL458595:SHM458595 SRH458595:SRI458595 TBD458595:TBE458595 TKZ458595:TLA458595 TUV458595:TUW458595 UER458595:UES458595 UON458595:UOO458595 UYJ458595:UYK458595 VIF458595:VIG458595 VSB458595:VSC458595 WBX458595:WBY458595 WLT458595:WLU458595 WVP458595:WVQ458595 H524131:I524131 JD524131:JE524131 SZ524131:TA524131 ACV524131:ACW524131 AMR524131:AMS524131 AWN524131:AWO524131 BGJ524131:BGK524131 BQF524131:BQG524131 CAB524131:CAC524131 CJX524131:CJY524131 CTT524131:CTU524131 DDP524131:DDQ524131 DNL524131:DNM524131 DXH524131:DXI524131 EHD524131:EHE524131 EQZ524131:ERA524131 FAV524131:FAW524131 FKR524131:FKS524131 FUN524131:FUO524131 GEJ524131:GEK524131 GOF524131:GOG524131 GYB524131:GYC524131 HHX524131:HHY524131 HRT524131:HRU524131 IBP524131:IBQ524131 ILL524131:ILM524131 IVH524131:IVI524131 JFD524131:JFE524131 JOZ524131:JPA524131 JYV524131:JYW524131 KIR524131:KIS524131 KSN524131:KSO524131 LCJ524131:LCK524131 LMF524131:LMG524131 LWB524131:LWC524131 MFX524131:MFY524131 MPT524131:MPU524131 MZP524131:MZQ524131 NJL524131:NJM524131 NTH524131:NTI524131 ODD524131:ODE524131 OMZ524131:ONA524131 OWV524131:OWW524131 PGR524131:PGS524131 PQN524131:PQO524131 QAJ524131:QAK524131 QKF524131:QKG524131 QUB524131:QUC524131 RDX524131:RDY524131 RNT524131:RNU524131 RXP524131:RXQ524131 SHL524131:SHM524131 SRH524131:SRI524131 TBD524131:TBE524131 TKZ524131:TLA524131 TUV524131:TUW524131 UER524131:UES524131 UON524131:UOO524131 UYJ524131:UYK524131 VIF524131:VIG524131 VSB524131:VSC524131 WBX524131:WBY524131 WLT524131:WLU524131 WVP524131:WVQ524131 H589667:I589667 JD589667:JE589667 SZ589667:TA589667 ACV589667:ACW589667 AMR589667:AMS589667 AWN589667:AWO589667 BGJ589667:BGK589667 BQF589667:BQG589667 CAB589667:CAC589667 CJX589667:CJY589667 CTT589667:CTU589667 DDP589667:DDQ589667 DNL589667:DNM589667 DXH589667:DXI589667 EHD589667:EHE589667 EQZ589667:ERA589667 FAV589667:FAW589667 FKR589667:FKS589667 FUN589667:FUO589667 GEJ589667:GEK589667 GOF589667:GOG589667 GYB589667:GYC589667 HHX589667:HHY589667 HRT589667:HRU589667 IBP589667:IBQ589667 ILL589667:ILM589667 IVH589667:IVI589667 JFD589667:JFE589667 JOZ589667:JPA589667 JYV589667:JYW589667 KIR589667:KIS589667 KSN589667:KSO589667 LCJ589667:LCK589667 LMF589667:LMG589667 LWB589667:LWC589667 MFX589667:MFY589667 MPT589667:MPU589667 MZP589667:MZQ589667 NJL589667:NJM589667 NTH589667:NTI589667 ODD589667:ODE589667 OMZ589667:ONA589667 OWV589667:OWW589667 PGR589667:PGS589667 PQN589667:PQO589667 QAJ589667:QAK589667 QKF589667:QKG589667 QUB589667:QUC589667 RDX589667:RDY589667 RNT589667:RNU589667 RXP589667:RXQ589667 SHL589667:SHM589667 SRH589667:SRI589667 TBD589667:TBE589667 TKZ589667:TLA589667 TUV589667:TUW589667 UER589667:UES589667 UON589667:UOO589667 UYJ589667:UYK589667 VIF589667:VIG589667 VSB589667:VSC589667 WBX589667:WBY589667 WLT589667:WLU589667 WVP589667:WVQ589667 H655203:I655203 JD655203:JE655203 SZ655203:TA655203 ACV655203:ACW655203 AMR655203:AMS655203 AWN655203:AWO655203 BGJ655203:BGK655203 BQF655203:BQG655203 CAB655203:CAC655203 CJX655203:CJY655203 CTT655203:CTU655203 DDP655203:DDQ655203 DNL655203:DNM655203 DXH655203:DXI655203 EHD655203:EHE655203 EQZ655203:ERA655203 FAV655203:FAW655203 FKR655203:FKS655203 FUN655203:FUO655203 GEJ655203:GEK655203 GOF655203:GOG655203 GYB655203:GYC655203 HHX655203:HHY655203 HRT655203:HRU655203 IBP655203:IBQ655203 ILL655203:ILM655203 IVH655203:IVI655203 JFD655203:JFE655203 JOZ655203:JPA655203 JYV655203:JYW655203 KIR655203:KIS655203 KSN655203:KSO655203 LCJ655203:LCK655203 LMF655203:LMG655203 LWB655203:LWC655203 MFX655203:MFY655203 MPT655203:MPU655203 MZP655203:MZQ655203 NJL655203:NJM655203 NTH655203:NTI655203 ODD655203:ODE655203 OMZ655203:ONA655203 OWV655203:OWW655203 PGR655203:PGS655203 PQN655203:PQO655203 QAJ655203:QAK655203 QKF655203:QKG655203 QUB655203:QUC655203 RDX655203:RDY655203 RNT655203:RNU655203 RXP655203:RXQ655203 SHL655203:SHM655203 SRH655203:SRI655203 TBD655203:TBE655203 TKZ655203:TLA655203 TUV655203:TUW655203 UER655203:UES655203 UON655203:UOO655203 UYJ655203:UYK655203 VIF655203:VIG655203 VSB655203:VSC655203 WBX655203:WBY655203 WLT655203:WLU655203 WVP655203:WVQ655203 H720739:I720739 JD720739:JE720739 SZ720739:TA720739 ACV720739:ACW720739 AMR720739:AMS720739 AWN720739:AWO720739 BGJ720739:BGK720739 BQF720739:BQG720739 CAB720739:CAC720739 CJX720739:CJY720739 CTT720739:CTU720739 DDP720739:DDQ720739 DNL720739:DNM720739 DXH720739:DXI720739 EHD720739:EHE720739 EQZ720739:ERA720739 FAV720739:FAW720739 FKR720739:FKS720739 FUN720739:FUO720739 GEJ720739:GEK720739 GOF720739:GOG720739 GYB720739:GYC720739 HHX720739:HHY720739 HRT720739:HRU720739 IBP720739:IBQ720739 ILL720739:ILM720739 IVH720739:IVI720739 JFD720739:JFE720739 JOZ720739:JPA720739 JYV720739:JYW720739 KIR720739:KIS720739 KSN720739:KSO720739 LCJ720739:LCK720739 LMF720739:LMG720739 LWB720739:LWC720739 MFX720739:MFY720739 MPT720739:MPU720739 MZP720739:MZQ720739 NJL720739:NJM720739 NTH720739:NTI720739 ODD720739:ODE720739 OMZ720739:ONA720739 OWV720739:OWW720739 PGR720739:PGS720739 PQN720739:PQO720739 QAJ720739:QAK720739 QKF720739:QKG720739 QUB720739:QUC720739 RDX720739:RDY720739 RNT720739:RNU720739 RXP720739:RXQ720739 SHL720739:SHM720739 SRH720739:SRI720739 TBD720739:TBE720739 TKZ720739:TLA720739 TUV720739:TUW720739 UER720739:UES720739 UON720739:UOO720739 UYJ720739:UYK720739 VIF720739:VIG720739 VSB720739:VSC720739 WBX720739:WBY720739 WLT720739:WLU720739 WVP720739:WVQ720739 H786275:I786275 JD786275:JE786275 SZ786275:TA786275 ACV786275:ACW786275 AMR786275:AMS786275 AWN786275:AWO786275 BGJ786275:BGK786275 BQF786275:BQG786275 CAB786275:CAC786275 CJX786275:CJY786275 CTT786275:CTU786275 DDP786275:DDQ786275 DNL786275:DNM786275 DXH786275:DXI786275 EHD786275:EHE786275 EQZ786275:ERA786275 FAV786275:FAW786275 FKR786275:FKS786275 FUN786275:FUO786275 GEJ786275:GEK786275 GOF786275:GOG786275 GYB786275:GYC786275 HHX786275:HHY786275 HRT786275:HRU786275 IBP786275:IBQ786275 ILL786275:ILM786275 IVH786275:IVI786275 JFD786275:JFE786275 JOZ786275:JPA786275 JYV786275:JYW786275 KIR786275:KIS786275 KSN786275:KSO786275 LCJ786275:LCK786275 LMF786275:LMG786275 LWB786275:LWC786275 MFX786275:MFY786275 MPT786275:MPU786275 MZP786275:MZQ786275 NJL786275:NJM786275 NTH786275:NTI786275 ODD786275:ODE786275 OMZ786275:ONA786275 OWV786275:OWW786275 PGR786275:PGS786275 PQN786275:PQO786275 QAJ786275:QAK786275 QKF786275:QKG786275 QUB786275:QUC786275 RDX786275:RDY786275 RNT786275:RNU786275 RXP786275:RXQ786275 SHL786275:SHM786275 SRH786275:SRI786275 TBD786275:TBE786275 TKZ786275:TLA786275 TUV786275:TUW786275 UER786275:UES786275 UON786275:UOO786275 UYJ786275:UYK786275 VIF786275:VIG786275 VSB786275:VSC786275 WBX786275:WBY786275 WLT786275:WLU786275 WVP786275:WVQ786275 H851811:I851811 JD851811:JE851811 SZ851811:TA851811 ACV851811:ACW851811 AMR851811:AMS851811 AWN851811:AWO851811 BGJ851811:BGK851811 BQF851811:BQG851811 CAB851811:CAC851811 CJX851811:CJY851811 CTT851811:CTU851811 DDP851811:DDQ851811 DNL851811:DNM851811 DXH851811:DXI851811 EHD851811:EHE851811 EQZ851811:ERA851811 FAV851811:FAW851811 FKR851811:FKS851811 FUN851811:FUO851811 GEJ851811:GEK851811 GOF851811:GOG851811 GYB851811:GYC851811 HHX851811:HHY851811 HRT851811:HRU851811 IBP851811:IBQ851811 ILL851811:ILM851811 IVH851811:IVI851811 JFD851811:JFE851811 JOZ851811:JPA851811 JYV851811:JYW851811 KIR851811:KIS851811 KSN851811:KSO851811 LCJ851811:LCK851811 LMF851811:LMG851811 LWB851811:LWC851811 MFX851811:MFY851811 MPT851811:MPU851811 MZP851811:MZQ851811 NJL851811:NJM851811 NTH851811:NTI851811 ODD851811:ODE851811 OMZ851811:ONA851811 OWV851811:OWW851811 PGR851811:PGS851811 PQN851811:PQO851811 QAJ851811:QAK851811 QKF851811:QKG851811 QUB851811:QUC851811 RDX851811:RDY851811 RNT851811:RNU851811 RXP851811:RXQ851811 SHL851811:SHM851811 SRH851811:SRI851811 TBD851811:TBE851811 TKZ851811:TLA851811 TUV851811:TUW851811 UER851811:UES851811 UON851811:UOO851811 UYJ851811:UYK851811 VIF851811:VIG851811 VSB851811:VSC851811 WBX851811:WBY851811 WLT851811:WLU851811 WVP851811:WVQ851811 H917347:I917347 JD917347:JE917347 SZ917347:TA917347 ACV917347:ACW917347 AMR917347:AMS917347 AWN917347:AWO917347 BGJ917347:BGK917347 BQF917347:BQG917347 CAB917347:CAC917347 CJX917347:CJY917347 CTT917347:CTU917347 DDP917347:DDQ917347 DNL917347:DNM917347 DXH917347:DXI917347 EHD917347:EHE917347 EQZ917347:ERA917347 FAV917347:FAW917347 FKR917347:FKS917347 FUN917347:FUO917347 GEJ917347:GEK917347 GOF917347:GOG917347 GYB917347:GYC917347 HHX917347:HHY917347 HRT917347:HRU917347 IBP917347:IBQ917347 ILL917347:ILM917347 IVH917347:IVI917347 JFD917347:JFE917347 JOZ917347:JPA917347 JYV917347:JYW917347 KIR917347:KIS917347 KSN917347:KSO917347 LCJ917347:LCK917347 LMF917347:LMG917347 LWB917347:LWC917347 MFX917347:MFY917347 MPT917347:MPU917347 MZP917347:MZQ917347 NJL917347:NJM917347 NTH917347:NTI917347 ODD917347:ODE917347 OMZ917347:ONA917347 OWV917347:OWW917347 PGR917347:PGS917347 PQN917347:PQO917347 QAJ917347:QAK917347 QKF917347:QKG917347 QUB917347:QUC917347 RDX917347:RDY917347 RNT917347:RNU917347 RXP917347:RXQ917347 SHL917347:SHM917347 SRH917347:SRI917347 TBD917347:TBE917347 TKZ917347:TLA917347 TUV917347:TUW917347 UER917347:UES917347 UON917347:UOO917347 UYJ917347:UYK917347 VIF917347:VIG917347 VSB917347:VSC917347 WBX917347:WBY917347 WLT917347:WLU917347 WVP917347:WVQ917347 H982883:I982883 JD982883:JE982883 SZ982883:TA982883 ACV982883:ACW982883 AMR982883:AMS982883 AWN982883:AWO982883 BGJ982883:BGK982883 BQF982883:BQG982883 CAB982883:CAC982883 CJX982883:CJY982883 CTT982883:CTU982883 DDP982883:DDQ982883 DNL982883:DNM982883 DXH982883:DXI982883 EHD982883:EHE982883 EQZ982883:ERA982883 FAV982883:FAW982883 FKR982883:FKS982883 FUN982883:FUO982883 GEJ982883:GEK982883 GOF982883:GOG982883 GYB982883:GYC982883 HHX982883:HHY982883 HRT982883:HRU982883 IBP982883:IBQ982883 ILL982883:ILM982883 IVH982883:IVI982883 JFD982883:JFE982883 JOZ982883:JPA982883 JYV982883:JYW982883 KIR982883:KIS982883 KSN982883:KSO982883 LCJ982883:LCK982883 LMF982883:LMG982883 LWB982883:LWC982883 MFX982883:MFY982883 MPT982883:MPU982883 MZP982883:MZQ982883 NJL982883:NJM982883 NTH982883:NTI982883 ODD982883:ODE982883 OMZ982883:ONA982883 OWV982883:OWW982883 PGR982883:PGS982883 PQN982883:PQO982883 QAJ982883:QAK982883 QKF982883:QKG982883 QUB982883:QUC982883 RDX982883:RDY982883 RNT982883:RNU982883 RXP982883:RXQ982883 SHL982883:SHM982883 SRH982883:SRI982883 TBD982883:TBE982883 TKZ982883:TLA982883 TUV982883:TUW982883 UER982883:UES982883 UON982883:UOO982883 UYJ982883:UYK982883 VIF982883:VIG982883 VSB982883:VSC982883 WBX982883:WBY982883 WLT982883:WLU982883 WVP982883:WVQ982883" xr:uid="{00000000-0002-0000-0200-000001000000}">
      <formula1>999999999999</formula1>
    </dataValidation>
    <dataValidation type="whole" operator="notEqual" allowBlank="1" showInputMessage="1" showErrorMessage="1" errorTitle="Pogrešan unos" error="Mogu se unijeti samo cjelobrojne vrijednosti." sqref="H65424:I65435 JD65424:JE65435 SZ65424:TA65435 ACV65424:ACW65435 AMR65424:AMS65435 AWN65424:AWO65435 BGJ65424:BGK65435 BQF65424:BQG65435 CAB65424:CAC65435 CJX65424:CJY65435 CTT65424:CTU65435 DDP65424:DDQ65435 DNL65424:DNM65435 DXH65424:DXI65435 EHD65424:EHE65435 EQZ65424:ERA65435 FAV65424:FAW65435 FKR65424:FKS65435 FUN65424:FUO65435 GEJ65424:GEK65435 GOF65424:GOG65435 GYB65424:GYC65435 HHX65424:HHY65435 HRT65424:HRU65435 IBP65424:IBQ65435 ILL65424:ILM65435 IVH65424:IVI65435 JFD65424:JFE65435 JOZ65424:JPA65435 JYV65424:JYW65435 KIR65424:KIS65435 KSN65424:KSO65435 LCJ65424:LCK65435 LMF65424:LMG65435 LWB65424:LWC65435 MFX65424:MFY65435 MPT65424:MPU65435 MZP65424:MZQ65435 NJL65424:NJM65435 NTH65424:NTI65435 ODD65424:ODE65435 OMZ65424:ONA65435 OWV65424:OWW65435 PGR65424:PGS65435 PQN65424:PQO65435 QAJ65424:QAK65435 QKF65424:QKG65435 QUB65424:QUC65435 RDX65424:RDY65435 RNT65424:RNU65435 RXP65424:RXQ65435 SHL65424:SHM65435 SRH65424:SRI65435 TBD65424:TBE65435 TKZ65424:TLA65435 TUV65424:TUW65435 UER65424:UES65435 UON65424:UOO65435 UYJ65424:UYK65435 VIF65424:VIG65435 VSB65424:VSC65435 WBX65424:WBY65435 WLT65424:WLU65435 WVP65424:WVQ65435 H130960:I130971 JD130960:JE130971 SZ130960:TA130971 ACV130960:ACW130971 AMR130960:AMS130971 AWN130960:AWO130971 BGJ130960:BGK130971 BQF130960:BQG130971 CAB130960:CAC130971 CJX130960:CJY130971 CTT130960:CTU130971 DDP130960:DDQ130971 DNL130960:DNM130971 DXH130960:DXI130971 EHD130960:EHE130971 EQZ130960:ERA130971 FAV130960:FAW130971 FKR130960:FKS130971 FUN130960:FUO130971 GEJ130960:GEK130971 GOF130960:GOG130971 GYB130960:GYC130971 HHX130960:HHY130971 HRT130960:HRU130971 IBP130960:IBQ130971 ILL130960:ILM130971 IVH130960:IVI130971 JFD130960:JFE130971 JOZ130960:JPA130971 JYV130960:JYW130971 KIR130960:KIS130971 KSN130960:KSO130971 LCJ130960:LCK130971 LMF130960:LMG130971 LWB130960:LWC130971 MFX130960:MFY130971 MPT130960:MPU130971 MZP130960:MZQ130971 NJL130960:NJM130971 NTH130960:NTI130971 ODD130960:ODE130971 OMZ130960:ONA130971 OWV130960:OWW130971 PGR130960:PGS130971 PQN130960:PQO130971 QAJ130960:QAK130971 QKF130960:QKG130971 QUB130960:QUC130971 RDX130960:RDY130971 RNT130960:RNU130971 RXP130960:RXQ130971 SHL130960:SHM130971 SRH130960:SRI130971 TBD130960:TBE130971 TKZ130960:TLA130971 TUV130960:TUW130971 UER130960:UES130971 UON130960:UOO130971 UYJ130960:UYK130971 VIF130960:VIG130971 VSB130960:VSC130971 WBX130960:WBY130971 WLT130960:WLU130971 WVP130960:WVQ130971 H196496:I196507 JD196496:JE196507 SZ196496:TA196507 ACV196496:ACW196507 AMR196496:AMS196507 AWN196496:AWO196507 BGJ196496:BGK196507 BQF196496:BQG196507 CAB196496:CAC196507 CJX196496:CJY196507 CTT196496:CTU196507 DDP196496:DDQ196507 DNL196496:DNM196507 DXH196496:DXI196507 EHD196496:EHE196507 EQZ196496:ERA196507 FAV196496:FAW196507 FKR196496:FKS196507 FUN196496:FUO196507 GEJ196496:GEK196507 GOF196496:GOG196507 GYB196496:GYC196507 HHX196496:HHY196507 HRT196496:HRU196507 IBP196496:IBQ196507 ILL196496:ILM196507 IVH196496:IVI196507 JFD196496:JFE196507 JOZ196496:JPA196507 JYV196496:JYW196507 KIR196496:KIS196507 KSN196496:KSO196507 LCJ196496:LCK196507 LMF196496:LMG196507 LWB196496:LWC196507 MFX196496:MFY196507 MPT196496:MPU196507 MZP196496:MZQ196507 NJL196496:NJM196507 NTH196496:NTI196507 ODD196496:ODE196507 OMZ196496:ONA196507 OWV196496:OWW196507 PGR196496:PGS196507 PQN196496:PQO196507 QAJ196496:QAK196507 QKF196496:QKG196507 QUB196496:QUC196507 RDX196496:RDY196507 RNT196496:RNU196507 RXP196496:RXQ196507 SHL196496:SHM196507 SRH196496:SRI196507 TBD196496:TBE196507 TKZ196496:TLA196507 TUV196496:TUW196507 UER196496:UES196507 UON196496:UOO196507 UYJ196496:UYK196507 VIF196496:VIG196507 VSB196496:VSC196507 WBX196496:WBY196507 WLT196496:WLU196507 WVP196496:WVQ196507 H262032:I262043 JD262032:JE262043 SZ262032:TA262043 ACV262032:ACW262043 AMR262032:AMS262043 AWN262032:AWO262043 BGJ262032:BGK262043 BQF262032:BQG262043 CAB262032:CAC262043 CJX262032:CJY262043 CTT262032:CTU262043 DDP262032:DDQ262043 DNL262032:DNM262043 DXH262032:DXI262043 EHD262032:EHE262043 EQZ262032:ERA262043 FAV262032:FAW262043 FKR262032:FKS262043 FUN262032:FUO262043 GEJ262032:GEK262043 GOF262032:GOG262043 GYB262032:GYC262043 HHX262032:HHY262043 HRT262032:HRU262043 IBP262032:IBQ262043 ILL262032:ILM262043 IVH262032:IVI262043 JFD262032:JFE262043 JOZ262032:JPA262043 JYV262032:JYW262043 KIR262032:KIS262043 KSN262032:KSO262043 LCJ262032:LCK262043 LMF262032:LMG262043 LWB262032:LWC262043 MFX262032:MFY262043 MPT262032:MPU262043 MZP262032:MZQ262043 NJL262032:NJM262043 NTH262032:NTI262043 ODD262032:ODE262043 OMZ262032:ONA262043 OWV262032:OWW262043 PGR262032:PGS262043 PQN262032:PQO262043 QAJ262032:QAK262043 QKF262032:QKG262043 QUB262032:QUC262043 RDX262032:RDY262043 RNT262032:RNU262043 RXP262032:RXQ262043 SHL262032:SHM262043 SRH262032:SRI262043 TBD262032:TBE262043 TKZ262032:TLA262043 TUV262032:TUW262043 UER262032:UES262043 UON262032:UOO262043 UYJ262032:UYK262043 VIF262032:VIG262043 VSB262032:VSC262043 WBX262032:WBY262043 WLT262032:WLU262043 WVP262032:WVQ262043 H327568:I327579 JD327568:JE327579 SZ327568:TA327579 ACV327568:ACW327579 AMR327568:AMS327579 AWN327568:AWO327579 BGJ327568:BGK327579 BQF327568:BQG327579 CAB327568:CAC327579 CJX327568:CJY327579 CTT327568:CTU327579 DDP327568:DDQ327579 DNL327568:DNM327579 DXH327568:DXI327579 EHD327568:EHE327579 EQZ327568:ERA327579 FAV327568:FAW327579 FKR327568:FKS327579 FUN327568:FUO327579 GEJ327568:GEK327579 GOF327568:GOG327579 GYB327568:GYC327579 HHX327568:HHY327579 HRT327568:HRU327579 IBP327568:IBQ327579 ILL327568:ILM327579 IVH327568:IVI327579 JFD327568:JFE327579 JOZ327568:JPA327579 JYV327568:JYW327579 KIR327568:KIS327579 KSN327568:KSO327579 LCJ327568:LCK327579 LMF327568:LMG327579 LWB327568:LWC327579 MFX327568:MFY327579 MPT327568:MPU327579 MZP327568:MZQ327579 NJL327568:NJM327579 NTH327568:NTI327579 ODD327568:ODE327579 OMZ327568:ONA327579 OWV327568:OWW327579 PGR327568:PGS327579 PQN327568:PQO327579 QAJ327568:QAK327579 QKF327568:QKG327579 QUB327568:QUC327579 RDX327568:RDY327579 RNT327568:RNU327579 RXP327568:RXQ327579 SHL327568:SHM327579 SRH327568:SRI327579 TBD327568:TBE327579 TKZ327568:TLA327579 TUV327568:TUW327579 UER327568:UES327579 UON327568:UOO327579 UYJ327568:UYK327579 VIF327568:VIG327579 VSB327568:VSC327579 WBX327568:WBY327579 WLT327568:WLU327579 WVP327568:WVQ327579 H393104:I393115 JD393104:JE393115 SZ393104:TA393115 ACV393104:ACW393115 AMR393104:AMS393115 AWN393104:AWO393115 BGJ393104:BGK393115 BQF393104:BQG393115 CAB393104:CAC393115 CJX393104:CJY393115 CTT393104:CTU393115 DDP393104:DDQ393115 DNL393104:DNM393115 DXH393104:DXI393115 EHD393104:EHE393115 EQZ393104:ERA393115 FAV393104:FAW393115 FKR393104:FKS393115 FUN393104:FUO393115 GEJ393104:GEK393115 GOF393104:GOG393115 GYB393104:GYC393115 HHX393104:HHY393115 HRT393104:HRU393115 IBP393104:IBQ393115 ILL393104:ILM393115 IVH393104:IVI393115 JFD393104:JFE393115 JOZ393104:JPA393115 JYV393104:JYW393115 KIR393104:KIS393115 KSN393104:KSO393115 LCJ393104:LCK393115 LMF393104:LMG393115 LWB393104:LWC393115 MFX393104:MFY393115 MPT393104:MPU393115 MZP393104:MZQ393115 NJL393104:NJM393115 NTH393104:NTI393115 ODD393104:ODE393115 OMZ393104:ONA393115 OWV393104:OWW393115 PGR393104:PGS393115 PQN393104:PQO393115 QAJ393104:QAK393115 QKF393104:QKG393115 QUB393104:QUC393115 RDX393104:RDY393115 RNT393104:RNU393115 RXP393104:RXQ393115 SHL393104:SHM393115 SRH393104:SRI393115 TBD393104:TBE393115 TKZ393104:TLA393115 TUV393104:TUW393115 UER393104:UES393115 UON393104:UOO393115 UYJ393104:UYK393115 VIF393104:VIG393115 VSB393104:VSC393115 WBX393104:WBY393115 WLT393104:WLU393115 WVP393104:WVQ393115 H458640:I458651 JD458640:JE458651 SZ458640:TA458651 ACV458640:ACW458651 AMR458640:AMS458651 AWN458640:AWO458651 BGJ458640:BGK458651 BQF458640:BQG458651 CAB458640:CAC458651 CJX458640:CJY458651 CTT458640:CTU458651 DDP458640:DDQ458651 DNL458640:DNM458651 DXH458640:DXI458651 EHD458640:EHE458651 EQZ458640:ERA458651 FAV458640:FAW458651 FKR458640:FKS458651 FUN458640:FUO458651 GEJ458640:GEK458651 GOF458640:GOG458651 GYB458640:GYC458651 HHX458640:HHY458651 HRT458640:HRU458651 IBP458640:IBQ458651 ILL458640:ILM458651 IVH458640:IVI458651 JFD458640:JFE458651 JOZ458640:JPA458651 JYV458640:JYW458651 KIR458640:KIS458651 KSN458640:KSO458651 LCJ458640:LCK458651 LMF458640:LMG458651 LWB458640:LWC458651 MFX458640:MFY458651 MPT458640:MPU458651 MZP458640:MZQ458651 NJL458640:NJM458651 NTH458640:NTI458651 ODD458640:ODE458651 OMZ458640:ONA458651 OWV458640:OWW458651 PGR458640:PGS458651 PQN458640:PQO458651 QAJ458640:QAK458651 QKF458640:QKG458651 QUB458640:QUC458651 RDX458640:RDY458651 RNT458640:RNU458651 RXP458640:RXQ458651 SHL458640:SHM458651 SRH458640:SRI458651 TBD458640:TBE458651 TKZ458640:TLA458651 TUV458640:TUW458651 UER458640:UES458651 UON458640:UOO458651 UYJ458640:UYK458651 VIF458640:VIG458651 VSB458640:VSC458651 WBX458640:WBY458651 WLT458640:WLU458651 WVP458640:WVQ458651 H524176:I524187 JD524176:JE524187 SZ524176:TA524187 ACV524176:ACW524187 AMR524176:AMS524187 AWN524176:AWO524187 BGJ524176:BGK524187 BQF524176:BQG524187 CAB524176:CAC524187 CJX524176:CJY524187 CTT524176:CTU524187 DDP524176:DDQ524187 DNL524176:DNM524187 DXH524176:DXI524187 EHD524176:EHE524187 EQZ524176:ERA524187 FAV524176:FAW524187 FKR524176:FKS524187 FUN524176:FUO524187 GEJ524176:GEK524187 GOF524176:GOG524187 GYB524176:GYC524187 HHX524176:HHY524187 HRT524176:HRU524187 IBP524176:IBQ524187 ILL524176:ILM524187 IVH524176:IVI524187 JFD524176:JFE524187 JOZ524176:JPA524187 JYV524176:JYW524187 KIR524176:KIS524187 KSN524176:KSO524187 LCJ524176:LCK524187 LMF524176:LMG524187 LWB524176:LWC524187 MFX524176:MFY524187 MPT524176:MPU524187 MZP524176:MZQ524187 NJL524176:NJM524187 NTH524176:NTI524187 ODD524176:ODE524187 OMZ524176:ONA524187 OWV524176:OWW524187 PGR524176:PGS524187 PQN524176:PQO524187 QAJ524176:QAK524187 QKF524176:QKG524187 QUB524176:QUC524187 RDX524176:RDY524187 RNT524176:RNU524187 RXP524176:RXQ524187 SHL524176:SHM524187 SRH524176:SRI524187 TBD524176:TBE524187 TKZ524176:TLA524187 TUV524176:TUW524187 UER524176:UES524187 UON524176:UOO524187 UYJ524176:UYK524187 VIF524176:VIG524187 VSB524176:VSC524187 WBX524176:WBY524187 WLT524176:WLU524187 WVP524176:WVQ524187 H589712:I589723 JD589712:JE589723 SZ589712:TA589723 ACV589712:ACW589723 AMR589712:AMS589723 AWN589712:AWO589723 BGJ589712:BGK589723 BQF589712:BQG589723 CAB589712:CAC589723 CJX589712:CJY589723 CTT589712:CTU589723 DDP589712:DDQ589723 DNL589712:DNM589723 DXH589712:DXI589723 EHD589712:EHE589723 EQZ589712:ERA589723 FAV589712:FAW589723 FKR589712:FKS589723 FUN589712:FUO589723 GEJ589712:GEK589723 GOF589712:GOG589723 GYB589712:GYC589723 HHX589712:HHY589723 HRT589712:HRU589723 IBP589712:IBQ589723 ILL589712:ILM589723 IVH589712:IVI589723 JFD589712:JFE589723 JOZ589712:JPA589723 JYV589712:JYW589723 KIR589712:KIS589723 KSN589712:KSO589723 LCJ589712:LCK589723 LMF589712:LMG589723 LWB589712:LWC589723 MFX589712:MFY589723 MPT589712:MPU589723 MZP589712:MZQ589723 NJL589712:NJM589723 NTH589712:NTI589723 ODD589712:ODE589723 OMZ589712:ONA589723 OWV589712:OWW589723 PGR589712:PGS589723 PQN589712:PQO589723 QAJ589712:QAK589723 QKF589712:QKG589723 QUB589712:QUC589723 RDX589712:RDY589723 RNT589712:RNU589723 RXP589712:RXQ589723 SHL589712:SHM589723 SRH589712:SRI589723 TBD589712:TBE589723 TKZ589712:TLA589723 TUV589712:TUW589723 UER589712:UES589723 UON589712:UOO589723 UYJ589712:UYK589723 VIF589712:VIG589723 VSB589712:VSC589723 WBX589712:WBY589723 WLT589712:WLU589723 WVP589712:WVQ589723 H655248:I655259 JD655248:JE655259 SZ655248:TA655259 ACV655248:ACW655259 AMR655248:AMS655259 AWN655248:AWO655259 BGJ655248:BGK655259 BQF655248:BQG655259 CAB655248:CAC655259 CJX655248:CJY655259 CTT655248:CTU655259 DDP655248:DDQ655259 DNL655248:DNM655259 DXH655248:DXI655259 EHD655248:EHE655259 EQZ655248:ERA655259 FAV655248:FAW655259 FKR655248:FKS655259 FUN655248:FUO655259 GEJ655248:GEK655259 GOF655248:GOG655259 GYB655248:GYC655259 HHX655248:HHY655259 HRT655248:HRU655259 IBP655248:IBQ655259 ILL655248:ILM655259 IVH655248:IVI655259 JFD655248:JFE655259 JOZ655248:JPA655259 JYV655248:JYW655259 KIR655248:KIS655259 KSN655248:KSO655259 LCJ655248:LCK655259 LMF655248:LMG655259 LWB655248:LWC655259 MFX655248:MFY655259 MPT655248:MPU655259 MZP655248:MZQ655259 NJL655248:NJM655259 NTH655248:NTI655259 ODD655248:ODE655259 OMZ655248:ONA655259 OWV655248:OWW655259 PGR655248:PGS655259 PQN655248:PQO655259 QAJ655248:QAK655259 QKF655248:QKG655259 QUB655248:QUC655259 RDX655248:RDY655259 RNT655248:RNU655259 RXP655248:RXQ655259 SHL655248:SHM655259 SRH655248:SRI655259 TBD655248:TBE655259 TKZ655248:TLA655259 TUV655248:TUW655259 UER655248:UES655259 UON655248:UOO655259 UYJ655248:UYK655259 VIF655248:VIG655259 VSB655248:VSC655259 WBX655248:WBY655259 WLT655248:WLU655259 WVP655248:WVQ655259 H720784:I720795 JD720784:JE720795 SZ720784:TA720795 ACV720784:ACW720795 AMR720784:AMS720795 AWN720784:AWO720795 BGJ720784:BGK720795 BQF720784:BQG720795 CAB720784:CAC720795 CJX720784:CJY720795 CTT720784:CTU720795 DDP720784:DDQ720795 DNL720784:DNM720795 DXH720784:DXI720795 EHD720784:EHE720795 EQZ720784:ERA720795 FAV720784:FAW720795 FKR720784:FKS720795 FUN720784:FUO720795 GEJ720784:GEK720795 GOF720784:GOG720795 GYB720784:GYC720795 HHX720784:HHY720795 HRT720784:HRU720795 IBP720784:IBQ720795 ILL720784:ILM720795 IVH720784:IVI720795 JFD720784:JFE720795 JOZ720784:JPA720795 JYV720784:JYW720795 KIR720784:KIS720795 KSN720784:KSO720795 LCJ720784:LCK720795 LMF720784:LMG720795 LWB720784:LWC720795 MFX720784:MFY720795 MPT720784:MPU720795 MZP720784:MZQ720795 NJL720784:NJM720795 NTH720784:NTI720795 ODD720784:ODE720795 OMZ720784:ONA720795 OWV720784:OWW720795 PGR720784:PGS720795 PQN720784:PQO720795 QAJ720784:QAK720795 QKF720784:QKG720795 QUB720784:QUC720795 RDX720784:RDY720795 RNT720784:RNU720795 RXP720784:RXQ720795 SHL720784:SHM720795 SRH720784:SRI720795 TBD720784:TBE720795 TKZ720784:TLA720795 TUV720784:TUW720795 UER720784:UES720795 UON720784:UOO720795 UYJ720784:UYK720795 VIF720784:VIG720795 VSB720784:VSC720795 WBX720784:WBY720795 WLT720784:WLU720795 WVP720784:WVQ720795 H786320:I786331 JD786320:JE786331 SZ786320:TA786331 ACV786320:ACW786331 AMR786320:AMS786331 AWN786320:AWO786331 BGJ786320:BGK786331 BQF786320:BQG786331 CAB786320:CAC786331 CJX786320:CJY786331 CTT786320:CTU786331 DDP786320:DDQ786331 DNL786320:DNM786331 DXH786320:DXI786331 EHD786320:EHE786331 EQZ786320:ERA786331 FAV786320:FAW786331 FKR786320:FKS786331 FUN786320:FUO786331 GEJ786320:GEK786331 GOF786320:GOG786331 GYB786320:GYC786331 HHX786320:HHY786331 HRT786320:HRU786331 IBP786320:IBQ786331 ILL786320:ILM786331 IVH786320:IVI786331 JFD786320:JFE786331 JOZ786320:JPA786331 JYV786320:JYW786331 KIR786320:KIS786331 KSN786320:KSO786331 LCJ786320:LCK786331 LMF786320:LMG786331 LWB786320:LWC786331 MFX786320:MFY786331 MPT786320:MPU786331 MZP786320:MZQ786331 NJL786320:NJM786331 NTH786320:NTI786331 ODD786320:ODE786331 OMZ786320:ONA786331 OWV786320:OWW786331 PGR786320:PGS786331 PQN786320:PQO786331 QAJ786320:QAK786331 QKF786320:QKG786331 QUB786320:QUC786331 RDX786320:RDY786331 RNT786320:RNU786331 RXP786320:RXQ786331 SHL786320:SHM786331 SRH786320:SRI786331 TBD786320:TBE786331 TKZ786320:TLA786331 TUV786320:TUW786331 UER786320:UES786331 UON786320:UOO786331 UYJ786320:UYK786331 VIF786320:VIG786331 VSB786320:VSC786331 WBX786320:WBY786331 WLT786320:WLU786331 WVP786320:WVQ786331 H851856:I851867 JD851856:JE851867 SZ851856:TA851867 ACV851856:ACW851867 AMR851856:AMS851867 AWN851856:AWO851867 BGJ851856:BGK851867 BQF851856:BQG851867 CAB851856:CAC851867 CJX851856:CJY851867 CTT851856:CTU851867 DDP851856:DDQ851867 DNL851856:DNM851867 DXH851856:DXI851867 EHD851856:EHE851867 EQZ851856:ERA851867 FAV851856:FAW851867 FKR851856:FKS851867 FUN851856:FUO851867 GEJ851856:GEK851867 GOF851856:GOG851867 GYB851856:GYC851867 HHX851856:HHY851867 HRT851856:HRU851867 IBP851856:IBQ851867 ILL851856:ILM851867 IVH851856:IVI851867 JFD851856:JFE851867 JOZ851856:JPA851867 JYV851856:JYW851867 KIR851856:KIS851867 KSN851856:KSO851867 LCJ851856:LCK851867 LMF851856:LMG851867 LWB851856:LWC851867 MFX851856:MFY851867 MPT851856:MPU851867 MZP851856:MZQ851867 NJL851856:NJM851867 NTH851856:NTI851867 ODD851856:ODE851867 OMZ851856:ONA851867 OWV851856:OWW851867 PGR851856:PGS851867 PQN851856:PQO851867 QAJ851856:QAK851867 QKF851856:QKG851867 QUB851856:QUC851867 RDX851856:RDY851867 RNT851856:RNU851867 RXP851856:RXQ851867 SHL851856:SHM851867 SRH851856:SRI851867 TBD851856:TBE851867 TKZ851856:TLA851867 TUV851856:TUW851867 UER851856:UES851867 UON851856:UOO851867 UYJ851856:UYK851867 VIF851856:VIG851867 VSB851856:VSC851867 WBX851856:WBY851867 WLT851856:WLU851867 WVP851856:WVQ851867 H917392:I917403 JD917392:JE917403 SZ917392:TA917403 ACV917392:ACW917403 AMR917392:AMS917403 AWN917392:AWO917403 BGJ917392:BGK917403 BQF917392:BQG917403 CAB917392:CAC917403 CJX917392:CJY917403 CTT917392:CTU917403 DDP917392:DDQ917403 DNL917392:DNM917403 DXH917392:DXI917403 EHD917392:EHE917403 EQZ917392:ERA917403 FAV917392:FAW917403 FKR917392:FKS917403 FUN917392:FUO917403 GEJ917392:GEK917403 GOF917392:GOG917403 GYB917392:GYC917403 HHX917392:HHY917403 HRT917392:HRU917403 IBP917392:IBQ917403 ILL917392:ILM917403 IVH917392:IVI917403 JFD917392:JFE917403 JOZ917392:JPA917403 JYV917392:JYW917403 KIR917392:KIS917403 KSN917392:KSO917403 LCJ917392:LCK917403 LMF917392:LMG917403 LWB917392:LWC917403 MFX917392:MFY917403 MPT917392:MPU917403 MZP917392:MZQ917403 NJL917392:NJM917403 NTH917392:NTI917403 ODD917392:ODE917403 OMZ917392:ONA917403 OWV917392:OWW917403 PGR917392:PGS917403 PQN917392:PQO917403 QAJ917392:QAK917403 QKF917392:QKG917403 QUB917392:QUC917403 RDX917392:RDY917403 RNT917392:RNU917403 RXP917392:RXQ917403 SHL917392:SHM917403 SRH917392:SRI917403 TBD917392:TBE917403 TKZ917392:TLA917403 TUV917392:TUW917403 UER917392:UES917403 UON917392:UOO917403 UYJ917392:UYK917403 VIF917392:VIG917403 VSB917392:VSC917403 WBX917392:WBY917403 WLT917392:WLU917403 WVP917392:WVQ917403 H982928:I982939 JD982928:JE982939 SZ982928:TA982939 ACV982928:ACW982939 AMR982928:AMS982939 AWN982928:AWO982939 BGJ982928:BGK982939 BQF982928:BQG982939 CAB982928:CAC982939 CJX982928:CJY982939 CTT982928:CTU982939 DDP982928:DDQ982939 DNL982928:DNM982939 DXH982928:DXI982939 EHD982928:EHE982939 EQZ982928:ERA982939 FAV982928:FAW982939 FKR982928:FKS982939 FUN982928:FUO982939 GEJ982928:GEK982939 GOF982928:GOG982939 GYB982928:GYC982939 HHX982928:HHY982939 HRT982928:HRU982939 IBP982928:IBQ982939 ILL982928:ILM982939 IVH982928:IVI982939 JFD982928:JFE982939 JOZ982928:JPA982939 JYV982928:JYW982939 KIR982928:KIS982939 KSN982928:KSO982939 LCJ982928:LCK982939 LMF982928:LMG982939 LWB982928:LWC982939 MFX982928:MFY982939 MPT982928:MPU982939 MZP982928:MZQ982939 NJL982928:NJM982939 NTH982928:NTI982939 ODD982928:ODE982939 OMZ982928:ONA982939 OWV982928:OWW982939 PGR982928:PGS982939 PQN982928:PQO982939 QAJ982928:QAK982939 QKF982928:QKG982939 QUB982928:QUC982939 RDX982928:RDY982939 RNT982928:RNU982939 RXP982928:RXQ982939 SHL982928:SHM982939 SRH982928:SRI982939 TBD982928:TBE982939 TKZ982928:TLA982939 TUV982928:TUW982939 UER982928:UES982939 UON982928:UOO982939 UYJ982928:UYK982939 VIF982928:VIG982939 VSB982928:VSC982939 WBX982928:WBY982939 WLT982928:WLU982939 WVP982928:WVQ982939 H65438:I65439 JD65438:JE65439 SZ65438:TA65439 ACV65438:ACW65439 AMR65438:AMS65439 AWN65438:AWO65439 BGJ65438:BGK65439 BQF65438:BQG65439 CAB65438:CAC65439 CJX65438:CJY65439 CTT65438:CTU65439 DDP65438:DDQ65439 DNL65438:DNM65439 DXH65438:DXI65439 EHD65438:EHE65439 EQZ65438:ERA65439 FAV65438:FAW65439 FKR65438:FKS65439 FUN65438:FUO65439 GEJ65438:GEK65439 GOF65438:GOG65439 GYB65438:GYC65439 HHX65438:HHY65439 HRT65438:HRU65439 IBP65438:IBQ65439 ILL65438:ILM65439 IVH65438:IVI65439 JFD65438:JFE65439 JOZ65438:JPA65439 JYV65438:JYW65439 KIR65438:KIS65439 KSN65438:KSO65439 LCJ65438:LCK65439 LMF65438:LMG65439 LWB65438:LWC65439 MFX65438:MFY65439 MPT65438:MPU65439 MZP65438:MZQ65439 NJL65438:NJM65439 NTH65438:NTI65439 ODD65438:ODE65439 OMZ65438:ONA65439 OWV65438:OWW65439 PGR65438:PGS65439 PQN65438:PQO65439 QAJ65438:QAK65439 QKF65438:QKG65439 QUB65438:QUC65439 RDX65438:RDY65439 RNT65438:RNU65439 RXP65438:RXQ65439 SHL65438:SHM65439 SRH65438:SRI65439 TBD65438:TBE65439 TKZ65438:TLA65439 TUV65438:TUW65439 UER65438:UES65439 UON65438:UOO65439 UYJ65438:UYK65439 VIF65438:VIG65439 VSB65438:VSC65439 WBX65438:WBY65439 WLT65438:WLU65439 WVP65438:WVQ65439 H130974:I130975 JD130974:JE130975 SZ130974:TA130975 ACV130974:ACW130975 AMR130974:AMS130975 AWN130974:AWO130975 BGJ130974:BGK130975 BQF130974:BQG130975 CAB130974:CAC130975 CJX130974:CJY130975 CTT130974:CTU130975 DDP130974:DDQ130975 DNL130974:DNM130975 DXH130974:DXI130975 EHD130974:EHE130975 EQZ130974:ERA130975 FAV130974:FAW130975 FKR130974:FKS130975 FUN130974:FUO130975 GEJ130974:GEK130975 GOF130974:GOG130975 GYB130974:GYC130975 HHX130974:HHY130975 HRT130974:HRU130975 IBP130974:IBQ130975 ILL130974:ILM130975 IVH130974:IVI130975 JFD130974:JFE130975 JOZ130974:JPA130975 JYV130974:JYW130975 KIR130974:KIS130975 KSN130974:KSO130975 LCJ130974:LCK130975 LMF130974:LMG130975 LWB130974:LWC130975 MFX130974:MFY130975 MPT130974:MPU130975 MZP130974:MZQ130975 NJL130974:NJM130975 NTH130974:NTI130975 ODD130974:ODE130975 OMZ130974:ONA130975 OWV130974:OWW130975 PGR130974:PGS130975 PQN130974:PQO130975 QAJ130974:QAK130975 QKF130974:QKG130975 QUB130974:QUC130975 RDX130974:RDY130975 RNT130974:RNU130975 RXP130974:RXQ130975 SHL130974:SHM130975 SRH130974:SRI130975 TBD130974:TBE130975 TKZ130974:TLA130975 TUV130974:TUW130975 UER130974:UES130975 UON130974:UOO130975 UYJ130974:UYK130975 VIF130974:VIG130975 VSB130974:VSC130975 WBX130974:WBY130975 WLT130974:WLU130975 WVP130974:WVQ130975 H196510:I196511 JD196510:JE196511 SZ196510:TA196511 ACV196510:ACW196511 AMR196510:AMS196511 AWN196510:AWO196511 BGJ196510:BGK196511 BQF196510:BQG196511 CAB196510:CAC196511 CJX196510:CJY196511 CTT196510:CTU196511 DDP196510:DDQ196511 DNL196510:DNM196511 DXH196510:DXI196511 EHD196510:EHE196511 EQZ196510:ERA196511 FAV196510:FAW196511 FKR196510:FKS196511 FUN196510:FUO196511 GEJ196510:GEK196511 GOF196510:GOG196511 GYB196510:GYC196511 HHX196510:HHY196511 HRT196510:HRU196511 IBP196510:IBQ196511 ILL196510:ILM196511 IVH196510:IVI196511 JFD196510:JFE196511 JOZ196510:JPA196511 JYV196510:JYW196511 KIR196510:KIS196511 KSN196510:KSO196511 LCJ196510:LCK196511 LMF196510:LMG196511 LWB196510:LWC196511 MFX196510:MFY196511 MPT196510:MPU196511 MZP196510:MZQ196511 NJL196510:NJM196511 NTH196510:NTI196511 ODD196510:ODE196511 OMZ196510:ONA196511 OWV196510:OWW196511 PGR196510:PGS196511 PQN196510:PQO196511 QAJ196510:QAK196511 QKF196510:QKG196511 QUB196510:QUC196511 RDX196510:RDY196511 RNT196510:RNU196511 RXP196510:RXQ196511 SHL196510:SHM196511 SRH196510:SRI196511 TBD196510:TBE196511 TKZ196510:TLA196511 TUV196510:TUW196511 UER196510:UES196511 UON196510:UOO196511 UYJ196510:UYK196511 VIF196510:VIG196511 VSB196510:VSC196511 WBX196510:WBY196511 WLT196510:WLU196511 WVP196510:WVQ196511 H262046:I262047 JD262046:JE262047 SZ262046:TA262047 ACV262046:ACW262047 AMR262046:AMS262047 AWN262046:AWO262047 BGJ262046:BGK262047 BQF262046:BQG262047 CAB262046:CAC262047 CJX262046:CJY262047 CTT262046:CTU262047 DDP262046:DDQ262047 DNL262046:DNM262047 DXH262046:DXI262047 EHD262046:EHE262047 EQZ262046:ERA262047 FAV262046:FAW262047 FKR262046:FKS262047 FUN262046:FUO262047 GEJ262046:GEK262047 GOF262046:GOG262047 GYB262046:GYC262047 HHX262046:HHY262047 HRT262046:HRU262047 IBP262046:IBQ262047 ILL262046:ILM262047 IVH262046:IVI262047 JFD262046:JFE262047 JOZ262046:JPA262047 JYV262046:JYW262047 KIR262046:KIS262047 KSN262046:KSO262047 LCJ262046:LCK262047 LMF262046:LMG262047 LWB262046:LWC262047 MFX262046:MFY262047 MPT262046:MPU262047 MZP262046:MZQ262047 NJL262046:NJM262047 NTH262046:NTI262047 ODD262046:ODE262047 OMZ262046:ONA262047 OWV262046:OWW262047 PGR262046:PGS262047 PQN262046:PQO262047 QAJ262046:QAK262047 QKF262046:QKG262047 QUB262046:QUC262047 RDX262046:RDY262047 RNT262046:RNU262047 RXP262046:RXQ262047 SHL262046:SHM262047 SRH262046:SRI262047 TBD262046:TBE262047 TKZ262046:TLA262047 TUV262046:TUW262047 UER262046:UES262047 UON262046:UOO262047 UYJ262046:UYK262047 VIF262046:VIG262047 VSB262046:VSC262047 WBX262046:WBY262047 WLT262046:WLU262047 WVP262046:WVQ262047 H327582:I327583 JD327582:JE327583 SZ327582:TA327583 ACV327582:ACW327583 AMR327582:AMS327583 AWN327582:AWO327583 BGJ327582:BGK327583 BQF327582:BQG327583 CAB327582:CAC327583 CJX327582:CJY327583 CTT327582:CTU327583 DDP327582:DDQ327583 DNL327582:DNM327583 DXH327582:DXI327583 EHD327582:EHE327583 EQZ327582:ERA327583 FAV327582:FAW327583 FKR327582:FKS327583 FUN327582:FUO327583 GEJ327582:GEK327583 GOF327582:GOG327583 GYB327582:GYC327583 HHX327582:HHY327583 HRT327582:HRU327583 IBP327582:IBQ327583 ILL327582:ILM327583 IVH327582:IVI327583 JFD327582:JFE327583 JOZ327582:JPA327583 JYV327582:JYW327583 KIR327582:KIS327583 KSN327582:KSO327583 LCJ327582:LCK327583 LMF327582:LMG327583 LWB327582:LWC327583 MFX327582:MFY327583 MPT327582:MPU327583 MZP327582:MZQ327583 NJL327582:NJM327583 NTH327582:NTI327583 ODD327582:ODE327583 OMZ327582:ONA327583 OWV327582:OWW327583 PGR327582:PGS327583 PQN327582:PQO327583 QAJ327582:QAK327583 QKF327582:QKG327583 QUB327582:QUC327583 RDX327582:RDY327583 RNT327582:RNU327583 RXP327582:RXQ327583 SHL327582:SHM327583 SRH327582:SRI327583 TBD327582:TBE327583 TKZ327582:TLA327583 TUV327582:TUW327583 UER327582:UES327583 UON327582:UOO327583 UYJ327582:UYK327583 VIF327582:VIG327583 VSB327582:VSC327583 WBX327582:WBY327583 WLT327582:WLU327583 WVP327582:WVQ327583 H393118:I393119 JD393118:JE393119 SZ393118:TA393119 ACV393118:ACW393119 AMR393118:AMS393119 AWN393118:AWO393119 BGJ393118:BGK393119 BQF393118:BQG393119 CAB393118:CAC393119 CJX393118:CJY393119 CTT393118:CTU393119 DDP393118:DDQ393119 DNL393118:DNM393119 DXH393118:DXI393119 EHD393118:EHE393119 EQZ393118:ERA393119 FAV393118:FAW393119 FKR393118:FKS393119 FUN393118:FUO393119 GEJ393118:GEK393119 GOF393118:GOG393119 GYB393118:GYC393119 HHX393118:HHY393119 HRT393118:HRU393119 IBP393118:IBQ393119 ILL393118:ILM393119 IVH393118:IVI393119 JFD393118:JFE393119 JOZ393118:JPA393119 JYV393118:JYW393119 KIR393118:KIS393119 KSN393118:KSO393119 LCJ393118:LCK393119 LMF393118:LMG393119 LWB393118:LWC393119 MFX393118:MFY393119 MPT393118:MPU393119 MZP393118:MZQ393119 NJL393118:NJM393119 NTH393118:NTI393119 ODD393118:ODE393119 OMZ393118:ONA393119 OWV393118:OWW393119 PGR393118:PGS393119 PQN393118:PQO393119 QAJ393118:QAK393119 QKF393118:QKG393119 QUB393118:QUC393119 RDX393118:RDY393119 RNT393118:RNU393119 RXP393118:RXQ393119 SHL393118:SHM393119 SRH393118:SRI393119 TBD393118:TBE393119 TKZ393118:TLA393119 TUV393118:TUW393119 UER393118:UES393119 UON393118:UOO393119 UYJ393118:UYK393119 VIF393118:VIG393119 VSB393118:VSC393119 WBX393118:WBY393119 WLT393118:WLU393119 WVP393118:WVQ393119 H458654:I458655 JD458654:JE458655 SZ458654:TA458655 ACV458654:ACW458655 AMR458654:AMS458655 AWN458654:AWO458655 BGJ458654:BGK458655 BQF458654:BQG458655 CAB458654:CAC458655 CJX458654:CJY458655 CTT458654:CTU458655 DDP458654:DDQ458655 DNL458654:DNM458655 DXH458654:DXI458655 EHD458654:EHE458655 EQZ458654:ERA458655 FAV458654:FAW458655 FKR458654:FKS458655 FUN458654:FUO458655 GEJ458654:GEK458655 GOF458654:GOG458655 GYB458654:GYC458655 HHX458654:HHY458655 HRT458654:HRU458655 IBP458654:IBQ458655 ILL458654:ILM458655 IVH458654:IVI458655 JFD458654:JFE458655 JOZ458654:JPA458655 JYV458654:JYW458655 KIR458654:KIS458655 KSN458654:KSO458655 LCJ458654:LCK458655 LMF458654:LMG458655 LWB458654:LWC458655 MFX458654:MFY458655 MPT458654:MPU458655 MZP458654:MZQ458655 NJL458654:NJM458655 NTH458654:NTI458655 ODD458654:ODE458655 OMZ458654:ONA458655 OWV458654:OWW458655 PGR458654:PGS458655 PQN458654:PQO458655 QAJ458654:QAK458655 QKF458654:QKG458655 QUB458654:QUC458655 RDX458654:RDY458655 RNT458654:RNU458655 RXP458654:RXQ458655 SHL458654:SHM458655 SRH458654:SRI458655 TBD458654:TBE458655 TKZ458654:TLA458655 TUV458654:TUW458655 UER458654:UES458655 UON458654:UOO458655 UYJ458654:UYK458655 VIF458654:VIG458655 VSB458654:VSC458655 WBX458654:WBY458655 WLT458654:WLU458655 WVP458654:WVQ458655 H524190:I524191 JD524190:JE524191 SZ524190:TA524191 ACV524190:ACW524191 AMR524190:AMS524191 AWN524190:AWO524191 BGJ524190:BGK524191 BQF524190:BQG524191 CAB524190:CAC524191 CJX524190:CJY524191 CTT524190:CTU524191 DDP524190:DDQ524191 DNL524190:DNM524191 DXH524190:DXI524191 EHD524190:EHE524191 EQZ524190:ERA524191 FAV524190:FAW524191 FKR524190:FKS524191 FUN524190:FUO524191 GEJ524190:GEK524191 GOF524190:GOG524191 GYB524190:GYC524191 HHX524190:HHY524191 HRT524190:HRU524191 IBP524190:IBQ524191 ILL524190:ILM524191 IVH524190:IVI524191 JFD524190:JFE524191 JOZ524190:JPA524191 JYV524190:JYW524191 KIR524190:KIS524191 KSN524190:KSO524191 LCJ524190:LCK524191 LMF524190:LMG524191 LWB524190:LWC524191 MFX524190:MFY524191 MPT524190:MPU524191 MZP524190:MZQ524191 NJL524190:NJM524191 NTH524190:NTI524191 ODD524190:ODE524191 OMZ524190:ONA524191 OWV524190:OWW524191 PGR524190:PGS524191 PQN524190:PQO524191 QAJ524190:QAK524191 QKF524190:QKG524191 QUB524190:QUC524191 RDX524190:RDY524191 RNT524190:RNU524191 RXP524190:RXQ524191 SHL524190:SHM524191 SRH524190:SRI524191 TBD524190:TBE524191 TKZ524190:TLA524191 TUV524190:TUW524191 UER524190:UES524191 UON524190:UOO524191 UYJ524190:UYK524191 VIF524190:VIG524191 VSB524190:VSC524191 WBX524190:WBY524191 WLT524190:WLU524191 WVP524190:WVQ524191 H589726:I589727 JD589726:JE589727 SZ589726:TA589727 ACV589726:ACW589727 AMR589726:AMS589727 AWN589726:AWO589727 BGJ589726:BGK589727 BQF589726:BQG589727 CAB589726:CAC589727 CJX589726:CJY589727 CTT589726:CTU589727 DDP589726:DDQ589727 DNL589726:DNM589727 DXH589726:DXI589727 EHD589726:EHE589727 EQZ589726:ERA589727 FAV589726:FAW589727 FKR589726:FKS589727 FUN589726:FUO589727 GEJ589726:GEK589727 GOF589726:GOG589727 GYB589726:GYC589727 HHX589726:HHY589727 HRT589726:HRU589727 IBP589726:IBQ589727 ILL589726:ILM589727 IVH589726:IVI589727 JFD589726:JFE589727 JOZ589726:JPA589727 JYV589726:JYW589727 KIR589726:KIS589727 KSN589726:KSO589727 LCJ589726:LCK589727 LMF589726:LMG589727 LWB589726:LWC589727 MFX589726:MFY589727 MPT589726:MPU589727 MZP589726:MZQ589727 NJL589726:NJM589727 NTH589726:NTI589727 ODD589726:ODE589727 OMZ589726:ONA589727 OWV589726:OWW589727 PGR589726:PGS589727 PQN589726:PQO589727 QAJ589726:QAK589727 QKF589726:QKG589727 QUB589726:QUC589727 RDX589726:RDY589727 RNT589726:RNU589727 RXP589726:RXQ589727 SHL589726:SHM589727 SRH589726:SRI589727 TBD589726:TBE589727 TKZ589726:TLA589727 TUV589726:TUW589727 UER589726:UES589727 UON589726:UOO589727 UYJ589726:UYK589727 VIF589726:VIG589727 VSB589726:VSC589727 WBX589726:WBY589727 WLT589726:WLU589727 WVP589726:WVQ589727 H655262:I655263 JD655262:JE655263 SZ655262:TA655263 ACV655262:ACW655263 AMR655262:AMS655263 AWN655262:AWO655263 BGJ655262:BGK655263 BQF655262:BQG655263 CAB655262:CAC655263 CJX655262:CJY655263 CTT655262:CTU655263 DDP655262:DDQ655263 DNL655262:DNM655263 DXH655262:DXI655263 EHD655262:EHE655263 EQZ655262:ERA655263 FAV655262:FAW655263 FKR655262:FKS655263 FUN655262:FUO655263 GEJ655262:GEK655263 GOF655262:GOG655263 GYB655262:GYC655263 HHX655262:HHY655263 HRT655262:HRU655263 IBP655262:IBQ655263 ILL655262:ILM655263 IVH655262:IVI655263 JFD655262:JFE655263 JOZ655262:JPA655263 JYV655262:JYW655263 KIR655262:KIS655263 KSN655262:KSO655263 LCJ655262:LCK655263 LMF655262:LMG655263 LWB655262:LWC655263 MFX655262:MFY655263 MPT655262:MPU655263 MZP655262:MZQ655263 NJL655262:NJM655263 NTH655262:NTI655263 ODD655262:ODE655263 OMZ655262:ONA655263 OWV655262:OWW655263 PGR655262:PGS655263 PQN655262:PQO655263 QAJ655262:QAK655263 QKF655262:QKG655263 QUB655262:QUC655263 RDX655262:RDY655263 RNT655262:RNU655263 RXP655262:RXQ655263 SHL655262:SHM655263 SRH655262:SRI655263 TBD655262:TBE655263 TKZ655262:TLA655263 TUV655262:TUW655263 UER655262:UES655263 UON655262:UOO655263 UYJ655262:UYK655263 VIF655262:VIG655263 VSB655262:VSC655263 WBX655262:WBY655263 WLT655262:WLU655263 WVP655262:WVQ655263 H720798:I720799 JD720798:JE720799 SZ720798:TA720799 ACV720798:ACW720799 AMR720798:AMS720799 AWN720798:AWO720799 BGJ720798:BGK720799 BQF720798:BQG720799 CAB720798:CAC720799 CJX720798:CJY720799 CTT720798:CTU720799 DDP720798:DDQ720799 DNL720798:DNM720799 DXH720798:DXI720799 EHD720798:EHE720799 EQZ720798:ERA720799 FAV720798:FAW720799 FKR720798:FKS720799 FUN720798:FUO720799 GEJ720798:GEK720799 GOF720798:GOG720799 GYB720798:GYC720799 HHX720798:HHY720799 HRT720798:HRU720799 IBP720798:IBQ720799 ILL720798:ILM720799 IVH720798:IVI720799 JFD720798:JFE720799 JOZ720798:JPA720799 JYV720798:JYW720799 KIR720798:KIS720799 KSN720798:KSO720799 LCJ720798:LCK720799 LMF720798:LMG720799 LWB720798:LWC720799 MFX720798:MFY720799 MPT720798:MPU720799 MZP720798:MZQ720799 NJL720798:NJM720799 NTH720798:NTI720799 ODD720798:ODE720799 OMZ720798:ONA720799 OWV720798:OWW720799 PGR720798:PGS720799 PQN720798:PQO720799 QAJ720798:QAK720799 QKF720798:QKG720799 QUB720798:QUC720799 RDX720798:RDY720799 RNT720798:RNU720799 RXP720798:RXQ720799 SHL720798:SHM720799 SRH720798:SRI720799 TBD720798:TBE720799 TKZ720798:TLA720799 TUV720798:TUW720799 UER720798:UES720799 UON720798:UOO720799 UYJ720798:UYK720799 VIF720798:VIG720799 VSB720798:VSC720799 WBX720798:WBY720799 WLT720798:WLU720799 WVP720798:WVQ720799 H786334:I786335 JD786334:JE786335 SZ786334:TA786335 ACV786334:ACW786335 AMR786334:AMS786335 AWN786334:AWO786335 BGJ786334:BGK786335 BQF786334:BQG786335 CAB786334:CAC786335 CJX786334:CJY786335 CTT786334:CTU786335 DDP786334:DDQ786335 DNL786334:DNM786335 DXH786334:DXI786335 EHD786334:EHE786335 EQZ786334:ERA786335 FAV786334:FAW786335 FKR786334:FKS786335 FUN786334:FUO786335 GEJ786334:GEK786335 GOF786334:GOG786335 GYB786334:GYC786335 HHX786334:HHY786335 HRT786334:HRU786335 IBP786334:IBQ786335 ILL786334:ILM786335 IVH786334:IVI786335 JFD786334:JFE786335 JOZ786334:JPA786335 JYV786334:JYW786335 KIR786334:KIS786335 KSN786334:KSO786335 LCJ786334:LCK786335 LMF786334:LMG786335 LWB786334:LWC786335 MFX786334:MFY786335 MPT786334:MPU786335 MZP786334:MZQ786335 NJL786334:NJM786335 NTH786334:NTI786335 ODD786334:ODE786335 OMZ786334:ONA786335 OWV786334:OWW786335 PGR786334:PGS786335 PQN786334:PQO786335 QAJ786334:QAK786335 QKF786334:QKG786335 QUB786334:QUC786335 RDX786334:RDY786335 RNT786334:RNU786335 RXP786334:RXQ786335 SHL786334:SHM786335 SRH786334:SRI786335 TBD786334:TBE786335 TKZ786334:TLA786335 TUV786334:TUW786335 UER786334:UES786335 UON786334:UOO786335 UYJ786334:UYK786335 VIF786334:VIG786335 VSB786334:VSC786335 WBX786334:WBY786335 WLT786334:WLU786335 WVP786334:WVQ786335 H851870:I851871 JD851870:JE851871 SZ851870:TA851871 ACV851870:ACW851871 AMR851870:AMS851871 AWN851870:AWO851871 BGJ851870:BGK851871 BQF851870:BQG851871 CAB851870:CAC851871 CJX851870:CJY851871 CTT851870:CTU851871 DDP851870:DDQ851871 DNL851870:DNM851871 DXH851870:DXI851871 EHD851870:EHE851871 EQZ851870:ERA851871 FAV851870:FAW851871 FKR851870:FKS851871 FUN851870:FUO851871 GEJ851870:GEK851871 GOF851870:GOG851871 GYB851870:GYC851871 HHX851870:HHY851871 HRT851870:HRU851871 IBP851870:IBQ851871 ILL851870:ILM851871 IVH851870:IVI851871 JFD851870:JFE851871 JOZ851870:JPA851871 JYV851870:JYW851871 KIR851870:KIS851871 KSN851870:KSO851871 LCJ851870:LCK851871 LMF851870:LMG851871 LWB851870:LWC851871 MFX851870:MFY851871 MPT851870:MPU851871 MZP851870:MZQ851871 NJL851870:NJM851871 NTH851870:NTI851871 ODD851870:ODE851871 OMZ851870:ONA851871 OWV851870:OWW851871 PGR851870:PGS851871 PQN851870:PQO851871 QAJ851870:QAK851871 QKF851870:QKG851871 QUB851870:QUC851871 RDX851870:RDY851871 RNT851870:RNU851871 RXP851870:RXQ851871 SHL851870:SHM851871 SRH851870:SRI851871 TBD851870:TBE851871 TKZ851870:TLA851871 TUV851870:TUW851871 UER851870:UES851871 UON851870:UOO851871 UYJ851870:UYK851871 VIF851870:VIG851871 VSB851870:VSC851871 WBX851870:WBY851871 WLT851870:WLU851871 WVP851870:WVQ851871 H917406:I917407 JD917406:JE917407 SZ917406:TA917407 ACV917406:ACW917407 AMR917406:AMS917407 AWN917406:AWO917407 BGJ917406:BGK917407 BQF917406:BQG917407 CAB917406:CAC917407 CJX917406:CJY917407 CTT917406:CTU917407 DDP917406:DDQ917407 DNL917406:DNM917407 DXH917406:DXI917407 EHD917406:EHE917407 EQZ917406:ERA917407 FAV917406:FAW917407 FKR917406:FKS917407 FUN917406:FUO917407 GEJ917406:GEK917407 GOF917406:GOG917407 GYB917406:GYC917407 HHX917406:HHY917407 HRT917406:HRU917407 IBP917406:IBQ917407 ILL917406:ILM917407 IVH917406:IVI917407 JFD917406:JFE917407 JOZ917406:JPA917407 JYV917406:JYW917407 KIR917406:KIS917407 KSN917406:KSO917407 LCJ917406:LCK917407 LMF917406:LMG917407 LWB917406:LWC917407 MFX917406:MFY917407 MPT917406:MPU917407 MZP917406:MZQ917407 NJL917406:NJM917407 NTH917406:NTI917407 ODD917406:ODE917407 OMZ917406:ONA917407 OWV917406:OWW917407 PGR917406:PGS917407 PQN917406:PQO917407 QAJ917406:QAK917407 QKF917406:QKG917407 QUB917406:QUC917407 RDX917406:RDY917407 RNT917406:RNU917407 RXP917406:RXQ917407 SHL917406:SHM917407 SRH917406:SRI917407 TBD917406:TBE917407 TKZ917406:TLA917407 TUV917406:TUW917407 UER917406:UES917407 UON917406:UOO917407 UYJ917406:UYK917407 VIF917406:VIG917407 VSB917406:VSC917407 WBX917406:WBY917407 WLT917406:WLU917407 WVP917406:WVQ917407 H982942:I982943 JD982942:JE982943 SZ982942:TA982943 ACV982942:ACW982943 AMR982942:AMS982943 AWN982942:AWO982943 BGJ982942:BGK982943 BQF982942:BQG982943 CAB982942:CAC982943 CJX982942:CJY982943 CTT982942:CTU982943 DDP982942:DDQ982943 DNL982942:DNM982943 DXH982942:DXI982943 EHD982942:EHE982943 EQZ982942:ERA982943 FAV982942:FAW982943 FKR982942:FKS982943 FUN982942:FUO982943 GEJ982942:GEK982943 GOF982942:GOG982943 GYB982942:GYC982943 HHX982942:HHY982943 HRT982942:HRU982943 IBP982942:IBQ982943 ILL982942:ILM982943 IVH982942:IVI982943 JFD982942:JFE982943 JOZ982942:JPA982943 JYV982942:JYW982943 KIR982942:KIS982943 KSN982942:KSO982943 LCJ982942:LCK982943 LMF982942:LMG982943 LWB982942:LWC982943 MFX982942:MFY982943 MPT982942:MPU982943 MZP982942:MZQ982943 NJL982942:NJM982943 NTH982942:NTI982943 ODD982942:ODE982943 OMZ982942:ONA982943 OWV982942:OWW982943 PGR982942:PGS982943 PQN982942:PQO982943 QAJ982942:QAK982943 QKF982942:QKG982943 QUB982942:QUC982943 RDX982942:RDY982943 RNT982942:RNU982943 RXP982942:RXQ982943 SHL982942:SHM982943 SRH982942:SRI982943 TBD982942:TBE982943 TKZ982942:TLA982943 TUV982942:TUW982943 UER982942:UES982943 UON982942:UOO982943 UYJ982942:UYK982943 VIF982942:VIG982943 VSB982942:VSC982943 WBX982942:WBY982943 WLT982942:WLU982943 WVP982942:WVQ982943 H65421:I65422 JD65421:JE65422 SZ65421:TA65422 ACV65421:ACW65422 AMR65421:AMS65422 AWN65421:AWO65422 BGJ65421:BGK65422 BQF65421:BQG65422 CAB65421:CAC65422 CJX65421:CJY65422 CTT65421:CTU65422 DDP65421:DDQ65422 DNL65421:DNM65422 DXH65421:DXI65422 EHD65421:EHE65422 EQZ65421:ERA65422 FAV65421:FAW65422 FKR65421:FKS65422 FUN65421:FUO65422 GEJ65421:GEK65422 GOF65421:GOG65422 GYB65421:GYC65422 HHX65421:HHY65422 HRT65421:HRU65422 IBP65421:IBQ65422 ILL65421:ILM65422 IVH65421:IVI65422 JFD65421:JFE65422 JOZ65421:JPA65422 JYV65421:JYW65422 KIR65421:KIS65422 KSN65421:KSO65422 LCJ65421:LCK65422 LMF65421:LMG65422 LWB65421:LWC65422 MFX65421:MFY65422 MPT65421:MPU65422 MZP65421:MZQ65422 NJL65421:NJM65422 NTH65421:NTI65422 ODD65421:ODE65422 OMZ65421:ONA65422 OWV65421:OWW65422 PGR65421:PGS65422 PQN65421:PQO65422 QAJ65421:QAK65422 QKF65421:QKG65422 QUB65421:QUC65422 RDX65421:RDY65422 RNT65421:RNU65422 RXP65421:RXQ65422 SHL65421:SHM65422 SRH65421:SRI65422 TBD65421:TBE65422 TKZ65421:TLA65422 TUV65421:TUW65422 UER65421:UES65422 UON65421:UOO65422 UYJ65421:UYK65422 VIF65421:VIG65422 VSB65421:VSC65422 WBX65421:WBY65422 WLT65421:WLU65422 WVP65421:WVQ65422 H130957:I130958 JD130957:JE130958 SZ130957:TA130958 ACV130957:ACW130958 AMR130957:AMS130958 AWN130957:AWO130958 BGJ130957:BGK130958 BQF130957:BQG130958 CAB130957:CAC130958 CJX130957:CJY130958 CTT130957:CTU130958 DDP130957:DDQ130958 DNL130957:DNM130958 DXH130957:DXI130958 EHD130957:EHE130958 EQZ130957:ERA130958 FAV130957:FAW130958 FKR130957:FKS130958 FUN130957:FUO130958 GEJ130957:GEK130958 GOF130957:GOG130958 GYB130957:GYC130958 HHX130957:HHY130958 HRT130957:HRU130958 IBP130957:IBQ130958 ILL130957:ILM130958 IVH130957:IVI130958 JFD130957:JFE130958 JOZ130957:JPA130958 JYV130957:JYW130958 KIR130957:KIS130958 KSN130957:KSO130958 LCJ130957:LCK130958 LMF130957:LMG130958 LWB130957:LWC130958 MFX130957:MFY130958 MPT130957:MPU130958 MZP130957:MZQ130958 NJL130957:NJM130958 NTH130957:NTI130958 ODD130957:ODE130958 OMZ130957:ONA130958 OWV130957:OWW130958 PGR130957:PGS130958 PQN130957:PQO130958 QAJ130957:QAK130958 QKF130957:QKG130958 QUB130957:QUC130958 RDX130957:RDY130958 RNT130957:RNU130958 RXP130957:RXQ130958 SHL130957:SHM130958 SRH130957:SRI130958 TBD130957:TBE130958 TKZ130957:TLA130958 TUV130957:TUW130958 UER130957:UES130958 UON130957:UOO130958 UYJ130957:UYK130958 VIF130957:VIG130958 VSB130957:VSC130958 WBX130957:WBY130958 WLT130957:WLU130958 WVP130957:WVQ130958 H196493:I196494 JD196493:JE196494 SZ196493:TA196494 ACV196493:ACW196494 AMR196493:AMS196494 AWN196493:AWO196494 BGJ196493:BGK196494 BQF196493:BQG196494 CAB196493:CAC196494 CJX196493:CJY196494 CTT196493:CTU196494 DDP196493:DDQ196494 DNL196493:DNM196494 DXH196493:DXI196494 EHD196493:EHE196494 EQZ196493:ERA196494 FAV196493:FAW196494 FKR196493:FKS196494 FUN196493:FUO196494 GEJ196493:GEK196494 GOF196493:GOG196494 GYB196493:GYC196494 HHX196493:HHY196494 HRT196493:HRU196494 IBP196493:IBQ196494 ILL196493:ILM196494 IVH196493:IVI196494 JFD196493:JFE196494 JOZ196493:JPA196494 JYV196493:JYW196494 KIR196493:KIS196494 KSN196493:KSO196494 LCJ196493:LCK196494 LMF196493:LMG196494 LWB196493:LWC196494 MFX196493:MFY196494 MPT196493:MPU196494 MZP196493:MZQ196494 NJL196493:NJM196494 NTH196493:NTI196494 ODD196493:ODE196494 OMZ196493:ONA196494 OWV196493:OWW196494 PGR196493:PGS196494 PQN196493:PQO196494 QAJ196493:QAK196494 QKF196493:QKG196494 QUB196493:QUC196494 RDX196493:RDY196494 RNT196493:RNU196494 RXP196493:RXQ196494 SHL196493:SHM196494 SRH196493:SRI196494 TBD196493:TBE196494 TKZ196493:TLA196494 TUV196493:TUW196494 UER196493:UES196494 UON196493:UOO196494 UYJ196493:UYK196494 VIF196493:VIG196494 VSB196493:VSC196494 WBX196493:WBY196494 WLT196493:WLU196494 WVP196493:WVQ196494 H262029:I262030 JD262029:JE262030 SZ262029:TA262030 ACV262029:ACW262030 AMR262029:AMS262030 AWN262029:AWO262030 BGJ262029:BGK262030 BQF262029:BQG262030 CAB262029:CAC262030 CJX262029:CJY262030 CTT262029:CTU262030 DDP262029:DDQ262030 DNL262029:DNM262030 DXH262029:DXI262030 EHD262029:EHE262030 EQZ262029:ERA262030 FAV262029:FAW262030 FKR262029:FKS262030 FUN262029:FUO262030 GEJ262029:GEK262030 GOF262029:GOG262030 GYB262029:GYC262030 HHX262029:HHY262030 HRT262029:HRU262030 IBP262029:IBQ262030 ILL262029:ILM262030 IVH262029:IVI262030 JFD262029:JFE262030 JOZ262029:JPA262030 JYV262029:JYW262030 KIR262029:KIS262030 KSN262029:KSO262030 LCJ262029:LCK262030 LMF262029:LMG262030 LWB262029:LWC262030 MFX262029:MFY262030 MPT262029:MPU262030 MZP262029:MZQ262030 NJL262029:NJM262030 NTH262029:NTI262030 ODD262029:ODE262030 OMZ262029:ONA262030 OWV262029:OWW262030 PGR262029:PGS262030 PQN262029:PQO262030 QAJ262029:QAK262030 QKF262029:QKG262030 QUB262029:QUC262030 RDX262029:RDY262030 RNT262029:RNU262030 RXP262029:RXQ262030 SHL262029:SHM262030 SRH262029:SRI262030 TBD262029:TBE262030 TKZ262029:TLA262030 TUV262029:TUW262030 UER262029:UES262030 UON262029:UOO262030 UYJ262029:UYK262030 VIF262029:VIG262030 VSB262029:VSC262030 WBX262029:WBY262030 WLT262029:WLU262030 WVP262029:WVQ262030 H327565:I327566 JD327565:JE327566 SZ327565:TA327566 ACV327565:ACW327566 AMR327565:AMS327566 AWN327565:AWO327566 BGJ327565:BGK327566 BQF327565:BQG327566 CAB327565:CAC327566 CJX327565:CJY327566 CTT327565:CTU327566 DDP327565:DDQ327566 DNL327565:DNM327566 DXH327565:DXI327566 EHD327565:EHE327566 EQZ327565:ERA327566 FAV327565:FAW327566 FKR327565:FKS327566 FUN327565:FUO327566 GEJ327565:GEK327566 GOF327565:GOG327566 GYB327565:GYC327566 HHX327565:HHY327566 HRT327565:HRU327566 IBP327565:IBQ327566 ILL327565:ILM327566 IVH327565:IVI327566 JFD327565:JFE327566 JOZ327565:JPA327566 JYV327565:JYW327566 KIR327565:KIS327566 KSN327565:KSO327566 LCJ327565:LCK327566 LMF327565:LMG327566 LWB327565:LWC327566 MFX327565:MFY327566 MPT327565:MPU327566 MZP327565:MZQ327566 NJL327565:NJM327566 NTH327565:NTI327566 ODD327565:ODE327566 OMZ327565:ONA327566 OWV327565:OWW327566 PGR327565:PGS327566 PQN327565:PQO327566 QAJ327565:QAK327566 QKF327565:QKG327566 QUB327565:QUC327566 RDX327565:RDY327566 RNT327565:RNU327566 RXP327565:RXQ327566 SHL327565:SHM327566 SRH327565:SRI327566 TBD327565:TBE327566 TKZ327565:TLA327566 TUV327565:TUW327566 UER327565:UES327566 UON327565:UOO327566 UYJ327565:UYK327566 VIF327565:VIG327566 VSB327565:VSC327566 WBX327565:WBY327566 WLT327565:WLU327566 WVP327565:WVQ327566 H393101:I393102 JD393101:JE393102 SZ393101:TA393102 ACV393101:ACW393102 AMR393101:AMS393102 AWN393101:AWO393102 BGJ393101:BGK393102 BQF393101:BQG393102 CAB393101:CAC393102 CJX393101:CJY393102 CTT393101:CTU393102 DDP393101:DDQ393102 DNL393101:DNM393102 DXH393101:DXI393102 EHD393101:EHE393102 EQZ393101:ERA393102 FAV393101:FAW393102 FKR393101:FKS393102 FUN393101:FUO393102 GEJ393101:GEK393102 GOF393101:GOG393102 GYB393101:GYC393102 HHX393101:HHY393102 HRT393101:HRU393102 IBP393101:IBQ393102 ILL393101:ILM393102 IVH393101:IVI393102 JFD393101:JFE393102 JOZ393101:JPA393102 JYV393101:JYW393102 KIR393101:KIS393102 KSN393101:KSO393102 LCJ393101:LCK393102 LMF393101:LMG393102 LWB393101:LWC393102 MFX393101:MFY393102 MPT393101:MPU393102 MZP393101:MZQ393102 NJL393101:NJM393102 NTH393101:NTI393102 ODD393101:ODE393102 OMZ393101:ONA393102 OWV393101:OWW393102 PGR393101:PGS393102 PQN393101:PQO393102 QAJ393101:QAK393102 QKF393101:QKG393102 QUB393101:QUC393102 RDX393101:RDY393102 RNT393101:RNU393102 RXP393101:RXQ393102 SHL393101:SHM393102 SRH393101:SRI393102 TBD393101:TBE393102 TKZ393101:TLA393102 TUV393101:TUW393102 UER393101:UES393102 UON393101:UOO393102 UYJ393101:UYK393102 VIF393101:VIG393102 VSB393101:VSC393102 WBX393101:WBY393102 WLT393101:WLU393102 WVP393101:WVQ393102 H458637:I458638 JD458637:JE458638 SZ458637:TA458638 ACV458637:ACW458638 AMR458637:AMS458638 AWN458637:AWO458638 BGJ458637:BGK458638 BQF458637:BQG458638 CAB458637:CAC458638 CJX458637:CJY458638 CTT458637:CTU458638 DDP458637:DDQ458638 DNL458637:DNM458638 DXH458637:DXI458638 EHD458637:EHE458638 EQZ458637:ERA458638 FAV458637:FAW458638 FKR458637:FKS458638 FUN458637:FUO458638 GEJ458637:GEK458638 GOF458637:GOG458638 GYB458637:GYC458638 HHX458637:HHY458638 HRT458637:HRU458638 IBP458637:IBQ458638 ILL458637:ILM458638 IVH458637:IVI458638 JFD458637:JFE458638 JOZ458637:JPA458638 JYV458637:JYW458638 KIR458637:KIS458638 KSN458637:KSO458638 LCJ458637:LCK458638 LMF458637:LMG458638 LWB458637:LWC458638 MFX458637:MFY458638 MPT458637:MPU458638 MZP458637:MZQ458638 NJL458637:NJM458638 NTH458637:NTI458638 ODD458637:ODE458638 OMZ458637:ONA458638 OWV458637:OWW458638 PGR458637:PGS458638 PQN458637:PQO458638 QAJ458637:QAK458638 QKF458637:QKG458638 QUB458637:QUC458638 RDX458637:RDY458638 RNT458637:RNU458638 RXP458637:RXQ458638 SHL458637:SHM458638 SRH458637:SRI458638 TBD458637:TBE458638 TKZ458637:TLA458638 TUV458637:TUW458638 UER458637:UES458638 UON458637:UOO458638 UYJ458637:UYK458638 VIF458637:VIG458638 VSB458637:VSC458638 WBX458637:WBY458638 WLT458637:WLU458638 WVP458637:WVQ458638 H524173:I524174 JD524173:JE524174 SZ524173:TA524174 ACV524173:ACW524174 AMR524173:AMS524174 AWN524173:AWO524174 BGJ524173:BGK524174 BQF524173:BQG524174 CAB524173:CAC524174 CJX524173:CJY524174 CTT524173:CTU524174 DDP524173:DDQ524174 DNL524173:DNM524174 DXH524173:DXI524174 EHD524173:EHE524174 EQZ524173:ERA524174 FAV524173:FAW524174 FKR524173:FKS524174 FUN524173:FUO524174 GEJ524173:GEK524174 GOF524173:GOG524174 GYB524173:GYC524174 HHX524173:HHY524174 HRT524173:HRU524174 IBP524173:IBQ524174 ILL524173:ILM524174 IVH524173:IVI524174 JFD524173:JFE524174 JOZ524173:JPA524174 JYV524173:JYW524174 KIR524173:KIS524174 KSN524173:KSO524174 LCJ524173:LCK524174 LMF524173:LMG524174 LWB524173:LWC524174 MFX524173:MFY524174 MPT524173:MPU524174 MZP524173:MZQ524174 NJL524173:NJM524174 NTH524173:NTI524174 ODD524173:ODE524174 OMZ524173:ONA524174 OWV524173:OWW524174 PGR524173:PGS524174 PQN524173:PQO524174 QAJ524173:QAK524174 QKF524173:QKG524174 QUB524173:QUC524174 RDX524173:RDY524174 RNT524173:RNU524174 RXP524173:RXQ524174 SHL524173:SHM524174 SRH524173:SRI524174 TBD524173:TBE524174 TKZ524173:TLA524174 TUV524173:TUW524174 UER524173:UES524174 UON524173:UOO524174 UYJ524173:UYK524174 VIF524173:VIG524174 VSB524173:VSC524174 WBX524173:WBY524174 WLT524173:WLU524174 WVP524173:WVQ524174 H589709:I589710 JD589709:JE589710 SZ589709:TA589710 ACV589709:ACW589710 AMR589709:AMS589710 AWN589709:AWO589710 BGJ589709:BGK589710 BQF589709:BQG589710 CAB589709:CAC589710 CJX589709:CJY589710 CTT589709:CTU589710 DDP589709:DDQ589710 DNL589709:DNM589710 DXH589709:DXI589710 EHD589709:EHE589710 EQZ589709:ERA589710 FAV589709:FAW589710 FKR589709:FKS589710 FUN589709:FUO589710 GEJ589709:GEK589710 GOF589709:GOG589710 GYB589709:GYC589710 HHX589709:HHY589710 HRT589709:HRU589710 IBP589709:IBQ589710 ILL589709:ILM589710 IVH589709:IVI589710 JFD589709:JFE589710 JOZ589709:JPA589710 JYV589709:JYW589710 KIR589709:KIS589710 KSN589709:KSO589710 LCJ589709:LCK589710 LMF589709:LMG589710 LWB589709:LWC589710 MFX589709:MFY589710 MPT589709:MPU589710 MZP589709:MZQ589710 NJL589709:NJM589710 NTH589709:NTI589710 ODD589709:ODE589710 OMZ589709:ONA589710 OWV589709:OWW589710 PGR589709:PGS589710 PQN589709:PQO589710 QAJ589709:QAK589710 QKF589709:QKG589710 QUB589709:QUC589710 RDX589709:RDY589710 RNT589709:RNU589710 RXP589709:RXQ589710 SHL589709:SHM589710 SRH589709:SRI589710 TBD589709:TBE589710 TKZ589709:TLA589710 TUV589709:TUW589710 UER589709:UES589710 UON589709:UOO589710 UYJ589709:UYK589710 VIF589709:VIG589710 VSB589709:VSC589710 WBX589709:WBY589710 WLT589709:WLU589710 WVP589709:WVQ589710 H655245:I655246 JD655245:JE655246 SZ655245:TA655246 ACV655245:ACW655246 AMR655245:AMS655246 AWN655245:AWO655246 BGJ655245:BGK655246 BQF655245:BQG655246 CAB655245:CAC655246 CJX655245:CJY655246 CTT655245:CTU655246 DDP655245:DDQ655246 DNL655245:DNM655246 DXH655245:DXI655246 EHD655245:EHE655246 EQZ655245:ERA655246 FAV655245:FAW655246 FKR655245:FKS655246 FUN655245:FUO655246 GEJ655245:GEK655246 GOF655245:GOG655246 GYB655245:GYC655246 HHX655245:HHY655246 HRT655245:HRU655246 IBP655245:IBQ655246 ILL655245:ILM655246 IVH655245:IVI655246 JFD655245:JFE655246 JOZ655245:JPA655246 JYV655245:JYW655246 KIR655245:KIS655246 KSN655245:KSO655246 LCJ655245:LCK655246 LMF655245:LMG655246 LWB655245:LWC655246 MFX655245:MFY655246 MPT655245:MPU655246 MZP655245:MZQ655246 NJL655245:NJM655246 NTH655245:NTI655246 ODD655245:ODE655246 OMZ655245:ONA655246 OWV655245:OWW655246 PGR655245:PGS655246 PQN655245:PQO655246 QAJ655245:QAK655246 QKF655245:QKG655246 QUB655245:QUC655246 RDX655245:RDY655246 RNT655245:RNU655246 RXP655245:RXQ655246 SHL655245:SHM655246 SRH655245:SRI655246 TBD655245:TBE655246 TKZ655245:TLA655246 TUV655245:TUW655246 UER655245:UES655246 UON655245:UOO655246 UYJ655245:UYK655246 VIF655245:VIG655246 VSB655245:VSC655246 WBX655245:WBY655246 WLT655245:WLU655246 WVP655245:WVQ655246 H720781:I720782 JD720781:JE720782 SZ720781:TA720782 ACV720781:ACW720782 AMR720781:AMS720782 AWN720781:AWO720782 BGJ720781:BGK720782 BQF720781:BQG720782 CAB720781:CAC720782 CJX720781:CJY720782 CTT720781:CTU720782 DDP720781:DDQ720782 DNL720781:DNM720782 DXH720781:DXI720782 EHD720781:EHE720782 EQZ720781:ERA720782 FAV720781:FAW720782 FKR720781:FKS720782 FUN720781:FUO720782 GEJ720781:GEK720782 GOF720781:GOG720782 GYB720781:GYC720782 HHX720781:HHY720782 HRT720781:HRU720782 IBP720781:IBQ720782 ILL720781:ILM720782 IVH720781:IVI720782 JFD720781:JFE720782 JOZ720781:JPA720782 JYV720781:JYW720782 KIR720781:KIS720782 KSN720781:KSO720782 LCJ720781:LCK720782 LMF720781:LMG720782 LWB720781:LWC720782 MFX720781:MFY720782 MPT720781:MPU720782 MZP720781:MZQ720782 NJL720781:NJM720782 NTH720781:NTI720782 ODD720781:ODE720782 OMZ720781:ONA720782 OWV720781:OWW720782 PGR720781:PGS720782 PQN720781:PQO720782 QAJ720781:QAK720782 QKF720781:QKG720782 QUB720781:QUC720782 RDX720781:RDY720782 RNT720781:RNU720782 RXP720781:RXQ720782 SHL720781:SHM720782 SRH720781:SRI720782 TBD720781:TBE720782 TKZ720781:TLA720782 TUV720781:TUW720782 UER720781:UES720782 UON720781:UOO720782 UYJ720781:UYK720782 VIF720781:VIG720782 VSB720781:VSC720782 WBX720781:WBY720782 WLT720781:WLU720782 WVP720781:WVQ720782 H786317:I786318 JD786317:JE786318 SZ786317:TA786318 ACV786317:ACW786318 AMR786317:AMS786318 AWN786317:AWO786318 BGJ786317:BGK786318 BQF786317:BQG786318 CAB786317:CAC786318 CJX786317:CJY786318 CTT786317:CTU786318 DDP786317:DDQ786318 DNL786317:DNM786318 DXH786317:DXI786318 EHD786317:EHE786318 EQZ786317:ERA786318 FAV786317:FAW786318 FKR786317:FKS786318 FUN786317:FUO786318 GEJ786317:GEK786318 GOF786317:GOG786318 GYB786317:GYC786318 HHX786317:HHY786318 HRT786317:HRU786318 IBP786317:IBQ786318 ILL786317:ILM786318 IVH786317:IVI786318 JFD786317:JFE786318 JOZ786317:JPA786318 JYV786317:JYW786318 KIR786317:KIS786318 KSN786317:KSO786318 LCJ786317:LCK786318 LMF786317:LMG786318 LWB786317:LWC786318 MFX786317:MFY786318 MPT786317:MPU786318 MZP786317:MZQ786318 NJL786317:NJM786318 NTH786317:NTI786318 ODD786317:ODE786318 OMZ786317:ONA786318 OWV786317:OWW786318 PGR786317:PGS786318 PQN786317:PQO786318 QAJ786317:QAK786318 QKF786317:QKG786318 QUB786317:QUC786318 RDX786317:RDY786318 RNT786317:RNU786318 RXP786317:RXQ786318 SHL786317:SHM786318 SRH786317:SRI786318 TBD786317:TBE786318 TKZ786317:TLA786318 TUV786317:TUW786318 UER786317:UES786318 UON786317:UOO786318 UYJ786317:UYK786318 VIF786317:VIG786318 VSB786317:VSC786318 WBX786317:WBY786318 WLT786317:WLU786318 WVP786317:WVQ786318 H851853:I851854 JD851853:JE851854 SZ851853:TA851854 ACV851853:ACW851854 AMR851853:AMS851854 AWN851853:AWO851854 BGJ851853:BGK851854 BQF851853:BQG851854 CAB851853:CAC851854 CJX851853:CJY851854 CTT851853:CTU851854 DDP851853:DDQ851854 DNL851853:DNM851854 DXH851853:DXI851854 EHD851853:EHE851854 EQZ851853:ERA851854 FAV851853:FAW851854 FKR851853:FKS851854 FUN851853:FUO851854 GEJ851853:GEK851854 GOF851853:GOG851854 GYB851853:GYC851854 HHX851853:HHY851854 HRT851853:HRU851854 IBP851853:IBQ851854 ILL851853:ILM851854 IVH851853:IVI851854 JFD851853:JFE851854 JOZ851853:JPA851854 JYV851853:JYW851854 KIR851853:KIS851854 KSN851853:KSO851854 LCJ851853:LCK851854 LMF851853:LMG851854 LWB851853:LWC851854 MFX851853:MFY851854 MPT851853:MPU851854 MZP851853:MZQ851854 NJL851853:NJM851854 NTH851853:NTI851854 ODD851853:ODE851854 OMZ851853:ONA851854 OWV851853:OWW851854 PGR851853:PGS851854 PQN851853:PQO851854 QAJ851853:QAK851854 QKF851853:QKG851854 QUB851853:QUC851854 RDX851853:RDY851854 RNT851853:RNU851854 RXP851853:RXQ851854 SHL851853:SHM851854 SRH851853:SRI851854 TBD851853:TBE851854 TKZ851853:TLA851854 TUV851853:TUW851854 UER851853:UES851854 UON851853:UOO851854 UYJ851853:UYK851854 VIF851853:VIG851854 VSB851853:VSC851854 WBX851853:WBY851854 WLT851853:WLU851854 WVP851853:WVQ851854 H917389:I917390 JD917389:JE917390 SZ917389:TA917390 ACV917389:ACW917390 AMR917389:AMS917390 AWN917389:AWO917390 BGJ917389:BGK917390 BQF917389:BQG917390 CAB917389:CAC917390 CJX917389:CJY917390 CTT917389:CTU917390 DDP917389:DDQ917390 DNL917389:DNM917390 DXH917389:DXI917390 EHD917389:EHE917390 EQZ917389:ERA917390 FAV917389:FAW917390 FKR917389:FKS917390 FUN917389:FUO917390 GEJ917389:GEK917390 GOF917389:GOG917390 GYB917389:GYC917390 HHX917389:HHY917390 HRT917389:HRU917390 IBP917389:IBQ917390 ILL917389:ILM917390 IVH917389:IVI917390 JFD917389:JFE917390 JOZ917389:JPA917390 JYV917389:JYW917390 KIR917389:KIS917390 KSN917389:KSO917390 LCJ917389:LCK917390 LMF917389:LMG917390 LWB917389:LWC917390 MFX917389:MFY917390 MPT917389:MPU917390 MZP917389:MZQ917390 NJL917389:NJM917390 NTH917389:NTI917390 ODD917389:ODE917390 OMZ917389:ONA917390 OWV917389:OWW917390 PGR917389:PGS917390 PQN917389:PQO917390 QAJ917389:QAK917390 QKF917389:QKG917390 QUB917389:QUC917390 RDX917389:RDY917390 RNT917389:RNU917390 RXP917389:RXQ917390 SHL917389:SHM917390 SRH917389:SRI917390 TBD917389:TBE917390 TKZ917389:TLA917390 TUV917389:TUW917390 UER917389:UES917390 UON917389:UOO917390 UYJ917389:UYK917390 VIF917389:VIG917390 VSB917389:VSC917390 WBX917389:WBY917390 WLT917389:WLU917390 WVP917389:WVQ917390 H982925:I982926 JD982925:JE982926 SZ982925:TA982926 ACV982925:ACW982926 AMR982925:AMS982926 AWN982925:AWO982926 BGJ982925:BGK982926 BQF982925:BQG982926 CAB982925:CAC982926 CJX982925:CJY982926 CTT982925:CTU982926 DDP982925:DDQ982926 DNL982925:DNM982926 DXH982925:DXI982926 EHD982925:EHE982926 EQZ982925:ERA982926 FAV982925:FAW982926 FKR982925:FKS982926 FUN982925:FUO982926 GEJ982925:GEK982926 GOF982925:GOG982926 GYB982925:GYC982926 HHX982925:HHY982926 HRT982925:HRU982926 IBP982925:IBQ982926 ILL982925:ILM982926 IVH982925:IVI982926 JFD982925:JFE982926 JOZ982925:JPA982926 JYV982925:JYW982926 KIR982925:KIS982926 KSN982925:KSO982926 LCJ982925:LCK982926 LMF982925:LMG982926 LWB982925:LWC982926 MFX982925:MFY982926 MPT982925:MPU982926 MZP982925:MZQ982926 NJL982925:NJM982926 NTH982925:NTI982926 ODD982925:ODE982926 OMZ982925:ONA982926 OWV982925:OWW982926 PGR982925:PGS982926 PQN982925:PQO982926 QAJ982925:QAK982926 QKF982925:QKG982926 QUB982925:QUC982926 RDX982925:RDY982926 RNT982925:RNU982926 RXP982925:RXQ982926 SHL982925:SHM982926 SRH982925:SRI982926 TBD982925:TBE982926 TKZ982925:TLA982926 TUV982925:TUW982926 UER982925:UES982926 UON982925:UOO982926 UYJ982925:UYK982926 VIF982925:VIG982926 VSB982925:VSC982926 WBX982925:WBY982926 WLT982925:WLU982926 WVP982925:WVQ982926 H65415:I65415 JD65415:JE65415 SZ65415:TA65415 ACV65415:ACW65415 AMR65415:AMS65415 AWN65415:AWO65415 BGJ65415:BGK65415 BQF65415:BQG65415 CAB65415:CAC65415 CJX65415:CJY65415 CTT65415:CTU65415 DDP65415:DDQ65415 DNL65415:DNM65415 DXH65415:DXI65415 EHD65415:EHE65415 EQZ65415:ERA65415 FAV65415:FAW65415 FKR65415:FKS65415 FUN65415:FUO65415 GEJ65415:GEK65415 GOF65415:GOG65415 GYB65415:GYC65415 HHX65415:HHY65415 HRT65415:HRU65415 IBP65415:IBQ65415 ILL65415:ILM65415 IVH65415:IVI65415 JFD65415:JFE65415 JOZ65415:JPA65415 JYV65415:JYW65415 KIR65415:KIS65415 KSN65415:KSO65415 LCJ65415:LCK65415 LMF65415:LMG65415 LWB65415:LWC65415 MFX65415:MFY65415 MPT65415:MPU65415 MZP65415:MZQ65415 NJL65415:NJM65415 NTH65415:NTI65415 ODD65415:ODE65415 OMZ65415:ONA65415 OWV65415:OWW65415 PGR65415:PGS65415 PQN65415:PQO65415 QAJ65415:QAK65415 QKF65415:QKG65415 QUB65415:QUC65415 RDX65415:RDY65415 RNT65415:RNU65415 RXP65415:RXQ65415 SHL65415:SHM65415 SRH65415:SRI65415 TBD65415:TBE65415 TKZ65415:TLA65415 TUV65415:TUW65415 UER65415:UES65415 UON65415:UOO65415 UYJ65415:UYK65415 VIF65415:VIG65415 VSB65415:VSC65415 WBX65415:WBY65415 WLT65415:WLU65415 WVP65415:WVQ65415 H130951:I130951 JD130951:JE130951 SZ130951:TA130951 ACV130951:ACW130951 AMR130951:AMS130951 AWN130951:AWO130951 BGJ130951:BGK130951 BQF130951:BQG130951 CAB130951:CAC130951 CJX130951:CJY130951 CTT130951:CTU130951 DDP130951:DDQ130951 DNL130951:DNM130951 DXH130951:DXI130951 EHD130951:EHE130951 EQZ130951:ERA130951 FAV130951:FAW130951 FKR130951:FKS130951 FUN130951:FUO130951 GEJ130951:GEK130951 GOF130951:GOG130951 GYB130951:GYC130951 HHX130951:HHY130951 HRT130951:HRU130951 IBP130951:IBQ130951 ILL130951:ILM130951 IVH130951:IVI130951 JFD130951:JFE130951 JOZ130951:JPA130951 JYV130951:JYW130951 KIR130951:KIS130951 KSN130951:KSO130951 LCJ130951:LCK130951 LMF130951:LMG130951 LWB130951:LWC130951 MFX130951:MFY130951 MPT130951:MPU130951 MZP130951:MZQ130951 NJL130951:NJM130951 NTH130951:NTI130951 ODD130951:ODE130951 OMZ130951:ONA130951 OWV130951:OWW130951 PGR130951:PGS130951 PQN130951:PQO130951 QAJ130951:QAK130951 QKF130951:QKG130951 QUB130951:QUC130951 RDX130951:RDY130951 RNT130951:RNU130951 RXP130951:RXQ130951 SHL130951:SHM130951 SRH130951:SRI130951 TBD130951:TBE130951 TKZ130951:TLA130951 TUV130951:TUW130951 UER130951:UES130951 UON130951:UOO130951 UYJ130951:UYK130951 VIF130951:VIG130951 VSB130951:VSC130951 WBX130951:WBY130951 WLT130951:WLU130951 WVP130951:WVQ130951 H196487:I196487 JD196487:JE196487 SZ196487:TA196487 ACV196487:ACW196487 AMR196487:AMS196487 AWN196487:AWO196487 BGJ196487:BGK196487 BQF196487:BQG196487 CAB196487:CAC196487 CJX196487:CJY196487 CTT196487:CTU196487 DDP196487:DDQ196487 DNL196487:DNM196487 DXH196487:DXI196487 EHD196487:EHE196487 EQZ196487:ERA196487 FAV196487:FAW196487 FKR196487:FKS196487 FUN196487:FUO196487 GEJ196487:GEK196487 GOF196487:GOG196487 GYB196487:GYC196487 HHX196487:HHY196487 HRT196487:HRU196487 IBP196487:IBQ196487 ILL196487:ILM196487 IVH196487:IVI196487 JFD196487:JFE196487 JOZ196487:JPA196487 JYV196487:JYW196487 KIR196487:KIS196487 KSN196487:KSO196487 LCJ196487:LCK196487 LMF196487:LMG196487 LWB196487:LWC196487 MFX196487:MFY196487 MPT196487:MPU196487 MZP196487:MZQ196487 NJL196487:NJM196487 NTH196487:NTI196487 ODD196487:ODE196487 OMZ196487:ONA196487 OWV196487:OWW196487 PGR196487:PGS196487 PQN196487:PQO196487 QAJ196487:QAK196487 QKF196487:QKG196487 QUB196487:QUC196487 RDX196487:RDY196487 RNT196487:RNU196487 RXP196487:RXQ196487 SHL196487:SHM196487 SRH196487:SRI196487 TBD196487:TBE196487 TKZ196487:TLA196487 TUV196487:TUW196487 UER196487:UES196487 UON196487:UOO196487 UYJ196487:UYK196487 VIF196487:VIG196487 VSB196487:VSC196487 WBX196487:WBY196487 WLT196487:WLU196487 WVP196487:WVQ196487 H262023:I262023 JD262023:JE262023 SZ262023:TA262023 ACV262023:ACW262023 AMR262023:AMS262023 AWN262023:AWO262023 BGJ262023:BGK262023 BQF262023:BQG262023 CAB262023:CAC262023 CJX262023:CJY262023 CTT262023:CTU262023 DDP262023:DDQ262023 DNL262023:DNM262023 DXH262023:DXI262023 EHD262023:EHE262023 EQZ262023:ERA262023 FAV262023:FAW262023 FKR262023:FKS262023 FUN262023:FUO262023 GEJ262023:GEK262023 GOF262023:GOG262023 GYB262023:GYC262023 HHX262023:HHY262023 HRT262023:HRU262023 IBP262023:IBQ262023 ILL262023:ILM262023 IVH262023:IVI262023 JFD262023:JFE262023 JOZ262023:JPA262023 JYV262023:JYW262023 KIR262023:KIS262023 KSN262023:KSO262023 LCJ262023:LCK262023 LMF262023:LMG262023 LWB262023:LWC262023 MFX262023:MFY262023 MPT262023:MPU262023 MZP262023:MZQ262023 NJL262023:NJM262023 NTH262023:NTI262023 ODD262023:ODE262023 OMZ262023:ONA262023 OWV262023:OWW262023 PGR262023:PGS262023 PQN262023:PQO262023 QAJ262023:QAK262023 QKF262023:QKG262023 QUB262023:QUC262023 RDX262023:RDY262023 RNT262023:RNU262023 RXP262023:RXQ262023 SHL262023:SHM262023 SRH262023:SRI262023 TBD262023:TBE262023 TKZ262023:TLA262023 TUV262023:TUW262023 UER262023:UES262023 UON262023:UOO262023 UYJ262023:UYK262023 VIF262023:VIG262023 VSB262023:VSC262023 WBX262023:WBY262023 WLT262023:WLU262023 WVP262023:WVQ262023 H327559:I327559 JD327559:JE327559 SZ327559:TA327559 ACV327559:ACW327559 AMR327559:AMS327559 AWN327559:AWO327559 BGJ327559:BGK327559 BQF327559:BQG327559 CAB327559:CAC327559 CJX327559:CJY327559 CTT327559:CTU327559 DDP327559:DDQ327559 DNL327559:DNM327559 DXH327559:DXI327559 EHD327559:EHE327559 EQZ327559:ERA327559 FAV327559:FAW327559 FKR327559:FKS327559 FUN327559:FUO327559 GEJ327559:GEK327559 GOF327559:GOG327559 GYB327559:GYC327559 HHX327559:HHY327559 HRT327559:HRU327559 IBP327559:IBQ327559 ILL327559:ILM327559 IVH327559:IVI327559 JFD327559:JFE327559 JOZ327559:JPA327559 JYV327559:JYW327559 KIR327559:KIS327559 KSN327559:KSO327559 LCJ327559:LCK327559 LMF327559:LMG327559 LWB327559:LWC327559 MFX327559:MFY327559 MPT327559:MPU327559 MZP327559:MZQ327559 NJL327559:NJM327559 NTH327559:NTI327559 ODD327559:ODE327559 OMZ327559:ONA327559 OWV327559:OWW327559 PGR327559:PGS327559 PQN327559:PQO327559 QAJ327559:QAK327559 QKF327559:QKG327559 QUB327559:QUC327559 RDX327559:RDY327559 RNT327559:RNU327559 RXP327559:RXQ327559 SHL327559:SHM327559 SRH327559:SRI327559 TBD327559:TBE327559 TKZ327559:TLA327559 TUV327559:TUW327559 UER327559:UES327559 UON327559:UOO327559 UYJ327559:UYK327559 VIF327559:VIG327559 VSB327559:VSC327559 WBX327559:WBY327559 WLT327559:WLU327559 WVP327559:WVQ327559 H393095:I393095 JD393095:JE393095 SZ393095:TA393095 ACV393095:ACW393095 AMR393095:AMS393095 AWN393095:AWO393095 BGJ393095:BGK393095 BQF393095:BQG393095 CAB393095:CAC393095 CJX393095:CJY393095 CTT393095:CTU393095 DDP393095:DDQ393095 DNL393095:DNM393095 DXH393095:DXI393095 EHD393095:EHE393095 EQZ393095:ERA393095 FAV393095:FAW393095 FKR393095:FKS393095 FUN393095:FUO393095 GEJ393095:GEK393095 GOF393095:GOG393095 GYB393095:GYC393095 HHX393095:HHY393095 HRT393095:HRU393095 IBP393095:IBQ393095 ILL393095:ILM393095 IVH393095:IVI393095 JFD393095:JFE393095 JOZ393095:JPA393095 JYV393095:JYW393095 KIR393095:KIS393095 KSN393095:KSO393095 LCJ393095:LCK393095 LMF393095:LMG393095 LWB393095:LWC393095 MFX393095:MFY393095 MPT393095:MPU393095 MZP393095:MZQ393095 NJL393095:NJM393095 NTH393095:NTI393095 ODD393095:ODE393095 OMZ393095:ONA393095 OWV393095:OWW393095 PGR393095:PGS393095 PQN393095:PQO393095 QAJ393095:QAK393095 QKF393095:QKG393095 QUB393095:QUC393095 RDX393095:RDY393095 RNT393095:RNU393095 RXP393095:RXQ393095 SHL393095:SHM393095 SRH393095:SRI393095 TBD393095:TBE393095 TKZ393095:TLA393095 TUV393095:TUW393095 UER393095:UES393095 UON393095:UOO393095 UYJ393095:UYK393095 VIF393095:VIG393095 VSB393095:VSC393095 WBX393095:WBY393095 WLT393095:WLU393095 WVP393095:WVQ393095 H458631:I458631 JD458631:JE458631 SZ458631:TA458631 ACV458631:ACW458631 AMR458631:AMS458631 AWN458631:AWO458631 BGJ458631:BGK458631 BQF458631:BQG458631 CAB458631:CAC458631 CJX458631:CJY458631 CTT458631:CTU458631 DDP458631:DDQ458631 DNL458631:DNM458631 DXH458631:DXI458631 EHD458631:EHE458631 EQZ458631:ERA458631 FAV458631:FAW458631 FKR458631:FKS458631 FUN458631:FUO458631 GEJ458631:GEK458631 GOF458631:GOG458631 GYB458631:GYC458631 HHX458631:HHY458631 HRT458631:HRU458631 IBP458631:IBQ458631 ILL458631:ILM458631 IVH458631:IVI458631 JFD458631:JFE458631 JOZ458631:JPA458631 JYV458631:JYW458631 KIR458631:KIS458631 KSN458631:KSO458631 LCJ458631:LCK458631 LMF458631:LMG458631 LWB458631:LWC458631 MFX458631:MFY458631 MPT458631:MPU458631 MZP458631:MZQ458631 NJL458631:NJM458631 NTH458631:NTI458631 ODD458631:ODE458631 OMZ458631:ONA458631 OWV458631:OWW458631 PGR458631:PGS458631 PQN458631:PQO458631 QAJ458631:QAK458631 QKF458631:QKG458631 QUB458631:QUC458631 RDX458631:RDY458631 RNT458631:RNU458631 RXP458631:RXQ458631 SHL458631:SHM458631 SRH458631:SRI458631 TBD458631:TBE458631 TKZ458631:TLA458631 TUV458631:TUW458631 UER458631:UES458631 UON458631:UOO458631 UYJ458631:UYK458631 VIF458631:VIG458631 VSB458631:VSC458631 WBX458631:WBY458631 WLT458631:WLU458631 WVP458631:WVQ458631 H524167:I524167 JD524167:JE524167 SZ524167:TA524167 ACV524167:ACW524167 AMR524167:AMS524167 AWN524167:AWO524167 BGJ524167:BGK524167 BQF524167:BQG524167 CAB524167:CAC524167 CJX524167:CJY524167 CTT524167:CTU524167 DDP524167:DDQ524167 DNL524167:DNM524167 DXH524167:DXI524167 EHD524167:EHE524167 EQZ524167:ERA524167 FAV524167:FAW524167 FKR524167:FKS524167 FUN524167:FUO524167 GEJ524167:GEK524167 GOF524167:GOG524167 GYB524167:GYC524167 HHX524167:HHY524167 HRT524167:HRU524167 IBP524167:IBQ524167 ILL524167:ILM524167 IVH524167:IVI524167 JFD524167:JFE524167 JOZ524167:JPA524167 JYV524167:JYW524167 KIR524167:KIS524167 KSN524167:KSO524167 LCJ524167:LCK524167 LMF524167:LMG524167 LWB524167:LWC524167 MFX524167:MFY524167 MPT524167:MPU524167 MZP524167:MZQ524167 NJL524167:NJM524167 NTH524167:NTI524167 ODD524167:ODE524167 OMZ524167:ONA524167 OWV524167:OWW524167 PGR524167:PGS524167 PQN524167:PQO524167 QAJ524167:QAK524167 QKF524167:QKG524167 QUB524167:QUC524167 RDX524167:RDY524167 RNT524167:RNU524167 RXP524167:RXQ524167 SHL524167:SHM524167 SRH524167:SRI524167 TBD524167:TBE524167 TKZ524167:TLA524167 TUV524167:TUW524167 UER524167:UES524167 UON524167:UOO524167 UYJ524167:UYK524167 VIF524167:VIG524167 VSB524167:VSC524167 WBX524167:WBY524167 WLT524167:WLU524167 WVP524167:WVQ524167 H589703:I589703 JD589703:JE589703 SZ589703:TA589703 ACV589703:ACW589703 AMR589703:AMS589703 AWN589703:AWO589703 BGJ589703:BGK589703 BQF589703:BQG589703 CAB589703:CAC589703 CJX589703:CJY589703 CTT589703:CTU589703 DDP589703:DDQ589703 DNL589703:DNM589703 DXH589703:DXI589703 EHD589703:EHE589703 EQZ589703:ERA589703 FAV589703:FAW589703 FKR589703:FKS589703 FUN589703:FUO589703 GEJ589703:GEK589703 GOF589703:GOG589703 GYB589703:GYC589703 HHX589703:HHY589703 HRT589703:HRU589703 IBP589703:IBQ589703 ILL589703:ILM589703 IVH589703:IVI589703 JFD589703:JFE589703 JOZ589703:JPA589703 JYV589703:JYW589703 KIR589703:KIS589703 KSN589703:KSO589703 LCJ589703:LCK589703 LMF589703:LMG589703 LWB589703:LWC589703 MFX589703:MFY589703 MPT589703:MPU589703 MZP589703:MZQ589703 NJL589703:NJM589703 NTH589703:NTI589703 ODD589703:ODE589703 OMZ589703:ONA589703 OWV589703:OWW589703 PGR589703:PGS589703 PQN589703:PQO589703 QAJ589703:QAK589703 QKF589703:QKG589703 QUB589703:QUC589703 RDX589703:RDY589703 RNT589703:RNU589703 RXP589703:RXQ589703 SHL589703:SHM589703 SRH589703:SRI589703 TBD589703:TBE589703 TKZ589703:TLA589703 TUV589703:TUW589703 UER589703:UES589703 UON589703:UOO589703 UYJ589703:UYK589703 VIF589703:VIG589703 VSB589703:VSC589703 WBX589703:WBY589703 WLT589703:WLU589703 WVP589703:WVQ589703 H655239:I655239 JD655239:JE655239 SZ655239:TA655239 ACV655239:ACW655239 AMR655239:AMS655239 AWN655239:AWO655239 BGJ655239:BGK655239 BQF655239:BQG655239 CAB655239:CAC655239 CJX655239:CJY655239 CTT655239:CTU655239 DDP655239:DDQ655239 DNL655239:DNM655239 DXH655239:DXI655239 EHD655239:EHE655239 EQZ655239:ERA655239 FAV655239:FAW655239 FKR655239:FKS655239 FUN655239:FUO655239 GEJ655239:GEK655239 GOF655239:GOG655239 GYB655239:GYC655239 HHX655239:HHY655239 HRT655239:HRU655239 IBP655239:IBQ655239 ILL655239:ILM655239 IVH655239:IVI655239 JFD655239:JFE655239 JOZ655239:JPA655239 JYV655239:JYW655239 KIR655239:KIS655239 KSN655239:KSO655239 LCJ655239:LCK655239 LMF655239:LMG655239 LWB655239:LWC655239 MFX655239:MFY655239 MPT655239:MPU655239 MZP655239:MZQ655239 NJL655239:NJM655239 NTH655239:NTI655239 ODD655239:ODE655239 OMZ655239:ONA655239 OWV655239:OWW655239 PGR655239:PGS655239 PQN655239:PQO655239 QAJ655239:QAK655239 QKF655239:QKG655239 QUB655239:QUC655239 RDX655239:RDY655239 RNT655239:RNU655239 RXP655239:RXQ655239 SHL655239:SHM655239 SRH655239:SRI655239 TBD655239:TBE655239 TKZ655239:TLA655239 TUV655239:TUW655239 UER655239:UES655239 UON655239:UOO655239 UYJ655239:UYK655239 VIF655239:VIG655239 VSB655239:VSC655239 WBX655239:WBY655239 WLT655239:WLU655239 WVP655239:WVQ655239 H720775:I720775 JD720775:JE720775 SZ720775:TA720775 ACV720775:ACW720775 AMR720775:AMS720775 AWN720775:AWO720775 BGJ720775:BGK720775 BQF720775:BQG720775 CAB720775:CAC720775 CJX720775:CJY720775 CTT720775:CTU720775 DDP720775:DDQ720775 DNL720775:DNM720775 DXH720775:DXI720775 EHD720775:EHE720775 EQZ720775:ERA720775 FAV720775:FAW720775 FKR720775:FKS720775 FUN720775:FUO720775 GEJ720775:GEK720775 GOF720775:GOG720775 GYB720775:GYC720775 HHX720775:HHY720775 HRT720775:HRU720775 IBP720775:IBQ720775 ILL720775:ILM720775 IVH720775:IVI720775 JFD720775:JFE720775 JOZ720775:JPA720775 JYV720775:JYW720775 KIR720775:KIS720775 KSN720775:KSO720775 LCJ720775:LCK720775 LMF720775:LMG720775 LWB720775:LWC720775 MFX720775:MFY720775 MPT720775:MPU720775 MZP720775:MZQ720775 NJL720775:NJM720775 NTH720775:NTI720775 ODD720775:ODE720775 OMZ720775:ONA720775 OWV720775:OWW720775 PGR720775:PGS720775 PQN720775:PQO720775 QAJ720775:QAK720775 QKF720775:QKG720775 QUB720775:QUC720775 RDX720775:RDY720775 RNT720775:RNU720775 RXP720775:RXQ720775 SHL720775:SHM720775 SRH720775:SRI720775 TBD720775:TBE720775 TKZ720775:TLA720775 TUV720775:TUW720775 UER720775:UES720775 UON720775:UOO720775 UYJ720775:UYK720775 VIF720775:VIG720775 VSB720775:VSC720775 WBX720775:WBY720775 WLT720775:WLU720775 WVP720775:WVQ720775 H786311:I786311 JD786311:JE786311 SZ786311:TA786311 ACV786311:ACW786311 AMR786311:AMS786311 AWN786311:AWO786311 BGJ786311:BGK786311 BQF786311:BQG786311 CAB786311:CAC786311 CJX786311:CJY786311 CTT786311:CTU786311 DDP786311:DDQ786311 DNL786311:DNM786311 DXH786311:DXI786311 EHD786311:EHE786311 EQZ786311:ERA786311 FAV786311:FAW786311 FKR786311:FKS786311 FUN786311:FUO786311 GEJ786311:GEK786311 GOF786311:GOG786311 GYB786311:GYC786311 HHX786311:HHY786311 HRT786311:HRU786311 IBP786311:IBQ786311 ILL786311:ILM786311 IVH786311:IVI786311 JFD786311:JFE786311 JOZ786311:JPA786311 JYV786311:JYW786311 KIR786311:KIS786311 KSN786311:KSO786311 LCJ786311:LCK786311 LMF786311:LMG786311 LWB786311:LWC786311 MFX786311:MFY786311 MPT786311:MPU786311 MZP786311:MZQ786311 NJL786311:NJM786311 NTH786311:NTI786311 ODD786311:ODE786311 OMZ786311:ONA786311 OWV786311:OWW786311 PGR786311:PGS786311 PQN786311:PQO786311 QAJ786311:QAK786311 QKF786311:QKG786311 QUB786311:QUC786311 RDX786311:RDY786311 RNT786311:RNU786311 RXP786311:RXQ786311 SHL786311:SHM786311 SRH786311:SRI786311 TBD786311:TBE786311 TKZ786311:TLA786311 TUV786311:TUW786311 UER786311:UES786311 UON786311:UOO786311 UYJ786311:UYK786311 VIF786311:VIG786311 VSB786311:VSC786311 WBX786311:WBY786311 WLT786311:WLU786311 WVP786311:WVQ786311 H851847:I851847 JD851847:JE851847 SZ851847:TA851847 ACV851847:ACW851847 AMR851847:AMS851847 AWN851847:AWO851847 BGJ851847:BGK851847 BQF851847:BQG851847 CAB851847:CAC851847 CJX851847:CJY851847 CTT851847:CTU851847 DDP851847:DDQ851847 DNL851847:DNM851847 DXH851847:DXI851847 EHD851847:EHE851847 EQZ851847:ERA851847 FAV851847:FAW851847 FKR851847:FKS851847 FUN851847:FUO851847 GEJ851847:GEK851847 GOF851847:GOG851847 GYB851847:GYC851847 HHX851847:HHY851847 HRT851847:HRU851847 IBP851847:IBQ851847 ILL851847:ILM851847 IVH851847:IVI851847 JFD851847:JFE851847 JOZ851847:JPA851847 JYV851847:JYW851847 KIR851847:KIS851847 KSN851847:KSO851847 LCJ851847:LCK851847 LMF851847:LMG851847 LWB851847:LWC851847 MFX851847:MFY851847 MPT851847:MPU851847 MZP851847:MZQ851847 NJL851847:NJM851847 NTH851847:NTI851847 ODD851847:ODE851847 OMZ851847:ONA851847 OWV851847:OWW851847 PGR851847:PGS851847 PQN851847:PQO851847 QAJ851847:QAK851847 QKF851847:QKG851847 QUB851847:QUC851847 RDX851847:RDY851847 RNT851847:RNU851847 RXP851847:RXQ851847 SHL851847:SHM851847 SRH851847:SRI851847 TBD851847:TBE851847 TKZ851847:TLA851847 TUV851847:TUW851847 UER851847:UES851847 UON851847:UOO851847 UYJ851847:UYK851847 VIF851847:VIG851847 VSB851847:VSC851847 WBX851847:WBY851847 WLT851847:WLU851847 WVP851847:WVQ851847 H917383:I917383 JD917383:JE917383 SZ917383:TA917383 ACV917383:ACW917383 AMR917383:AMS917383 AWN917383:AWO917383 BGJ917383:BGK917383 BQF917383:BQG917383 CAB917383:CAC917383 CJX917383:CJY917383 CTT917383:CTU917383 DDP917383:DDQ917383 DNL917383:DNM917383 DXH917383:DXI917383 EHD917383:EHE917383 EQZ917383:ERA917383 FAV917383:FAW917383 FKR917383:FKS917383 FUN917383:FUO917383 GEJ917383:GEK917383 GOF917383:GOG917383 GYB917383:GYC917383 HHX917383:HHY917383 HRT917383:HRU917383 IBP917383:IBQ917383 ILL917383:ILM917383 IVH917383:IVI917383 JFD917383:JFE917383 JOZ917383:JPA917383 JYV917383:JYW917383 KIR917383:KIS917383 KSN917383:KSO917383 LCJ917383:LCK917383 LMF917383:LMG917383 LWB917383:LWC917383 MFX917383:MFY917383 MPT917383:MPU917383 MZP917383:MZQ917383 NJL917383:NJM917383 NTH917383:NTI917383 ODD917383:ODE917383 OMZ917383:ONA917383 OWV917383:OWW917383 PGR917383:PGS917383 PQN917383:PQO917383 QAJ917383:QAK917383 QKF917383:QKG917383 QUB917383:QUC917383 RDX917383:RDY917383 RNT917383:RNU917383 RXP917383:RXQ917383 SHL917383:SHM917383 SRH917383:SRI917383 TBD917383:TBE917383 TKZ917383:TLA917383 TUV917383:TUW917383 UER917383:UES917383 UON917383:UOO917383 UYJ917383:UYK917383 VIF917383:VIG917383 VSB917383:VSC917383 WBX917383:WBY917383 WLT917383:WLU917383 WVP917383:WVQ917383 H982919:I982919 JD982919:JE982919 SZ982919:TA982919 ACV982919:ACW982919 AMR982919:AMS982919 AWN982919:AWO982919 BGJ982919:BGK982919 BQF982919:BQG982919 CAB982919:CAC982919 CJX982919:CJY982919 CTT982919:CTU982919 DDP982919:DDQ982919 DNL982919:DNM982919 DXH982919:DXI982919 EHD982919:EHE982919 EQZ982919:ERA982919 FAV982919:FAW982919 FKR982919:FKS982919 FUN982919:FUO982919 GEJ982919:GEK982919 GOF982919:GOG982919 GYB982919:GYC982919 HHX982919:HHY982919 HRT982919:HRU982919 IBP982919:IBQ982919 ILL982919:ILM982919 IVH982919:IVI982919 JFD982919:JFE982919 JOZ982919:JPA982919 JYV982919:JYW982919 KIR982919:KIS982919 KSN982919:KSO982919 LCJ982919:LCK982919 LMF982919:LMG982919 LWB982919:LWC982919 MFX982919:MFY982919 MPT982919:MPU982919 MZP982919:MZQ982919 NJL982919:NJM982919 NTH982919:NTI982919 ODD982919:ODE982919 OMZ982919:ONA982919 OWV982919:OWW982919 PGR982919:PGS982919 PQN982919:PQO982919 QAJ982919:QAK982919 QKF982919:QKG982919 QUB982919:QUC982919 RDX982919:RDY982919 RNT982919:RNU982919 RXP982919:RXQ982919 SHL982919:SHM982919 SRH982919:SRI982919 TBD982919:TBE982919 TKZ982919:TLA982919 TUV982919:TUW982919 UER982919:UES982919 UON982919:UOO982919 UYJ982919:UYK982919 VIF982919:VIG982919 VSB982919:VSC982919 WBX982919:WBY982919 WLT982919:WLU982919 WVP982919:WVQ982919" xr:uid="{00000000-0002-0000-0200-000002000000}">
      <formula1>999999999999</formula1>
    </dataValidation>
  </dataValidations>
  <pageMargins left="0.75" right="0.17" top="1" bottom="1" header="0.5" footer="0.5"/>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
  <sheetViews>
    <sheetView view="pageBreakPreview" topLeftCell="A8" zoomScaleNormal="100" zoomScaleSheetLayoutView="100" workbookViewId="0">
      <selection sqref="A1:I47"/>
    </sheetView>
  </sheetViews>
  <sheetFormatPr defaultColWidth="9.140625" defaultRowHeight="12.75" x14ac:dyDescent="0.2"/>
  <cols>
    <col min="1" max="7" width="9.140625" style="8"/>
    <col min="8" max="9" width="13" style="28" customWidth="1"/>
    <col min="10" max="16384" width="9.140625" style="8"/>
  </cols>
  <sheetData>
    <row r="1" spans="1:11" x14ac:dyDescent="0.2">
      <c r="A1" s="183" t="s">
        <v>7</v>
      </c>
      <c r="B1" s="197"/>
      <c r="C1" s="197"/>
      <c r="D1" s="197"/>
      <c r="E1" s="197"/>
      <c r="F1" s="197"/>
      <c r="G1" s="197"/>
      <c r="H1" s="197"/>
      <c r="I1" s="197"/>
    </row>
    <row r="2" spans="1:11" x14ac:dyDescent="0.2">
      <c r="A2" s="182" t="s">
        <v>290</v>
      </c>
      <c r="B2" s="172"/>
      <c r="C2" s="172"/>
      <c r="D2" s="172"/>
      <c r="E2" s="172"/>
      <c r="F2" s="172"/>
      <c r="G2" s="172"/>
      <c r="H2" s="172"/>
      <c r="I2" s="172"/>
    </row>
    <row r="3" spans="1:11" x14ac:dyDescent="0.2">
      <c r="A3" s="199" t="s">
        <v>226</v>
      </c>
      <c r="B3" s="200"/>
      <c r="C3" s="200"/>
      <c r="D3" s="200"/>
      <c r="E3" s="200"/>
      <c r="F3" s="200"/>
      <c r="G3" s="200"/>
      <c r="H3" s="200"/>
      <c r="I3" s="200"/>
    </row>
    <row r="4" spans="1:11" x14ac:dyDescent="0.2">
      <c r="A4" s="198" t="s">
        <v>287</v>
      </c>
      <c r="B4" s="175"/>
      <c r="C4" s="175"/>
      <c r="D4" s="175"/>
      <c r="E4" s="175"/>
      <c r="F4" s="175"/>
      <c r="G4" s="175"/>
      <c r="H4" s="175"/>
      <c r="I4" s="176"/>
    </row>
    <row r="5" spans="1:11" ht="33.75" x14ac:dyDescent="0.2">
      <c r="A5" s="192" t="s">
        <v>2</v>
      </c>
      <c r="B5" s="193"/>
      <c r="C5" s="193"/>
      <c r="D5" s="193"/>
      <c r="E5" s="193"/>
      <c r="F5" s="193"/>
      <c r="G5" s="11" t="s">
        <v>6</v>
      </c>
      <c r="H5" s="29" t="s">
        <v>179</v>
      </c>
      <c r="I5" s="29" t="s">
        <v>176</v>
      </c>
    </row>
    <row r="6" spans="1:11" x14ac:dyDescent="0.2">
      <c r="A6" s="196">
        <v>1</v>
      </c>
      <c r="B6" s="193"/>
      <c r="C6" s="193"/>
      <c r="D6" s="193"/>
      <c r="E6" s="193"/>
      <c r="F6" s="193"/>
      <c r="G6" s="9">
        <v>2</v>
      </c>
      <c r="H6" s="29" t="s">
        <v>8</v>
      </c>
      <c r="I6" s="29" t="s">
        <v>9</v>
      </c>
    </row>
    <row r="7" spans="1:11" x14ac:dyDescent="0.2">
      <c r="A7" s="165" t="s">
        <v>98</v>
      </c>
      <c r="B7" s="165"/>
      <c r="C7" s="165"/>
      <c r="D7" s="165"/>
      <c r="E7" s="165"/>
      <c r="F7" s="165"/>
      <c r="G7" s="168"/>
      <c r="H7" s="168"/>
      <c r="I7" s="168"/>
    </row>
    <row r="8" spans="1:11" x14ac:dyDescent="0.2">
      <c r="A8" s="161" t="s">
        <v>101</v>
      </c>
      <c r="B8" s="161"/>
      <c r="C8" s="161"/>
      <c r="D8" s="161"/>
      <c r="E8" s="161"/>
      <c r="F8" s="161"/>
      <c r="G8" s="6">
        <v>1</v>
      </c>
      <c r="H8" s="25">
        <v>190444</v>
      </c>
      <c r="I8" s="25">
        <v>557522</v>
      </c>
      <c r="J8" s="32"/>
      <c r="K8" s="32"/>
    </row>
    <row r="9" spans="1:11" x14ac:dyDescent="0.2">
      <c r="A9" s="161" t="s">
        <v>102</v>
      </c>
      <c r="B9" s="161"/>
      <c r="C9" s="161"/>
      <c r="D9" s="161"/>
      <c r="E9" s="161"/>
      <c r="F9" s="161"/>
      <c r="G9" s="6">
        <v>2</v>
      </c>
      <c r="H9" s="25">
        <v>235611</v>
      </c>
      <c r="I9" s="25">
        <v>246104</v>
      </c>
      <c r="J9" s="32"/>
      <c r="K9" s="32"/>
    </row>
    <row r="10" spans="1:11" x14ac:dyDescent="0.2">
      <c r="A10" s="161" t="s">
        <v>103</v>
      </c>
      <c r="B10" s="161"/>
      <c r="C10" s="161"/>
      <c r="D10" s="161"/>
      <c r="E10" s="161"/>
      <c r="F10" s="161"/>
      <c r="G10" s="6">
        <v>3</v>
      </c>
      <c r="H10" s="25">
        <v>14092</v>
      </c>
      <c r="I10" s="25">
        <v>0</v>
      </c>
    </row>
    <row r="11" spans="1:11" x14ac:dyDescent="0.2">
      <c r="A11" s="161" t="s">
        <v>181</v>
      </c>
      <c r="B11" s="161"/>
      <c r="C11" s="161"/>
      <c r="D11" s="161"/>
      <c r="E11" s="161"/>
      <c r="F11" s="161"/>
      <c r="G11" s="6">
        <v>4</v>
      </c>
      <c r="H11" s="25">
        <v>185945</v>
      </c>
      <c r="I11" s="25">
        <v>11223</v>
      </c>
    </row>
    <row r="12" spans="1:11" x14ac:dyDescent="0.2">
      <c r="A12" s="161" t="s">
        <v>104</v>
      </c>
      <c r="B12" s="161"/>
      <c r="C12" s="161"/>
      <c r="D12" s="161"/>
      <c r="E12" s="161"/>
      <c r="F12" s="161"/>
      <c r="G12" s="6">
        <v>5</v>
      </c>
      <c r="H12" s="25">
        <v>0</v>
      </c>
      <c r="I12" s="25">
        <v>0</v>
      </c>
    </row>
    <row r="13" spans="1:11" x14ac:dyDescent="0.2">
      <c r="A13" s="161" t="s">
        <v>105</v>
      </c>
      <c r="B13" s="161"/>
      <c r="C13" s="161"/>
      <c r="D13" s="161"/>
      <c r="E13" s="161"/>
      <c r="F13" s="161"/>
      <c r="G13" s="6">
        <v>6</v>
      </c>
      <c r="H13" s="25">
        <v>0</v>
      </c>
      <c r="I13" s="25">
        <v>0</v>
      </c>
    </row>
    <row r="14" spans="1:11" x14ac:dyDescent="0.2">
      <c r="A14" s="161" t="s">
        <v>182</v>
      </c>
      <c r="B14" s="161"/>
      <c r="C14" s="161"/>
      <c r="D14" s="161"/>
      <c r="E14" s="161"/>
      <c r="F14" s="161"/>
      <c r="G14" s="6">
        <v>7</v>
      </c>
      <c r="H14" s="25">
        <v>44302</v>
      </c>
      <c r="I14" s="25">
        <v>-905057</v>
      </c>
    </row>
    <row r="15" spans="1:11" ht="30" customHeight="1" x14ac:dyDescent="0.2">
      <c r="A15" s="164" t="s">
        <v>106</v>
      </c>
      <c r="B15" s="162"/>
      <c r="C15" s="162"/>
      <c r="D15" s="162"/>
      <c r="E15" s="162"/>
      <c r="F15" s="162"/>
      <c r="G15" s="4">
        <v>8</v>
      </c>
      <c r="H15" s="23">
        <f>SUM(H8:H14)</f>
        <v>670394</v>
      </c>
      <c r="I15" s="23">
        <f>SUM(I8:I14)</f>
        <v>-90208</v>
      </c>
    </row>
    <row r="16" spans="1:11" x14ac:dyDescent="0.2">
      <c r="A16" s="161" t="s">
        <v>107</v>
      </c>
      <c r="B16" s="161"/>
      <c r="C16" s="161"/>
      <c r="D16" s="161"/>
      <c r="E16" s="161"/>
      <c r="F16" s="161"/>
      <c r="G16" s="6">
        <v>9</v>
      </c>
      <c r="H16" s="25">
        <v>0</v>
      </c>
      <c r="I16" s="25">
        <v>194847</v>
      </c>
    </row>
    <row r="17" spans="1:9" x14ac:dyDescent="0.2">
      <c r="A17" s="161" t="s">
        <v>108</v>
      </c>
      <c r="B17" s="161"/>
      <c r="C17" s="161"/>
      <c r="D17" s="161"/>
      <c r="E17" s="161"/>
      <c r="F17" s="161"/>
      <c r="G17" s="6">
        <v>10</v>
      </c>
      <c r="H17" s="25">
        <v>0</v>
      </c>
      <c r="I17" s="25">
        <v>0</v>
      </c>
    </row>
    <row r="18" spans="1:9" x14ac:dyDescent="0.2">
      <c r="A18" s="161" t="s">
        <v>109</v>
      </c>
      <c r="B18" s="161"/>
      <c r="C18" s="161"/>
      <c r="D18" s="161"/>
      <c r="E18" s="161"/>
      <c r="F18" s="161"/>
      <c r="G18" s="6">
        <v>11</v>
      </c>
      <c r="H18" s="25">
        <v>0</v>
      </c>
      <c r="I18" s="25">
        <v>0</v>
      </c>
    </row>
    <row r="19" spans="1:9" x14ac:dyDescent="0.2">
      <c r="A19" s="161" t="s">
        <v>110</v>
      </c>
      <c r="B19" s="161"/>
      <c r="C19" s="161"/>
      <c r="D19" s="161"/>
      <c r="E19" s="161"/>
      <c r="F19" s="161"/>
      <c r="G19" s="6">
        <v>12</v>
      </c>
      <c r="H19" s="25">
        <v>0</v>
      </c>
      <c r="I19" s="25">
        <v>0</v>
      </c>
    </row>
    <row r="20" spans="1:9" x14ac:dyDescent="0.2">
      <c r="A20" s="161" t="s">
        <v>111</v>
      </c>
      <c r="B20" s="161"/>
      <c r="C20" s="161"/>
      <c r="D20" s="161"/>
      <c r="E20" s="161"/>
      <c r="F20" s="161"/>
      <c r="G20" s="6">
        <v>13</v>
      </c>
      <c r="H20" s="25">
        <v>281385</v>
      </c>
      <c r="I20" s="25">
        <v>-156120</v>
      </c>
    </row>
    <row r="21" spans="1:9" ht="29.1" customHeight="1" x14ac:dyDescent="0.2">
      <c r="A21" s="164" t="s">
        <v>112</v>
      </c>
      <c r="B21" s="162"/>
      <c r="C21" s="162"/>
      <c r="D21" s="162"/>
      <c r="E21" s="162"/>
      <c r="F21" s="162"/>
      <c r="G21" s="4">
        <v>14</v>
      </c>
      <c r="H21" s="23">
        <f>SUM(H16:H20)</f>
        <v>281385</v>
      </c>
      <c r="I21" s="23">
        <f>SUM(I16:I20)</f>
        <v>38727</v>
      </c>
    </row>
    <row r="22" spans="1:9" x14ac:dyDescent="0.2">
      <c r="A22" s="165" t="s">
        <v>99</v>
      </c>
      <c r="B22" s="165"/>
      <c r="C22" s="165"/>
      <c r="D22" s="165"/>
      <c r="E22" s="165"/>
      <c r="F22" s="165"/>
      <c r="G22" s="168"/>
      <c r="H22" s="168"/>
      <c r="I22" s="168"/>
    </row>
    <row r="23" spans="1:9" x14ac:dyDescent="0.2">
      <c r="A23" s="161" t="s">
        <v>147</v>
      </c>
      <c r="B23" s="161"/>
      <c r="C23" s="161"/>
      <c r="D23" s="161"/>
      <c r="E23" s="161"/>
      <c r="F23" s="161"/>
      <c r="G23" s="6">
        <v>15</v>
      </c>
      <c r="H23" s="25">
        <v>0</v>
      </c>
      <c r="I23" s="25">
        <v>0</v>
      </c>
    </row>
    <row r="24" spans="1:9" x14ac:dyDescent="0.2">
      <c r="A24" s="161" t="s">
        <v>148</v>
      </c>
      <c r="B24" s="161"/>
      <c r="C24" s="161"/>
      <c r="D24" s="161"/>
      <c r="E24" s="161"/>
      <c r="F24" s="161"/>
      <c r="G24" s="6">
        <v>16</v>
      </c>
      <c r="H24" s="25">
        <v>0</v>
      </c>
      <c r="I24" s="25">
        <v>1055429</v>
      </c>
    </row>
    <row r="25" spans="1:9" x14ac:dyDescent="0.2">
      <c r="A25" s="161" t="s">
        <v>113</v>
      </c>
      <c r="B25" s="161"/>
      <c r="C25" s="161"/>
      <c r="D25" s="161"/>
      <c r="E25" s="161"/>
      <c r="F25" s="161"/>
      <c r="G25" s="6">
        <v>17</v>
      </c>
      <c r="H25" s="25">
        <v>19043</v>
      </c>
      <c r="I25" s="25">
        <v>3320</v>
      </c>
    </row>
    <row r="26" spans="1:9" x14ac:dyDescent="0.2">
      <c r="A26" s="161" t="s">
        <v>114</v>
      </c>
      <c r="B26" s="161"/>
      <c r="C26" s="161"/>
      <c r="D26" s="161"/>
      <c r="E26" s="161"/>
      <c r="F26" s="161"/>
      <c r="G26" s="6">
        <v>18</v>
      </c>
      <c r="H26" s="25">
        <v>0</v>
      </c>
      <c r="I26" s="25">
        <v>54443</v>
      </c>
    </row>
    <row r="27" spans="1:9" x14ac:dyDescent="0.2">
      <c r="A27" s="161" t="s">
        <v>115</v>
      </c>
      <c r="B27" s="161"/>
      <c r="C27" s="161"/>
      <c r="D27" s="161"/>
      <c r="E27" s="161"/>
      <c r="F27" s="161"/>
      <c r="G27" s="6">
        <v>19</v>
      </c>
      <c r="H27" s="25">
        <v>335629</v>
      </c>
      <c r="I27" s="25">
        <v>708788</v>
      </c>
    </row>
    <row r="28" spans="1:9" ht="26.1" customHeight="1" x14ac:dyDescent="0.2">
      <c r="A28" s="164" t="s">
        <v>116</v>
      </c>
      <c r="B28" s="162"/>
      <c r="C28" s="162"/>
      <c r="D28" s="162"/>
      <c r="E28" s="162"/>
      <c r="F28" s="162"/>
      <c r="G28" s="4">
        <v>20</v>
      </c>
      <c r="H28" s="23">
        <f>H23+H24+H25+H26+H27</f>
        <v>354672</v>
      </c>
      <c r="I28" s="23">
        <f>I23+I24+I25+I26+I27</f>
        <v>1821980</v>
      </c>
    </row>
    <row r="29" spans="1:9" x14ac:dyDescent="0.2">
      <c r="A29" s="161" t="s">
        <v>117</v>
      </c>
      <c r="B29" s="161"/>
      <c r="C29" s="161"/>
      <c r="D29" s="161"/>
      <c r="E29" s="161"/>
      <c r="F29" s="161"/>
      <c r="G29" s="6">
        <v>21</v>
      </c>
      <c r="H29" s="25">
        <v>20263</v>
      </c>
      <c r="I29" s="25">
        <v>92049</v>
      </c>
    </row>
    <row r="30" spans="1:9" x14ac:dyDescent="0.2">
      <c r="A30" s="161" t="s">
        <v>118</v>
      </c>
      <c r="B30" s="161"/>
      <c r="C30" s="161"/>
      <c r="D30" s="161"/>
      <c r="E30" s="161"/>
      <c r="F30" s="161"/>
      <c r="G30" s="6">
        <v>22</v>
      </c>
      <c r="H30" s="25">
        <v>6356</v>
      </c>
      <c r="I30" s="25">
        <v>397383</v>
      </c>
    </row>
    <row r="31" spans="1:9" x14ac:dyDescent="0.2">
      <c r="A31" s="161" t="s">
        <v>119</v>
      </c>
      <c r="B31" s="161"/>
      <c r="C31" s="161"/>
      <c r="D31" s="161"/>
      <c r="E31" s="161"/>
      <c r="F31" s="161"/>
      <c r="G31" s="6">
        <v>23</v>
      </c>
      <c r="H31" s="25">
        <v>524630</v>
      </c>
      <c r="I31" s="25">
        <v>752416</v>
      </c>
    </row>
    <row r="32" spans="1:9" ht="30.6" customHeight="1" x14ac:dyDescent="0.2">
      <c r="A32" s="164" t="s">
        <v>120</v>
      </c>
      <c r="B32" s="162"/>
      <c r="C32" s="162"/>
      <c r="D32" s="162"/>
      <c r="E32" s="162"/>
      <c r="F32" s="162"/>
      <c r="G32" s="4">
        <v>24</v>
      </c>
      <c r="H32" s="23">
        <f>H29+H30+H31</f>
        <v>551249</v>
      </c>
      <c r="I32" s="23">
        <f>I29+I30+I31</f>
        <v>1241848</v>
      </c>
    </row>
    <row r="33" spans="1:9" x14ac:dyDescent="0.2">
      <c r="A33" s="165" t="s">
        <v>100</v>
      </c>
      <c r="B33" s="165"/>
      <c r="C33" s="165"/>
      <c r="D33" s="165"/>
      <c r="E33" s="165"/>
      <c r="F33" s="165"/>
      <c r="G33" s="168"/>
      <c r="H33" s="168"/>
      <c r="I33" s="168"/>
    </row>
    <row r="34" spans="1:9" ht="29.25" customHeight="1" x14ac:dyDescent="0.2">
      <c r="A34" s="161" t="s">
        <v>121</v>
      </c>
      <c r="B34" s="161"/>
      <c r="C34" s="161"/>
      <c r="D34" s="161"/>
      <c r="E34" s="161"/>
      <c r="F34" s="161"/>
      <c r="G34" s="6">
        <v>25</v>
      </c>
      <c r="H34" s="25">
        <v>0</v>
      </c>
      <c r="I34" s="25">
        <v>0</v>
      </c>
    </row>
    <row r="35" spans="1:9" ht="27.75" customHeight="1" x14ac:dyDescent="0.2">
      <c r="A35" s="161" t="s">
        <v>122</v>
      </c>
      <c r="B35" s="161"/>
      <c r="C35" s="161"/>
      <c r="D35" s="161"/>
      <c r="E35" s="161"/>
      <c r="F35" s="161"/>
      <c r="G35" s="6">
        <v>26</v>
      </c>
      <c r="H35" s="25">
        <v>0</v>
      </c>
      <c r="I35" s="25">
        <v>0</v>
      </c>
    </row>
    <row r="36" spans="1:9" ht="13.5" customHeight="1" x14ac:dyDescent="0.2">
      <c r="A36" s="161" t="s">
        <v>123</v>
      </c>
      <c r="B36" s="161"/>
      <c r="C36" s="161"/>
      <c r="D36" s="161"/>
      <c r="E36" s="161"/>
      <c r="F36" s="161"/>
      <c r="G36" s="6">
        <v>27</v>
      </c>
      <c r="H36" s="25">
        <v>0</v>
      </c>
      <c r="I36" s="25">
        <v>0</v>
      </c>
    </row>
    <row r="37" spans="1:9" ht="27.6" customHeight="1" x14ac:dyDescent="0.2">
      <c r="A37" s="164" t="s">
        <v>124</v>
      </c>
      <c r="B37" s="162"/>
      <c r="C37" s="162"/>
      <c r="D37" s="162"/>
      <c r="E37" s="162"/>
      <c r="F37" s="162"/>
      <c r="G37" s="4">
        <v>28</v>
      </c>
      <c r="H37" s="23">
        <f>H34+H35+H36</f>
        <v>0</v>
      </c>
      <c r="I37" s="23">
        <f>I34+I35+I36</f>
        <v>0</v>
      </c>
    </row>
    <row r="38" spans="1:9" ht="14.45" customHeight="1" x14ac:dyDescent="0.2">
      <c r="A38" s="161" t="s">
        <v>125</v>
      </c>
      <c r="B38" s="161"/>
      <c r="C38" s="161"/>
      <c r="D38" s="161"/>
      <c r="E38" s="161"/>
      <c r="F38" s="161"/>
      <c r="G38" s="6">
        <v>29</v>
      </c>
      <c r="H38" s="25">
        <v>0</v>
      </c>
      <c r="I38" s="25">
        <v>0</v>
      </c>
    </row>
    <row r="39" spans="1:9" ht="14.45" customHeight="1" x14ac:dyDescent="0.2">
      <c r="A39" s="161" t="s">
        <v>126</v>
      </c>
      <c r="B39" s="161"/>
      <c r="C39" s="161"/>
      <c r="D39" s="161"/>
      <c r="E39" s="161"/>
      <c r="F39" s="161"/>
      <c r="G39" s="6">
        <v>30</v>
      </c>
      <c r="H39" s="25">
        <v>0</v>
      </c>
      <c r="I39" s="25">
        <v>0</v>
      </c>
    </row>
    <row r="40" spans="1:9" ht="14.45" customHeight="1" x14ac:dyDescent="0.2">
      <c r="A40" s="161" t="s">
        <v>127</v>
      </c>
      <c r="B40" s="161"/>
      <c r="C40" s="161"/>
      <c r="D40" s="161"/>
      <c r="E40" s="161"/>
      <c r="F40" s="161"/>
      <c r="G40" s="6">
        <v>31</v>
      </c>
      <c r="H40" s="25">
        <v>0</v>
      </c>
      <c r="I40" s="25">
        <v>0</v>
      </c>
    </row>
    <row r="41" spans="1:9" ht="14.45" customHeight="1" x14ac:dyDescent="0.2">
      <c r="A41" s="161" t="s">
        <v>128</v>
      </c>
      <c r="B41" s="161"/>
      <c r="C41" s="161"/>
      <c r="D41" s="161"/>
      <c r="E41" s="161"/>
      <c r="F41" s="161"/>
      <c r="G41" s="6">
        <v>32</v>
      </c>
      <c r="H41" s="25">
        <v>0</v>
      </c>
      <c r="I41" s="25">
        <v>0</v>
      </c>
    </row>
    <row r="42" spans="1:9" ht="14.45" customHeight="1" x14ac:dyDescent="0.2">
      <c r="A42" s="161" t="s">
        <v>129</v>
      </c>
      <c r="B42" s="161"/>
      <c r="C42" s="161"/>
      <c r="D42" s="161"/>
      <c r="E42" s="161"/>
      <c r="F42" s="161"/>
      <c r="G42" s="6">
        <v>33</v>
      </c>
      <c r="H42" s="25">
        <v>74867</v>
      </c>
      <c r="I42" s="25">
        <v>70967</v>
      </c>
    </row>
    <row r="43" spans="1:9" ht="25.5" customHeight="1" x14ac:dyDescent="0.2">
      <c r="A43" s="164" t="s">
        <v>130</v>
      </c>
      <c r="B43" s="162"/>
      <c r="C43" s="162"/>
      <c r="D43" s="162"/>
      <c r="E43" s="162"/>
      <c r="F43" s="162"/>
      <c r="G43" s="4">
        <v>34</v>
      </c>
      <c r="H43" s="23">
        <f>H38+H39+H40+H41+H42</f>
        <v>74867</v>
      </c>
      <c r="I43" s="23">
        <f>I38+I39+I40+I41+I42</f>
        <v>70967</v>
      </c>
    </row>
    <row r="44" spans="1:9" x14ac:dyDescent="0.2">
      <c r="A44" s="165" t="s">
        <v>131</v>
      </c>
      <c r="B44" s="161"/>
      <c r="C44" s="161"/>
      <c r="D44" s="161"/>
      <c r="E44" s="161"/>
      <c r="F44" s="161"/>
      <c r="G44" s="5">
        <v>35</v>
      </c>
      <c r="H44" s="25">
        <v>273683</v>
      </c>
      <c r="I44" s="25">
        <v>198463</v>
      </c>
    </row>
    <row r="45" spans="1:9" x14ac:dyDescent="0.2">
      <c r="A45" s="165" t="s">
        <v>132</v>
      </c>
      <c r="B45" s="161"/>
      <c r="C45" s="161"/>
      <c r="D45" s="161"/>
      <c r="E45" s="161"/>
      <c r="F45" s="161"/>
      <c r="G45" s="5">
        <v>36</v>
      </c>
      <c r="H45" s="25">
        <v>117565</v>
      </c>
      <c r="I45" s="25">
        <v>380230</v>
      </c>
    </row>
    <row r="46" spans="1:9" x14ac:dyDescent="0.2">
      <c r="A46" s="165" t="s">
        <v>133</v>
      </c>
      <c r="B46" s="161"/>
      <c r="C46" s="161"/>
      <c r="D46" s="161"/>
      <c r="E46" s="161"/>
      <c r="F46" s="161"/>
      <c r="G46" s="5">
        <v>37</v>
      </c>
      <c r="H46" s="25">
        <v>0</v>
      </c>
      <c r="I46" s="25">
        <v>0</v>
      </c>
    </row>
    <row r="47" spans="1:9" ht="20.45" customHeight="1" x14ac:dyDescent="0.2">
      <c r="A47" s="164" t="s">
        <v>134</v>
      </c>
      <c r="B47" s="162"/>
      <c r="C47" s="162"/>
      <c r="D47" s="162"/>
      <c r="E47" s="162"/>
      <c r="F47" s="162"/>
      <c r="G47" s="4">
        <v>38</v>
      </c>
      <c r="H47" s="23">
        <f>H44+H45-H46</f>
        <v>391248</v>
      </c>
      <c r="I47" s="23">
        <f>I44+I45-I46</f>
        <v>578693</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31" zoomScale="110" zoomScaleNormal="100" workbookViewId="0">
      <selection activeCell="H36" sqref="H36:I49"/>
    </sheetView>
  </sheetViews>
  <sheetFormatPr defaultRowHeight="12.75" x14ac:dyDescent="0.2"/>
  <cols>
    <col min="1" max="7" width="9.140625" style="8"/>
    <col min="8" max="9" width="9.85546875" style="32" customWidth="1"/>
    <col min="10" max="10" width="12" style="8" bestFit="1" customWidth="1"/>
    <col min="11" max="11" width="10.42578125" style="8" bestFit="1" customWidth="1"/>
    <col min="12" max="12" width="12.42578125" style="8" bestFit="1" customWidth="1"/>
    <col min="13" max="263" width="9.140625" style="8"/>
    <col min="264" max="265" width="9.85546875" style="8" bestFit="1" customWidth="1"/>
    <col min="266" max="266" width="12" style="8" bestFit="1" customWidth="1"/>
    <col min="267" max="267" width="10.42578125" style="8" bestFit="1" customWidth="1"/>
    <col min="268" max="268" width="12.42578125" style="8" bestFit="1" customWidth="1"/>
    <col min="269" max="519" width="9.140625" style="8"/>
    <col min="520" max="521" width="9.85546875" style="8" bestFit="1" customWidth="1"/>
    <col min="522" max="522" width="12" style="8" bestFit="1" customWidth="1"/>
    <col min="523" max="523" width="10.42578125" style="8" bestFit="1" customWidth="1"/>
    <col min="524" max="524" width="12.42578125" style="8" bestFit="1" customWidth="1"/>
    <col min="525" max="775" width="9.140625" style="8"/>
    <col min="776" max="777" width="9.85546875" style="8" bestFit="1" customWidth="1"/>
    <col min="778" max="778" width="12" style="8" bestFit="1" customWidth="1"/>
    <col min="779" max="779" width="10.42578125" style="8" bestFit="1" customWidth="1"/>
    <col min="780" max="780" width="12.42578125" style="8" bestFit="1" customWidth="1"/>
    <col min="781" max="1031" width="9.140625" style="8"/>
    <col min="1032" max="1033" width="9.85546875" style="8" bestFit="1" customWidth="1"/>
    <col min="1034" max="1034" width="12" style="8" bestFit="1" customWidth="1"/>
    <col min="1035" max="1035" width="10.42578125" style="8" bestFit="1" customWidth="1"/>
    <col min="1036" max="1036" width="12.42578125" style="8" bestFit="1" customWidth="1"/>
    <col min="1037" max="1287" width="9.140625" style="8"/>
    <col min="1288" max="1289" width="9.85546875" style="8" bestFit="1" customWidth="1"/>
    <col min="1290" max="1290" width="12" style="8" bestFit="1" customWidth="1"/>
    <col min="1291" max="1291" width="10.42578125" style="8" bestFit="1" customWidth="1"/>
    <col min="1292" max="1292" width="12.42578125" style="8" bestFit="1" customWidth="1"/>
    <col min="1293" max="1543" width="9.140625" style="8"/>
    <col min="1544" max="1545" width="9.85546875" style="8" bestFit="1" customWidth="1"/>
    <col min="1546" max="1546" width="12" style="8" bestFit="1" customWidth="1"/>
    <col min="1547" max="1547" width="10.42578125" style="8" bestFit="1" customWidth="1"/>
    <col min="1548" max="1548" width="12.42578125" style="8" bestFit="1" customWidth="1"/>
    <col min="1549" max="1799" width="9.140625" style="8"/>
    <col min="1800" max="1801" width="9.85546875" style="8" bestFit="1" customWidth="1"/>
    <col min="1802" max="1802" width="12" style="8" bestFit="1" customWidth="1"/>
    <col min="1803" max="1803" width="10.42578125" style="8" bestFit="1" customWidth="1"/>
    <col min="1804" max="1804" width="12.42578125" style="8" bestFit="1" customWidth="1"/>
    <col min="1805" max="2055" width="9.140625" style="8"/>
    <col min="2056" max="2057" width="9.85546875" style="8" bestFit="1" customWidth="1"/>
    <col min="2058" max="2058" width="12" style="8" bestFit="1" customWidth="1"/>
    <col min="2059" max="2059" width="10.42578125" style="8" bestFit="1" customWidth="1"/>
    <col min="2060" max="2060" width="12.42578125" style="8" bestFit="1" customWidth="1"/>
    <col min="2061" max="2311" width="9.140625" style="8"/>
    <col min="2312" max="2313" width="9.85546875" style="8" bestFit="1" customWidth="1"/>
    <col min="2314" max="2314" width="12" style="8" bestFit="1" customWidth="1"/>
    <col min="2315" max="2315" width="10.42578125" style="8" bestFit="1" customWidth="1"/>
    <col min="2316" max="2316" width="12.42578125" style="8" bestFit="1" customWidth="1"/>
    <col min="2317" max="2567" width="9.140625" style="8"/>
    <col min="2568" max="2569" width="9.85546875" style="8" bestFit="1" customWidth="1"/>
    <col min="2570" max="2570" width="12" style="8" bestFit="1" customWidth="1"/>
    <col min="2571" max="2571" width="10.42578125" style="8" bestFit="1" customWidth="1"/>
    <col min="2572" max="2572" width="12.42578125" style="8" bestFit="1" customWidth="1"/>
    <col min="2573" max="2823" width="9.140625" style="8"/>
    <col min="2824" max="2825" width="9.85546875" style="8" bestFit="1" customWidth="1"/>
    <col min="2826" max="2826" width="12" style="8" bestFit="1" customWidth="1"/>
    <col min="2827" max="2827" width="10.42578125" style="8" bestFit="1" customWidth="1"/>
    <col min="2828" max="2828" width="12.42578125" style="8" bestFit="1" customWidth="1"/>
    <col min="2829" max="3079" width="9.140625" style="8"/>
    <col min="3080" max="3081" width="9.85546875" style="8" bestFit="1" customWidth="1"/>
    <col min="3082" max="3082" width="12" style="8" bestFit="1" customWidth="1"/>
    <col min="3083" max="3083" width="10.42578125" style="8" bestFit="1" customWidth="1"/>
    <col min="3084" max="3084" width="12.42578125" style="8" bestFit="1" customWidth="1"/>
    <col min="3085" max="3335" width="9.140625" style="8"/>
    <col min="3336" max="3337" width="9.85546875" style="8" bestFit="1" customWidth="1"/>
    <col min="3338" max="3338" width="12" style="8" bestFit="1" customWidth="1"/>
    <col min="3339" max="3339" width="10.42578125" style="8" bestFit="1" customWidth="1"/>
    <col min="3340" max="3340" width="12.42578125" style="8" bestFit="1" customWidth="1"/>
    <col min="3341" max="3591" width="9.140625" style="8"/>
    <col min="3592" max="3593" width="9.85546875" style="8" bestFit="1" customWidth="1"/>
    <col min="3594" max="3594" width="12" style="8" bestFit="1" customWidth="1"/>
    <col min="3595" max="3595" width="10.42578125" style="8" bestFit="1" customWidth="1"/>
    <col min="3596" max="3596" width="12.42578125" style="8" bestFit="1" customWidth="1"/>
    <col min="3597" max="3847" width="9.140625" style="8"/>
    <col min="3848" max="3849" width="9.85546875" style="8" bestFit="1" customWidth="1"/>
    <col min="3850" max="3850" width="12" style="8" bestFit="1" customWidth="1"/>
    <col min="3851" max="3851" width="10.42578125" style="8" bestFit="1" customWidth="1"/>
    <col min="3852" max="3852" width="12.42578125" style="8" bestFit="1" customWidth="1"/>
    <col min="3853" max="4103" width="9.140625" style="8"/>
    <col min="4104" max="4105" width="9.85546875" style="8" bestFit="1" customWidth="1"/>
    <col min="4106" max="4106" width="12" style="8" bestFit="1" customWidth="1"/>
    <col min="4107" max="4107" width="10.42578125" style="8" bestFit="1" customWidth="1"/>
    <col min="4108" max="4108" width="12.42578125" style="8" bestFit="1" customWidth="1"/>
    <col min="4109" max="4359" width="9.140625" style="8"/>
    <col min="4360" max="4361" width="9.85546875" style="8" bestFit="1" customWidth="1"/>
    <col min="4362" max="4362" width="12" style="8" bestFit="1" customWidth="1"/>
    <col min="4363" max="4363" width="10.42578125" style="8" bestFit="1" customWidth="1"/>
    <col min="4364" max="4364" width="12.42578125" style="8" bestFit="1" customWidth="1"/>
    <col min="4365" max="4615" width="9.140625" style="8"/>
    <col min="4616" max="4617" width="9.85546875" style="8" bestFit="1" customWidth="1"/>
    <col min="4618" max="4618" width="12" style="8" bestFit="1" customWidth="1"/>
    <col min="4619" max="4619" width="10.42578125" style="8" bestFit="1" customWidth="1"/>
    <col min="4620" max="4620" width="12.42578125" style="8" bestFit="1" customWidth="1"/>
    <col min="4621" max="4871" width="9.140625" style="8"/>
    <col min="4872" max="4873" width="9.85546875" style="8" bestFit="1" customWidth="1"/>
    <col min="4874" max="4874" width="12" style="8" bestFit="1" customWidth="1"/>
    <col min="4875" max="4875" width="10.42578125" style="8" bestFit="1" customWidth="1"/>
    <col min="4876" max="4876" width="12.42578125" style="8" bestFit="1" customWidth="1"/>
    <col min="4877" max="5127" width="9.140625" style="8"/>
    <col min="5128" max="5129" width="9.85546875" style="8" bestFit="1" customWidth="1"/>
    <col min="5130" max="5130" width="12" style="8" bestFit="1" customWidth="1"/>
    <col min="5131" max="5131" width="10.42578125" style="8" bestFit="1" customWidth="1"/>
    <col min="5132" max="5132" width="12.42578125" style="8" bestFit="1" customWidth="1"/>
    <col min="5133" max="5383" width="9.140625" style="8"/>
    <col min="5384" max="5385" width="9.85546875" style="8" bestFit="1" customWidth="1"/>
    <col min="5386" max="5386" width="12" style="8" bestFit="1" customWidth="1"/>
    <col min="5387" max="5387" width="10.42578125" style="8" bestFit="1" customWidth="1"/>
    <col min="5388" max="5388" width="12.42578125" style="8" bestFit="1" customWidth="1"/>
    <col min="5389" max="5639" width="9.140625" style="8"/>
    <col min="5640" max="5641" width="9.85546875" style="8" bestFit="1" customWidth="1"/>
    <col min="5642" max="5642" width="12" style="8" bestFit="1" customWidth="1"/>
    <col min="5643" max="5643" width="10.42578125" style="8" bestFit="1" customWidth="1"/>
    <col min="5644" max="5644" width="12.42578125" style="8" bestFit="1" customWidth="1"/>
    <col min="5645" max="5895" width="9.140625" style="8"/>
    <col min="5896" max="5897" width="9.85546875" style="8" bestFit="1" customWidth="1"/>
    <col min="5898" max="5898" width="12" style="8" bestFit="1" customWidth="1"/>
    <col min="5899" max="5899" width="10.42578125" style="8" bestFit="1" customWidth="1"/>
    <col min="5900" max="5900" width="12.42578125" style="8" bestFit="1" customWidth="1"/>
    <col min="5901" max="6151" width="9.140625" style="8"/>
    <col min="6152" max="6153" width="9.85546875" style="8" bestFit="1" customWidth="1"/>
    <col min="6154" max="6154" width="12" style="8" bestFit="1" customWidth="1"/>
    <col min="6155" max="6155" width="10.42578125" style="8" bestFit="1" customWidth="1"/>
    <col min="6156" max="6156" width="12.42578125" style="8" bestFit="1" customWidth="1"/>
    <col min="6157" max="6407" width="9.140625" style="8"/>
    <col min="6408" max="6409" width="9.85546875" style="8" bestFit="1" customWidth="1"/>
    <col min="6410" max="6410" width="12" style="8" bestFit="1" customWidth="1"/>
    <col min="6411" max="6411" width="10.42578125" style="8" bestFit="1" customWidth="1"/>
    <col min="6412" max="6412" width="12.42578125" style="8" bestFit="1" customWidth="1"/>
    <col min="6413" max="6663" width="9.140625" style="8"/>
    <col min="6664" max="6665" width="9.85546875" style="8" bestFit="1" customWidth="1"/>
    <col min="6666" max="6666" width="12" style="8" bestFit="1" customWidth="1"/>
    <col min="6667" max="6667" width="10.42578125" style="8" bestFit="1" customWidth="1"/>
    <col min="6668" max="6668" width="12.42578125" style="8" bestFit="1" customWidth="1"/>
    <col min="6669" max="6919" width="9.140625" style="8"/>
    <col min="6920" max="6921" width="9.85546875" style="8" bestFit="1" customWidth="1"/>
    <col min="6922" max="6922" width="12" style="8" bestFit="1" customWidth="1"/>
    <col min="6923" max="6923" width="10.42578125" style="8" bestFit="1" customWidth="1"/>
    <col min="6924" max="6924" width="12.42578125" style="8" bestFit="1" customWidth="1"/>
    <col min="6925" max="7175" width="9.140625" style="8"/>
    <col min="7176" max="7177" width="9.85546875" style="8" bestFit="1" customWidth="1"/>
    <col min="7178" max="7178" width="12" style="8" bestFit="1" customWidth="1"/>
    <col min="7179" max="7179" width="10.42578125" style="8" bestFit="1" customWidth="1"/>
    <col min="7180" max="7180" width="12.42578125" style="8" bestFit="1" customWidth="1"/>
    <col min="7181" max="7431" width="9.140625" style="8"/>
    <col min="7432" max="7433" width="9.85546875" style="8" bestFit="1" customWidth="1"/>
    <col min="7434" max="7434" width="12" style="8" bestFit="1" customWidth="1"/>
    <col min="7435" max="7435" width="10.42578125" style="8" bestFit="1" customWidth="1"/>
    <col min="7436" max="7436" width="12.42578125" style="8" bestFit="1" customWidth="1"/>
    <col min="7437" max="7687" width="9.140625" style="8"/>
    <col min="7688" max="7689" width="9.85546875" style="8" bestFit="1" customWidth="1"/>
    <col min="7690" max="7690" width="12" style="8" bestFit="1" customWidth="1"/>
    <col min="7691" max="7691" width="10.42578125" style="8" bestFit="1" customWidth="1"/>
    <col min="7692" max="7692" width="12.42578125" style="8" bestFit="1" customWidth="1"/>
    <col min="7693" max="7943" width="9.140625" style="8"/>
    <col min="7944" max="7945" width="9.85546875" style="8" bestFit="1" customWidth="1"/>
    <col min="7946" max="7946" width="12" style="8" bestFit="1" customWidth="1"/>
    <col min="7947" max="7947" width="10.42578125" style="8" bestFit="1" customWidth="1"/>
    <col min="7948" max="7948" width="12.42578125" style="8" bestFit="1" customWidth="1"/>
    <col min="7949" max="8199" width="9.140625" style="8"/>
    <col min="8200" max="8201" width="9.85546875" style="8" bestFit="1" customWidth="1"/>
    <col min="8202" max="8202" width="12" style="8" bestFit="1" customWidth="1"/>
    <col min="8203" max="8203" width="10.42578125" style="8" bestFit="1" customWidth="1"/>
    <col min="8204" max="8204" width="12.42578125" style="8" bestFit="1" customWidth="1"/>
    <col min="8205" max="8455" width="9.140625" style="8"/>
    <col min="8456" max="8457" width="9.85546875" style="8" bestFit="1" customWidth="1"/>
    <col min="8458" max="8458" width="12" style="8" bestFit="1" customWidth="1"/>
    <col min="8459" max="8459" width="10.42578125" style="8" bestFit="1" customWidth="1"/>
    <col min="8460" max="8460" width="12.42578125" style="8" bestFit="1" customWidth="1"/>
    <col min="8461" max="8711" width="9.140625" style="8"/>
    <col min="8712" max="8713" width="9.85546875" style="8" bestFit="1" customWidth="1"/>
    <col min="8714" max="8714" width="12" style="8" bestFit="1" customWidth="1"/>
    <col min="8715" max="8715" width="10.42578125" style="8" bestFit="1" customWidth="1"/>
    <col min="8716" max="8716" width="12.42578125" style="8" bestFit="1" customWidth="1"/>
    <col min="8717" max="8967" width="9.140625" style="8"/>
    <col min="8968" max="8969" width="9.85546875" style="8" bestFit="1" customWidth="1"/>
    <col min="8970" max="8970" width="12" style="8" bestFit="1" customWidth="1"/>
    <col min="8971" max="8971" width="10.42578125" style="8" bestFit="1" customWidth="1"/>
    <col min="8972" max="8972" width="12.42578125" style="8" bestFit="1" customWidth="1"/>
    <col min="8973" max="9223" width="9.140625" style="8"/>
    <col min="9224" max="9225" width="9.85546875" style="8" bestFit="1" customWidth="1"/>
    <col min="9226" max="9226" width="12" style="8" bestFit="1" customWidth="1"/>
    <col min="9227" max="9227" width="10.42578125" style="8" bestFit="1" customWidth="1"/>
    <col min="9228" max="9228" width="12.42578125" style="8" bestFit="1" customWidth="1"/>
    <col min="9229" max="9479" width="9.140625" style="8"/>
    <col min="9480" max="9481" width="9.85546875" style="8" bestFit="1" customWidth="1"/>
    <col min="9482" max="9482" width="12" style="8" bestFit="1" customWidth="1"/>
    <col min="9483" max="9483" width="10.42578125" style="8" bestFit="1" customWidth="1"/>
    <col min="9484" max="9484" width="12.42578125" style="8" bestFit="1" customWidth="1"/>
    <col min="9485" max="9735" width="9.140625" style="8"/>
    <col min="9736" max="9737" width="9.85546875" style="8" bestFit="1" customWidth="1"/>
    <col min="9738" max="9738" width="12" style="8" bestFit="1" customWidth="1"/>
    <col min="9739" max="9739" width="10.42578125" style="8" bestFit="1" customWidth="1"/>
    <col min="9740" max="9740" width="12.42578125" style="8" bestFit="1" customWidth="1"/>
    <col min="9741" max="9991" width="9.140625" style="8"/>
    <col min="9992" max="9993" width="9.85546875" style="8" bestFit="1" customWidth="1"/>
    <col min="9994" max="9994" width="12" style="8" bestFit="1" customWidth="1"/>
    <col min="9995" max="9995" width="10.42578125" style="8" bestFit="1" customWidth="1"/>
    <col min="9996" max="9996" width="12.42578125" style="8" bestFit="1" customWidth="1"/>
    <col min="9997" max="10247" width="9.140625" style="8"/>
    <col min="10248" max="10249" width="9.85546875" style="8" bestFit="1" customWidth="1"/>
    <col min="10250" max="10250" width="12" style="8" bestFit="1" customWidth="1"/>
    <col min="10251" max="10251" width="10.42578125" style="8" bestFit="1" customWidth="1"/>
    <col min="10252" max="10252" width="12.42578125" style="8" bestFit="1" customWidth="1"/>
    <col min="10253" max="10503" width="9.140625" style="8"/>
    <col min="10504" max="10505" width="9.85546875" style="8" bestFit="1" customWidth="1"/>
    <col min="10506" max="10506" width="12" style="8" bestFit="1" customWidth="1"/>
    <col min="10507" max="10507" width="10.42578125" style="8" bestFit="1" customWidth="1"/>
    <col min="10508" max="10508" width="12.42578125" style="8" bestFit="1" customWidth="1"/>
    <col min="10509" max="10759" width="9.140625" style="8"/>
    <col min="10760" max="10761" width="9.85546875" style="8" bestFit="1" customWidth="1"/>
    <col min="10762" max="10762" width="12" style="8" bestFit="1" customWidth="1"/>
    <col min="10763" max="10763" width="10.42578125" style="8" bestFit="1" customWidth="1"/>
    <col min="10764" max="10764" width="12.42578125" style="8" bestFit="1" customWidth="1"/>
    <col min="10765" max="11015" width="9.140625" style="8"/>
    <col min="11016" max="11017" width="9.85546875" style="8" bestFit="1" customWidth="1"/>
    <col min="11018" max="11018" width="12" style="8" bestFit="1" customWidth="1"/>
    <col min="11019" max="11019" width="10.42578125" style="8" bestFit="1" customWidth="1"/>
    <col min="11020" max="11020" width="12.42578125" style="8" bestFit="1" customWidth="1"/>
    <col min="11021" max="11271" width="9.140625" style="8"/>
    <col min="11272" max="11273" width="9.85546875" style="8" bestFit="1" customWidth="1"/>
    <col min="11274" max="11274" width="12" style="8" bestFit="1" customWidth="1"/>
    <col min="11275" max="11275" width="10.42578125" style="8" bestFit="1" customWidth="1"/>
    <col min="11276" max="11276" width="12.42578125" style="8" bestFit="1" customWidth="1"/>
    <col min="11277" max="11527" width="9.140625" style="8"/>
    <col min="11528" max="11529" width="9.85546875" style="8" bestFit="1" customWidth="1"/>
    <col min="11530" max="11530" width="12" style="8" bestFit="1" customWidth="1"/>
    <col min="11531" max="11531" width="10.42578125" style="8" bestFit="1" customWidth="1"/>
    <col min="11532" max="11532" width="12.42578125" style="8" bestFit="1" customWidth="1"/>
    <col min="11533" max="11783" width="9.140625" style="8"/>
    <col min="11784" max="11785" width="9.85546875" style="8" bestFit="1" customWidth="1"/>
    <col min="11786" max="11786" width="12" style="8" bestFit="1" customWidth="1"/>
    <col min="11787" max="11787" width="10.42578125" style="8" bestFit="1" customWidth="1"/>
    <col min="11788" max="11788" width="12.42578125" style="8" bestFit="1" customWidth="1"/>
    <col min="11789" max="12039" width="9.140625" style="8"/>
    <col min="12040" max="12041" width="9.85546875" style="8" bestFit="1" customWidth="1"/>
    <col min="12042" max="12042" width="12" style="8" bestFit="1" customWidth="1"/>
    <col min="12043" max="12043" width="10.42578125" style="8" bestFit="1" customWidth="1"/>
    <col min="12044" max="12044" width="12.42578125" style="8" bestFit="1" customWidth="1"/>
    <col min="12045" max="12295" width="9.140625" style="8"/>
    <col min="12296" max="12297" width="9.85546875" style="8" bestFit="1" customWidth="1"/>
    <col min="12298" max="12298" width="12" style="8" bestFit="1" customWidth="1"/>
    <col min="12299" max="12299" width="10.42578125" style="8" bestFit="1" customWidth="1"/>
    <col min="12300" max="12300" width="12.42578125" style="8" bestFit="1" customWidth="1"/>
    <col min="12301" max="12551" width="9.140625" style="8"/>
    <col min="12552" max="12553" width="9.85546875" style="8" bestFit="1" customWidth="1"/>
    <col min="12554" max="12554" width="12" style="8" bestFit="1" customWidth="1"/>
    <col min="12555" max="12555" width="10.42578125" style="8" bestFit="1" customWidth="1"/>
    <col min="12556" max="12556" width="12.42578125" style="8" bestFit="1" customWidth="1"/>
    <col min="12557" max="12807" width="9.140625" style="8"/>
    <col min="12808" max="12809" width="9.85546875" style="8" bestFit="1" customWidth="1"/>
    <col min="12810" max="12810" width="12" style="8" bestFit="1" customWidth="1"/>
    <col min="12811" max="12811" width="10.42578125" style="8" bestFit="1" customWidth="1"/>
    <col min="12812" max="12812" width="12.42578125" style="8" bestFit="1" customWidth="1"/>
    <col min="12813" max="13063" width="9.140625" style="8"/>
    <col min="13064" max="13065" width="9.85546875" style="8" bestFit="1" customWidth="1"/>
    <col min="13066" max="13066" width="12" style="8" bestFit="1" customWidth="1"/>
    <col min="13067" max="13067" width="10.42578125" style="8" bestFit="1" customWidth="1"/>
    <col min="13068" max="13068" width="12.42578125" style="8" bestFit="1" customWidth="1"/>
    <col min="13069" max="13319" width="9.140625" style="8"/>
    <col min="13320" max="13321" width="9.85546875" style="8" bestFit="1" customWidth="1"/>
    <col min="13322" max="13322" width="12" style="8" bestFit="1" customWidth="1"/>
    <col min="13323" max="13323" width="10.42578125" style="8" bestFit="1" customWidth="1"/>
    <col min="13324" max="13324" width="12.42578125" style="8" bestFit="1" customWidth="1"/>
    <col min="13325" max="13575" width="9.140625" style="8"/>
    <col min="13576" max="13577" width="9.85546875" style="8" bestFit="1" customWidth="1"/>
    <col min="13578" max="13578" width="12" style="8" bestFit="1" customWidth="1"/>
    <col min="13579" max="13579" width="10.42578125" style="8" bestFit="1" customWidth="1"/>
    <col min="13580" max="13580" width="12.42578125" style="8" bestFit="1" customWidth="1"/>
    <col min="13581" max="13831" width="9.140625" style="8"/>
    <col min="13832" max="13833" width="9.85546875" style="8" bestFit="1" customWidth="1"/>
    <col min="13834" max="13834" width="12" style="8" bestFit="1" customWidth="1"/>
    <col min="13835" max="13835" width="10.42578125" style="8" bestFit="1" customWidth="1"/>
    <col min="13836" max="13836" width="12.42578125" style="8" bestFit="1" customWidth="1"/>
    <col min="13837" max="14087" width="9.140625" style="8"/>
    <col min="14088" max="14089" width="9.85546875" style="8" bestFit="1" customWidth="1"/>
    <col min="14090" max="14090" width="12" style="8" bestFit="1" customWidth="1"/>
    <col min="14091" max="14091" width="10.42578125" style="8" bestFit="1" customWidth="1"/>
    <col min="14092" max="14092" width="12.42578125" style="8" bestFit="1" customWidth="1"/>
    <col min="14093" max="14343" width="9.140625" style="8"/>
    <col min="14344" max="14345" width="9.85546875" style="8" bestFit="1" customWidth="1"/>
    <col min="14346" max="14346" width="12" style="8" bestFit="1" customWidth="1"/>
    <col min="14347" max="14347" width="10.42578125" style="8" bestFit="1" customWidth="1"/>
    <col min="14348" max="14348" width="12.42578125" style="8" bestFit="1" customWidth="1"/>
    <col min="14349" max="14599" width="9.140625" style="8"/>
    <col min="14600" max="14601" width="9.85546875" style="8" bestFit="1" customWidth="1"/>
    <col min="14602" max="14602" width="12" style="8" bestFit="1" customWidth="1"/>
    <col min="14603" max="14603" width="10.42578125" style="8" bestFit="1" customWidth="1"/>
    <col min="14604" max="14604" width="12.42578125" style="8" bestFit="1" customWidth="1"/>
    <col min="14605" max="14855" width="9.140625" style="8"/>
    <col min="14856" max="14857" width="9.85546875" style="8" bestFit="1" customWidth="1"/>
    <col min="14858" max="14858" width="12" style="8" bestFit="1" customWidth="1"/>
    <col min="14859" max="14859" width="10.42578125" style="8" bestFit="1" customWidth="1"/>
    <col min="14860" max="14860" width="12.42578125" style="8" bestFit="1" customWidth="1"/>
    <col min="14861" max="15111" width="9.140625" style="8"/>
    <col min="15112" max="15113" width="9.85546875" style="8" bestFit="1" customWidth="1"/>
    <col min="15114" max="15114" width="12" style="8" bestFit="1" customWidth="1"/>
    <col min="15115" max="15115" width="10.42578125" style="8" bestFit="1" customWidth="1"/>
    <col min="15116" max="15116" width="12.42578125" style="8" bestFit="1" customWidth="1"/>
    <col min="15117" max="15367" width="9.140625" style="8"/>
    <col min="15368" max="15369" width="9.85546875" style="8" bestFit="1" customWidth="1"/>
    <col min="15370" max="15370" width="12" style="8" bestFit="1" customWidth="1"/>
    <col min="15371" max="15371" width="10.42578125" style="8" bestFit="1" customWidth="1"/>
    <col min="15372" max="15372" width="12.42578125" style="8" bestFit="1" customWidth="1"/>
    <col min="15373" max="15623" width="9.140625" style="8"/>
    <col min="15624" max="15625" width="9.85546875" style="8" bestFit="1" customWidth="1"/>
    <col min="15626" max="15626" width="12" style="8" bestFit="1" customWidth="1"/>
    <col min="15627" max="15627" width="10.42578125" style="8" bestFit="1" customWidth="1"/>
    <col min="15628" max="15628" width="12.42578125" style="8" bestFit="1" customWidth="1"/>
    <col min="15629" max="15879" width="9.140625" style="8"/>
    <col min="15880" max="15881" width="9.85546875" style="8" bestFit="1" customWidth="1"/>
    <col min="15882" max="15882" width="12" style="8" bestFit="1" customWidth="1"/>
    <col min="15883" max="15883" width="10.42578125" style="8" bestFit="1" customWidth="1"/>
    <col min="15884" max="15884" width="12.42578125" style="8" bestFit="1" customWidth="1"/>
    <col min="15885" max="16135" width="9.140625" style="8"/>
    <col min="16136" max="16137" width="9.85546875" style="8" bestFit="1" customWidth="1"/>
    <col min="16138" max="16138" width="12" style="8" bestFit="1" customWidth="1"/>
    <col min="16139" max="16139" width="10.42578125" style="8" bestFit="1" customWidth="1"/>
    <col min="16140" max="16140" width="12.42578125" style="8" bestFit="1" customWidth="1"/>
    <col min="16141" max="16384" width="9.140625" style="8"/>
  </cols>
  <sheetData>
    <row r="1" spans="1:9" ht="12.75" customHeight="1" x14ac:dyDescent="0.2">
      <c r="A1" s="183" t="s">
        <v>10</v>
      </c>
      <c r="B1" s="197"/>
      <c r="C1" s="197"/>
      <c r="D1" s="197"/>
      <c r="E1" s="197"/>
      <c r="F1" s="197"/>
      <c r="G1" s="197"/>
      <c r="H1" s="197"/>
      <c r="I1" s="197"/>
    </row>
    <row r="2" spans="1:9" ht="12.75" customHeight="1" x14ac:dyDescent="0.2">
      <c r="A2" s="182" t="s">
        <v>204</v>
      </c>
      <c r="B2" s="172"/>
      <c r="C2" s="172"/>
      <c r="D2" s="172"/>
      <c r="E2" s="172"/>
      <c r="F2" s="172"/>
      <c r="G2" s="172"/>
      <c r="H2" s="172"/>
      <c r="I2" s="172"/>
    </row>
    <row r="3" spans="1:9" x14ac:dyDescent="0.2">
      <c r="A3" s="199" t="s">
        <v>226</v>
      </c>
      <c r="B3" s="204"/>
      <c r="C3" s="204"/>
      <c r="D3" s="204"/>
      <c r="E3" s="204"/>
      <c r="F3" s="204"/>
      <c r="G3" s="204"/>
      <c r="H3" s="204"/>
      <c r="I3" s="204"/>
    </row>
    <row r="4" spans="1:9" x14ac:dyDescent="0.2">
      <c r="A4" s="198" t="s">
        <v>205</v>
      </c>
      <c r="B4" s="175"/>
      <c r="C4" s="175"/>
      <c r="D4" s="175"/>
      <c r="E4" s="175"/>
      <c r="F4" s="175"/>
      <c r="G4" s="175"/>
      <c r="H4" s="175"/>
      <c r="I4" s="176"/>
    </row>
    <row r="5" spans="1:9" ht="57" thickBot="1" x14ac:dyDescent="0.25">
      <c r="A5" s="192" t="s">
        <v>2</v>
      </c>
      <c r="B5" s="178"/>
      <c r="C5" s="178"/>
      <c r="D5" s="178"/>
      <c r="E5" s="178"/>
      <c r="F5" s="178"/>
      <c r="G5" s="11" t="s">
        <v>6</v>
      </c>
      <c r="H5" s="31" t="s">
        <v>179</v>
      </c>
      <c r="I5" s="31" t="s">
        <v>180</v>
      </c>
    </row>
    <row r="6" spans="1:9" x14ac:dyDescent="0.2">
      <c r="A6" s="196">
        <v>1</v>
      </c>
      <c r="B6" s="178"/>
      <c r="C6" s="178"/>
      <c r="D6" s="178"/>
      <c r="E6" s="178"/>
      <c r="F6" s="178"/>
      <c r="G6" s="9">
        <v>2</v>
      </c>
      <c r="H6" s="29" t="s">
        <v>8</v>
      </c>
      <c r="I6" s="29" t="s">
        <v>9</v>
      </c>
    </row>
    <row r="7" spans="1:9" x14ac:dyDescent="0.2">
      <c r="A7" s="165" t="s">
        <v>98</v>
      </c>
      <c r="B7" s="165"/>
      <c r="C7" s="165"/>
      <c r="D7" s="165"/>
      <c r="E7" s="165"/>
      <c r="F7" s="165"/>
      <c r="G7" s="203"/>
      <c r="H7" s="203"/>
      <c r="I7" s="203"/>
    </row>
    <row r="8" spans="1:9" x14ac:dyDescent="0.2">
      <c r="A8" s="161" t="s">
        <v>135</v>
      </c>
      <c r="B8" s="201"/>
      <c r="C8" s="201"/>
      <c r="D8" s="201"/>
      <c r="E8" s="201"/>
      <c r="F8" s="201"/>
      <c r="G8" s="6">
        <v>1</v>
      </c>
      <c r="H8" s="25">
        <v>0</v>
      </c>
      <c r="I8" s="25">
        <v>0</v>
      </c>
    </row>
    <row r="9" spans="1:9" x14ac:dyDescent="0.2">
      <c r="A9" s="161" t="s">
        <v>136</v>
      </c>
      <c r="B9" s="201"/>
      <c r="C9" s="201"/>
      <c r="D9" s="201"/>
      <c r="E9" s="201"/>
      <c r="F9" s="201"/>
      <c r="G9" s="6">
        <v>2</v>
      </c>
      <c r="H9" s="25">
        <v>0</v>
      </c>
      <c r="I9" s="25">
        <v>0</v>
      </c>
    </row>
    <row r="10" spans="1:9" x14ac:dyDescent="0.2">
      <c r="A10" s="161" t="s">
        <v>137</v>
      </c>
      <c r="B10" s="201"/>
      <c r="C10" s="201"/>
      <c r="D10" s="201"/>
      <c r="E10" s="201"/>
      <c r="F10" s="201"/>
      <c r="G10" s="6">
        <v>3</v>
      </c>
      <c r="H10" s="25">
        <v>0</v>
      </c>
      <c r="I10" s="25">
        <v>0</v>
      </c>
    </row>
    <row r="11" spans="1:9" x14ac:dyDescent="0.2">
      <c r="A11" s="161" t="s">
        <v>138</v>
      </c>
      <c r="B11" s="201"/>
      <c r="C11" s="201"/>
      <c r="D11" s="201"/>
      <c r="E11" s="201"/>
      <c r="F11" s="201"/>
      <c r="G11" s="6">
        <v>4</v>
      </c>
      <c r="H11" s="25">
        <v>0</v>
      </c>
      <c r="I11" s="25">
        <v>0</v>
      </c>
    </row>
    <row r="12" spans="1:9" ht="20.100000000000001" customHeight="1" x14ac:dyDescent="0.2">
      <c r="A12" s="164" t="s">
        <v>139</v>
      </c>
      <c r="B12" s="202"/>
      <c r="C12" s="202"/>
      <c r="D12" s="202"/>
      <c r="E12" s="202"/>
      <c r="F12" s="202"/>
      <c r="G12" s="4">
        <v>5</v>
      </c>
      <c r="H12" s="23">
        <f>SUM(H8:H11)</f>
        <v>0</v>
      </c>
      <c r="I12" s="23">
        <f>SUM(I8:I11)</f>
        <v>0</v>
      </c>
    </row>
    <row r="13" spans="1:9" x14ac:dyDescent="0.2">
      <c r="A13" s="161" t="s">
        <v>140</v>
      </c>
      <c r="B13" s="201"/>
      <c r="C13" s="201"/>
      <c r="D13" s="201"/>
      <c r="E13" s="201"/>
      <c r="F13" s="201"/>
      <c r="G13" s="6">
        <v>6</v>
      </c>
      <c r="H13" s="25">
        <v>0</v>
      </c>
      <c r="I13" s="25">
        <v>0</v>
      </c>
    </row>
    <row r="14" spans="1:9" x14ac:dyDescent="0.2">
      <c r="A14" s="161" t="s">
        <v>141</v>
      </c>
      <c r="B14" s="201"/>
      <c r="C14" s="201"/>
      <c r="D14" s="201"/>
      <c r="E14" s="201"/>
      <c r="F14" s="201"/>
      <c r="G14" s="6">
        <v>7</v>
      </c>
      <c r="H14" s="25">
        <v>0</v>
      </c>
      <c r="I14" s="25">
        <v>0</v>
      </c>
    </row>
    <row r="15" spans="1:9" x14ac:dyDescent="0.2">
      <c r="A15" s="161" t="s">
        <v>142</v>
      </c>
      <c r="B15" s="201"/>
      <c r="C15" s="201"/>
      <c r="D15" s="201"/>
      <c r="E15" s="201"/>
      <c r="F15" s="201"/>
      <c r="G15" s="6">
        <v>8</v>
      </c>
      <c r="H15" s="25">
        <v>0</v>
      </c>
      <c r="I15" s="25">
        <v>0</v>
      </c>
    </row>
    <row r="16" spans="1:9" x14ac:dyDescent="0.2">
      <c r="A16" s="161" t="s">
        <v>143</v>
      </c>
      <c r="B16" s="201"/>
      <c r="C16" s="201"/>
      <c r="D16" s="201"/>
      <c r="E16" s="201"/>
      <c r="F16" s="201"/>
      <c r="G16" s="6">
        <v>9</v>
      </c>
      <c r="H16" s="25">
        <v>0</v>
      </c>
      <c r="I16" s="25">
        <v>0</v>
      </c>
    </row>
    <row r="17" spans="1:9" x14ac:dyDescent="0.2">
      <c r="A17" s="161" t="s">
        <v>144</v>
      </c>
      <c r="B17" s="201"/>
      <c r="C17" s="201"/>
      <c r="D17" s="201"/>
      <c r="E17" s="201"/>
      <c r="F17" s="201"/>
      <c r="G17" s="6">
        <v>10</v>
      </c>
      <c r="H17" s="25">
        <v>0</v>
      </c>
      <c r="I17" s="25">
        <v>0</v>
      </c>
    </row>
    <row r="18" spans="1:9" x14ac:dyDescent="0.2">
      <c r="A18" s="161" t="s">
        <v>145</v>
      </c>
      <c r="B18" s="201"/>
      <c r="C18" s="201"/>
      <c r="D18" s="201"/>
      <c r="E18" s="201"/>
      <c r="F18" s="201"/>
      <c r="G18" s="6">
        <v>11</v>
      </c>
      <c r="H18" s="25">
        <v>0</v>
      </c>
      <c r="I18" s="25">
        <v>0</v>
      </c>
    </row>
    <row r="19" spans="1:9" x14ac:dyDescent="0.2">
      <c r="A19" s="164" t="s">
        <v>146</v>
      </c>
      <c r="B19" s="202"/>
      <c r="C19" s="202"/>
      <c r="D19" s="202"/>
      <c r="E19" s="202"/>
      <c r="F19" s="202"/>
      <c r="G19" s="4">
        <v>12</v>
      </c>
      <c r="H19" s="23">
        <f>SUM(H13:H18)</f>
        <v>0</v>
      </c>
      <c r="I19" s="23">
        <f>SUM(I13:I18)</f>
        <v>0</v>
      </c>
    </row>
    <row r="20" spans="1:9" x14ac:dyDescent="0.2">
      <c r="A20" s="165" t="s">
        <v>99</v>
      </c>
      <c r="B20" s="165"/>
      <c r="C20" s="165"/>
      <c r="D20" s="165"/>
      <c r="E20" s="165"/>
      <c r="F20" s="165"/>
      <c r="G20" s="203"/>
      <c r="H20" s="203"/>
      <c r="I20" s="203"/>
    </row>
    <row r="21" spans="1:9" x14ac:dyDescent="0.2">
      <c r="A21" s="161" t="s">
        <v>147</v>
      </c>
      <c r="B21" s="201"/>
      <c r="C21" s="201"/>
      <c r="D21" s="201"/>
      <c r="E21" s="201"/>
      <c r="F21" s="201"/>
      <c r="G21" s="6">
        <v>13</v>
      </c>
      <c r="H21" s="25">
        <v>0</v>
      </c>
      <c r="I21" s="25">
        <v>0</v>
      </c>
    </row>
    <row r="22" spans="1:9" x14ac:dyDescent="0.2">
      <c r="A22" s="161" t="s">
        <v>148</v>
      </c>
      <c r="B22" s="201"/>
      <c r="C22" s="201"/>
      <c r="D22" s="201"/>
      <c r="E22" s="201"/>
      <c r="F22" s="201"/>
      <c r="G22" s="6">
        <v>14</v>
      </c>
      <c r="H22" s="25">
        <v>0</v>
      </c>
      <c r="I22" s="25">
        <v>0</v>
      </c>
    </row>
    <row r="23" spans="1:9" x14ac:dyDescent="0.2">
      <c r="A23" s="161" t="s">
        <v>113</v>
      </c>
      <c r="B23" s="201"/>
      <c r="C23" s="201"/>
      <c r="D23" s="201"/>
      <c r="E23" s="201"/>
      <c r="F23" s="201"/>
      <c r="G23" s="6">
        <v>15</v>
      </c>
      <c r="H23" s="25">
        <v>0</v>
      </c>
      <c r="I23" s="25">
        <v>0</v>
      </c>
    </row>
    <row r="24" spans="1:9" x14ac:dyDescent="0.2">
      <c r="A24" s="161" t="s">
        <v>114</v>
      </c>
      <c r="B24" s="201"/>
      <c r="C24" s="201"/>
      <c r="D24" s="201"/>
      <c r="E24" s="201"/>
      <c r="F24" s="201"/>
      <c r="G24" s="6">
        <v>16</v>
      </c>
      <c r="H24" s="25">
        <v>0</v>
      </c>
      <c r="I24" s="25">
        <v>0</v>
      </c>
    </row>
    <row r="25" spans="1:9" x14ac:dyDescent="0.2">
      <c r="A25" s="162" t="s">
        <v>149</v>
      </c>
      <c r="B25" s="202"/>
      <c r="C25" s="202"/>
      <c r="D25" s="202"/>
      <c r="E25" s="202"/>
      <c r="F25" s="202"/>
      <c r="G25" s="7">
        <v>17</v>
      </c>
      <c r="H25" s="26">
        <f>H26+H27</f>
        <v>0</v>
      </c>
      <c r="I25" s="26">
        <f>I26+I27</f>
        <v>0</v>
      </c>
    </row>
    <row r="26" spans="1:9" x14ac:dyDescent="0.2">
      <c r="A26" s="161" t="s">
        <v>150</v>
      </c>
      <c r="B26" s="201"/>
      <c r="C26" s="201"/>
      <c r="D26" s="201"/>
      <c r="E26" s="201"/>
      <c r="F26" s="201"/>
      <c r="G26" s="6">
        <v>18</v>
      </c>
      <c r="H26" s="25">
        <v>0</v>
      </c>
      <c r="I26" s="25">
        <v>0</v>
      </c>
    </row>
    <row r="27" spans="1:9" x14ac:dyDescent="0.2">
      <c r="A27" s="161" t="s">
        <v>151</v>
      </c>
      <c r="B27" s="201"/>
      <c r="C27" s="201"/>
      <c r="D27" s="201"/>
      <c r="E27" s="201"/>
      <c r="F27" s="201"/>
      <c r="G27" s="6">
        <v>19</v>
      </c>
      <c r="H27" s="25">
        <v>0</v>
      </c>
      <c r="I27" s="25">
        <v>0</v>
      </c>
    </row>
    <row r="28" spans="1:9" ht="27.6" customHeight="1" x14ac:dyDescent="0.2">
      <c r="A28" s="164" t="s">
        <v>152</v>
      </c>
      <c r="B28" s="202"/>
      <c r="C28" s="202"/>
      <c r="D28" s="202"/>
      <c r="E28" s="202"/>
      <c r="F28" s="202"/>
      <c r="G28" s="4">
        <v>20</v>
      </c>
      <c r="H28" s="23">
        <f>SUM(H21:H25)</f>
        <v>0</v>
      </c>
      <c r="I28" s="23">
        <f>SUM(I21:I25)</f>
        <v>0</v>
      </c>
    </row>
    <row r="29" spans="1:9" x14ac:dyDescent="0.2">
      <c r="A29" s="161" t="s">
        <v>117</v>
      </c>
      <c r="B29" s="201"/>
      <c r="C29" s="201"/>
      <c r="D29" s="201"/>
      <c r="E29" s="201"/>
      <c r="F29" s="201"/>
      <c r="G29" s="6">
        <v>21</v>
      </c>
      <c r="H29" s="25">
        <v>0</v>
      </c>
      <c r="I29" s="25">
        <v>0</v>
      </c>
    </row>
    <row r="30" spans="1:9" x14ac:dyDescent="0.2">
      <c r="A30" s="161" t="s">
        <v>118</v>
      </c>
      <c r="B30" s="201"/>
      <c r="C30" s="201"/>
      <c r="D30" s="201"/>
      <c r="E30" s="201"/>
      <c r="F30" s="201"/>
      <c r="G30" s="6">
        <v>22</v>
      </c>
      <c r="H30" s="25">
        <v>0</v>
      </c>
      <c r="I30" s="25">
        <v>0</v>
      </c>
    </row>
    <row r="31" spans="1:9" x14ac:dyDescent="0.2">
      <c r="A31" s="162" t="s">
        <v>153</v>
      </c>
      <c r="B31" s="202"/>
      <c r="C31" s="202"/>
      <c r="D31" s="202"/>
      <c r="E31" s="202"/>
      <c r="F31" s="202"/>
      <c r="G31" s="7">
        <v>23</v>
      </c>
      <c r="H31" s="26">
        <f>H32+H33</f>
        <v>0</v>
      </c>
      <c r="I31" s="26">
        <f>I32+I33</f>
        <v>0</v>
      </c>
    </row>
    <row r="32" spans="1:9" x14ac:dyDescent="0.2">
      <c r="A32" s="161" t="s">
        <v>154</v>
      </c>
      <c r="B32" s="201"/>
      <c r="C32" s="201"/>
      <c r="D32" s="201"/>
      <c r="E32" s="201"/>
      <c r="F32" s="201"/>
      <c r="G32" s="6">
        <v>24</v>
      </c>
      <c r="H32" s="25">
        <v>0</v>
      </c>
      <c r="I32" s="25">
        <v>0</v>
      </c>
    </row>
    <row r="33" spans="1:9" x14ac:dyDescent="0.2">
      <c r="A33" s="161" t="s">
        <v>155</v>
      </c>
      <c r="B33" s="201"/>
      <c r="C33" s="201"/>
      <c r="D33" s="201"/>
      <c r="E33" s="201"/>
      <c r="F33" s="201"/>
      <c r="G33" s="6">
        <v>25</v>
      </c>
      <c r="H33" s="25">
        <v>0</v>
      </c>
      <c r="I33" s="25">
        <v>0</v>
      </c>
    </row>
    <row r="34" spans="1:9" ht="26.45" customHeight="1" x14ac:dyDescent="0.2">
      <c r="A34" s="164" t="s">
        <v>120</v>
      </c>
      <c r="B34" s="202"/>
      <c r="C34" s="202"/>
      <c r="D34" s="202"/>
      <c r="E34" s="202"/>
      <c r="F34" s="202"/>
      <c r="G34" s="4">
        <v>26</v>
      </c>
      <c r="H34" s="23">
        <f>H29+H30+H31</f>
        <v>0</v>
      </c>
      <c r="I34" s="23">
        <f>I29+I30+I31</f>
        <v>0</v>
      </c>
    </row>
    <row r="35" spans="1:9" x14ac:dyDescent="0.2">
      <c r="A35" s="165" t="s">
        <v>100</v>
      </c>
      <c r="B35" s="165"/>
      <c r="C35" s="165"/>
      <c r="D35" s="165"/>
      <c r="E35" s="165"/>
      <c r="F35" s="165"/>
      <c r="G35" s="203"/>
      <c r="H35" s="203"/>
      <c r="I35" s="203"/>
    </row>
    <row r="36" spans="1:9" x14ac:dyDescent="0.2">
      <c r="A36" s="161" t="s">
        <v>121</v>
      </c>
      <c r="B36" s="201"/>
      <c r="C36" s="201"/>
      <c r="D36" s="201"/>
      <c r="E36" s="201"/>
      <c r="F36" s="201"/>
      <c r="G36" s="6">
        <v>27</v>
      </c>
      <c r="H36" s="96">
        <v>0</v>
      </c>
      <c r="I36" s="96">
        <v>0</v>
      </c>
    </row>
    <row r="37" spans="1:9" x14ac:dyDescent="0.2">
      <c r="A37" s="161" t="s">
        <v>122</v>
      </c>
      <c r="B37" s="201"/>
      <c r="C37" s="201"/>
      <c r="D37" s="201"/>
      <c r="E37" s="201"/>
      <c r="F37" s="201"/>
      <c r="G37" s="6">
        <v>28</v>
      </c>
      <c r="H37" s="96">
        <v>0</v>
      </c>
      <c r="I37" s="96">
        <v>0</v>
      </c>
    </row>
    <row r="38" spans="1:9" x14ac:dyDescent="0.2">
      <c r="A38" s="161" t="s">
        <v>123</v>
      </c>
      <c r="B38" s="201"/>
      <c r="C38" s="201"/>
      <c r="D38" s="201"/>
      <c r="E38" s="201"/>
      <c r="F38" s="201"/>
      <c r="G38" s="6">
        <v>29</v>
      </c>
      <c r="H38" s="96">
        <v>0</v>
      </c>
      <c r="I38" s="96">
        <v>0</v>
      </c>
    </row>
    <row r="39" spans="1:9" ht="27" customHeight="1" x14ac:dyDescent="0.2">
      <c r="A39" s="164" t="s">
        <v>156</v>
      </c>
      <c r="B39" s="202"/>
      <c r="C39" s="202"/>
      <c r="D39" s="202"/>
      <c r="E39" s="202"/>
      <c r="F39" s="202"/>
      <c r="G39" s="4">
        <v>30</v>
      </c>
      <c r="H39" s="97">
        <f>H36+H37+H38</f>
        <v>0</v>
      </c>
      <c r="I39" s="97">
        <f>I36+I37+I38</f>
        <v>0</v>
      </c>
    </row>
    <row r="40" spans="1:9" x14ac:dyDescent="0.2">
      <c r="A40" s="161" t="s">
        <v>125</v>
      </c>
      <c r="B40" s="201"/>
      <c r="C40" s="201"/>
      <c r="D40" s="201"/>
      <c r="E40" s="201"/>
      <c r="F40" s="201"/>
      <c r="G40" s="6">
        <v>31</v>
      </c>
      <c r="H40" s="96">
        <v>0</v>
      </c>
      <c r="I40" s="96">
        <v>0</v>
      </c>
    </row>
    <row r="41" spans="1:9" x14ac:dyDescent="0.2">
      <c r="A41" s="161" t="s">
        <v>126</v>
      </c>
      <c r="B41" s="201"/>
      <c r="C41" s="201"/>
      <c r="D41" s="201"/>
      <c r="E41" s="201"/>
      <c r="F41" s="201"/>
      <c r="G41" s="6">
        <v>32</v>
      </c>
      <c r="H41" s="96">
        <v>0</v>
      </c>
      <c r="I41" s="96">
        <v>0</v>
      </c>
    </row>
    <row r="42" spans="1:9" x14ac:dyDescent="0.2">
      <c r="A42" s="161" t="s">
        <v>127</v>
      </c>
      <c r="B42" s="201"/>
      <c r="C42" s="201"/>
      <c r="D42" s="201"/>
      <c r="E42" s="201"/>
      <c r="F42" s="201"/>
      <c r="G42" s="6">
        <v>33</v>
      </c>
      <c r="H42" s="96">
        <v>0</v>
      </c>
      <c r="I42" s="96">
        <v>0</v>
      </c>
    </row>
    <row r="43" spans="1:9" x14ac:dyDescent="0.2">
      <c r="A43" s="161" t="s">
        <v>128</v>
      </c>
      <c r="B43" s="201"/>
      <c r="C43" s="201"/>
      <c r="D43" s="201"/>
      <c r="E43" s="201"/>
      <c r="F43" s="201"/>
      <c r="G43" s="6">
        <v>34</v>
      </c>
      <c r="H43" s="96">
        <v>0</v>
      </c>
      <c r="I43" s="96">
        <v>0</v>
      </c>
    </row>
    <row r="44" spans="1:9" x14ac:dyDescent="0.2">
      <c r="A44" s="161" t="s">
        <v>129</v>
      </c>
      <c r="B44" s="201"/>
      <c r="C44" s="201"/>
      <c r="D44" s="201"/>
      <c r="E44" s="201"/>
      <c r="F44" s="201"/>
      <c r="G44" s="6">
        <v>35</v>
      </c>
      <c r="H44" s="96">
        <v>0</v>
      </c>
      <c r="I44" s="96">
        <v>0</v>
      </c>
    </row>
    <row r="45" spans="1:9" ht="27.6" customHeight="1" x14ac:dyDescent="0.2">
      <c r="A45" s="164" t="s">
        <v>157</v>
      </c>
      <c r="B45" s="202"/>
      <c r="C45" s="202"/>
      <c r="D45" s="202"/>
      <c r="E45" s="202"/>
      <c r="F45" s="202"/>
      <c r="G45" s="4">
        <v>36</v>
      </c>
      <c r="H45" s="97">
        <f>H40+H41+H42+H43+H44</f>
        <v>0</v>
      </c>
      <c r="I45" s="97">
        <f>I40+I41+I42+I43+I44</f>
        <v>0</v>
      </c>
    </row>
    <row r="46" spans="1:9" x14ac:dyDescent="0.2">
      <c r="A46" s="165" t="s">
        <v>131</v>
      </c>
      <c r="B46" s="201"/>
      <c r="C46" s="201"/>
      <c r="D46" s="201"/>
      <c r="E46" s="201"/>
      <c r="F46" s="201"/>
      <c r="G46" s="5">
        <v>37</v>
      </c>
      <c r="H46" s="96">
        <v>0</v>
      </c>
      <c r="I46" s="96">
        <v>0</v>
      </c>
    </row>
    <row r="47" spans="1:9" x14ac:dyDescent="0.2">
      <c r="A47" s="165" t="s">
        <v>132</v>
      </c>
      <c r="B47" s="201"/>
      <c r="C47" s="201"/>
      <c r="D47" s="201"/>
      <c r="E47" s="201"/>
      <c r="F47" s="201"/>
      <c r="G47" s="5">
        <v>38</v>
      </c>
      <c r="H47" s="96">
        <v>0</v>
      </c>
      <c r="I47" s="96">
        <v>0</v>
      </c>
    </row>
    <row r="48" spans="1:9" x14ac:dyDescent="0.2">
      <c r="A48" s="165" t="s">
        <v>133</v>
      </c>
      <c r="B48" s="201"/>
      <c r="C48" s="201"/>
      <c r="D48" s="201"/>
      <c r="E48" s="201"/>
      <c r="F48" s="201"/>
      <c r="G48" s="5">
        <v>39</v>
      </c>
      <c r="H48" s="96">
        <v>0</v>
      </c>
      <c r="I48" s="96">
        <v>0</v>
      </c>
    </row>
    <row r="49" spans="1:9" ht="15.6" customHeight="1" x14ac:dyDescent="0.2">
      <c r="A49" s="164" t="s">
        <v>134</v>
      </c>
      <c r="B49" s="202"/>
      <c r="C49" s="202"/>
      <c r="D49" s="202"/>
      <c r="E49" s="202"/>
      <c r="F49" s="202"/>
      <c r="G49" s="4">
        <v>40</v>
      </c>
      <c r="H49" s="97">
        <f>H46+H47-H48</f>
        <v>0</v>
      </c>
      <c r="I49" s="97">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zoomScale="90" zoomScaleNormal="100" zoomScaleSheetLayoutView="90" workbookViewId="0">
      <selection sqref="A1:M31"/>
    </sheetView>
  </sheetViews>
  <sheetFormatPr defaultRowHeight="12.75" x14ac:dyDescent="0.2"/>
  <cols>
    <col min="1" max="1" width="46.140625" style="10" customWidth="1"/>
    <col min="2" max="2" width="7.5703125" style="10" customWidth="1"/>
    <col min="3" max="3" width="11" style="32" customWidth="1"/>
    <col min="4" max="4" width="10.5703125" style="32" customWidth="1"/>
    <col min="5" max="5" width="10.42578125" style="32" customWidth="1"/>
    <col min="6" max="6" width="10.85546875" style="32" customWidth="1"/>
    <col min="7" max="7" width="12.42578125" style="32" customWidth="1"/>
    <col min="8" max="8" width="11.85546875" style="32" customWidth="1"/>
    <col min="9" max="9" width="9.140625" style="32" customWidth="1"/>
    <col min="10" max="11" width="10.5703125" style="32" customWidth="1"/>
    <col min="12" max="12" width="13.57031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8" t="s">
        <v>11</v>
      </c>
      <c r="B1" s="208"/>
      <c r="C1" s="209"/>
      <c r="D1" s="209"/>
      <c r="E1" s="209"/>
      <c r="F1" s="209"/>
      <c r="G1" s="209"/>
      <c r="H1" s="209"/>
      <c r="I1" s="209"/>
      <c r="J1" s="209"/>
      <c r="K1" s="209"/>
      <c r="L1" s="209"/>
      <c r="M1" s="209"/>
      <c r="N1" s="12"/>
    </row>
    <row r="2" spans="1:25" ht="15.75" x14ac:dyDescent="0.2">
      <c r="A2" s="13"/>
      <c r="B2" s="13"/>
      <c r="C2" s="33"/>
      <c r="D2" s="210" t="s">
        <v>12</v>
      </c>
      <c r="E2" s="210"/>
      <c r="F2" s="41">
        <v>45658</v>
      </c>
      <c r="G2" s="34" t="s">
        <v>0</v>
      </c>
      <c r="H2" s="34"/>
      <c r="I2" s="34"/>
      <c r="J2" s="41">
        <v>45930</v>
      </c>
      <c r="K2" s="33"/>
      <c r="L2" s="33"/>
      <c r="M2" s="35" t="s">
        <v>226</v>
      </c>
      <c r="N2" s="12"/>
      <c r="Y2" s="10"/>
    </row>
    <row r="3" spans="1:25" ht="15.75" customHeight="1" x14ac:dyDescent="0.2">
      <c r="A3" s="205" t="s">
        <v>13</v>
      </c>
      <c r="B3" s="207" t="s">
        <v>172</v>
      </c>
      <c r="C3" s="206" t="s">
        <v>158</v>
      </c>
      <c r="D3" s="206"/>
      <c r="E3" s="206"/>
      <c r="F3" s="206"/>
      <c r="G3" s="206"/>
      <c r="H3" s="206"/>
      <c r="I3" s="206"/>
      <c r="J3" s="206"/>
      <c r="K3" s="206"/>
      <c r="L3" s="206" t="s">
        <v>159</v>
      </c>
      <c r="M3" s="211" t="s">
        <v>173</v>
      </c>
    </row>
    <row r="4" spans="1:25" ht="142.5" x14ac:dyDescent="0.2">
      <c r="A4" s="205"/>
      <c r="B4" s="193"/>
      <c r="C4" s="36" t="s">
        <v>160</v>
      </c>
      <c r="D4" s="36" t="s">
        <v>259</v>
      </c>
      <c r="E4" s="37" t="s">
        <v>260</v>
      </c>
      <c r="F4" s="37" t="s">
        <v>261</v>
      </c>
      <c r="G4" s="37" t="s">
        <v>262</v>
      </c>
      <c r="H4" s="37" t="s">
        <v>263</v>
      </c>
      <c r="I4" s="37" t="s">
        <v>264</v>
      </c>
      <c r="J4" s="37" t="s">
        <v>265</v>
      </c>
      <c r="K4" s="37" t="s">
        <v>266</v>
      </c>
      <c r="L4" s="206"/>
      <c r="M4" s="212"/>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3" t="s">
        <v>267</v>
      </c>
      <c r="B6" s="16">
        <v>1</v>
      </c>
      <c r="C6" s="39">
        <v>3076315</v>
      </c>
      <c r="D6" s="39">
        <v>1840833</v>
      </c>
      <c r="E6" s="39">
        <v>-11769</v>
      </c>
      <c r="F6" s="39">
        <v>162041</v>
      </c>
      <c r="G6" s="39">
        <v>814226</v>
      </c>
      <c r="H6" s="39">
        <v>101095</v>
      </c>
      <c r="I6" s="39">
        <v>-22134</v>
      </c>
      <c r="J6" s="39">
        <v>-30798</v>
      </c>
      <c r="K6" s="39">
        <v>63848</v>
      </c>
      <c r="L6" s="39">
        <v>0</v>
      </c>
      <c r="M6" s="40">
        <f>SUM(C6:L6)</f>
        <v>5993657</v>
      </c>
    </row>
    <row r="7" spans="1:25" ht="15" x14ac:dyDescent="0.2">
      <c r="A7" s="94"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4" t="s">
        <v>162</v>
      </c>
      <c r="B8" s="17">
        <v>3</v>
      </c>
      <c r="C8" s="39">
        <v>0</v>
      </c>
      <c r="D8" s="39">
        <v>0</v>
      </c>
      <c r="E8" s="39">
        <v>0</v>
      </c>
      <c r="F8" s="39">
        <v>0</v>
      </c>
      <c r="G8" s="39">
        <v>0</v>
      </c>
      <c r="H8" s="39">
        <v>0</v>
      </c>
      <c r="I8" s="39">
        <v>0</v>
      </c>
      <c r="J8" s="39">
        <v>0</v>
      </c>
      <c r="K8" s="39">
        <v>0</v>
      </c>
      <c r="L8" s="39">
        <v>0</v>
      </c>
      <c r="M8" s="40">
        <f t="shared" si="0"/>
        <v>0</v>
      </c>
    </row>
    <row r="9" spans="1:25" ht="30" x14ac:dyDescent="0.2">
      <c r="A9" s="95" t="s">
        <v>268</v>
      </c>
      <c r="B9" s="18">
        <v>4</v>
      </c>
      <c r="C9" s="40">
        <f>C6+C7+C8</f>
        <v>3076315</v>
      </c>
      <c r="D9" s="40">
        <f t="shared" ref="D9:L9" si="1">D6+D7+D8</f>
        <v>1840833</v>
      </c>
      <c r="E9" s="40">
        <f t="shared" si="1"/>
        <v>-11769</v>
      </c>
      <c r="F9" s="40">
        <f t="shared" si="1"/>
        <v>162041</v>
      </c>
      <c r="G9" s="40">
        <f t="shared" si="1"/>
        <v>814226</v>
      </c>
      <c r="H9" s="40">
        <f t="shared" si="1"/>
        <v>101095</v>
      </c>
      <c r="I9" s="40">
        <f t="shared" si="1"/>
        <v>-22134</v>
      </c>
      <c r="J9" s="40">
        <f t="shared" si="1"/>
        <v>-30798</v>
      </c>
      <c r="K9" s="40">
        <f t="shared" si="1"/>
        <v>63848</v>
      </c>
      <c r="L9" s="40">
        <f t="shared" si="1"/>
        <v>0</v>
      </c>
      <c r="M9" s="40">
        <f t="shared" si="0"/>
        <v>5993657</v>
      </c>
    </row>
    <row r="10" spans="1:25" ht="15" x14ac:dyDescent="0.2">
      <c r="A10" s="94" t="s">
        <v>163</v>
      </c>
      <c r="B10" s="17">
        <v>5</v>
      </c>
      <c r="C10" s="39">
        <v>0</v>
      </c>
      <c r="D10" s="39">
        <v>0</v>
      </c>
      <c r="E10" s="39">
        <v>0</v>
      </c>
      <c r="F10" s="39">
        <v>0</v>
      </c>
      <c r="G10" s="39">
        <v>0</v>
      </c>
      <c r="H10" s="39">
        <v>0</v>
      </c>
      <c r="I10" s="39">
        <v>0</v>
      </c>
      <c r="J10" s="39">
        <v>0</v>
      </c>
      <c r="K10" s="39">
        <v>197253</v>
      </c>
      <c r="L10" s="39">
        <v>0</v>
      </c>
      <c r="M10" s="40">
        <f t="shared" si="0"/>
        <v>197253</v>
      </c>
    </row>
    <row r="11" spans="1:25" ht="42.75" x14ac:dyDescent="0.2">
      <c r="A11" s="94" t="s">
        <v>164</v>
      </c>
      <c r="B11" s="17">
        <v>6</v>
      </c>
      <c r="C11" s="39">
        <v>0</v>
      </c>
      <c r="D11" s="39">
        <v>0</v>
      </c>
      <c r="E11" s="39">
        <v>0</v>
      </c>
      <c r="F11" s="39">
        <v>1007</v>
      </c>
      <c r="G11" s="39">
        <v>2283</v>
      </c>
      <c r="H11" s="39">
        <v>-3095</v>
      </c>
      <c r="I11" s="39">
        <v>19</v>
      </c>
      <c r="J11" s="39">
        <v>0</v>
      </c>
      <c r="K11" s="39">
        <v>0</v>
      </c>
      <c r="L11" s="39">
        <v>0</v>
      </c>
      <c r="M11" s="40">
        <f t="shared" si="0"/>
        <v>214</v>
      </c>
    </row>
    <row r="12" spans="1:25" ht="15" x14ac:dyDescent="0.2">
      <c r="A12" s="94"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5" t="s">
        <v>166</v>
      </c>
      <c r="B13" s="18">
        <v>8</v>
      </c>
      <c r="C13" s="40">
        <f>C10+C11+C12</f>
        <v>0</v>
      </c>
      <c r="D13" s="40">
        <f t="shared" ref="D13:L13" si="2">D10+D11+D12</f>
        <v>0</v>
      </c>
      <c r="E13" s="40">
        <f t="shared" si="2"/>
        <v>0</v>
      </c>
      <c r="F13" s="40">
        <f t="shared" si="2"/>
        <v>1007</v>
      </c>
      <c r="G13" s="40">
        <f t="shared" si="2"/>
        <v>2283</v>
      </c>
      <c r="H13" s="40">
        <f t="shared" si="2"/>
        <v>-3095</v>
      </c>
      <c r="I13" s="40">
        <f t="shared" si="2"/>
        <v>19</v>
      </c>
      <c r="J13" s="40">
        <f t="shared" si="2"/>
        <v>0</v>
      </c>
      <c r="K13" s="40">
        <f t="shared" si="2"/>
        <v>197253</v>
      </c>
      <c r="L13" s="40">
        <f t="shared" si="2"/>
        <v>0</v>
      </c>
      <c r="M13" s="40">
        <f t="shared" si="0"/>
        <v>197467</v>
      </c>
    </row>
    <row r="14" spans="1:25" ht="15" x14ac:dyDescent="0.2">
      <c r="A14" s="94"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4"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4" t="s">
        <v>169</v>
      </c>
      <c r="B16" s="19">
        <v>11</v>
      </c>
      <c r="C16" s="39">
        <v>0</v>
      </c>
      <c r="D16" s="39">
        <v>0</v>
      </c>
      <c r="E16" s="39">
        <v>0</v>
      </c>
      <c r="F16" s="39">
        <v>0</v>
      </c>
      <c r="G16" s="39">
        <v>0</v>
      </c>
      <c r="H16" s="39">
        <v>0</v>
      </c>
      <c r="I16" s="39">
        <v>0</v>
      </c>
      <c r="J16" s="39">
        <v>-115893</v>
      </c>
      <c r="K16" s="39">
        <v>0</v>
      </c>
      <c r="L16" s="39">
        <v>0</v>
      </c>
      <c r="M16" s="40">
        <f t="shared" si="0"/>
        <v>-115893</v>
      </c>
    </row>
    <row r="17" spans="1:13" ht="15" x14ac:dyDescent="0.2">
      <c r="A17" s="94" t="s">
        <v>170</v>
      </c>
      <c r="B17" s="19">
        <v>12</v>
      </c>
      <c r="C17" s="39">
        <v>0</v>
      </c>
      <c r="D17" s="39">
        <v>0</v>
      </c>
      <c r="E17" s="39">
        <v>0</v>
      </c>
      <c r="F17" s="39">
        <v>0</v>
      </c>
      <c r="G17" s="39">
        <v>0</v>
      </c>
      <c r="H17" s="39">
        <v>0</v>
      </c>
      <c r="I17" s="39">
        <v>0</v>
      </c>
      <c r="J17" s="39">
        <v>63848</v>
      </c>
      <c r="K17" s="39">
        <v>-63848</v>
      </c>
      <c r="L17" s="39">
        <v>0</v>
      </c>
      <c r="M17" s="40">
        <f t="shared" si="0"/>
        <v>0</v>
      </c>
    </row>
    <row r="18" spans="1:13" ht="15" x14ac:dyDescent="0.2">
      <c r="A18" s="95" t="s">
        <v>269</v>
      </c>
      <c r="B18" s="20">
        <v>13</v>
      </c>
      <c r="C18" s="40">
        <f>C17+C16+C15+C14+C13+C9</f>
        <v>3076315</v>
      </c>
      <c r="D18" s="40">
        <f t="shared" ref="D18:L18" si="3">D17+D16+D15+D14+D13+D9</f>
        <v>1840833</v>
      </c>
      <c r="E18" s="40">
        <f t="shared" si="3"/>
        <v>-11769</v>
      </c>
      <c r="F18" s="40">
        <f t="shared" si="3"/>
        <v>163048</v>
      </c>
      <c r="G18" s="40">
        <f t="shared" si="3"/>
        <v>816509</v>
      </c>
      <c r="H18" s="40">
        <f t="shared" si="3"/>
        <v>98000</v>
      </c>
      <c r="I18" s="40">
        <f t="shared" si="3"/>
        <v>-22115</v>
      </c>
      <c r="J18" s="40">
        <f t="shared" si="3"/>
        <v>-82843</v>
      </c>
      <c r="K18" s="40">
        <f t="shared" si="3"/>
        <v>197253</v>
      </c>
      <c r="L18" s="40">
        <f t="shared" si="3"/>
        <v>0</v>
      </c>
      <c r="M18" s="40">
        <f t="shared" si="0"/>
        <v>6075231</v>
      </c>
    </row>
    <row r="19" spans="1:13" ht="15" x14ac:dyDescent="0.2">
      <c r="A19" s="93" t="s">
        <v>270</v>
      </c>
      <c r="B19" s="21">
        <v>14</v>
      </c>
      <c r="C19" s="39">
        <v>3076315</v>
      </c>
      <c r="D19" s="39">
        <v>1840833</v>
      </c>
      <c r="E19" s="39">
        <v>-11769</v>
      </c>
      <c r="F19" s="39">
        <v>163048</v>
      </c>
      <c r="G19" s="39">
        <v>816509</v>
      </c>
      <c r="H19" s="39">
        <v>98000</v>
      </c>
      <c r="I19" s="39">
        <v>-22115</v>
      </c>
      <c r="J19" s="39">
        <v>-82843</v>
      </c>
      <c r="K19" s="39">
        <v>197253</v>
      </c>
      <c r="L19" s="39">
        <v>0</v>
      </c>
      <c r="M19" s="40">
        <f t="shared" si="0"/>
        <v>6075231</v>
      </c>
    </row>
    <row r="20" spans="1:13" ht="15" x14ac:dyDescent="0.2">
      <c r="A20" s="94"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4"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5" t="s">
        <v>271</v>
      </c>
      <c r="B22" s="22">
        <v>17</v>
      </c>
      <c r="C22" s="40">
        <f>C19+C20+C21</f>
        <v>3076315</v>
      </c>
      <c r="D22" s="40">
        <f t="shared" ref="D22:L22" si="4">D19+D20+D21</f>
        <v>1840833</v>
      </c>
      <c r="E22" s="40">
        <f t="shared" si="4"/>
        <v>-11769</v>
      </c>
      <c r="F22" s="40">
        <f t="shared" si="4"/>
        <v>163048</v>
      </c>
      <c r="G22" s="40">
        <f t="shared" si="4"/>
        <v>816509</v>
      </c>
      <c r="H22" s="40">
        <f t="shared" si="4"/>
        <v>98000</v>
      </c>
      <c r="I22" s="40">
        <f t="shared" si="4"/>
        <v>-22115</v>
      </c>
      <c r="J22" s="40">
        <f t="shared" si="4"/>
        <v>-82843</v>
      </c>
      <c r="K22" s="40">
        <f t="shared" si="4"/>
        <v>197253</v>
      </c>
      <c r="L22" s="40">
        <f t="shared" si="4"/>
        <v>0</v>
      </c>
      <c r="M22" s="40">
        <f t="shared" si="0"/>
        <v>6075231</v>
      </c>
    </row>
    <row r="23" spans="1:13" ht="15" x14ac:dyDescent="0.2">
      <c r="A23" s="94" t="s">
        <v>163</v>
      </c>
      <c r="B23" s="14">
        <v>18</v>
      </c>
      <c r="C23" s="39">
        <v>0</v>
      </c>
      <c r="D23" s="39">
        <v>0</v>
      </c>
      <c r="E23" s="39">
        <v>0</v>
      </c>
      <c r="F23" s="39">
        <v>0</v>
      </c>
      <c r="G23" s="39">
        <v>0</v>
      </c>
      <c r="H23" s="39">
        <v>0</v>
      </c>
      <c r="I23" s="39">
        <v>0</v>
      </c>
      <c r="J23" s="39">
        <v>0</v>
      </c>
      <c r="K23" s="39">
        <v>461145</v>
      </c>
      <c r="L23" s="39">
        <v>0</v>
      </c>
      <c r="M23" s="40">
        <f t="shared" si="0"/>
        <v>461145</v>
      </c>
    </row>
    <row r="24" spans="1:13" ht="42.75" x14ac:dyDescent="0.2">
      <c r="A24" s="94" t="s">
        <v>164</v>
      </c>
      <c r="B24" s="14">
        <v>19</v>
      </c>
      <c r="C24" s="39">
        <v>0</v>
      </c>
      <c r="D24" s="39">
        <v>0</v>
      </c>
      <c r="E24" s="39">
        <v>0</v>
      </c>
      <c r="F24" s="39">
        <v>-46</v>
      </c>
      <c r="G24" s="39">
        <v>0</v>
      </c>
      <c r="H24" s="39">
        <v>0</v>
      </c>
      <c r="I24" s="39">
        <v>21</v>
      </c>
      <c r="J24" s="39">
        <v>0</v>
      </c>
      <c r="K24" s="39">
        <v>0</v>
      </c>
      <c r="L24" s="39">
        <v>0</v>
      </c>
      <c r="M24" s="40">
        <f t="shared" si="0"/>
        <v>-25</v>
      </c>
    </row>
    <row r="25" spans="1:13" ht="15" x14ac:dyDescent="0.2">
      <c r="A25" s="94"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5" t="s">
        <v>171</v>
      </c>
      <c r="B26" s="22">
        <v>21</v>
      </c>
      <c r="C26" s="40">
        <f>C23+C24+C25</f>
        <v>0</v>
      </c>
      <c r="D26" s="40">
        <f t="shared" ref="D26:L26" si="5">D23+D24+D25</f>
        <v>0</v>
      </c>
      <c r="E26" s="40">
        <f t="shared" si="5"/>
        <v>0</v>
      </c>
      <c r="F26" s="40">
        <f t="shared" si="5"/>
        <v>-46</v>
      </c>
      <c r="G26" s="40">
        <f t="shared" si="5"/>
        <v>0</v>
      </c>
      <c r="H26" s="40">
        <f t="shared" si="5"/>
        <v>0</v>
      </c>
      <c r="I26" s="40">
        <f t="shared" si="5"/>
        <v>21</v>
      </c>
      <c r="J26" s="40">
        <f t="shared" si="5"/>
        <v>0</v>
      </c>
      <c r="K26" s="40">
        <f t="shared" si="5"/>
        <v>461145</v>
      </c>
      <c r="L26" s="40">
        <f t="shared" si="5"/>
        <v>0</v>
      </c>
      <c r="M26" s="40">
        <f t="shared" si="0"/>
        <v>461120</v>
      </c>
    </row>
    <row r="27" spans="1:13" ht="15" x14ac:dyDescent="0.2">
      <c r="A27" s="94"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4"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4" t="s">
        <v>169</v>
      </c>
      <c r="B29" s="14">
        <v>24</v>
      </c>
      <c r="C29" s="39">
        <v>0</v>
      </c>
      <c r="D29" s="39">
        <v>114</v>
      </c>
      <c r="E29" s="39">
        <v>7191</v>
      </c>
      <c r="F29" s="39">
        <v>0</v>
      </c>
      <c r="G29" s="39">
        <v>-127137</v>
      </c>
      <c r="H29" s="39">
        <v>0</v>
      </c>
      <c r="I29" s="39">
        <v>0</v>
      </c>
      <c r="J29" s="39">
        <v>-9613</v>
      </c>
      <c r="K29" s="39">
        <v>0</v>
      </c>
      <c r="L29" s="39">
        <v>0</v>
      </c>
      <c r="M29" s="40">
        <f t="shared" si="0"/>
        <v>-129445</v>
      </c>
    </row>
    <row r="30" spans="1:13" ht="15" x14ac:dyDescent="0.2">
      <c r="A30" s="94" t="s">
        <v>170</v>
      </c>
      <c r="B30" s="14">
        <v>25</v>
      </c>
      <c r="C30" s="39">
        <v>0</v>
      </c>
      <c r="D30" s="39">
        <v>0</v>
      </c>
      <c r="E30" s="39">
        <v>0</v>
      </c>
      <c r="F30" s="39">
        <v>0</v>
      </c>
      <c r="G30" s="39">
        <v>0</v>
      </c>
      <c r="H30" s="39">
        <v>0</v>
      </c>
      <c r="I30" s="39">
        <v>0</v>
      </c>
      <c r="J30" s="39">
        <v>197253</v>
      </c>
      <c r="K30" s="39">
        <v>-197253</v>
      </c>
      <c r="L30" s="39">
        <v>0</v>
      </c>
      <c r="M30" s="40">
        <f t="shared" si="0"/>
        <v>0</v>
      </c>
    </row>
    <row r="31" spans="1:13" ht="15" x14ac:dyDescent="0.2">
      <c r="A31" s="95" t="s">
        <v>272</v>
      </c>
      <c r="B31" s="22">
        <v>26</v>
      </c>
      <c r="C31" s="40">
        <f>C30+C29+C28+C27+C26+C22</f>
        <v>3076315</v>
      </c>
      <c r="D31" s="40">
        <f t="shared" ref="D31:L31" si="6">D30+D29+D28+D27+D26+D22</f>
        <v>1840947</v>
      </c>
      <c r="E31" s="40">
        <f t="shared" si="6"/>
        <v>-4578</v>
      </c>
      <c r="F31" s="40">
        <f t="shared" si="6"/>
        <v>163002</v>
      </c>
      <c r="G31" s="40">
        <f t="shared" si="6"/>
        <v>689372</v>
      </c>
      <c r="H31" s="40">
        <f t="shared" si="6"/>
        <v>98000</v>
      </c>
      <c r="I31" s="40">
        <f t="shared" si="6"/>
        <v>-22094</v>
      </c>
      <c r="J31" s="40">
        <f t="shared" si="6"/>
        <v>104797</v>
      </c>
      <c r="K31" s="40">
        <f t="shared" si="6"/>
        <v>461145</v>
      </c>
      <c r="L31" s="40">
        <f t="shared" si="6"/>
        <v>0</v>
      </c>
      <c r="M31" s="40">
        <f t="shared" si="0"/>
        <v>6406906</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1"/>
  <sheetViews>
    <sheetView tabSelected="1" zoomScale="66" zoomScaleNormal="66" workbookViewId="0">
      <selection activeCell="B141" sqref="B141:H171"/>
    </sheetView>
  </sheetViews>
  <sheetFormatPr defaultRowHeight="12.75" x14ac:dyDescent="0.2"/>
  <cols>
    <col min="3" max="3" width="20" customWidth="1"/>
    <col min="6" max="6" width="23.42578125" customWidth="1"/>
    <col min="9" max="9" width="100.42578125" customWidth="1"/>
  </cols>
  <sheetData>
    <row r="1" spans="1:9" ht="12.75" customHeight="1" x14ac:dyDescent="0.2">
      <c r="A1" s="213" t="s">
        <v>292</v>
      </c>
      <c r="B1" s="213"/>
      <c r="C1" s="213"/>
      <c r="D1" s="213"/>
      <c r="E1" s="213"/>
      <c r="F1" s="213"/>
      <c r="G1" s="213"/>
      <c r="H1" s="213"/>
      <c r="I1" s="213"/>
    </row>
    <row r="2" spans="1:9" x14ac:dyDescent="0.2">
      <c r="A2" s="213"/>
      <c r="B2" s="213"/>
      <c r="C2" s="213"/>
      <c r="D2" s="213"/>
      <c r="E2" s="213"/>
      <c r="F2" s="213"/>
      <c r="G2" s="213"/>
      <c r="H2" s="213"/>
      <c r="I2" s="213"/>
    </row>
    <row r="3" spans="1:9" x14ac:dyDescent="0.2">
      <c r="A3" s="213"/>
      <c r="B3" s="213"/>
      <c r="C3" s="213"/>
      <c r="D3" s="213"/>
      <c r="E3" s="213"/>
      <c r="F3" s="213"/>
      <c r="G3" s="213"/>
      <c r="H3" s="213"/>
      <c r="I3" s="213"/>
    </row>
    <row r="4" spans="1:9" x14ac:dyDescent="0.2">
      <c r="A4" s="213"/>
      <c r="B4" s="213"/>
      <c r="C4" s="213"/>
      <c r="D4" s="213"/>
      <c r="E4" s="213"/>
      <c r="F4" s="213"/>
      <c r="G4" s="213"/>
      <c r="H4" s="213"/>
      <c r="I4" s="213"/>
    </row>
    <row r="5" spans="1:9" x14ac:dyDescent="0.2">
      <c r="A5" s="213"/>
      <c r="B5" s="213"/>
      <c r="C5" s="213"/>
      <c r="D5" s="213"/>
      <c r="E5" s="213"/>
      <c r="F5" s="213"/>
      <c r="G5" s="213"/>
      <c r="H5" s="213"/>
      <c r="I5" s="213"/>
    </row>
    <row r="6" spans="1:9" x14ac:dyDescent="0.2">
      <c r="A6" s="213"/>
      <c r="B6" s="213"/>
      <c r="C6" s="213"/>
      <c r="D6" s="213"/>
      <c r="E6" s="213"/>
      <c r="F6" s="213"/>
      <c r="G6" s="213"/>
      <c r="H6" s="213"/>
      <c r="I6" s="213"/>
    </row>
    <row r="7" spans="1:9" x14ac:dyDescent="0.2">
      <c r="A7" s="213"/>
      <c r="B7" s="213"/>
      <c r="C7" s="213"/>
      <c r="D7" s="213"/>
      <c r="E7" s="213"/>
      <c r="F7" s="213"/>
      <c r="G7" s="213"/>
      <c r="H7" s="213"/>
      <c r="I7" s="213"/>
    </row>
    <row r="8" spans="1:9" x14ac:dyDescent="0.2">
      <c r="A8" s="213"/>
      <c r="B8" s="213"/>
      <c r="C8" s="213"/>
      <c r="D8" s="213"/>
      <c r="E8" s="213"/>
      <c r="F8" s="213"/>
      <c r="G8" s="213"/>
      <c r="H8" s="213"/>
      <c r="I8" s="213"/>
    </row>
    <row r="9" spans="1:9" x14ac:dyDescent="0.2">
      <c r="A9" s="213"/>
      <c r="B9" s="213"/>
      <c r="C9" s="213"/>
      <c r="D9" s="213"/>
      <c r="E9" s="213"/>
      <c r="F9" s="213"/>
      <c r="G9" s="213"/>
      <c r="H9" s="213"/>
      <c r="I9" s="213"/>
    </row>
    <row r="10" spans="1:9" x14ac:dyDescent="0.2">
      <c r="A10" s="213"/>
      <c r="B10" s="213"/>
      <c r="C10" s="213"/>
      <c r="D10" s="213"/>
      <c r="E10" s="213"/>
      <c r="F10" s="213"/>
      <c r="G10" s="213"/>
      <c r="H10" s="213"/>
      <c r="I10" s="213"/>
    </row>
    <row r="11" spans="1:9" x14ac:dyDescent="0.2">
      <c r="A11" s="213"/>
      <c r="B11" s="213"/>
      <c r="C11" s="213"/>
      <c r="D11" s="213"/>
      <c r="E11" s="213"/>
      <c r="F11" s="213"/>
      <c r="G11" s="213"/>
      <c r="H11" s="213"/>
      <c r="I11" s="213"/>
    </row>
    <row r="12" spans="1:9" x14ac:dyDescent="0.2">
      <c r="A12" s="213"/>
      <c r="B12" s="213"/>
      <c r="C12" s="213"/>
      <c r="D12" s="213"/>
      <c r="E12" s="213"/>
      <c r="F12" s="213"/>
      <c r="G12" s="213"/>
      <c r="H12" s="213"/>
      <c r="I12" s="213"/>
    </row>
    <row r="13" spans="1:9" x14ac:dyDescent="0.2">
      <c r="A13" s="213"/>
      <c r="B13" s="213"/>
      <c r="C13" s="213"/>
      <c r="D13" s="213"/>
      <c r="E13" s="213"/>
      <c r="F13" s="213"/>
      <c r="G13" s="213"/>
      <c r="H13" s="213"/>
      <c r="I13" s="213"/>
    </row>
    <row r="14" spans="1:9" x14ac:dyDescent="0.2">
      <c r="A14" s="213"/>
      <c r="B14" s="213"/>
      <c r="C14" s="213"/>
      <c r="D14" s="213"/>
      <c r="E14" s="213"/>
      <c r="F14" s="213"/>
      <c r="G14" s="213"/>
      <c r="H14" s="213"/>
      <c r="I14" s="213"/>
    </row>
    <row r="15" spans="1:9" x14ac:dyDescent="0.2">
      <c r="A15" s="213"/>
      <c r="B15" s="213"/>
      <c r="C15" s="213"/>
      <c r="D15" s="213"/>
      <c r="E15" s="213"/>
      <c r="F15" s="213"/>
      <c r="G15" s="213"/>
      <c r="H15" s="213"/>
      <c r="I15" s="213"/>
    </row>
    <row r="16" spans="1:9" x14ac:dyDescent="0.2">
      <c r="A16" s="213"/>
      <c r="B16" s="213"/>
      <c r="C16" s="213"/>
      <c r="D16" s="213"/>
      <c r="E16" s="213"/>
      <c r="F16" s="213"/>
      <c r="G16" s="213"/>
      <c r="H16" s="213"/>
      <c r="I16" s="213"/>
    </row>
    <row r="17" spans="1:9" x14ac:dyDescent="0.2">
      <c r="A17" s="213"/>
      <c r="B17" s="213"/>
      <c r="C17" s="213"/>
      <c r="D17" s="213"/>
      <c r="E17" s="213"/>
      <c r="F17" s="213"/>
      <c r="G17" s="213"/>
      <c r="H17" s="213"/>
      <c r="I17" s="213"/>
    </row>
    <row r="18" spans="1:9" x14ac:dyDescent="0.2">
      <c r="A18" s="213"/>
      <c r="B18" s="213"/>
      <c r="C18" s="213"/>
      <c r="D18" s="213"/>
      <c r="E18" s="213"/>
      <c r="F18" s="213"/>
      <c r="G18" s="213"/>
      <c r="H18" s="213"/>
      <c r="I18" s="213"/>
    </row>
    <row r="19" spans="1:9" x14ac:dyDescent="0.2">
      <c r="A19" s="213"/>
      <c r="B19" s="213"/>
      <c r="C19" s="213"/>
      <c r="D19" s="213"/>
      <c r="E19" s="213"/>
      <c r="F19" s="213"/>
      <c r="G19" s="213"/>
      <c r="H19" s="213"/>
      <c r="I19" s="213"/>
    </row>
    <row r="20" spans="1:9" x14ac:dyDescent="0.2">
      <c r="A20" s="213"/>
      <c r="B20" s="213"/>
      <c r="C20" s="213"/>
      <c r="D20" s="213"/>
      <c r="E20" s="213"/>
      <c r="F20" s="213"/>
      <c r="G20" s="213"/>
      <c r="H20" s="213"/>
      <c r="I20" s="213"/>
    </row>
    <row r="21" spans="1:9" x14ac:dyDescent="0.2">
      <c r="A21" s="213"/>
      <c r="B21" s="213"/>
      <c r="C21" s="213"/>
      <c r="D21" s="213"/>
      <c r="E21" s="213"/>
      <c r="F21" s="213"/>
      <c r="G21" s="213"/>
      <c r="H21" s="213"/>
      <c r="I21" s="213"/>
    </row>
    <row r="22" spans="1:9" x14ac:dyDescent="0.2">
      <c r="A22" s="213"/>
      <c r="B22" s="213"/>
      <c r="C22" s="213"/>
      <c r="D22" s="213"/>
      <c r="E22" s="213"/>
      <c r="F22" s="213"/>
      <c r="G22" s="213"/>
      <c r="H22" s="213"/>
      <c r="I22" s="213"/>
    </row>
    <row r="23" spans="1:9" x14ac:dyDescent="0.2">
      <c r="A23" s="213"/>
      <c r="B23" s="213"/>
      <c r="C23" s="213"/>
      <c r="D23" s="213"/>
      <c r="E23" s="213"/>
      <c r="F23" s="213"/>
      <c r="G23" s="213"/>
      <c r="H23" s="213"/>
      <c r="I23" s="213"/>
    </row>
    <row r="24" spans="1:9" x14ac:dyDescent="0.2">
      <c r="A24" s="213"/>
      <c r="B24" s="213"/>
      <c r="C24" s="213"/>
      <c r="D24" s="213"/>
      <c r="E24" s="213"/>
      <c r="F24" s="213"/>
      <c r="G24" s="213"/>
      <c r="H24" s="213"/>
      <c r="I24" s="213"/>
    </row>
    <row r="25" spans="1:9" x14ac:dyDescent="0.2">
      <c r="A25" s="213"/>
      <c r="B25" s="213"/>
      <c r="C25" s="213"/>
      <c r="D25" s="213"/>
      <c r="E25" s="213"/>
      <c r="F25" s="213"/>
      <c r="G25" s="213"/>
      <c r="H25" s="213"/>
      <c r="I25" s="213"/>
    </row>
    <row r="26" spans="1:9" x14ac:dyDescent="0.2">
      <c r="A26" s="213"/>
      <c r="B26" s="213"/>
      <c r="C26" s="213"/>
      <c r="D26" s="213"/>
      <c r="E26" s="213"/>
      <c r="F26" s="213"/>
      <c r="G26" s="213"/>
      <c r="H26" s="213"/>
      <c r="I26" s="213"/>
    </row>
    <row r="27" spans="1:9" x14ac:dyDescent="0.2">
      <c r="A27" s="213"/>
      <c r="B27" s="213"/>
      <c r="C27" s="213"/>
      <c r="D27" s="213"/>
      <c r="E27" s="213"/>
      <c r="F27" s="213"/>
      <c r="G27" s="213"/>
      <c r="H27" s="213"/>
      <c r="I27" s="213"/>
    </row>
    <row r="28" spans="1:9" x14ac:dyDescent="0.2">
      <c r="A28" s="213"/>
      <c r="B28" s="213"/>
      <c r="C28" s="213"/>
      <c r="D28" s="213"/>
      <c r="E28" s="213"/>
      <c r="F28" s="213"/>
      <c r="G28" s="213"/>
      <c r="H28" s="213"/>
      <c r="I28" s="213"/>
    </row>
    <row r="29" spans="1:9" x14ac:dyDescent="0.2">
      <c r="A29" s="213"/>
      <c r="B29" s="213"/>
      <c r="C29" s="213"/>
      <c r="D29" s="213"/>
      <c r="E29" s="213"/>
      <c r="F29" s="213"/>
      <c r="G29" s="213"/>
      <c r="H29" s="213"/>
      <c r="I29" s="213"/>
    </row>
    <row r="30" spans="1:9" x14ac:dyDescent="0.2">
      <c r="A30" s="213"/>
      <c r="B30" s="213"/>
      <c r="C30" s="213"/>
      <c r="D30" s="213"/>
      <c r="E30" s="213"/>
      <c r="F30" s="213"/>
      <c r="G30" s="213"/>
      <c r="H30" s="213"/>
      <c r="I30" s="213"/>
    </row>
    <row r="31" spans="1:9" x14ac:dyDescent="0.2">
      <c r="A31" s="213"/>
      <c r="B31" s="213"/>
      <c r="C31" s="213"/>
      <c r="D31" s="213"/>
      <c r="E31" s="213"/>
      <c r="F31" s="213"/>
      <c r="G31" s="213"/>
      <c r="H31" s="213"/>
      <c r="I31" s="213"/>
    </row>
    <row r="32" spans="1:9" x14ac:dyDescent="0.2">
      <c r="A32" s="213"/>
      <c r="B32" s="213"/>
      <c r="C32" s="213"/>
      <c r="D32" s="213"/>
      <c r="E32" s="213"/>
      <c r="F32" s="213"/>
      <c r="G32" s="213"/>
      <c r="H32" s="213"/>
      <c r="I32" s="213"/>
    </row>
    <row r="33" spans="1:9" x14ac:dyDescent="0.2">
      <c r="A33" s="213"/>
      <c r="B33" s="213"/>
      <c r="C33" s="213"/>
      <c r="D33" s="213"/>
      <c r="E33" s="213"/>
      <c r="F33" s="213"/>
      <c r="G33" s="213"/>
      <c r="H33" s="213"/>
      <c r="I33" s="213"/>
    </row>
    <row r="34" spans="1:9" x14ac:dyDescent="0.2">
      <c r="A34" s="213"/>
      <c r="B34" s="213"/>
      <c r="C34" s="213"/>
      <c r="D34" s="213"/>
      <c r="E34" s="213"/>
      <c r="F34" s="213"/>
      <c r="G34" s="213"/>
      <c r="H34" s="213"/>
      <c r="I34" s="213"/>
    </row>
    <row r="35" spans="1:9" x14ac:dyDescent="0.2">
      <c r="A35" s="213"/>
      <c r="B35" s="213"/>
      <c r="C35" s="213"/>
      <c r="D35" s="213"/>
      <c r="E35" s="213"/>
      <c r="F35" s="213"/>
      <c r="G35" s="213"/>
      <c r="H35" s="213"/>
      <c r="I35" s="213"/>
    </row>
    <row r="36" spans="1:9" x14ac:dyDescent="0.2">
      <c r="A36" s="213"/>
      <c r="B36" s="213"/>
      <c r="C36" s="213"/>
      <c r="D36" s="213"/>
      <c r="E36" s="213"/>
      <c r="F36" s="213"/>
      <c r="G36" s="213"/>
      <c r="H36" s="213"/>
      <c r="I36" s="213"/>
    </row>
    <row r="37" spans="1:9" x14ac:dyDescent="0.2">
      <c r="A37" s="213"/>
      <c r="B37" s="213"/>
      <c r="C37" s="213"/>
      <c r="D37" s="213"/>
      <c r="E37" s="213"/>
      <c r="F37" s="213"/>
      <c r="G37" s="213"/>
      <c r="H37" s="213"/>
      <c r="I37" s="213"/>
    </row>
    <row r="38" spans="1:9" x14ac:dyDescent="0.2">
      <c r="A38" s="213"/>
      <c r="B38" s="213"/>
      <c r="C38" s="213"/>
      <c r="D38" s="213"/>
      <c r="E38" s="213"/>
      <c r="F38" s="213"/>
      <c r="G38" s="213"/>
      <c r="H38" s="213"/>
      <c r="I38" s="213"/>
    </row>
    <row r="39" spans="1:9" ht="141.75" customHeight="1" x14ac:dyDescent="0.2">
      <c r="A39" s="213"/>
      <c r="B39" s="213"/>
      <c r="C39" s="213"/>
      <c r="D39" s="213"/>
      <c r="E39" s="213"/>
      <c r="F39" s="213"/>
      <c r="G39" s="213"/>
      <c r="H39" s="213"/>
      <c r="I39" s="213"/>
    </row>
    <row r="40" spans="1:9" ht="260.25" customHeight="1" x14ac:dyDescent="0.2">
      <c r="A40" s="213"/>
      <c r="B40" s="213"/>
      <c r="C40" s="213"/>
      <c r="D40" s="213"/>
      <c r="E40" s="213"/>
      <c r="F40" s="213"/>
      <c r="G40" s="213"/>
      <c r="H40" s="213"/>
      <c r="I40" s="213"/>
    </row>
    <row r="41" spans="1:9" x14ac:dyDescent="0.2">
      <c r="A41" s="213"/>
      <c r="B41" s="213"/>
      <c r="C41" s="213"/>
      <c r="D41" s="213"/>
      <c r="E41" s="213"/>
      <c r="F41" s="213"/>
      <c r="G41" s="213"/>
      <c r="H41" s="213"/>
      <c r="I41" s="213"/>
    </row>
    <row r="42" spans="1:9" x14ac:dyDescent="0.2">
      <c r="A42" s="213"/>
      <c r="B42" s="213"/>
      <c r="C42" s="213"/>
      <c r="D42" s="213"/>
      <c r="E42" s="213"/>
      <c r="F42" s="213"/>
      <c r="G42" s="213"/>
      <c r="H42" s="213"/>
      <c r="I42" s="213"/>
    </row>
    <row r="43" spans="1:9" x14ac:dyDescent="0.2">
      <c r="A43" s="213"/>
      <c r="B43" s="213"/>
      <c r="C43" s="213"/>
      <c r="D43" s="213"/>
      <c r="E43" s="213"/>
      <c r="F43" s="213"/>
      <c r="G43" s="213"/>
      <c r="H43" s="213"/>
      <c r="I43" s="213"/>
    </row>
    <row r="44" spans="1:9" x14ac:dyDescent="0.2">
      <c r="A44" s="213"/>
      <c r="B44" s="213"/>
      <c r="C44" s="213"/>
      <c r="D44" s="213"/>
      <c r="E44" s="213"/>
      <c r="F44" s="213"/>
      <c r="G44" s="213"/>
      <c r="H44" s="213"/>
      <c r="I44" s="213"/>
    </row>
    <row r="45" spans="1:9" x14ac:dyDescent="0.2">
      <c r="A45" s="213"/>
      <c r="B45" s="213"/>
      <c r="C45" s="213"/>
      <c r="D45" s="213"/>
      <c r="E45" s="213"/>
      <c r="F45" s="213"/>
      <c r="G45" s="213"/>
      <c r="H45" s="213"/>
      <c r="I45" s="213"/>
    </row>
    <row r="47" spans="1:9" x14ac:dyDescent="0.2">
      <c r="A47" s="214" t="s">
        <v>293</v>
      </c>
      <c r="B47" s="214"/>
      <c r="C47" s="214"/>
      <c r="D47" s="214"/>
      <c r="E47" s="214"/>
      <c r="F47" s="214"/>
      <c r="G47" s="214"/>
      <c r="H47" s="214"/>
      <c r="I47" s="214"/>
    </row>
    <row r="49" spans="2:8" ht="24.75" thickBot="1" x14ac:dyDescent="0.25">
      <c r="B49" s="267" t="s">
        <v>294</v>
      </c>
      <c r="C49" s="267"/>
      <c r="D49" s="216" t="s">
        <v>295</v>
      </c>
      <c r="E49" s="216"/>
      <c r="F49" s="217" t="s">
        <v>296</v>
      </c>
      <c r="G49" s="215" t="s">
        <v>172</v>
      </c>
      <c r="H49" s="216" t="s">
        <v>295</v>
      </c>
    </row>
    <row r="50" spans="2:8" ht="15" x14ac:dyDescent="0.25">
      <c r="B50" s="269" t="s">
        <v>36</v>
      </c>
      <c r="C50" s="269"/>
      <c r="D50" s="219"/>
      <c r="E50" s="219"/>
      <c r="F50" s="219"/>
      <c r="G50" s="218"/>
      <c r="H50" s="219"/>
    </row>
    <row r="51" spans="2:8" ht="15.75" thickBot="1" x14ac:dyDescent="0.3">
      <c r="B51" s="268" t="s">
        <v>297</v>
      </c>
      <c r="C51" s="268"/>
      <c r="D51" s="220">
        <v>3876943</v>
      </c>
      <c r="E51" s="218"/>
      <c r="F51" s="221" t="s">
        <v>298</v>
      </c>
      <c r="G51" s="222">
        <v>1</v>
      </c>
      <c r="H51" s="220">
        <v>3876942</v>
      </c>
    </row>
    <row r="52" spans="2:8" ht="15" x14ac:dyDescent="0.25">
      <c r="B52" s="223"/>
      <c r="C52" s="224"/>
      <c r="D52" s="225">
        <v>291997</v>
      </c>
      <c r="E52" s="226"/>
      <c r="F52" s="227" t="s">
        <v>299</v>
      </c>
      <c r="G52" s="228">
        <v>2</v>
      </c>
      <c r="H52" s="225">
        <v>291997</v>
      </c>
    </row>
    <row r="53" spans="2:8" ht="15" x14ac:dyDescent="0.25">
      <c r="B53" s="218"/>
      <c r="C53" s="229" t="s">
        <v>300</v>
      </c>
      <c r="D53" s="230">
        <v>134562</v>
      </c>
      <c r="E53" s="218"/>
      <c r="F53" s="229" t="s">
        <v>15</v>
      </c>
      <c r="G53" s="231">
        <v>2</v>
      </c>
      <c r="H53" s="230">
        <v>291997</v>
      </c>
    </row>
    <row r="54" spans="2:8" ht="15" x14ac:dyDescent="0.25">
      <c r="B54" s="218"/>
      <c r="C54" s="229" t="s">
        <v>301</v>
      </c>
      <c r="D54" s="230">
        <v>157435</v>
      </c>
      <c r="E54" s="218"/>
      <c r="F54" s="219"/>
      <c r="G54" s="218"/>
      <c r="H54" s="218"/>
    </row>
    <row r="55" spans="2:8" ht="15.75" thickBot="1" x14ac:dyDescent="0.3">
      <c r="B55" s="218"/>
      <c r="C55" s="232"/>
      <c r="D55" s="233">
        <v>291997</v>
      </c>
      <c r="E55" s="234"/>
      <c r="F55" s="217"/>
      <c r="G55" s="215"/>
      <c r="H55" s="233">
        <v>291997</v>
      </c>
    </row>
    <row r="56" spans="2:8" ht="15" x14ac:dyDescent="0.25">
      <c r="B56" s="218"/>
      <c r="C56" s="229"/>
      <c r="D56" s="220">
        <v>1104222</v>
      </c>
      <c r="E56" s="235"/>
      <c r="F56" s="221" t="s">
        <v>302</v>
      </c>
      <c r="G56" s="222">
        <v>3</v>
      </c>
      <c r="H56" s="220">
        <v>1104222</v>
      </c>
    </row>
    <row r="57" spans="2:8" ht="15" x14ac:dyDescent="0.25">
      <c r="B57" s="218"/>
      <c r="C57" s="236" t="s">
        <v>303</v>
      </c>
      <c r="D57" s="230">
        <v>1025458</v>
      </c>
      <c r="E57" s="218"/>
      <c r="F57" s="236" t="s">
        <v>304</v>
      </c>
      <c r="G57" s="237">
        <v>4</v>
      </c>
      <c r="H57" s="230">
        <v>765011</v>
      </c>
    </row>
    <row r="58" spans="2:8" ht="24" x14ac:dyDescent="0.25">
      <c r="B58" s="218"/>
      <c r="C58" s="236" t="s">
        <v>305</v>
      </c>
      <c r="D58" s="230">
        <v>78764</v>
      </c>
      <c r="E58" s="218"/>
      <c r="F58" s="236" t="s">
        <v>306</v>
      </c>
      <c r="G58" s="237">
        <v>5</v>
      </c>
      <c r="H58" s="230">
        <v>172610</v>
      </c>
    </row>
    <row r="59" spans="2:8" ht="24" x14ac:dyDescent="0.25">
      <c r="B59" s="218"/>
      <c r="C59" s="219"/>
      <c r="D59" s="218"/>
      <c r="E59" s="218"/>
      <c r="F59" s="236" t="s">
        <v>307</v>
      </c>
      <c r="G59" s="237">
        <v>6</v>
      </c>
      <c r="H59" s="230">
        <v>161626</v>
      </c>
    </row>
    <row r="60" spans="2:8" ht="15" x14ac:dyDescent="0.25">
      <c r="B60" s="218"/>
      <c r="C60" s="219"/>
      <c r="D60" s="218"/>
      <c r="E60" s="218"/>
      <c r="F60" s="236" t="s">
        <v>308</v>
      </c>
      <c r="G60" s="237">
        <v>7</v>
      </c>
      <c r="H60" s="230">
        <v>4975</v>
      </c>
    </row>
    <row r="61" spans="2:8" ht="15.75" thickBot="1" x14ac:dyDescent="0.3">
      <c r="B61" s="218"/>
      <c r="C61" s="238"/>
      <c r="D61" s="233">
        <v>1104222</v>
      </c>
      <c r="E61" s="239"/>
      <c r="F61" s="238"/>
      <c r="G61" s="240"/>
      <c r="H61" s="233">
        <v>1104222</v>
      </c>
    </row>
    <row r="62" spans="2:8" ht="24" x14ac:dyDescent="0.25">
      <c r="B62" s="218"/>
      <c r="C62" s="219"/>
      <c r="D62" s="220">
        <v>2480724</v>
      </c>
      <c r="E62" s="241"/>
      <c r="F62" s="242" t="s">
        <v>309</v>
      </c>
      <c r="G62" s="243">
        <v>9</v>
      </c>
      <c r="H62" s="220">
        <v>2480723</v>
      </c>
    </row>
    <row r="63" spans="2:8" ht="36" x14ac:dyDescent="0.25">
      <c r="B63" s="218"/>
      <c r="C63" s="236" t="s">
        <v>310</v>
      </c>
      <c r="D63" s="237" t="s">
        <v>311</v>
      </c>
      <c r="E63" s="241"/>
      <c r="F63" s="236" t="s">
        <v>22</v>
      </c>
      <c r="G63" s="237">
        <v>10</v>
      </c>
      <c r="H63" s="230">
        <v>1385387</v>
      </c>
    </row>
    <row r="64" spans="2:8" ht="36" x14ac:dyDescent="0.25">
      <c r="B64" s="218"/>
      <c r="C64" s="236" t="s">
        <v>312</v>
      </c>
      <c r="D64" s="230">
        <v>1385388</v>
      </c>
      <c r="E64" s="241"/>
      <c r="F64" s="244"/>
      <c r="G64" s="241"/>
      <c r="H64" s="241"/>
    </row>
    <row r="65" spans="2:8" ht="15.75" thickBot="1" x14ac:dyDescent="0.3">
      <c r="B65" s="218"/>
      <c r="C65" s="219"/>
      <c r="D65" s="245">
        <v>1385388</v>
      </c>
      <c r="E65" s="241"/>
      <c r="F65" s="244"/>
      <c r="G65" s="241"/>
      <c r="H65" s="245">
        <v>1385387</v>
      </c>
    </row>
    <row r="66" spans="2:8" ht="36" x14ac:dyDescent="0.25">
      <c r="B66" s="218"/>
      <c r="C66" s="246" t="s">
        <v>313</v>
      </c>
      <c r="D66" s="247">
        <v>33166</v>
      </c>
      <c r="E66" s="248"/>
      <c r="F66" s="246" t="s">
        <v>314</v>
      </c>
      <c r="G66" s="249">
        <v>11</v>
      </c>
      <c r="H66" s="247">
        <v>33166</v>
      </c>
    </row>
    <row r="67" spans="2:8" ht="24" x14ac:dyDescent="0.25">
      <c r="B67" s="218"/>
      <c r="C67" s="236" t="s">
        <v>315</v>
      </c>
      <c r="D67" s="237" t="s">
        <v>311</v>
      </c>
      <c r="E67" s="241"/>
      <c r="F67" s="219"/>
      <c r="G67" s="219"/>
      <c r="H67" s="241"/>
    </row>
    <row r="68" spans="2:8" ht="15.75" thickBot="1" x14ac:dyDescent="0.3">
      <c r="B68" s="218"/>
      <c r="C68" s="244"/>
      <c r="D68" s="245">
        <v>33166</v>
      </c>
      <c r="E68" s="241"/>
      <c r="F68" s="219"/>
      <c r="G68" s="219"/>
      <c r="H68" s="245">
        <v>33166</v>
      </c>
    </row>
    <row r="69" spans="2:8" ht="48.75" thickBot="1" x14ac:dyDescent="0.3">
      <c r="B69" s="250"/>
      <c r="C69" s="251" t="s">
        <v>316</v>
      </c>
      <c r="D69" s="252">
        <v>1062170</v>
      </c>
      <c r="E69" s="253"/>
      <c r="F69" s="246" t="s">
        <v>228</v>
      </c>
      <c r="G69" s="254">
        <v>12</v>
      </c>
      <c r="H69" s="252">
        <v>1062170</v>
      </c>
    </row>
    <row r="70" spans="2:8" ht="15" x14ac:dyDescent="0.25">
      <c r="B70" s="218"/>
      <c r="C70" s="244"/>
      <c r="D70" s="245">
        <v>1062170</v>
      </c>
      <c r="E70" s="241"/>
      <c r="F70" s="246"/>
      <c r="G70" s="219"/>
      <c r="H70" s="245">
        <v>1062170</v>
      </c>
    </row>
    <row r="71" spans="2:8" ht="15.75" thickBot="1" x14ac:dyDescent="0.3">
      <c r="B71" s="218"/>
      <c r="C71" s="219"/>
      <c r="D71" s="233">
        <v>2480724</v>
      </c>
      <c r="E71" s="241"/>
      <c r="F71" s="219"/>
      <c r="G71" s="218"/>
      <c r="H71" s="233">
        <v>2480723</v>
      </c>
    </row>
    <row r="72" spans="2:8" ht="24.75" thickBot="1" x14ac:dyDescent="0.3">
      <c r="B72" s="218"/>
      <c r="C72" s="251" t="s">
        <v>317</v>
      </c>
      <c r="D72" s="255" t="s">
        <v>311</v>
      </c>
      <c r="E72" s="253"/>
      <c r="F72" s="251" t="s">
        <v>317</v>
      </c>
      <c r="G72" s="254">
        <v>13</v>
      </c>
      <c r="H72" s="256" t="s">
        <v>311</v>
      </c>
    </row>
    <row r="73" spans="2:8" ht="13.5" thickBot="1" x14ac:dyDescent="0.25">
      <c r="B73" s="240"/>
      <c r="C73" s="238"/>
      <c r="D73" s="239"/>
      <c r="E73" s="240"/>
      <c r="F73" s="238"/>
      <c r="G73" s="240"/>
      <c r="H73" s="239"/>
    </row>
    <row r="74" spans="2:8" ht="15" x14ac:dyDescent="0.25">
      <c r="B74" s="218"/>
      <c r="C74" s="219"/>
      <c r="D74" s="241"/>
      <c r="E74" s="241"/>
      <c r="F74" s="219"/>
      <c r="G74" s="218"/>
      <c r="H74" s="241"/>
    </row>
    <row r="75" spans="2:8" ht="15" x14ac:dyDescent="0.2">
      <c r="B75" s="270" t="s">
        <v>318</v>
      </c>
      <c r="C75" s="270"/>
      <c r="D75" s="220">
        <v>3785247</v>
      </c>
      <c r="E75" s="241"/>
      <c r="F75" s="242" t="s">
        <v>319</v>
      </c>
      <c r="G75" s="237">
        <v>14</v>
      </c>
      <c r="H75" s="220">
        <v>3765463</v>
      </c>
    </row>
    <row r="76" spans="2:8" ht="15" x14ac:dyDescent="0.25">
      <c r="B76" s="218"/>
      <c r="C76" s="219"/>
      <c r="D76" s="257"/>
      <c r="E76" s="241"/>
      <c r="F76" s="242" t="s">
        <v>320</v>
      </c>
      <c r="G76" s="237">
        <v>15</v>
      </c>
      <c r="H76" s="220">
        <v>443851</v>
      </c>
    </row>
    <row r="77" spans="2:8" ht="24" x14ac:dyDescent="0.25">
      <c r="B77" s="218"/>
      <c r="C77" s="236" t="s">
        <v>321</v>
      </c>
      <c r="D77" s="230">
        <v>463635</v>
      </c>
      <c r="E77" s="241"/>
      <c r="F77" s="236" t="s">
        <v>322</v>
      </c>
      <c r="G77" s="237">
        <v>16</v>
      </c>
      <c r="H77" s="230">
        <v>310688</v>
      </c>
    </row>
    <row r="78" spans="2:8" ht="36" x14ac:dyDescent="0.25">
      <c r="B78" s="218"/>
      <c r="C78" s="219"/>
      <c r="D78" s="241"/>
      <c r="E78" s="241"/>
      <c r="F78" s="236" t="s">
        <v>323</v>
      </c>
      <c r="G78" s="237">
        <v>17</v>
      </c>
      <c r="H78" s="237">
        <v>212</v>
      </c>
    </row>
    <row r="79" spans="2:8" ht="24" x14ac:dyDescent="0.2">
      <c r="B79" s="241"/>
      <c r="C79" s="244"/>
      <c r="D79" s="241"/>
      <c r="E79" s="241"/>
      <c r="F79" s="236" t="s">
        <v>324</v>
      </c>
      <c r="G79" s="237">
        <v>18</v>
      </c>
      <c r="H79" s="230">
        <v>27189</v>
      </c>
    </row>
    <row r="80" spans="2:8" ht="24" x14ac:dyDescent="0.25">
      <c r="B80" s="218"/>
      <c r="C80" s="219"/>
      <c r="D80" s="241"/>
      <c r="E80" s="241"/>
      <c r="F80" s="236" t="s">
        <v>325</v>
      </c>
      <c r="G80" s="237">
        <v>19</v>
      </c>
      <c r="H80" s="237" t="s">
        <v>311</v>
      </c>
    </row>
    <row r="81" spans="2:8" ht="15" x14ac:dyDescent="0.25">
      <c r="B81" s="218"/>
      <c r="C81" s="219"/>
      <c r="D81" s="241"/>
      <c r="E81" s="241"/>
      <c r="F81" s="236" t="s">
        <v>326</v>
      </c>
      <c r="G81" s="237">
        <v>20</v>
      </c>
      <c r="H81" s="230">
        <v>105762</v>
      </c>
    </row>
    <row r="82" spans="2:8" ht="15.75" thickBot="1" x14ac:dyDescent="0.3">
      <c r="B82" s="218"/>
      <c r="C82" s="219"/>
      <c r="D82" s="258">
        <v>463635</v>
      </c>
      <c r="E82" s="241"/>
      <c r="F82" s="219"/>
      <c r="G82" s="218"/>
      <c r="H82" s="258">
        <v>443851</v>
      </c>
    </row>
    <row r="83" spans="2:8" ht="24" x14ac:dyDescent="0.25">
      <c r="B83" s="218"/>
      <c r="C83" s="246"/>
      <c r="D83" s="225">
        <v>2742919</v>
      </c>
      <c r="E83" s="248"/>
      <c r="F83" s="259" t="s">
        <v>327</v>
      </c>
      <c r="G83" s="249">
        <v>21</v>
      </c>
      <c r="H83" s="225">
        <v>2742919</v>
      </c>
    </row>
    <row r="84" spans="2:8" ht="36" x14ac:dyDescent="0.25">
      <c r="B84" s="218"/>
      <c r="C84" s="236" t="s">
        <v>328</v>
      </c>
      <c r="D84" s="230">
        <v>1649092</v>
      </c>
      <c r="E84" s="241"/>
      <c r="F84" s="236" t="s">
        <v>329</v>
      </c>
      <c r="G84" s="237">
        <v>22</v>
      </c>
      <c r="H84" s="230">
        <v>1649092</v>
      </c>
    </row>
    <row r="85" spans="2:8" ht="48" x14ac:dyDescent="0.25">
      <c r="B85" s="218"/>
      <c r="C85" s="236" t="s">
        <v>330</v>
      </c>
      <c r="D85" s="230">
        <v>233579</v>
      </c>
      <c r="E85" s="241"/>
      <c r="F85" s="236" t="s">
        <v>30</v>
      </c>
      <c r="G85" s="237">
        <v>23</v>
      </c>
      <c r="H85" s="230">
        <v>233579</v>
      </c>
    </row>
    <row r="86" spans="2:8" ht="36" x14ac:dyDescent="0.25">
      <c r="B86" s="218"/>
      <c r="C86" s="236" t="s">
        <v>331</v>
      </c>
      <c r="D86" s="230">
        <v>860248</v>
      </c>
      <c r="E86" s="241"/>
      <c r="F86" s="236" t="s">
        <v>332</v>
      </c>
      <c r="G86" s="237">
        <v>24</v>
      </c>
      <c r="H86" s="230">
        <v>860248</v>
      </c>
    </row>
    <row r="87" spans="2:8" ht="15.75" thickBot="1" x14ac:dyDescent="0.3">
      <c r="B87" s="218"/>
      <c r="C87" s="238"/>
      <c r="D87" s="233">
        <v>2742919</v>
      </c>
      <c r="E87" s="240"/>
      <c r="F87" s="238"/>
      <c r="G87" s="240"/>
      <c r="H87" s="233">
        <v>2742919</v>
      </c>
    </row>
    <row r="88" spans="2:8" ht="24" x14ac:dyDescent="0.25">
      <c r="B88" s="218"/>
      <c r="C88" s="236" t="s">
        <v>333</v>
      </c>
      <c r="D88" s="220">
        <v>578693</v>
      </c>
      <c r="E88" s="241"/>
      <c r="F88" s="242" t="s">
        <v>334</v>
      </c>
      <c r="G88" s="243">
        <v>25</v>
      </c>
      <c r="H88" s="220">
        <v>578693</v>
      </c>
    </row>
    <row r="89" spans="2:8" ht="13.5" thickBot="1" x14ac:dyDescent="0.25">
      <c r="B89" s="240"/>
      <c r="C89" s="238"/>
      <c r="D89" s="239"/>
      <c r="E89" s="240"/>
      <c r="F89" s="238"/>
      <c r="G89" s="240"/>
      <c r="H89" s="239"/>
    </row>
    <row r="90" spans="2:8" ht="36" x14ac:dyDescent="0.25">
      <c r="B90" s="218"/>
      <c r="C90" s="219"/>
      <c r="D90" s="220">
        <v>445488</v>
      </c>
      <c r="E90" s="241"/>
      <c r="F90" s="242" t="s">
        <v>33</v>
      </c>
      <c r="G90" s="243">
        <v>26</v>
      </c>
      <c r="H90" s="220">
        <v>465271</v>
      </c>
    </row>
    <row r="91" spans="2:8" ht="36" x14ac:dyDescent="0.25">
      <c r="B91" s="219"/>
      <c r="C91" s="236" t="s">
        <v>335</v>
      </c>
      <c r="D91" s="230">
        <v>311404</v>
      </c>
      <c r="E91" s="219"/>
      <c r="F91" s="236" t="s">
        <v>33</v>
      </c>
      <c r="G91" s="241"/>
      <c r="H91" s="230">
        <v>465271</v>
      </c>
    </row>
    <row r="92" spans="2:8" ht="15" x14ac:dyDescent="0.25">
      <c r="B92" s="219"/>
      <c r="C92" s="236" t="s">
        <v>336</v>
      </c>
      <c r="D92" s="230">
        <v>134084</v>
      </c>
      <c r="E92" s="219"/>
      <c r="F92" s="218"/>
      <c r="G92" s="241"/>
      <c r="H92" s="218"/>
    </row>
    <row r="93" spans="2:8" ht="13.5" thickBot="1" x14ac:dyDescent="0.25">
      <c r="B93" s="238"/>
      <c r="C93" s="260"/>
      <c r="D93" s="233">
        <v>445488</v>
      </c>
      <c r="E93" s="261"/>
      <c r="F93" s="239"/>
      <c r="G93" s="239"/>
      <c r="H93" s="258">
        <v>465271</v>
      </c>
    </row>
    <row r="94" spans="2:8" ht="13.5" thickBot="1" x14ac:dyDescent="0.25">
      <c r="B94" s="240"/>
      <c r="C94" s="261" t="s">
        <v>337</v>
      </c>
      <c r="D94" s="262">
        <v>8107678</v>
      </c>
      <c r="E94" s="239"/>
      <c r="F94" s="261" t="s">
        <v>338</v>
      </c>
      <c r="G94" s="255">
        <v>27</v>
      </c>
      <c r="H94" s="263">
        <v>8107676</v>
      </c>
    </row>
    <row r="95" spans="2:8" ht="15" x14ac:dyDescent="0.25">
      <c r="B95" s="271" t="s">
        <v>3</v>
      </c>
      <c r="C95" s="271"/>
      <c r="D95" s="241"/>
      <c r="E95" s="241"/>
      <c r="F95" s="219"/>
      <c r="G95" s="218"/>
      <c r="H95" s="241"/>
    </row>
    <row r="96" spans="2:8" ht="15" x14ac:dyDescent="0.25">
      <c r="B96" s="218"/>
      <c r="C96" s="219"/>
      <c r="D96" s="241"/>
      <c r="E96" s="241"/>
      <c r="F96" s="219"/>
      <c r="G96" s="218"/>
      <c r="H96" s="241"/>
    </row>
    <row r="97" spans="2:8" ht="15" x14ac:dyDescent="0.2">
      <c r="B97" s="270" t="s">
        <v>339</v>
      </c>
      <c r="C97" s="270"/>
      <c r="D97" s="220">
        <v>6406905</v>
      </c>
      <c r="E97" s="241"/>
      <c r="F97" s="242" t="s">
        <v>340</v>
      </c>
      <c r="G97" s="237">
        <v>29</v>
      </c>
      <c r="H97" s="220">
        <v>6406906</v>
      </c>
    </row>
    <row r="98" spans="2:8" ht="15" x14ac:dyDescent="0.2">
      <c r="B98" s="241"/>
      <c r="C98" s="236" t="s">
        <v>341</v>
      </c>
      <c r="D98" s="230">
        <v>3076315</v>
      </c>
      <c r="E98" s="241"/>
      <c r="F98" s="236" t="s">
        <v>37</v>
      </c>
      <c r="G98" s="237">
        <v>30</v>
      </c>
      <c r="H98" s="230">
        <v>3076315</v>
      </c>
    </row>
    <row r="99" spans="2:8" ht="24" x14ac:dyDescent="0.2">
      <c r="B99" s="241"/>
      <c r="C99" s="236" t="s">
        <v>342</v>
      </c>
      <c r="D99" s="230">
        <v>1840947</v>
      </c>
      <c r="E99" s="241"/>
      <c r="F99" s="236" t="s">
        <v>38</v>
      </c>
      <c r="G99" s="237">
        <v>31</v>
      </c>
      <c r="H99" s="230">
        <v>1840947</v>
      </c>
    </row>
    <row r="100" spans="2:8" ht="15" x14ac:dyDescent="0.2">
      <c r="B100" s="241"/>
      <c r="C100" s="244"/>
      <c r="D100" s="264">
        <v>923702</v>
      </c>
      <c r="E100" s="241"/>
      <c r="F100" s="236" t="s">
        <v>343</v>
      </c>
      <c r="G100" s="237">
        <v>32</v>
      </c>
      <c r="H100" s="230">
        <v>847796</v>
      </c>
    </row>
    <row r="101" spans="2:8" ht="15" x14ac:dyDescent="0.2">
      <c r="B101" s="241"/>
      <c r="C101" s="236" t="s">
        <v>344</v>
      </c>
      <c r="D101" s="230">
        <v>18714</v>
      </c>
      <c r="E101" s="241"/>
      <c r="F101" s="236" t="s">
        <v>39</v>
      </c>
      <c r="G101" s="237">
        <v>33</v>
      </c>
      <c r="H101" s="230">
        <v>18714</v>
      </c>
    </row>
    <row r="102" spans="2:8" ht="24" x14ac:dyDescent="0.2">
      <c r="B102" s="241"/>
      <c r="C102" s="236" t="s">
        <v>345</v>
      </c>
      <c r="D102" s="230">
        <v>-23292</v>
      </c>
      <c r="E102" s="241"/>
      <c r="F102" s="236" t="s">
        <v>40</v>
      </c>
      <c r="G102" s="237">
        <v>34</v>
      </c>
      <c r="H102" s="230">
        <v>-23292</v>
      </c>
    </row>
    <row r="103" spans="2:8" ht="15" x14ac:dyDescent="0.2">
      <c r="B103" s="241"/>
      <c r="C103" s="236" t="s">
        <v>346</v>
      </c>
      <c r="D103" s="230">
        <v>163002</v>
      </c>
      <c r="E103" s="241"/>
      <c r="F103" s="236" t="s">
        <v>41</v>
      </c>
      <c r="G103" s="237">
        <v>35</v>
      </c>
      <c r="H103" s="230">
        <v>163002</v>
      </c>
    </row>
    <row r="104" spans="2:8" ht="15" x14ac:dyDescent="0.2">
      <c r="B104" s="241"/>
      <c r="C104" s="236" t="s">
        <v>262</v>
      </c>
      <c r="D104" s="230">
        <v>688741</v>
      </c>
      <c r="E104" s="241"/>
      <c r="F104" s="236" t="s">
        <v>42</v>
      </c>
      <c r="G104" s="237">
        <v>36</v>
      </c>
      <c r="H104" s="230">
        <v>689372</v>
      </c>
    </row>
    <row r="105" spans="2:8" ht="15" x14ac:dyDescent="0.2">
      <c r="B105" s="241"/>
      <c r="C105" s="236" t="s">
        <v>347</v>
      </c>
      <c r="D105" s="237">
        <v>631</v>
      </c>
      <c r="E105" s="241"/>
      <c r="F105" s="244"/>
      <c r="G105" s="241"/>
      <c r="H105" s="241"/>
    </row>
    <row r="106" spans="2:8" ht="15" x14ac:dyDescent="0.2">
      <c r="B106" s="241"/>
      <c r="C106" s="244"/>
      <c r="D106" s="245">
        <v>689372</v>
      </c>
      <c r="E106" s="241"/>
      <c r="F106" s="244"/>
      <c r="G106" s="241"/>
      <c r="H106" s="245">
        <v>689372</v>
      </c>
    </row>
    <row r="107" spans="2:8" ht="24" x14ac:dyDescent="0.2">
      <c r="B107" s="241"/>
      <c r="C107" s="236" t="s">
        <v>263</v>
      </c>
      <c r="D107" s="230">
        <v>98000</v>
      </c>
      <c r="E107" s="241"/>
      <c r="F107" s="236" t="s">
        <v>235</v>
      </c>
      <c r="G107" s="237">
        <v>37</v>
      </c>
      <c r="H107" s="230">
        <v>98000</v>
      </c>
    </row>
    <row r="108" spans="2:8" ht="36" x14ac:dyDescent="0.2">
      <c r="B108" s="241"/>
      <c r="C108" s="236" t="s">
        <v>348</v>
      </c>
      <c r="D108" s="230">
        <v>-22094</v>
      </c>
      <c r="E108" s="241"/>
      <c r="F108" s="236" t="s">
        <v>236</v>
      </c>
      <c r="G108" s="237">
        <v>38</v>
      </c>
      <c r="H108" s="230">
        <v>-22094</v>
      </c>
    </row>
    <row r="109" spans="2:8" ht="24" x14ac:dyDescent="0.2">
      <c r="B109" s="241"/>
      <c r="C109" s="236" t="s">
        <v>349</v>
      </c>
      <c r="D109" s="230">
        <v>565941</v>
      </c>
      <c r="E109" s="241"/>
      <c r="F109" s="236" t="s">
        <v>350</v>
      </c>
      <c r="G109" s="237">
        <v>39</v>
      </c>
      <c r="H109" s="230">
        <v>104797</v>
      </c>
    </row>
    <row r="110" spans="2:8" ht="24" x14ac:dyDescent="0.2">
      <c r="B110" s="241"/>
      <c r="C110" s="244"/>
      <c r="D110" s="241"/>
      <c r="E110" s="241"/>
      <c r="F110" s="236" t="s">
        <v>351</v>
      </c>
      <c r="G110" s="237">
        <v>40</v>
      </c>
      <c r="H110" s="230">
        <v>461145</v>
      </c>
    </row>
    <row r="111" spans="2:8" ht="15" x14ac:dyDescent="0.25">
      <c r="B111" s="218"/>
      <c r="C111" s="219"/>
      <c r="D111" s="245">
        <v>565941</v>
      </c>
      <c r="E111" s="241"/>
      <c r="F111" s="219"/>
      <c r="G111" s="218"/>
      <c r="H111" s="245">
        <v>565942</v>
      </c>
    </row>
    <row r="112" spans="2:8" ht="13.5" thickBot="1" x14ac:dyDescent="0.25">
      <c r="B112" s="240"/>
      <c r="C112" s="238"/>
      <c r="D112" s="233">
        <v>6406905</v>
      </c>
      <c r="E112" s="240"/>
      <c r="F112" s="238"/>
      <c r="G112" s="240"/>
      <c r="H112" s="233">
        <v>6406906</v>
      </c>
    </row>
    <row r="113" spans="2:8" ht="24" x14ac:dyDescent="0.25">
      <c r="B113" s="271" t="s">
        <v>352</v>
      </c>
      <c r="C113" s="271"/>
      <c r="D113" s="220">
        <v>78458</v>
      </c>
      <c r="E113" s="241"/>
      <c r="F113" s="242" t="s">
        <v>353</v>
      </c>
      <c r="G113" s="218"/>
      <c r="H113" s="220">
        <v>78457</v>
      </c>
    </row>
    <row r="114" spans="2:8" ht="24" x14ac:dyDescent="0.25">
      <c r="B114" s="218"/>
      <c r="C114" s="236" t="s">
        <v>354</v>
      </c>
      <c r="D114" s="230">
        <v>2417</v>
      </c>
      <c r="E114" s="241"/>
      <c r="F114" s="236" t="s">
        <v>355</v>
      </c>
      <c r="G114" s="237">
        <v>42</v>
      </c>
      <c r="H114" s="230">
        <v>26213</v>
      </c>
    </row>
    <row r="115" spans="2:8" ht="24" x14ac:dyDescent="0.25">
      <c r="B115" s="218"/>
      <c r="C115" s="236" t="s">
        <v>356</v>
      </c>
      <c r="D115" s="230">
        <v>23796</v>
      </c>
      <c r="E115" s="241"/>
      <c r="F115" s="219"/>
      <c r="G115" s="218"/>
      <c r="H115" s="241"/>
    </row>
    <row r="116" spans="2:8" ht="15" x14ac:dyDescent="0.25">
      <c r="B116" s="218"/>
      <c r="C116" s="219"/>
      <c r="D116" s="245">
        <v>26213</v>
      </c>
      <c r="E116" s="241"/>
      <c r="F116" s="219"/>
      <c r="G116" s="218"/>
      <c r="H116" s="245">
        <v>26213</v>
      </c>
    </row>
    <row r="117" spans="2:8" ht="15" x14ac:dyDescent="0.25">
      <c r="B117" s="218"/>
      <c r="C117" s="219"/>
      <c r="D117" s="218"/>
      <c r="E117" s="241"/>
      <c r="F117" s="219"/>
      <c r="G117" s="218"/>
      <c r="H117" s="241"/>
    </row>
    <row r="118" spans="2:8" ht="24" x14ac:dyDescent="0.25">
      <c r="B118" s="218"/>
      <c r="C118" s="236" t="s">
        <v>357</v>
      </c>
      <c r="D118" s="230">
        <v>41737</v>
      </c>
      <c r="E118" s="241"/>
      <c r="F118" s="236" t="s">
        <v>358</v>
      </c>
      <c r="G118" s="237">
        <v>50</v>
      </c>
      <c r="H118" s="230">
        <v>41737</v>
      </c>
    </row>
    <row r="119" spans="2:8" ht="15" x14ac:dyDescent="0.25">
      <c r="B119" s="218"/>
      <c r="C119" s="219"/>
      <c r="D119" s="241"/>
      <c r="E119" s="241"/>
      <c r="F119" s="219"/>
      <c r="G119" s="218"/>
      <c r="H119" s="241"/>
    </row>
    <row r="120" spans="2:8" ht="24" x14ac:dyDescent="0.25">
      <c r="B120" s="218"/>
      <c r="C120" s="236" t="s">
        <v>359</v>
      </c>
      <c r="D120" s="230">
        <v>10508</v>
      </c>
      <c r="E120" s="241"/>
      <c r="F120" s="236" t="s">
        <v>360</v>
      </c>
      <c r="G120" s="237">
        <v>51</v>
      </c>
      <c r="H120" s="230">
        <v>10507</v>
      </c>
    </row>
    <row r="121" spans="2:8" ht="15" x14ac:dyDescent="0.25">
      <c r="B121" s="218"/>
      <c r="C121" s="219"/>
      <c r="D121" s="241"/>
      <c r="E121" s="241"/>
      <c r="F121" s="219"/>
      <c r="G121" s="218"/>
      <c r="H121" s="241"/>
    </row>
    <row r="122" spans="2:8" ht="15.75" thickBot="1" x14ac:dyDescent="0.3">
      <c r="B122" s="218"/>
      <c r="C122" s="238"/>
      <c r="D122" s="233">
        <v>78458</v>
      </c>
      <c r="E122" s="240"/>
      <c r="F122" s="238"/>
      <c r="G122" s="240"/>
      <c r="H122" s="233">
        <v>78457</v>
      </c>
    </row>
    <row r="123" spans="2:8" ht="13.5" thickBot="1" x14ac:dyDescent="0.25">
      <c r="B123" s="240"/>
      <c r="C123" s="238"/>
      <c r="D123" s="239"/>
      <c r="E123" s="240"/>
      <c r="F123" s="238"/>
      <c r="G123" s="240"/>
      <c r="H123" s="239"/>
    </row>
    <row r="124" spans="2:8" ht="15" x14ac:dyDescent="0.2">
      <c r="B124" s="271" t="s">
        <v>361</v>
      </c>
      <c r="C124" s="271"/>
      <c r="D124" s="220">
        <v>912293</v>
      </c>
      <c r="E124" s="241"/>
      <c r="F124" s="242" t="s">
        <v>362</v>
      </c>
      <c r="G124" s="265">
        <v>43</v>
      </c>
      <c r="H124" s="220">
        <v>442581</v>
      </c>
    </row>
    <row r="125" spans="2:8" ht="15" x14ac:dyDescent="0.25">
      <c r="B125" s="218"/>
      <c r="C125" s="219"/>
      <c r="D125" s="241"/>
      <c r="E125" s="241"/>
      <c r="F125" s="219"/>
      <c r="G125" s="218"/>
      <c r="H125" s="241"/>
    </row>
    <row r="126" spans="2:8" ht="36" x14ac:dyDescent="0.25">
      <c r="B126" s="218"/>
      <c r="C126" s="236" t="s">
        <v>363</v>
      </c>
      <c r="D126" s="230">
        <v>793876</v>
      </c>
      <c r="E126" s="241"/>
      <c r="F126" s="236" t="s">
        <v>44</v>
      </c>
      <c r="G126" s="237">
        <v>44</v>
      </c>
      <c r="H126" s="230">
        <v>10153</v>
      </c>
    </row>
    <row r="127" spans="2:8" ht="24" x14ac:dyDescent="0.25">
      <c r="B127" s="218"/>
      <c r="C127" s="236" t="s">
        <v>364</v>
      </c>
      <c r="D127" s="230">
        <v>38696</v>
      </c>
      <c r="E127" s="241"/>
      <c r="F127" s="236" t="s">
        <v>45</v>
      </c>
      <c r="G127" s="237">
        <v>45</v>
      </c>
      <c r="H127" s="230">
        <v>82821</v>
      </c>
    </row>
    <row r="128" spans="2:8" ht="24" x14ac:dyDescent="0.25">
      <c r="B128" s="218"/>
      <c r="C128" s="236" t="s">
        <v>365</v>
      </c>
      <c r="D128" s="230">
        <v>79721</v>
      </c>
      <c r="E128" s="241"/>
      <c r="F128" s="236" t="s">
        <v>46</v>
      </c>
      <c r="G128" s="237">
        <v>46</v>
      </c>
      <c r="H128" s="230">
        <v>121802</v>
      </c>
    </row>
    <row r="129" spans="1:9" ht="24" x14ac:dyDescent="0.25">
      <c r="B129" s="218"/>
      <c r="C129" s="219"/>
      <c r="D129" s="241"/>
      <c r="E129" s="241"/>
      <c r="F129" s="236" t="s">
        <v>47</v>
      </c>
      <c r="G129" s="237">
        <v>47</v>
      </c>
      <c r="H129" s="230">
        <v>149372</v>
      </c>
    </row>
    <row r="130" spans="1:9" ht="24" x14ac:dyDescent="0.25">
      <c r="B130" s="218"/>
      <c r="C130" s="244"/>
      <c r="D130" s="241"/>
      <c r="E130" s="241"/>
      <c r="F130" s="236" t="s">
        <v>48</v>
      </c>
      <c r="G130" s="237">
        <v>48</v>
      </c>
      <c r="H130" s="237">
        <v>606</v>
      </c>
    </row>
    <row r="131" spans="1:9" ht="24" x14ac:dyDescent="0.25">
      <c r="B131" s="218"/>
      <c r="C131" s="244"/>
      <c r="D131" s="241"/>
      <c r="E131" s="241"/>
      <c r="F131" s="236" t="s">
        <v>49</v>
      </c>
      <c r="G131" s="237">
        <v>49</v>
      </c>
      <c r="H131" s="230">
        <v>77827</v>
      </c>
    </row>
    <row r="132" spans="1:9" ht="13.5" thickBot="1" x14ac:dyDescent="0.25">
      <c r="B132" s="240"/>
      <c r="C132" s="238"/>
      <c r="D132" s="233">
        <v>912293</v>
      </c>
      <c r="E132" s="240"/>
      <c r="F132" s="238"/>
      <c r="G132" s="240"/>
      <c r="H132" s="233">
        <v>442581</v>
      </c>
    </row>
    <row r="133" spans="1:9" ht="36" x14ac:dyDescent="0.2">
      <c r="B133" s="272" t="s">
        <v>366</v>
      </c>
      <c r="C133" s="272"/>
      <c r="D133" s="220">
        <v>710022</v>
      </c>
      <c r="E133" s="241"/>
      <c r="F133" s="242" t="s">
        <v>367</v>
      </c>
      <c r="G133" s="265">
        <v>52</v>
      </c>
      <c r="H133" s="220">
        <v>1179732</v>
      </c>
    </row>
    <row r="134" spans="1:9" ht="15" x14ac:dyDescent="0.25">
      <c r="B134" s="218"/>
      <c r="C134" s="236" t="s">
        <v>366</v>
      </c>
      <c r="D134" s="230">
        <v>710022</v>
      </c>
      <c r="E134" s="241"/>
      <c r="F134" s="219"/>
      <c r="G134" s="219"/>
      <c r="H134" s="241"/>
    </row>
    <row r="135" spans="1:9" ht="15" x14ac:dyDescent="0.25">
      <c r="B135" s="218"/>
      <c r="C135" s="236" t="s">
        <v>368</v>
      </c>
      <c r="D135" s="237" t="s">
        <v>311</v>
      </c>
      <c r="E135" s="241"/>
      <c r="F135" s="219"/>
      <c r="G135" s="219"/>
      <c r="H135" s="241"/>
    </row>
    <row r="136" spans="1:9" ht="13.5" thickBot="1" x14ac:dyDescent="0.25">
      <c r="B136" s="240"/>
      <c r="C136" s="238"/>
      <c r="D136" s="233">
        <v>710022</v>
      </c>
      <c r="E136" s="240"/>
      <c r="F136" s="238"/>
      <c r="G136" s="240"/>
      <c r="H136" s="230">
        <v>1179732</v>
      </c>
    </row>
    <row r="137" spans="1:9" ht="13.5" thickBot="1" x14ac:dyDescent="0.25">
      <c r="B137" s="240"/>
      <c r="C137" s="261" t="s">
        <v>369</v>
      </c>
      <c r="D137" s="262">
        <v>8107678</v>
      </c>
      <c r="E137" s="239"/>
      <c r="F137" s="261" t="s">
        <v>369</v>
      </c>
      <c r="G137" s="239"/>
      <c r="H137" s="263">
        <v>8107676</v>
      </c>
    </row>
    <row r="139" spans="1:9" x14ac:dyDescent="0.2">
      <c r="A139" s="214" t="s">
        <v>370</v>
      </c>
      <c r="B139" s="214"/>
      <c r="C139" s="214"/>
      <c r="D139" s="214"/>
      <c r="E139" s="214"/>
      <c r="F139" s="214"/>
      <c r="G139" s="214"/>
      <c r="H139" s="214"/>
      <c r="I139" s="214"/>
    </row>
    <row r="141" spans="1:9" ht="24.75" thickBot="1" x14ac:dyDescent="0.25">
      <c r="B141" s="217"/>
      <c r="C141" s="217" t="s">
        <v>371</v>
      </c>
      <c r="D141" s="216" t="s">
        <v>295</v>
      </c>
      <c r="E141" s="234"/>
      <c r="F141" s="217" t="s">
        <v>372</v>
      </c>
      <c r="G141" s="215" t="s">
        <v>373</v>
      </c>
      <c r="H141" s="216" t="s">
        <v>295</v>
      </c>
    </row>
    <row r="142" spans="1:9" ht="15" x14ac:dyDescent="0.2">
      <c r="B142" s="271" t="s">
        <v>374</v>
      </c>
      <c r="C142" s="271"/>
      <c r="D142" s="220">
        <v>3588340</v>
      </c>
      <c r="E142" s="241"/>
      <c r="F142" s="242" t="s">
        <v>375</v>
      </c>
      <c r="G142" s="237">
        <v>1</v>
      </c>
      <c r="H142" s="220">
        <v>3588338</v>
      </c>
    </row>
    <row r="143" spans="1:9" ht="15" x14ac:dyDescent="0.25">
      <c r="B143" s="218"/>
      <c r="C143" s="236" t="s">
        <v>376</v>
      </c>
      <c r="D143" s="230">
        <v>2623188</v>
      </c>
      <c r="E143" s="241"/>
      <c r="F143" s="236" t="s">
        <v>377</v>
      </c>
      <c r="G143" s="237">
        <v>2</v>
      </c>
      <c r="H143" s="230">
        <v>2623188</v>
      </c>
    </row>
    <row r="144" spans="1:9" ht="15" x14ac:dyDescent="0.25">
      <c r="B144" s="218"/>
      <c r="C144" s="236" t="s">
        <v>378</v>
      </c>
      <c r="D144" s="230">
        <v>965152</v>
      </c>
      <c r="E144" s="241"/>
      <c r="F144" s="236" t="s">
        <v>379</v>
      </c>
      <c r="G144" s="237">
        <v>8</v>
      </c>
      <c r="H144" s="230">
        <v>965150</v>
      </c>
    </row>
    <row r="145" spans="2:8" ht="15" x14ac:dyDescent="0.25">
      <c r="B145" s="218"/>
      <c r="C145" s="244"/>
      <c r="D145" s="218"/>
      <c r="E145" s="241"/>
      <c r="F145" s="219"/>
      <c r="G145" s="218"/>
      <c r="H145" s="218"/>
    </row>
    <row r="146" spans="2:8" ht="15.75" thickBot="1" x14ac:dyDescent="0.25">
      <c r="B146" s="240"/>
      <c r="C146" s="244"/>
      <c r="D146" s="233">
        <v>3588340</v>
      </c>
      <c r="E146" s="240"/>
      <c r="F146" s="238"/>
      <c r="G146" s="238"/>
      <c r="H146" s="233">
        <v>3588338</v>
      </c>
    </row>
    <row r="147" spans="2:8" ht="13.5" thickBot="1" x14ac:dyDescent="0.25">
      <c r="B147" s="270" t="s">
        <v>380</v>
      </c>
      <c r="C147" s="270"/>
      <c r="D147" s="273">
        <v>3136378</v>
      </c>
      <c r="E147" s="266"/>
      <c r="F147" s="242" t="s">
        <v>381</v>
      </c>
      <c r="G147" s="274">
        <v>12</v>
      </c>
      <c r="H147" s="273">
        <v>3136378</v>
      </c>
    </row>
    <row r="148" spans="2:8" ht="15" x14ac:dyDescent="0.25">
      <c r="B148" s="218"/>
      <c r="C148" s="246" t="s">
        <v>382</v>
      </c>
      <c r="D148" s="275">
        <v>1641712</v>
      </c>
      <c r="E148" s="248"/>
      <c r="F148" s="259" t="s">
        <v>383</v>
      </c>
      <c r="G148" s="276">
        <v>16</v>
      </c>
      <c r="H148" s="275">
        <v>1541710</v>
      </c>
    </row>
    <row r="149" spans="2:8" ht="24" x14ac:dyDescent="0.25">
      <c r="B149" s="218"/>
      <c r="C149" s="236" t="s">
        <v>384</v>
      </c>
      <c r="D149" s="230">
        <v>-1628617</v>
      </c>
      <c r="E149" s="241"/>
      <c r="F149" s="219"/>
      <c r="G149" s="219"/>
      <c r="H149" s="218"/>
    </row>
    <row r="150" spans="2:8" ht="15.75" thickBot="1" x14ac:dyDescent="0.3">
      <c r="B150" s="219"/>
      <c r="C150" s="238"/>
      <c r="D150" s="233">
        <v>13095</v>
      </c>
      <c r="E150" s="240"/>
      <c r="F150" s="238"/>
      <c r="G150" s="238"/>
      <c r="H150" s="233">
        <v>1541710</v>
      </c>
    </row>
    <row r="151" spans="2:8" ht="15" x14ac:dyDescent="0.25">
      <c r="B151" s="218"/>
      <c r="C151" s="244"/>
      <c r="D151" s="273">
        <v>1248562</v>
      </c>
      <c r="E151" s="241"/>
      <c r="F151" s="219"/>
      <c r="G151" s="219"/>
      <c r="H151" s="273">
        <v>1348564</v>
      </c>
    </row>
    <row r="152" spans="2:8" ht="24" x14ac:dyDescent="0.25">
      <c r="B152" s="219"/>
      <c r="C152" s="236" t="s">
        <v>385</v>
      </c>
      <c r="D152" s="230">
        <v>1248562</v>
      </c>
      <c r="E152" s="218"/>
      <c r="F152" s="236" t="s">
        <v>386</v>
      </c>
      <c r="G152" s="237">
        <v>13</v>
      </c>
      <c r="H152" s="230">
        <v>880177</v>
      </c>
    </row>
    <row r="153" spans="2:8" ht="24" x14ac:dyDescent="0.25">
      <c r="B153" s="218"/>
      <c r="C153" s="236" t="s">
        <v>387</v>
      </c>
      <c r="D153" s="230">
        <v>1628617</v>
      </c>
      <c r="E153" s="218"/>
      <c r="F153" s="236" t="s">
        <v>73</v>
      </c>
      <c r="G153" s="237">
        <v>21</v>
      </c>
      <c r="H153" s="230">
        <v>452720</v>
      </c>
    </row>
    <row r="154" spans="2:8" ht="24" x14ac:dyDescent="0.25">
      <c r="B154" s="218"/>
      <c r="C154" s="219"/>
      <c r="D154" s="218"/>
      <c r="E154" s="218"/>
      <c r="F154" s="236" t="s">
        <v>388</v>
      </c>
      <c r="G154" s="237">
        <v>22</v>
      </c>
      <c r="H154" s="237" t="s">
        <v>311</v>
      </c>
    </row>
    <row r="155" spans="2:8" ht="15" x14ac:dyDescent="0.25">
      <c r="B155" s="218"/>
      <c r="C155" s="219"/>
      <c r="D155" s="218"/>
      <c r="E155" s="218"/>
      <c r="F155" s="236" t="s">
        <v>77</v>
      </c>
      <c r="G155" s="237">
        <v>26</v>
      </c>
      <c r="H155" s="230">
        <v>15667</v>
      </c>
    </row>
    <row r="156" spans="2:8" ht="15.75" thickBot="1" x14ac:dyDescent="0.3">
      <c r="B156" s="219"/>
      <c r="C156" s="238"/>
      <c r="D156" s="233">
        <v>2877179</v>
      </c>
      <c r="E156" s="240"/>
      <c r="F156" s="238"/>
      <c r="G156" s="238"/>
      <c r="H156" s="233">
        <v>1348564</v>
      </c>
    </row>
    <row r="157" spans="2:8" ht="15" x14ac:dyDescent="0.25">
      <c r="B157" s="218"/>
      <c r="C157" s="266" t="s">
        <v>389</v>
      </c>
      <c r="D157" s="273">
        <v>246104</v>
      </c>
      <c r="E157" s="241"/>
      <c r="F157" s="236" t="s">
        <v>72</v>
      </c>
      <c r="G157" s="274">
        <v>21</v>
      </c>
      <c r="H157" s="273">
        <v>246104</v>
      </c>
    </row>
    <row r="158" spans="2:8" ht="13.5" thickBot="1" x14ac:dyDescent="0.25">
      <c r="B158" s="240"/>
      <c r="C158" s="238"/>
      <c r="D158" s="239"/>
      <c r="E158" s="240"/>
      <c r="F158" s="238"/>
      <c r="G158" s="238"/>
      <c r="H158" s="239"/>
    </row>
    <row r="159" spans="2:8" ht="15" x14ac:dyDescent="0.25">
      <c r="B159" s="271" t="s">
        <v>390</v>
      </c>
      <c r="C159" s="271"/>
      <c r="D159" s="273">
        <v>53856</v>
      </c>
      <c r="E159" s="218"/>
      <c r="F159" s="242" t="s">
        <v>390</v>
      </c>
      <c r="G159" s="218"/>
      <c r="H159" s="273">
        <v>53859</v>
      </c>
    </row>
    <row r="160" spans="2:8" ht="15" x14ac:dyDescent="0.25">
      <c r="B160" s="218"/>
      <c r="C160" s="236" t="s">
        <v>391</v>
      </c>
      <c r="D160" s="230">
        <v>45567</v>
      </c>
      <c r="E160" s="218"/>
      <c r="F160" s="236" t="s">
        <v>392</v>
      </c>
      <c r="G160" s="237">
        <v>27</v>
      </c>
      <c r="H160" s="230">
        <v>58006</v>
      </c>
    </row>
    <row r="161" spans="2:8" ht="15" x14ac:dyDescent="0.25">
      <c r="B161" s="218"/>
      <c r="C161" s="236" t="s">
        <v>393</v>
      </c>
      <c r="D161" s="230">
        <v>-3919</v>
      </c>
      <c r="E161" s="218"/>
      <c r="F161" s="236" t="s">
        <v>394</v>
      </c>
      <c r="G161" s="237">
        <v>34</v>
      </c>
      <c r="H161" s="230">
        <v>-4147</v>
      </c>
    </row>
    <row r="162" spans="2:8" ht="15" x14ac:dyDescent="0.25">
      <c r="B162" s="218"/>
      <c r="C162" s="236" t="s">
        <v>395</v>
      </c>
      <c r="D162" s="237" t="s">
        <v>311</v>
      </c>
      <c r="E162" s="218"/>
      <c r="F162" s="219"/>
      <c r="G162" s="218"/>
      <c r="H162" s="218"/>
    </row>
    <row r="163" spans="2:8" ht="48" x14ac:dyDescent="0.25">
      <c r="B163" s="218"/>
      <c r="C163" s="236" t="s">
        <v>396</v>
      </c>
      <c r="D163" s="230">
        <v>12432</v>
      </c>
      <c r="E163" s="218"/>
      <c r="F163" s="219"/>
      <c r="G163" s="218"/>
      <c r="H163" s="218"/>
    </row>
    <row r="164" spans="2:8" ht="24.75" thickBot="1" x14ac:dyDescent="0.3">
      <c r="B164" s="218"/>
      <c r="C164" s="238" t="s">
        <v>397</v>
      </c>
      <c r="D164" s="256">
        <v>-224</v>
      </c>
      <c r="E164" s="240"/>
      <c r="F164" s="238"/>
      <c r="G164" s="240"/>
      <c r="H164" s="240"/>
    </row>
    <row r="165" spans="2:8" ht="36" x14ac:dyDescent="0.25">
      <c r="B165" s="218"/>
      <c r="C165" s="236" t="s">
        <v>398</v>
      </c>
      <c r="D165" s="220">
        <v>51703</v>
      </c>
      <c r="E165" s="241"/>
      <c r="F165" s="242" t="s">
        <v>89</v>
      </c>
      <c r="G165" s="243">
        <v>42</v>
      </c>
      <c r="H165" s="220">
        <v>51703</v>
      </c>
    </row>
    <row r="166" spans="2:8" ht="15.75" thickBot="1" x14ac:dyDescent="0.25">
      <c r="B166" s="240"/>
      <c r="C166" s="244"/>
      <c r="D166" s="233">
        <v>51703</v>
      </c>
      <c r="E166" s="240"/>
      <c r="F166" s="238"/>
      <c r="G166" s="238"/>
      <c r="H166" s="233">
        <v>51703</v>
      </c>
    </row>
    <row r="167" spans="2:8" ht="24.75" thickBot="1" x14ac:dyDescent="0.25">
      <c r="B167" s="279" t="s">
        <v>399</v>
      </c>
      <c r="C167" s="279"/>
      <c r="D167" s="277">
        <v>557521</v>
      </c>
      <c r="E167" s="239"/>
      <c r="F167" s="261" t="s">
        <v>400</v>
      </c>
      <c r="G167" s="255">
        <v>43</v>
      </c>
      <c r="H167" s="277">
        <v>557522</v>
      </c>
    </row>
    <row r="168" spans="2:8" ht="13.5" thickBot="1" x14ac:dyDescent="0.25">
      <c r="B168" s="280" t="s">
        <v>401</v>
      </c>
      <c r="C168" s="280"/>
      <c r="D168" s="277">
        <v>96377</v>
      </c>
      <c r="E168" s="239"/>
      <c r="F168" s="261" t="s">
        <v>90</v>
      </c>
      <c r="G168" s="255">
        <v>44</v>
      </c>
      <c r="H168" s="277">
        <v>96377</v>
      </c>
    </row>
    <row r="169" spans="2:8" ht="24.75" thickBot="1" x14ac:dyDescent="0.25">
      <c r="B169" s="280" t="s">
        <v>402</v>
      </c>
      <c r="C169" s="280"/>
      <c r="D169" s="277">
        <v>461144</v>
      </c>
      <c r="E169" s="239"/>
      <c r="F169" s="261" t="s">
        <v>403</v>
      </c>
      <c r="G169" s="255">
        <v>45</v>
      </c>
      <c r="H169" s="277">
        <v>461145</v>
      </c>
    </row>
    <row r="170" spans="2:8" ht="24.75" thickBot="1" x14ac:dyDescent="0.3">
      <c r="B170" s="280" t="s">
        <v>404</v>
      </c>
      <c r="C170" s="280"/>
      <c r="D170" s="277">
        <v>-1103</v>
      </c>
      <c r="E170" s="218"/>
      <c r="F170" s="261" t="s">
        <v>405</v>
      </c>
      <c r="G170" s="243">
        <v>52</v>
      </c>
      <c r="H170" s="277">
        <v>-1103</v>
      </c>
    </row>
    <row r="171" spans="2:8" ht="24.75" thickBot="1" x14ac:dyDescent="0.25">
      <c r="B171" s="280" t="s">
        <v>406</v>
      </c>
      <c r="C171" s="280"/>
      <c r="D171" s="277">
        <v>460041</v>
      </c>
      <c r="E171" s="253"/>
      <c r="F171" s="261" t="s">
        <v>407</v>
      </c>
      <c r="G171" s="278">
        <v>53</v>
      </c>
      <c r="H171" s="277">
        <v>460042</v>
      </c>
    </row>
  </sheetData>
  <mergeCells count="20">
    <mergeCell ref="B171:C171"/>
    <mergeCell ref="B159:C159"/>
    <mergeCell ref="B167:C167"/>
    <mergeCell ref="B168:C168"/>
    <mergeCell ref="B169:C169"/>
    <mergeCell ref="B170:C170"/>
    <mergeCell ref="B124:C124"/>
    <mergeCell ref="B133:C133"/>
    <mergeCell ref="A139:I139"/>
    <mergeCell ref="B142:C142"/>
    <mergeCell ref="B147:C147"/>
    <mergeCell ref="B51:C51"/>
    <mergeCell ref="B75:C75"/>
    <mergeCell ref="B95:C95"/>
    <mergeCell ref="B97:C97"/>
    <mergeCell ref="B113:C113"/>
    <mergeCell ref="A1:I45"/>
    <mergeCell ref="A47:I47"/>
    <mergeCell ref="B49:C49"/>
    <mergeCell ref="B50:C5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http://schemas.microsoft.com/office/2006/metadata/properties"/>
    <ds:schemaRef ds:uri="2090b57c-2e4d-4ed9-b313-510fc704fe75"/>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2025-10-22T14:04:28Z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