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saveExternalLinkValues="0" codeName="ThisWorkbook" defaultThemeVersion="124226"/>
  <mc:AlternateContent xmlns:mc="http://schemas.openxmlformats.org/markup-compatibility/2006">
    <mc:Choice Requires="x15">
      <x15ac:absPath xmlns:x15ac="http://schemas.microsoft.com/office/spreadsheetml/2010/11/ac" url="\\TITAN\Dokumenti\Financije\KONTROLING\Kontroling_tim\GFI_TFI\2024\GFI\Društvo ENG\"/>
    </mc:Choice>
  </mc:AlternateContent>
  <xr:revisionPtr revIDLastSave="0" documentId="13_ncr:1_{11F8369D-CCE4-4F50-8F7D-73EB49FDA559}" xr6:coauthVersionLast="47" xr6:coauthVersionMax="47" xr10:uidLastSave="{00000000-0000-0000-0000-000000000000}"/>
  <bookViews>
    <workbookView xWindow="-120" yWindow="-120" windowWidth="29040" windowHeight="15840" tabRatio="755"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21" l="1"/>
  <c r="H20" i="21"/>
  <c r="X63" i="22" l="1"/>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W38" i="22"/>
  <c r="Y38" i="22" s="1"/>
  <c r="W37" i="22"/>
  <c r="Y37" i="22" s="1"/>
  <c r="W36" i="22"/>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Y14" i="22" s="1"/>
  <c r="W13" i="22"/>
  <c r="W12" i="22"/>
  <c r="Y12" i="22" s="1"/>
  <c r="W11" i="22"/>
  <c r="Y11"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W9" i="22"/>
  <c r="Y9" i="22" s="1"/>
  <c r="W8" i="22"/>
  <c r="Y8" i="22" s="1"/>
  <c r="W7" i="22"/>
  <c r="H13" i="21"/>
  <c r="H21" i="21" s="1"/>
  <c r="I97" i="19"/>
  <c r="H97" i="19"/>
  <c r="I90" i="19"/>
  <c r="H90" i="19"/>
  <c r="I117" i="18"/>
  <c r="H117" i="18"/>
  <c r="I105" i="18"/>
  <c r="H105" i="18"/>
  <c r="I98" i="18"/>
  <c r="H98" i="18"/>
  <c r="I94" i="18"/>
  <c r="H94" i="18"/>
  <c r="I91" i="18"/>
  <c r="H91" i="18"/>
  <c r="I85" i="18"/>
  <c r="H85" i="18"/>
  <c r="H78" i="18"/>
  <c r="Y63" i="22" l="1"/>
  <c r="W39" i="22"/>
  <c r="Y34" i="22"/>
  <c r="I107" i="19"/>
  <c r="I108" i="19" s="1"/>
  <c r="W10" i="22"/>
  <c r="W30" i="22" s="1"/>
  <c r="H107" i="19"/>
  <c r="H108" i="19" s="1"/>
  <c r="W34" i="22"/>
  <c r="W63" i="22"/>
  <c r="W32" i="22"/>
  <c r="W33" i="22" s="1"/>
  <c r="Y61" i="22"/>
  <c r="Y62" i="22" s="1"/>
  <c r="W61" i="22"/>
  <c r="W62" i="22" s="1"/>
  <c r="W59" i="22"/>
  <c r="Y36" i="22"/>
  <c r="Y39" i="22" s="1"/>
  <c r="Y59" i="22" s="1"/>
  <c r="Y7" i="22"/>
  <c r="Y10" i="22" s="1"/>
  <c r="Y13" i="22"/>
  <c r="Y32" i="22" s="1"/>
  <c r="Y33" i="22" s="1"/>
  <c r="Y30" i="22" l="1"/>
  <c r="I48" i="21"/>
  <c r="H48" i="21"/>
  <c r="I42" i="21"/>
  <c r="H42" i="21"/>
  <c r="I35" i="21"/>
  <c r="H35" i="21"/>
  <c r="I29" i="21"/>
  <c r="H29" i="21"/>
  <c r="I13" i="21"/>
  <c r="I21" i="21" s="1"/>
  <c r="I54" i="20"/>
  <c r="H54" i="20"/>
  <c r="I48" i="20"/>
  <c r="H48" i="20"/>
  <c r="I41" i="20"/>
  <c r="H41" i="20"/>
  <c r="I35" i="20"/>
  <c r="H35" i="20"/>
  <c r="I19" i="20"/>
  <c r="H19" i="20"/>
  <c r="I9" i="20"/>
  <c r="I18" i="20" s="1"/>
  <c r="H9" i="20"/>
  <c r="H18" i="20" s="1"/>
  <c r="I110" i="19"/>
  <c r="H110" i="19"/>
  <c r="I84" i="19"/>
  <c r="H84" i="19"/>
  <c r="I69" i="19"/>
  <c r="H69" i="19"/>
  <c r="I47" i="19"/>
  <c r="H47" i="19"/>
  <c r="I36" i="19"/>
  <c r="H36" i="19"/>
  <c r="I28" i="19"/>
  <c r="H28" i="19"/>
  <c r="I25" i="19"/>
  <c r="H25" i="19"/>
  <c r="I19" i="19"/>
  <c r="H19" i="19"/>
  <c r="I15" i="19"/>
  <c r="H15" i="19"/>
  <c r="I7" i="19"/>
  <c r="H7" i="19"/>
  <c r="I78" i="18"/>
  <c r="H75" i="18"/>
  <c r="H133" i="18" s="1"/>
  <c r="I60" i="18"/>
  <c r="H60" i="18"/>
  <c r="I53" i="18"/>
  <c r="H53" i="18"/>
  <c r="I45" i="18"/>
  <c r="H45" i="18"/>
  <c r="I38" i="18"/>
  <c r="H38" i="18"/>
  <c r="I27" i="18"/>
  <c r="H27" i="18"/>
  <c r="I17" i="18"/>
  <c r="H17" i="18"/>
  <c r="I10" i="18"/>
  <c r="H10" i="18"/>
  <c r="H13" i="19" l="1"/>
  <c r="H60" i="19" s="1"/>
  <c r="H59" i="19"/>
  <c r="I44" i="18"/>
  <c r="I59" i="19"/>
  <c r="H9" i="18"/>
  <c r="I75" i="18"/>
  <c r="I133" i="18" s="1"/>
  <c r="I13" i="19"/>
  <c r="I60" i="19" s="1"/>
  <c r="H55" i="20"/>
  <c r="H36" i="21"/>
  <c r="H49" i="21"/>
  <c r="I9" i="18"/>
  <c r="H44" i="18"/>
  <c r="I24" i="20"/>
  <c r="I27" i="20" s="1"/>
  <c r="I42" i="20"/>
  <c r="I55" i="20"/>
  <c r="I36" i="21"/>
  <c r="I49" i="21"/>
  <c r="H24" i="20"/>
  <c r="H27" i="20" s="1"/>
  <c r="H42" i="20"/>
  <c r="I72" i="18" l="1"/>
  <c r="H62" i="19"/>
  <c r="H61" i="19"/>
  <c r="H66" i="19" s="1"/>
  <c r="H63" i="19"/>
  <c r="I62" i="19"/>
  <c r="I63" i="19"/>
  <c r="I61" i="19"/>
  <c r="I67" i="19" s="1"/>
  <c r="I57" i="20"/>
  <c r="I59" i="20" s="1"/>
  <c r="I51" i="21"/>
  <c r="I53" i="21" s="1"/>
  <c r="H51" i="21"/>
  <c r="H53" i="21" s="1"/>
  <c r="H57" i="20"/>
  <c r="H59" i="20" s="1"/>
  <c r="H72" i="18"/>
  <c r="H89" i="19"/>
  <c r="I89" i="19"/>
  <c r="H65" i="19" l="1"/>
  <c r="H67" i="19"/>
  <c r="I65" i="19"/>
  <c r="I66" i="19"/>
</calcChain>
</file>

<file path=xl/sharedStrings.xml><?xml version="1.0" encoding="utf-8"?>
<sst xmlns="http://schemas.openxmlformats.org/spreadsheetml/2006/main" count="605" uniqueCount="586">
  <si>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</si>
  <si>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</si>
  <si>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</si>
  <si>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</si>
  <si>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</si>
  <si>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</si>
  <si>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</si>
  <si>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</si>
  <si>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</si>
  <si>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</si>
  <si>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</si>
  <si>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</si>
  <si>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</si>
  <si>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</si>
  <si>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</si>
  <si>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</si>
  <si>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</si>
  <si>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</si>
  <si>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</si>
  <si>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</si>
  <si>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</si>
  <si>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</si>
  <si>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</si>
  <si>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</si>
  <si>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</si>
  <si>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</si>
  <si>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</si>
  <si>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</si>
  <si>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</si>
  <si>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</si>
  <si>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</si>
  <si>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</si>
  <si>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</si>
  <si>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</si>
  <si>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</si>
  <si>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</si>
  <si>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</si>
  <si>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</si>
  <si>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</si>
  <si>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</si>
  <si>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</si>
  <si>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</si>
  <si>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</si>
  <si>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</si>
  <si>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</si>
  <si>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At the reporting date of the current period</t>
    </r>
  </si>
  <si>
    <r>
      <rPr>
        <b/>
        <sz val="9"/>
        <color rgb="FF333399"/>
        <rFont val="Arial"/>
        <family val="2"/>
        <charset val="238"/>
      </rPr>
      <t>A) RECEIVABLES FOR SUBSCRIBED CAPITAL UNPAID</t>
    </r>
  </si>
  <si>
    <r>
      <rPr>
        <b/>
        <sz val="9"/>
        <color rgb="FF333399"/>
        <rFont val="Arial"/>
        <family val="2"/>
        <charset val="238"/>
      </rPr>
      <t xml:space="preserve">B)  FIXED ASSETS </t>
    </r>
    <r>
      <rPr>
        <sz val="9"/>
        <color rgb="FF333399"/>
        <rFont val="Arial"/>
        <family val="2"/>
        <charset val="238"/>
      </rPr>
      <t>(ADP 003+010+020+031+036)</t>
    </r>
  </si>
  <si>
    <r>
      <rPr>
        <sz val="9"/>
        <color rgb="FF0000FF"/>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</si>
  <si>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</si>
  <si>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</si>
  <si>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</si>
  <si>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 payments for purchase of intangible assets </t>
    </r>
  </si>
  <si>
    <r>
      <rPr>
        <sz val="9"/>
        <rFont val="Arial"/>
        <family val="2"/>
        <charset val="238"/>
      </rPr>
      <t xml:space="preserve">    5 Intangible assets in preparation</t>
    </r>
  </si>
  <si>
    <r>
      <rPr>
        <sz val="9"/>
        <rFont val="Arial"/>
        <family val="2"/>
        <charset val="238"/>
      </rPr>
      <t xml:space="preserve">    6 Other intangible assets</t>
    </r>
  </si>
  <si>
    <r>
      <rPr>
        <sz val="9"/>
        <color rgb="FF0000FF"/>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</si>
  <si>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</si>
  <si>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</si>
  <si>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</si>
  <si>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</si>
  <si>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</si>
  <si>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 payments for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</si>
  <si>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</si>
  <si>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</si>
  <si>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</si>
  <si>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color rgb="FF0000FF"/>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</si>
  <si>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</si>
  <si>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</si>
  <si>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</si>
  <si>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</si>
  <si>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</si>
  <si>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</si>
  <si>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</si>
  <si>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</si>
  <si>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</si>
  <si>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</si>
  <si>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color rgb="FF0000FF"/>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</si>
  <si>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</si>
  <si>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</si>
  <si>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</si>
  <si>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</si>
  <si>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color rgb="FF0000FF"/>
        <rFont val="Arial"/>
        <family val="2"/>
        <charset val="238"/>
      </rPr>
      <t>V. Deferred tax assets</t>
    </r>
  </si>
  <si>
    <r>
      <rPr>
        <b/>
        <sz val="9"/>
        <color rgb="FF333399"/>
        <rFont val="Arial"/>
        <family val="2"/>
        <charset val="238"/>
      </rPr>
      <t xml:space="preserve">C)  CURRENT ASSETS </t>
    </r>
    <r>
      <rPr>
        <sz val="9"/>
        <color rgb="FF333399"/>
        <rFont val="Arial"/>
        <family val="2"/>
        <charset val="238"/>
      </rPr>
      <t>(ADP 038+046+053+063)</t>
    </r>
  </si>
  <si>
    <r>
      <rPr>
        <sz val="9"/>
        <color rgb="FF0000FF"/>
        <rFont val="Arial"/>
        <family val="2"/>
        <charset val="238"/>
      </rPr>
      <t>I INVENTORIES (ADP 039 to 045)</t>
    </r>
  </si>
  <si>
    <r>
      <rPr>
        <sz val="9"/>
        <rFont val="Arial"/>
        <family val="2"/>
        <charset val="238"/>
      </rPr>
      <t xml:space="preserve">    1 Raw materials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</si>
  <si>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</si>
  <si>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</si>
  <si>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</si>
  <si>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 payments for inventories</t>
    </r>
  </si>
  <si>
    <r>
      <rPr>
        <sz val="9"/>
        <rFont val="Arial"/>
        <family val="2"/>
        <charset val="238"/>
      </rPr>
      <t xml:space="preserve">    6 Fixed assets held for sale</t>
    </r>
  </si>
  <si>
    <r>
      <rPr>
        <sz val="9"/>
        <rFont val="Arial"/>
        <family val="2"/>
        <charset val="238"/>
      </rPr>
      <t xml:space="preserve">    7 Biological assets</t>
    </r>
  </si>
  <si>
    <r>
      <rPr>
        <sz val="9"/>
        <color rgb="FF0000FF"/>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</si>
  <si>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</si>
  <si>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</si>
  <si>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</si>
  <si>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</si>
  <si>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</si>
  <si>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</si>
  <si>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color rgb="FF0000FF"/>
        <rFont val="Arial"/>
        <family val="2"/>
        <charset val="238"/>
      </rPr>
      <t>III SHORT-TERM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</si>
  <si>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</si>
  <si>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</si>
  <si>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</si>
  <si>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</si>
  <si>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</si>
  <si>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</si>
  <si>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</si>
  <si>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</si>
  <si>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</si>
  <si>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color rgb="FF0000FF"/>
        <rFont val="Arial"/>
        <family val="2"/>
        <charset val="238"/>
      </rPr>
      <t>IV CASH AT BANK AND IN HAND</t>
    </r>
  </si>
  <si>
    <r>
      <rPr>
        <b/>
        <sz val="9"/>
        <color rgb="FF333399"/>
        <rFont val="Arial"/>
        <family val="2"/>
        <charset val="238"/>
      </rPr>
      <t>D ) PREPAID EXPENSES AND ACCRUED INCOME</t>
    </r>
  </si>
  <si>
    <r>
      <rPr>
        <b/>
        <sz val="9"/>
        <color rgb="FF333399"/>
        <rFont val="Arial"/>
        <family val="2"/>
        <charset val="238"/>
      </rPr>
      <t xml:space="preserve">E)  TOTAL ASSETS </t>
    </r>
    <r>
      <rPr>
        <sz val="9"/>
        <color rgb="FF333399"/>
        <rFont val="Arial"/>
        <family val="2"/>
        <charset val="238"/>
      </rPr>
      <t>(ADP 001+002+037+064)</t>
    </r>
  </si>
  <si>
    <r>
      <rPr>
        <b/>
        <sz val="9"/>
        <color rgb="FF333399"/>
        <rFont val="Arial"/>
        <family val="2"/>
        <charset val="238"/>
      </rPr>
      <t>OFF-BALANCE SHEET ITEMS</t>
    </r>
  </si>
  <si>
    <r>
      <rPr>
        <b/>
        <sz val="9"/>
        <color rgb="FF000080"/>
        <rFont val="Arial"/>
        <family val="2"/>
        <charset val="238"/>
      </rPr>
      <t>LIABILITIES</t>
    </r>
  </si>
  <si>
    <r>
      <rPr>
        <sz val="9"/>
        <color rgb="FF0000FF"/>
        <rFont val="Arial"/>
        <family val="2"/>
        <charset val="238"/>
      </rPr>
      <t>I. INITIAL (SUBSCRIBED) CAPITAL</t>
    </r>
  </si>
  <si>
    <r>
      <rPr>
        <sz val="9"/>
        <color rgb="FF0000FF"/>
        <rFont val="Arial"/>
        <family val="2"/>
        <charset val="238"/>
      </rPr>
      <t>II CAPITAL RESERVES</t>
    </r>
  </si>
  <si>
    <r>
      <rPr>
        <sz val="9"/>
        <color rgb="FF0000FF"/>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</si>
  <si>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</si>
  <si>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</si>
  <si>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</si>
  <si>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 </t>
    </r>
  </si>
  <si>
    <r>
      <rPr>
        <sz val="9"/>
        <rFont val="Arial"/>
        <family val="2"/>
        <charset val="238"/>
      </rPr>
      <t xml:space="preserve">     5 Other reserves</t>
    </r>
  </si>
  <si>
    <r>
      <rPr>
        <sz val="9"/>
        <color rgb="FF0000FF"/>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</si>
  <si>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</si>
  <si>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</si>
  <si>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</si>
  <si>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</si>
  <si>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</si>
  <si>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</si>
  <si>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color rgb="FF0000FF"/>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</si>
  <si>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</si>
  <si>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</si>
  <si>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</si>
  <si>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</si>
  <si>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</si>
  <si>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</si>
  <si>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</si>
  <si>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</si>
  <si>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</si>
  <si>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</si>
  <si>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</si>
  <si>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</si>
  <si>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</si>
  <si>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</si>
  <si>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</si>
  <si>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</si>
  <si>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</si>
  <si>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</si>
  <si>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</si>
  <si>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</si>
  <si>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</si>
  <si>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</si>
  <si>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</si>
  <si>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</si>
  <si>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</si>
  <si>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</si>
  <si>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Liabilities towards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</si>
  <si>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</si>
  <si>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</si>
  <si>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</si>
  <si>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</si>
  <si>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color rgb="FF333399"/>
        <rFont val="Arial"/>
        <family val="2"/>
        <charset val="238"/>
      </rPr>
      <t>E) ACCRUALS AND DEFERRED INCOME</t>
    </r>
  </si>
  <si>
    <r>
      <rPr>
        <b/>
        <sz val="9"/>
        <color rgb="FF33339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</si>
  <si>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</si>
  <si>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</si>
  <si>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</si>
  <si>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</si>
  <si>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</si>
  <si>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</si>
  <si>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</si>
  <si>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</si>
  <si>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</si>
  <si>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</si>
  <si>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</si>
  <si>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</si>
  <si>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</si>
  <si>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</si>
  <si>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</si>
  <si>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salaries expenses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</si>
  <si>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</si>
  <si>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</si>
  <si>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expenses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</si>
  <si>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</si>
  <si>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</si>
  <si>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</si>
  <si>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</si>
  <si>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</si>
  <si>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</si>
  <si>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</si>
  <si>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</si>
  <si>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</si>
  <si>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</si>
  <si>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</si>
  <si>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</si>
  <si>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</si>
  <si>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</si>
  <si>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 </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</si>
  <si>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</si>
  <si>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</si>
  <si>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</si>
  <si>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</si>
  <si>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</si>
  <si>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</si>
  <si>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</si>
  <si>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</si>
  <si>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</si>
  <si>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</si>
  <si>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</si>
  <si>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COMPANIES LINKED BY VIRTUE OF PARTICIPATING INTEREST</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</si>
  <si>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</si>
  <si>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</si>
  <si>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</si>
  <si>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</si>
  <si>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</si>
  <si>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</si>
  <si>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</si>
  <si>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</si>
  <si>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</si>
  <si>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 xml:space="preserve">APPENDIX to the P&amp;L (to be filled in by undertakings that draw up consolidated annual financial statements) </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</si>
  <si>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</si>
  <si>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</si>
  <si>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</si>
  <si>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</si>
  <si>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entrepreneurs who draw up consolidated statements)</t>
    </r>
  </si>
  <si>
    <r>
      <rPr>
        <b/>
        <sz val="12"/>
        <rFont val="Arial"/>
        <family val="2"/>
        <charset val="238"/>
      </rPr>
      <t>STATEMENT OF CASH FLOWS - indirect method</t>
    </r>
  </si>
  <si>
    <r>
      <rPr>
        <b/>
        <sz val="9"/>
        <rFont val="Arial"/>
        <family val="2"/>
        <charset val="238"/>
      </rPr>
      <t>Item</t>
    </r>
  </si>
  <si>
    <r>
      <rPr>
        <b/>
        <sz val="8"/>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</si>
  <si>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</si>
  <si>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</si>
  <si>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</si>
  <si>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</si>
  <si>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</si>
  <si>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</si>
  <si>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</si>
  <si>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</si>
  <si>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</si>
  <si>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</si>
  <si>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</si>
  <si>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</si>
  <si>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</si>
  <si>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</si>
  <si>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</si>
  <si>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the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</si>
  <si>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</si>
  <si>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</si>
  <si>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</si>
  <si>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</si>
  <si>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the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</si>
  <si>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</si>
  <si>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</si>
  <si>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</si>
  <si>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</si>
  <si>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</si>
  <si>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</si>
  <si>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</si>
  <si>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</si>
  <si>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</si>
  <si>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</si>
  <si>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</si>
  <si>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</si>
  <si>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</si>
  <si>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</si>
  <si>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</si>
  <si>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</si>
  <si>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</si>
  <si>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</si>
  <si>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</si>
  <si>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</si>
  <si>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of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</si>
  <si>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</si>
  <si>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</si>
  <si>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</si>
  <si>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</si>
  <si>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</si>
  <si>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Dividends paid</t>
    </r>
  </si>
  <si>
    <r>
      <rPr>
        <sz val="9"/>
        <rFont val="Arial"/>
        <family val="2"/>
        <charset val="238"/>
      </rPr>
      <t xml:space="preserve">3 Cash payments for finance lease </t>
    </r>
  </si>
  <si>
    <r>
      <rPr>
        <sz val="9"/>
        <rFont val="Arial"/>
        <family val="2"/>
        <charset val="238"/>
      </rPr>
      <t>4 Cash payments for the redemption of treasury shares and decrease of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</si>
  <si>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</si>
  <si>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</si>
  <si>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</si>
  <si>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</si>
  <si>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020+034+046+047)</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</si>
  <si>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</si>
  <si>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</si>
  <si>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</si>
  <si>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</si>
  <si>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</si>
  <si>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</si>
  <si>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</si>
  <si>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</si>
  <si>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</si>
  <si>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</si>
  <si>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</si>
  <si>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</si>
  <si>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</si>
  <si>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</si>
  <si>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</si>
  <si>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</si>
  <si>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</si>
  <si>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</si>
  <si>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</si>
  <si>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</si>
  <si>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</si>
  <si>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</si>
  <si>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</si>
  <si>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</si>
  <si>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</si>
  <si>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</si>
  <si>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of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</si>
  <si>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</si>
  <si>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</si>
  <si>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</si>
  <si>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</si>
  <si>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</si>
  <si>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</si>
  <si>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of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</si>
  <si>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</si>
  <si>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cash and cash equivalents</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</si>
  <si>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</si>
  <si>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</si>
  <si>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</si>
  <si>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</si>
  <si>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</si>
  <si>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</si>
  <si>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</si>
  <si>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</si>
  <si>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</si>
  <si>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</si>
  <si>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</si>
  <si>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</si>
  <si>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</si>
  <si>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</si>
  <si>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</si>
  <si>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</si>
  <si>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</si>
  <si>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</si>
  <si>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</si>
  <si>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</si>
  <si>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</si>
  <si>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</si>
  <si>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</si>
  <si>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</si>
  <si>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</si>
  <si>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</si>
  <si>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</si>
  <si>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</si>
  <si>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</si>
  <si>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</si>
  <si>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</si>
  <si>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</si>
  <si>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</si>
  <si>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</si>
  <si>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</si>
  <si>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</si>
  <si>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</si>
  <si>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</si>
  <si>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</si>
  <si>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</si>
  <si>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</si>
  <si>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</si>
  <si>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</si>
  <si>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benefit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</si>
  <si>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</si>
  <si>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</si>
  <si>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</si>
  <si>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</si>
  <si>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</si>
  <si>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</si>
  <si>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</si>
  <si>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</si>
  <si>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</si>
  <si>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</si>
  <si>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</si>
  <si>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</si>
  <si>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</si>
  <si>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</si>
  <si>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</si>
  <si>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remuneration plans</t>
    </r>
  </si>
  <si>
    <r>
      <rPr>
        <sz val="8"/>
        <rFont val="Arial"/>
        <family val="2"/>
        <charset val="238"/>
      </rPr>
      <t>13 Other changes in equity unrelated to owners</t>
    </r>
  </si>
  <si>
    <r>
      <rPr>
        <b/>
        <sz val="8"/>
        <color rgb="FF000080"/>
        <rFont val="Arial"/>
        <family val="2"/>
        <charset val="238"/>
      </rPr>
      <t>APPENDIX TO THE STATEMENT OF CHANGES IN EQUITY (to be filled in by undertakings that draw up financial statements in accordance with the IFRS)</t>
    </r>
  </si>
  <si>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</si>
  <si>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</si>
  <si>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</si>
  <si>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</si>
  <si>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</si>
  <si>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</si>
  <si>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rPr>
        <b/>
        <sz val="9"/>
        <color rgb="FF333399"/>
        <rFont val="Arial"/>
        <family val="2"/>
        <charset val="238"/>
      </rPr>
      <t xml:space="preserve">B)  PROVISIONS </t>
    </r>
    <r>
      <rPr>
        <sz val="9"/>
        <color rgb="FF333399"/>
        <rFont val="Arial"/>
        <family val="2"/>
        <charset val="238"/>
      </rPr>
      <t>(ADP 091 to 096)</t>
    </r>
  </si>
  <si>
    <r>
      <rPr>
        <b/>
        <sz val="9"/>
        <color rgb="FF333399"/>
        <rFont val="Arial"/>
        <family val="2"/>
        <charset val="238"/>
      </rPr>
      <t xml:space="preserve">C)  LONG-TERM LIABILITIES </t>
    </r>
    <r>
      <rPr>
        <sz val="9"/>
        <color rgb="FF333399"/>
        <rFont val="Arial"/>
        <family val="2"/>
        <charset val="238"/>
      </rPr>
      <t>(ADP 098 to 108)</t>
    </r>
  </si>
  <si>
    <r>
      <rPr>
        <b/>
        <sz val="9"/>
        <color rgb="FF333399"/>
        <rFont val="Arial"/>
        <family val="2"/>
        <charset val="238"/>
      </rPr>
      <t xml:space="preserve">D)  SHORT-TERM LIABILITIES </t>
    </r>
    <r>
      <rPr>
        <sz val="9"/>
        <color rgb="FF333399"/>
        <rFont val="Arial"/>
        <family val="2"/>
        <charset val="238"/>
      </rPr>
      <t>(ADP 110 to 123)</t>
    </r>
  </si>
  <si>
    <r>
      <rPr>
        <b/>
        <sz val="9"/>
        <color rgb="FF333399"/>
        <rFont val="Arial"/>
        <family val="2"/>
        <charset val="238"/>
      </rPr>
      <t xml:space="preserve">F)  TOTAL – LIABILITIES </t>
    </r>
    <r>
      <rPr>
        <sz val="9"/>
        <color rgb="FF333399"/>
        <rFont val="Arial"/>
        <family val="2"/>
        <charset val="238"/>
      </rPr>
      <t>(ADP 067+090+097+109+124)</t>
    </r>
  </si>
  <si>
    <r>
      <rPr>
        <b/>
        <sz val="9"/>
        <color rgb="FF333399"/>
        <rFont val="Arial"/>
        <family val="2"/>
        <charset val="238"/>
      </rPr>
      <t xml:space="preserve">A)  CAPITAL AND RESERVES </t>
    </r>
    <r>
      <rPr>
        <sz val="9"/>
        <color rgb="FF333399"/>
        <rFont val="Arial"/>
        <family val="2"/>
        <charset val="238"/>
      </rPr>
      <t>(ADP 068 to 070+076+077+083+086+089)</t>
    </r>
  </si>
  <si>
    <t>1 Exchange rate differences from translation of foreign operations</t>
  </si>
  <si>
    <t>1 Changes in revaluation reserves of fixed tangible and intangible assets</t>
  </si>
  <si>
    <t>2 Gains or losses from subsequent measurement of equity instruments at fair value through other comprehensive income</t>
  </si>
  <si>
    <t xml:space="preserve">3 Fair value changes of financial liabilities at fair value through statement of profit or loss, attributable to changes in their credit risk </t>
  </si>
  <si>
    <t>4 Actuarial gains/losses on the defined benefit obligation</t>
  </si>
  <si>
    <t>5 Other items that will not be reclassified</t>
  </si>
  <si>
    <t>6 Income tax relating to items that will not be reclassified</t>
  </si>
  <si>
    <t>2 Gains or losses from subsequent measurement of debt securities at fair value through other comprehensive income</t>
  </si>
  <si>
    <t>3 Profit or loss arising from effective cash flow hedging</t>
  </si>
  <si>
    <t>4 Profit or loss arising from effective hedge of a net investment in a foreign operation</t>
  </si>
  <si>
    <t>5 Share in other comprehensive income/loss of companies linked by virtue of participating interests</t>
  </si>
  <si>
    <t>6 Changes in fair value of the time value of option</t>
  </si>
  <si>
    <t>7 Changes in fair value of forward elements of forward contracts</t>
  </si>
  <si>
    <t>8 Other items that may be reclassified to profit or loss</t>
  </si>
  <si>
    <t>9 Income tax relating to items that may be reclassified to profit or loss</t>
  </si>
  <si>
    <t>1 Attributable to owners of the parent</t>
  </si>
  <si>
    <t>2 Attributable to minority (non-controlling) interest</t>
  </si>
  <si>
    <t xml:space="preserve">  5 Other cash receipts from operating activities</t>
  </si>
  <si>
    <t>I Total cash receipts from operating activities (ADP 001 to 005)</t>
  </si>
  <si>
    <t xml:space="preserve">  1 Cash payments to suppliers</t>
  </si>
  <si>
    <t xml:space="preserve">  2 Cash payments to employees</t>
  </si>
  <si>
    <t xml:space="preserve"> 1 Cash receipts from sales of fixed tangible and intangible assets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</si>
  <si>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</si>
  <si>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</si>
  <si>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</si>
  <si>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</si>
  <si>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</si>
  <si>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</si>
  <si>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III Total cash receipts from investment activities (ADP 015 to 020)</t>
  </si>
  <si>
    <t>IV Total cash payments from investment activities (ADP 022 to 026)</t>
  </si>
  <si>
    <t>B) NET CASH FLOW FROM INVESTMENT ACTIVITIES (ADP 021 + 027)</t>
  </si>
  <si>
    <t>V Total cash receipts from financing activities (ADP 029 to 032)</t>
  </si>
  <si>
    <t>VI Total cash payments from financing activities (ADP 034 to 038)</t>
  </si>
  <si>
    <t>C) NET CASH FLOW FROM FINANCING ACTIVITIES (ADP 033 +039)</t>
  </si>
  <si>
    <t>D) NET INCREASE OR DECREASE IN CASH FLOWS (ADP 014 + 028 + 040 + 041)</t>
  </si>
  <si>
    <t>E) CASH AND CASH EQUIVALENTS AT THE BEGINNING OF THE PERIOD</t>
  </si>
  <si>
    <t>F) CASH AND CASH EQUIVALENTS AT THE END OF THE PERIOD (ADP 042+043)</t>
  </si>
  <si>
    <t>Fair value of financial assets through other comprehensive income (available for sale)</t>
  </si>
  <si>
    <r>
      <rPr>
        <b/>
        <sz val="8"/>
        <color rgb="FFFFFFFF"/>
        <rFont val="Arial"/>
        <family val="2"/>
        <charset val="238"/>
      </rPr>
      <t>14</t>
    </r>
    <r>
      <rPr>
        <sz val="11"/>
        <color theme="1"/>
        <rFont val="Calibri"/>
        <family val="2"/>
        <charset val="238"/>
        <scheme val="minor"/>
      </rPr>
      <t/>
    </r>
  </si>
  <si>
    <t>Other fair value reserves</t>
  </si>
  <si>
    <r>
      <rPr>
        <b/>
        <sz val="8"/>
        <color rgb="FFFFFFFF"/>
        <rFont val="Arial"/>
        <family val="2"/>
        <charset val="238"/>
      </rPr>
      <t>15</t>
    </r>
    <r>
      <rPr>
        <sz val="11"/>
        <color theme="1"/>
        <rFont val="Calibri"/>
        <family val="2"/>
        <charset val="238"/>
        <scheme val="minor"/>
      </rPr>
      <t/>
    </r>
  </si>
  <si>
    <t>Exchange rate differences from translation of foreign operations</t>
  </si>
  <si>
    <t>16</t>
  </si>
  <si>
    <t>17</t>
  </si>
  <si>
    <t>20 (18+19)</t>
  </si>
  <si>
    <t>18 (3 do 6 - 7
 + 8 do 17)</t>
  </si>
  <si>
    <t>8 Gains or losses from subsequent measurement of financial assets at fair value through other comprehensive income (available for sale)</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</si>
  <si>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</si>
  <si>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</si>
  <si>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</si>
  <si>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</si>
  <si>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</si>
  <si>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</si>
  <si>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</si>
  <si>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</si>
  <si>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t xml:space="preserve">   I OTHER COMPREHENSIVE INCOME OF THE PREVIOUS PERIOD, NET OF TAX (ADP 06 to 14)</t>
  </si>
  <si>
    <t xml:space="preserve">  II COMPREHENSIVE INCOME OR LOSS FOR THE PREVIOUS PERIOD (ADP 05+25)</t>
  </si>
  <si>
    <t>III TRANSACTIONS WITH OWNERS IN THE PREVIOUS PERIOD RECOGNISED DIRECTLY IN EQUITY  (ADP 15 to 23)</t>
  </si>
  <si>
    <t>4 Balance on the first day of the current business year (restated) (AOP 28 to 30)</t>
  </si>
  <si>
    <t>14 Tax on transactions recognised directly in equity</t>
  </si>
  <si>
    <t>15 Decrease in initial (subscribed) capital (other than arising from the pre-bankruptcy settlement procedure or from the reinvestment of profit)</t>
  </si>
  <si>
    <t>17 Increase of initial (subscribed) capital arising from the pre-bankruptcy settlement procedure</t>
  </si>
  <si>
    <t>18 Redemption of treasury shares/holdings</t>
  </si>
  <si>
    <t>22 Carryforward per annual plan</t>
  </si>
  <si>
    <t>24 Balance on the last day of the current business year reporting period (ADP 31 to 50)</t>
  </si>
  <si>
    <t xml:space="preserve">   I OTHER COMPREHENSIVE INCOME FOR THE CURRENT PERIOD, NET OF TAX  (ADP 33 to 41)</t>
  </si>
  <si>
    <t xml:space="preserve">  II COMPREHENSIVE INCOME OR LOSS FOR THE CURRENT PERIOD (ADP 32 do 52)</t>
  </si>
  <si>
    <t>III TRANSACTIONS WITH OWNERS IN THE CURRENT PERIOD RECOGNISED DIRECTLY IN EQUITY  (ADP 42 to 50)</t>
  </si>
  <si>
    <r>
      <t xml:space="preserve">I OPERATING INCOME </t>
    </r>
    <r>
      <rPr>
        <sz val="9"/>
        <color rgb="FF333399"/>
        <rFont val="Arial"/>
        <family val="2"/>
        <charset val="238"/>
      </rPr>
      <t>(AOP 002 do 006)</t>
    </r>
  </si>
  <si>
    <r>
      <t xml:space="preserve">II OPERATING EXPENSES </t>
    </r>
    <r>
      <rPr>
        <sz val="9"/>
        <color rgb="FF333399"/>
        <rFont val="Arial"/>
        <family val="2"/>
        <charset val="238"/>
      </rPr>
      <t>(AOP 08+009+013+017+018+019+022+029)</t>
    </r>
  </si>
  <si>
    <t xml:space="preserve">    2 Material costs (AOP 010 do 011)</t>
  </si>
  <si>
    <t xml:space="preserve">   3 Staff costs (AOP 014 do 016)</t>
  </si>
  <si>
    <t xml:space="preserve">   6 Value adjustments (AOP 020+021)</t>
  </si>
  <si>
    <t xml:space="preserve">   7 Provisions (AOP 023 do 028)</t>
  </si>
  <si>
    <r>
      <t xml:space="preserve">III FINANCIAL INCOME </t>
    </r>
    <r>
      <rPr>
        <sz val="9"/>
        <color rgb="FF333399"/>
        <rFont val="Arial"/>
        <family val="2"/>
        <charset val="238"/>
      </rPr>
      <t>(AOP 031 do 040)</t>
    </r>
  </si>
  <si>
    <r>
      <t xml:space="preserve">IV FINANCIAL EXPENDITURE </t>
    </r>
    <r>
      <rPr>
        <sz val="9"/>
        <color rgb="FF333399"/>
        <rFont val="Arial"/>
        <family val="2"/>
        <charset val="238"/>
      </rPr>
      <t>(AOP 042 do 048)</t>
    </r>
  </si>
  <si>
    <r>
      <t xml:space="preserve">IX   TOTAL INCOME </t>
    </r>
    <r>
      <rPr>
        <sz val="9"/>
        <color rgb="FF333399"/>
        <rFont val="Arial"/>
        <family val="2"/>
        <charset val="238"/>
      </rPr>
      <t>(AOP 001+030+049 +050)</t>
    </r>
  </si>
  <si>
    <r>
      <t xml:space="preserve">X    TOTAL EXPENDITURE </t>
    </r>
    <r>
      <rPr>
        <sz val="9"/>
        <color rgb="FF333399"/>
        <rFont val="Arial"/>
        <family val="2"/>
        <charset val="238"/>
      </rPr>
      <t>(AOP 007+041+051 + 052)</t>
    </r>
  </si>
  <si>
    <r>
      <t xml:space="preserve">XI   PRE-TAX PROFIT OR LOSS </t>
    </r>
    <r>
      <rPr>
        <sz val="9"/>
        <color rgb="FF333399"/>
        <rFont val="Arial"/>
        <family val="2"/>
        <charset val="238"/>
      </rPr>
      <t>(AOP 053-054)</t>
    </r>
  </si>
  <si>
    <t xml:space="preserve">   1 Pre-tax profit (AOP 053-054)</t>
  </si>
  <si>
    <t xml:space="preserve">   2 Pre-tax loss (AOP 054-053)</t>
  </si>
  <si>
    <r>
      <t xml:space="preserve">XIII PROFIT OR LOSS FOR THE PERIOD </t>
    </r>
    <r>
      <rPr>
        <sz val="9"/>
        <color rgb="FF333399"/>
        <rFont val="Arial"/>
        <family val="2"/>
        <charset val="238"/>
      </rPr>
      <t>(AOP 055-059)</t>
    </r>
  </si>
  <si>
    <t xml:space="preserve">  1 Profit for the period  (AOP 055-059)</t>
  </si>
  <si>
    <t xml:space="preserve">  2 Loss for the period (AOP 059-055)</t>
  </si>
  <si>
    <r>
      <t>XIV PRE-TAX PROFIT OR LOSS OF DISCONTINUED OPERATIONS</t>
    </r>
    <r>
      <rPr>
        <sz val="9"/>
        <color rgb="FF333399"/>
        <rFont val="Arial"/>
        <family val="2"/>
        <charset val="238"/>
      </rPr>
      <t xml:space="preserve">  (AOP 063-064)</t>
    </r>
  </si>
  <si>
    <t xml:space="preserve"> 1 Discontinued operations profit for the period (AOP 062-065)</t>
  </si>
  <si>
    <t xml:space="preserve"> 2 Discontinued operations loss for the period (AOP 065-062)</t>
  </si>
  <si>
    <r>
      <t xml:space="preserve">XVI PRE-TAX PROFIT OR LOSS </t>
    </r>
    <r>
      <rPr>
        <sz val="9"/>
        <color rgb="FF333399"/>
        <rFont val="Arial"/>
        <family val="2"/>
        <charset val="238"/>
      </rPr>
      <t xml:space="preserve"> (AOP 055+062)</t>
    </r>
  </si>
  <si>
    <t xml:space="preserve"> 1 Pre-tax profit (AOP 068)</t>
  </si>
  <si>
    <t xml:space="preserve"> 2 Pre-tax loss (AOP 068)</t>
  </si>
  <si>
    <r>
      <t xml:space="preserve">XVII INCOME TAX </t>
    </r>
    <r>
      <rPr>
        <sz val="9"/>
        <color rgb="FF333399"/>
        <rFont val="Arial"/>
        <family val="2"/>
        <charset val="238"/>
      </rPr>
      <t>(AOP 058+065)</t>
    </r>
  </si>
  <si>
    <r>
      <t xml:space="preserve">XVIII PROFIT OR LOSS FOR THE PERIOD </t>
    </r>
    <r>
      <rPr>
        <sz val="9"/>
        <color rgb="FF333399"/>
        <rFont val="Arial"/>
        <family val="2"/>
        <charset val="238"/>
      </rPr>
      <t>(AOP 068-071)</t>
    </r>
  </si>
  <si>
    <t xml:space="preserve"> 1 Profit for the period (AOP 068-071)</t>
  </si>
  <si>
    <t xml:space="preserve"> 2 Loss for the period (AOP 071-068)</t>
  </si>
  <si>
    <r>
      <t xml:space="preserve">XIX PROFIT OR LOSS FOR THE PERIOD </t>
    </r>
    <r>
      <rPr>
        <sz val="9"/>
        <color rgb="FF000080"/>
        <rFont val="Arial"/>
        <family val="2"/>
        <charset val="238"/>
      </rPr>
      <t>(AOP 076+077)</t>
    </r>
  </si>
  <si>
    <t xml:space="preserve">II OTHER COMPREHENSIVE INCOME/LOSS BEFORE TAX
   (AOP 80 +  87)   </t>
  </si>
  <si>
    <t>III Items that will not be reclassified to profit or loss (AOP 081 do 085)</t>
  </si>
  <si>
    <t>IV Items that may be reclassified to profit or loss (AOP 088 do 095)</t>
  </si>
  <si>
    <t>V NET OTHER COMPREHENSIVE INCOME OR LOSS (AOP 080+087 - 086 - 096)</t>
  </si>
  <si>
    <t>VI COMPREHENSIVE INCOME OR LOSS FOR THE PERIOD (AOP 078+097)</t>
  </si>
  <si>
    <t>VI COMPREHENSIVE INCOME OR LOSS FOR THE PERIOD (AOP 100+101)</t>
  </si>
  <si>
    <t>in EUR</t>
  </si>
  <si>
    <t>03108414</t>
  </si>
  <si>
    <t>HR</t>
  </si>
  <si>
    <t>070004250</t>
  </si>
  <si>
    <t>20262622069</t>
  </si>
  <si>
    <t>7478000050QHZTAWQI34</t>
  </si>
  <si>
    <t>1214</t>
  </si>
  <si>
    <t>Čakovec</t>
  </si>
  <si>
    <t>Mlinska ulica 1</t>
  </si>
  <si>
    <t>investitori@cak-mlinovi.hr</t>
  </si>
  <si>
    <t>www.cak-mlinovi.hr</t>
  </si>
  <si>
    <t>RD</t>
  </si>
  <si>
    <t>KN</t>
  </si>
  <si>
    <t>No</t>
  </si>
  <si>
    <t>Submitter: Čakovečki mlinovi Inc.</t>
  </si>
  <si>
    <t>Čakovečki mlinovi Inc.</t>
  </si>
  <si>
    <t>(u EUR)</t>
  </si>
  <si>
    <t> 31.12.2024</t>
  </si>
  <si>
    <t>Deloitte d.o.o.</t>
  </si>
  <si>
    <t>Goran Končar</t>
  </si>
  <si>
    <t xml:space="preserve">balance as at 31.12.2024  </t>
  </si>
  <si>
    <t>for the period 01.01.2024 to 31.12.2024</t>
  </si>
  <si>
    <t xml:space="preserve">                   NOTES TO THE FINANCIAL STATEMENTS - GFI
Issuer Name: Čakovečki mlinovi d.d.
PIN: 20262622069
Reporting Period: 01.01.2024. - 31.12.2024.
THIS XLS DOCUMENT IS NOT THE OFFICIAL FORMAT FOR THE PUBLICATION OF THE ANNUAL REPORT
The notes to the financial statements are prepared in accordance with the provisions of the International Financial Reporting Standards (hereinafter: IFRS) in such a way that they should:
a) provide information on the basis for compiling financial statements and certain accounting policies applied in accordance with International Accounting Standard 1 (IAS 1),
b) publish information according to IFRS that is not presented in the statement of financial position, statement of comprehensive income, statement of cash flows and statement of changes in capital,
c) provide additional information that is not presented in the statement of financial position, statement of comprehensive income, statement of cash flows and statement of changes in equity, but is important for understanding any of them.
(d) In addition to the above information, the following information shall be disclosed in the notes to the annual financial statements:
1. name, registered office of the undertaking (address), legal form of the undertaking, country of incorporation, entity registration number, personal identification number and, if applicable, whether the undertaking is in liquidation, bankruptcy, summary winding-up proceedings or extraordinary administration
2. adopted accounting policies
3. total amount of all financial liabilities, guarantees or contingencies not included in the balance sheet, and an indication of the nature and form of any actual security provided; all liabilities relating to pensions of entrepreneurs within the group or company linked by a participating interest are disclosed separately
4. the amount of advances and loans granted to members of the administrative, management and supervisory bodies, with an indication of the interest rates, principal terms and any amounts repaid, written off or cancelled, as well as obligations agreed in their favour through any guarantees, with an indication of the total amount for each category
5. the amount and nature of individual items of income or expenditure of exceptional size or occurrence
6. amounts owed by the entrepreneur and falling due after more than five years, as well as the total debts of the entrepreneur covered by valuable insurance provided by the entrepreneur, with an indication of the type and form of insurance
7. the average number of employees during the financial year
8. if the entrepreneur has capitalised the cost of salaries in accordance with the regulations in the financial year, partially or in full, information on the amount of the total cost of employees during the year broken down into the amount that was directly charged to the costs of the period and the amount that was capitalised in the value of the assets during the period, in such a way that the total net amount is shown separately for each part salary and the amount of taxes, contributions from salaries and contributions on salaries
9. the amount of salaries and allowances granted for that financial year to members of the administrative, management and supervisory bodies in respect of their responsibilities and any liabilities arising or agreed in connection with retirements for former members of those bodies, with an indication of the total amount for each category of body
10. the average number of employees during the financial year, broken down by category, and, if not disclosed separately in the profit and loss account, the personnel costs relating to that financial year, broken down between net salaries and wages, taxes and contributions from salaries, contributions on salaries and other salary costs not including reimbursement of expenses.
11. if provisions for deferred tax are recognised in the balance sheet, the balance of deferred tax at the end of the financial year and the movements in those balances during the financial year
12. the name and registered office of each undertaking in which the undertaking, either alone or through a person acting in its own name but on behalf of the undertaking, holds a participating interest, stating the amount of capital held, the amount of total capital and reserves, and the profit or loss for the last financial year of the undertaking concerned, for which annual financial statements have been adopted; information regarding capital and reserves and profit or loss may be omitted in cases where the undertaking in question does not publish its balance sheet and is not controlled by another undertaking
13. the number and nominal value, or if there is no nominal value, the book value of the shares or stakes subscribed during the business year within the authorised capital
14. in cases where there are several classes of shares, the number and nominal value, or if there is no nominal value, the book value of each class
15. the existence of any participation certificates, convertible debentures, guarantees, options or similar securities or rights, with an indication of their number and the rights they confer
16. the name, registered office and legal form of each undertaking in which the undertaking has unlimited liability
17. the name and registered office of the undertaking which prepares the annual consolidated financial statements of the largest group of undertakings in which the undertaking participates as a controlled member of the group
18. the name and registered office of the undertaking which prepares the annual consolidated financial statements of the smallest group of undertakings in which the undertaking participates as a controlled member and which is also included in the group of undertakings referred to in point 17.
19. the place where copies of the annual consolidated financial statements referred to in points 17 and 18 can be obtained, provided that they are available
20. the proposed distribution of profits or the proposed treatment of losses, or, if applicable, the distribution of profits or treatment of losses
21. the nature and business purpose of the undertaking's arrangements that are not included in the balance sheet and the financial impact of those arrangements on the undertaking, provided that the risks or benefits arising from such arrangements are material and to the extent that disclosure of such risks or benefits is necessary for assessing the financial position of the undertaking
22. the nature and financial effect of significant events that occurred after the balance sheet date and are not reflected in the income statement and loss or balance sheet
23. net income broken down by activity categories and geographical markets, if these categories and markets are significantly different from each other, taking into account the way in which the sale of products and the provision of services are organized.
24. the total amount of fees charged for a specific business year by an independent auditor or audit firm for the legally prescribed audit of annual financial statements or annual consolidated financial statements, the total amount of fees for other audit services, the total amount of fees for tax consulting services, and the total amount of fees for other consulting services except audit services, the total amount of research and development expenditures that are the basis for granting state aid.
</t>
  </si>
  <si>
    <t>NOTES TO THE FINANCIAL STATEMENTS - AFI</t>
  </si>
  <si>
    <t>Issuer name: Čakovečki mlinovi d.d.</t>
  </si>
  <si>
    <t>THIS XLS DOCUMENT IS NOT AN OFFICIAL FORMAT FOR PUBLICATION OF THE ANNUAL REPORT</t>
  </si>
  <si>
    <t>Notes to the financial statements are prepared in accordance with the provisions of International Financial Reporting Standards (hereinafter: IFRS) in such a way that they should:</t>
  </si>
  <si>
    <t>a) provide information on the basis for preparing the financial statements and certain accounting policies applied in accordance with International Accounting Standard 1 (IAS 1),</t>
  </si>
  <si>
    <t>b) disclose information according to IFRS that is not presented in the statement of financial position, statement of comprehensive income, statement of cash flows and statement of changes in equity,</t>
  </si>
  <si>
    <t>c) provide additional information that is not presented in the statement of financial position, statement of comprehensive income, statement of cash flows and statement of changes in equity, but are important for understanding any of them.</t>
  </si>
  <si>
    <t>(d) In addition to the above information, the following information is also disclosed in the notes to the annual financial statements:</t>
  </si>
  <si>
    <t>The annual audited unconsolidated financial statement with notes is published on the websites www.zse.hr, www.hanfa.hr (Official Register of Prescribed Information), the official website of Čakovečki mlinovi www.cak-mlinovi.hr</t>
  </si>
  <si>
    <t>1. name, registered office (address) of the issuer, legal form of the issuer, country of incorporation, entity registration number, personal identification number and, if applicable, whether the issuer is in liquidation, bankruptcy, summary termination proceedings or extraordinary administration</t>
  </si>
  <si>
    <t>Name of the issuer: Čakovečki mlinovi d.d.</t>
  </si>
  <si>
    <t>Legal form of the issuer: joint stock company</t>
  </si>
  <si>
    <t>Country of incorporation: Republic of Croatia</t>
  </si>
  <si>
    <t>Entity registration number: 070004250</t>
  </si>
  <si>
    <t>Personal identification number: 20262622069</t>
  </si>
  <si>
    <t>2. adopted accounting policies</t>
  </si>
  <si>
    <t>The accounting policies applied in the preparation of the financial statements are International Financial Reporting Standards and Accounting Policies of Čakovečki mlinovi d.d. and have been consistently applied to all periods presented, unless otherwise stated.</t>
  </si>
  <si>
    <t>3. the total amount of all financial liabilities, guarantees or contingencies that are not included in the balance sheet, and an indication of the nature and form of any actual insurance provided; all liabilities related to the issuer's pensions within the group or company related to a participating interest are disclosed separately</t>
  </si>
  <si>
    <t>As of the balance sheet date, the Company has no financial liabilities, guarantees or contingencies that are not included in the balance sheet; provisions for pensions and jubilee awards are disclosed within the note on long-term provisions (AOP 091)</t>
  </si>
  <si>
    <t>4. the amount of advances and loans granted to members of the administrative, management and supervisory bodies, with an indication of the interest rates, main terms and all amounts repaid, written off or cancelled, as well as obligations agreed in their favour through any guarantees, with an indication of the total amount for each category</t>
  </si>
  <si>
    <t>The Company did not have the above transactions.</t>
  </si>
  <si>
    <t>Reporting period: 1.1.2024. to 31.12.2024.</t>
  </si>
  <si>
    <t>PIN: 20262622069</t>
  </si>
  <si>
    <t>5. amount and nature of individual items of income or expense of exceptional size or occurrence</t>
  </si>
  <si>
    <t>Individual items of income and expense of exceptional size or occurrence, such as sales revenue, costs of raw materials and supplies, depreciation, personnel costs and other costs are presented in the Annual Financial Statements of Čakovečki mlinovi d.d. as of 31 December 2024.</t>
  </si>
  <si>
    <t>1.-12. 2023.</t>
  </si>
  <si>
    <t>1.-12. 2024.</t>
  </si>
  <si>
    <t>Revenue from product sales</t>
  </si>
  <si>
    <t>Revenue from transportation services</t>
  </si>
  <si>
    <t>Revenue from merchandise sales</t>
  </si>
  <si>
    <t>Revenue from rentals /i/</t>
  </si>
  <si>
    <t>Revenue from sales with entrepreneurs within and outside the group</t>
  </si>
  <si>
    <t>6. amounts owed by the issuer that are due after more than five years, as well as the issuer's total debts covered by valuable collateral provided by the issuer, indicating the type and form of collateral</t>
  </si>
  <si>
    <t>The company has no liabilities that are due after five years. All long-term liabilities, except for provisions, relate to accrued liabilities under lease agreements in accordance with IFRS 16.</t>
  </si>
  <si>
    <t>7. average number of employees during the business year</t>
  </si>
  <si>
    <t>During 2024, the average number of employees of Čakovečki mlinovi d.d. was 207 (2023: 205 employees)</t>
  </si>
  <si>
    <t>8. if the issuer capitalized the cost of salaries in part or in full in the business year in accordance with the regulations, information on the amount of total employee costs during the year broken down into the amount that was directly charged to expenses for the period and the amount that was capitalized in the value of assets during the period, in such a way that the total amount of net salaries and the amount of taxes, contributions from salaries and contributions to salaries are separately disclosed for each part</t>
  </si>
  <si>
    <t>Capitalized internal labor represents all hours of work that can be properly assigned to the construction, modification or installation of certain items of capital assets and are depreciated as such. In 2024, Čakovečki mlinovi d.d. did not capitalize the cost of salaries on this basis.</t>
  </si>
  <si>
    <t>9. the amount of salaries and remuneration granted for that business year to members of the administrative, management and supervisory bodies for their responsibilities and any obligations arising or agreed in connection with retirements for former members of those bodies, indicating the total amount for each category of body.</t>
  </si>
  <si>
    <t>In accordance with the Companies Act, Article (272.r), the Remuneration Report will be available on the company's website as part of the materials published with the invitation to the General Assembly of Čakovečki mlinovi d.d. The General Assembly is responsible for making a decision on the remuneration policy and the e-report on remuneration pursuant to the Companies Act, Article (276.a).</t>
  </si>
  <si>
    <t>10. the average number of employees during the business year, broken down by category, and if not separately disclosed in the income statement, the personnel costs relating to that business year, broken down between net salaries and wages, taxes and contributions from salaries, contributions to salaries and other salary costs that do not include compensation of expenses.</t>
  </si>
  <si>
    <t>Average number of employees during 2024 broken down by category:</t>
  </si>
  <si>
    <t>is equal to the total number (Note 7 above) because the Company is considered as a single segment (food production).</t>
  </si>
  <si>
    <t>Personnel costs broken down by category:</t>
  </si>
  <si>
    <t>Stated in Note 9 of the Annual Financial Statements of Čakovečki mlinovi d.d. as of 31 December 2024</t>
  </si>
  <si>
    <t>11. if provisions for deferred tax are recognized in the balance sheet, the deferred tax balances at the end of the financial year and the movements in these balances during the financial year</t>
  </si>
  <si>
    <t>Movements in deferred taxes are presented in Note 21 of the Annual Financial Statements of Čakovečki mlinovi d.d. for 2024. As of the balance sheet date of 31.12.2024, the Company reports deferred tax assets in the amount of EUR 119 thousand (2023: EUR 118 thousand).</t>
  </si>
  <si>
    <t>12. the name and registered office of each company in which the issuer, either alone or through a person acting in its own name but on behalf of the issuer, holds a participating interest, stating the amount of capital held, the amount of total capital and reserves, and the profit or loss of the last business year of the company in question, for which annual financial statements have been adopted; information regarding capital and reserves and profit or loss may be omitted in the case where the company in question does not publish its balance sheet and is not controlled by another company</t>
  </si>
  <si>
    <t>A detailed overview is presented within the Annual Management Report and Note 30 to the Annual Financial Statements.</t>
  </si>
  <si>
    <t>13. the number and nominal value, or if there is no nominal value, the book value of shares or units subscribed during the business year within the scope of the authorized capital</t>
  </si>
  <si>
    <t>As of 31 December 2024, the Company had issued and listed 10,290,000 shares with a market capitalization of EUR 109 million.</t>
  </si>
  <si>
    <t>14. in the case of multiple classes of shares, the number and nominal value, or if there is no nominal value, the book value of each class</t>
  </si>
  <si>
    <t>The above is not applicable to the financial statements of Čakovečki mlinovi d.d.</t>
  </si>
  <si>
    <t>15. the existence of any certificates of participation, convertible debentures, guarantees, options or similar securities or rights, with an indication of their number and the rights they confer</t>
  </si>
  <si>
    <t>16. the name, registered office and legal form of each company in which the issuer has unlimited liability</t>
  </si>
  <si>
    <t>The above is not applicable to the financial statements of Čakovečki mlinovi d.d. because it does not have shares in companies with unlimited liability.</t>
  </si>
  <si>
    <t>17. the name and registered office of the company that prepares the annual consolidated financial statements of the largest group of companies in which the issuer participates as a controlled member of the group</t>
  </si>
  <si>
    <t>The company Čakovečki mlinovi d.d. is the ultimate parent and is not a controlled member of another group.</t>
  </si>
  <si>
    <t>18. name and registered office of the company that prepares the annual consolidated financial statements of the smallest group of companies in which the issuer participates as a controlled member and which is also included in the group of companies referred to in item 17.</t>
  </si>
  <si>
    <t>19. place where copies of the annual consolidated financial statements referred to in items 17 and 18 can be obtained, provided that they are available</t>
  </si>
  <si>
    <t>The company Čakovečki mlinovi d.d. prepares consolidated financial statements that are published on the website www.zse.hr, www.hanfa.hr (Official Register of Prescribed Information), the official website of Čakovečki mlinovi www.cak-mlinovi.hr</t>
  </si>
  <si>
    <t>20. proposed distribution of profits or proposed treatment of losses, or, if applicable, distribution of profits or treatment of losses</t>
  </si>
  <si>
    <t>Pursuant to the provisions of Article 275 of the Companies Act, the General Assembly of Čakovečki mlinovi d.d. will make a decision on the distribution of profits and will be announced when announcing the invitation to hold the General Assembly of Čakovečki mlinovi d.d.</t>
  </si>
  <si>
    <t>21. the nature and business purpose of the arrangements of the companies that are not included in the balance sheet and the financial impact of these arrangements on the issuer, provided that the risks or benefits arising from such arrangements are material and to the extent that the disclosure of such risks or benefits is necessary for assessing the financial condition of the issuer</t>
  </si>
  <si>
    <t>22. the nature and financial effect of significant events that occurred after the balance sheet date and are not reflected in the income statement or balance sheet</t>
  </si>
  <si>
    <t>Events after the balance sheet date are described in Note 34 to the Annual Financial Statements of Čakovečki mlinovi Group and Čakovečki mlinovi d.d. as of 31 December 2023.</t>
  </si>
  <si>
    <t>23. net income broken down by activity categories and geographical markets, if these categories and markets differ significantly from each other, taking into account the way in which the sale of products and provision of services is organized.</t>
  </si>
  <si>
    <t>A detailed analysis of Net Income is presented in Notes 4 and 5 of the Annual Financial Statements of Čakovečki mlinovi d.d. as of 31 December 2023.</t>
  </si>
  <si>
    <t>24. the total amount of fees charged for a specific business year by an independent auditor or audit firm for the statutory audit of annual financial statements or annual consolidated financial statements, the total amount of fees for other verification services, the total amount of fees for tax advisory services, and the total amount of fees for other advisory services other than auditing, the total amount of research and development expenditures that are the basis for the granting of state aid.</t>
  </si>
  <si>
    <t>The auditor's fee is presented in Note 8 of the Annual Financial Statements of Čakovečki mlinovi d.d. as of 31 December 2024. Expenses for 2024 amount to EUR 71,511 (2023: EUR 36,000)</t>
  </si>
  <si>
    <t>ADDITIONAL</t>
  </si>
  <si>
    <t>Note 27 Provisions - In the note to the financial statements, a breakdown into short-term and long-term parts is made and is thus shown in the balance sheet of the financial statement, while the total amount of provisions (short-term and long-term parts) is shown in the GFI (AOP 090).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</si>
</sst>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48"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7"/>
      <name val="Arial"/>
      <family val="2"/>
      <charset val="238"/>
    </font>
    <font>
      <b/>
      <sz val="9"/>
      <color rgb="FF333399"/>
      <name val="Arial"/>
      <family val="2"/>
      <charset val="238"/>
    </font>
    <font>
      <sz val="9"/>
      <color rgb="FF333399"/>
      <name val="Arial"/>
      <family val="2"/>
      <charset val="238"/>
    </font>
    <font>
      <sz val="9"/>
      <color rgb="FF0000FF"/>
      <name val="Arial"/>
      <family val="2"/>
      <charset val="238"/>
    </font>
    <font>
      <b/>
      <sz val="9"/>
      <color rgb="FF000080"/>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10"/>
      <color rgb="FF404040"/>
      <name val="Times New Roman"/>
      <family val="1"/>
      <charset val="238"/>
    </font>
    <font>
      <b/>
      <sz val="10"/>
      <color rgb="FF404040"/>
      <name val="Times New Roman"/>
      <family val="1"/>
      <charset val="238"/>
    </font>
    <font>
      <sz val="9"/>
      <color rgb="FF404040"/>
      <name val="Arial"/>
      <family val="2"/>
      <charset val="238"/>
    </font>
    <font>
      <b/>
      <sz val="9"/>
      <color rgb="FF404040"/>
      <name val="Arial"/>
      <family val="2"/>
      <charset val="238"/>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D9D9D9"/>
        <bgColor indexed="64"/>
      </patternFill>
    </fill>
    <fill>
      <patternFill patternType="solid">
        <fgColor rgb="FFF2F2F2"/>
        <bgColor indexed="64"/>
      </patternFill>
    </fill>
  </fills>
  <borders count="56">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s>
  <cellStyleXfs count="6">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2" fillId="0" borderId="0"/>
  </cellStyleXfs>
  <cellXfs count="355">
    <xf numFmtId="0" fontId="0" fillId="0" borderId="0" xfId="0"/>
    <xf numFmtId="4" fontId="12" fillId="0" borderId="0" xfId="3" applyNumberFormat="1"/>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14" fontId="7" fillId="2" borderId="0" xfId="1" applyNumberFormat="1" applyFont="1" applyFill="1" applyAlignment="1">
      <alignment horizontal="center" vertical="center"/>
    </xf>
    <xf numFmtId="0" fontId="7" fillId="0" borderId="0" xfId="1" applyFont="1" applyAlignment="1">
      <alignment horizontal="center" vertical="center"/>
    </xf>
    <xf numFmtId="49" fontId="10" fillId="3" borderId="12" xfId="0" applyNumberFormat="1" applyFont="1" applyFill="1" applyBorder="1" applyAlignment="1">
      <alignment horizontal="center" vertical="center"/>
    </xf>
    <xf numFmtId="165" fontId="17" fillId="0" borderId="44" xfId="0" applyNumberFormat="1" applyFont="1" applyBorder="1" applyAlignment="1">
      <alignment horizontal="center" vertical="center"/>
    </xf>
    <xf numFmtId="165" fontId="17" fillId="9" borderId="44" xfId="0" applyNumberFormat="1" applyFont="1" applyFill="1" applyBorder="1" applyAlignment="1">
      <alignment horizontal="center" vertical="center"/>
    </xf>
    <xf numFmtId="165" fontId="17" fillId="9" borderId="45" xfId="0" applyNumberFormat="1" applyFont="1" applyFill="1" applyBorder="1" applyAlignment="1">
      <alignment horizontal="center" vertical="center"/>
    </xf>
    <xf numFmtId="0" fontId="5" fillId="3" borderId="18" xfId="3" applyFont="1" applyFill="1" applyBorder="1" applyAlignment="1">
      <alignment horizontal="center" vertical="center" wrapText="1"/>
    </xf>
    <xf numFmtId="4" fontId="17" fillId="3" borderId="18" xfId="3" applyNumberFormat="1" applyFont="1" applyFill="1" applyBorder="1" applyAlignment="1">
      <alignment horizontal="center" vertical="center" wrapText="1"/>
    </xf>
    <xf numFmtId="0" fontId="17" fillId="3" borderId="17" xfId="3" applyFont="1" applyFill="1" applyBorder="1" applyAlignment="1">
      <alignment horizontal="center" vertical="center"/>
    </xf>
    <xf numFmtId="164" fontId="5" fillId="0" borderId="33" xfId="0" applyNumberFormat="1" applyFont="1" applyBorder="1" applyAlignment="1">
      <alignment horizontal="center" vertical="center"/>
    </xf>
    <xf numFmtId="164" fontId="5" fillId="0" borderId="15" xfId="0" applyNumberFormat="1" applyFont="1" applyBorder="1" applyAlignment="1">
      <alignment horizontal="center" vertical="center"/>
    </xf>
    <xf numFmtId="164" fontId="5" fillId="9" borderId="15" xfId="0" applyNumberFormat="1" applyFont="1" applyFill="1" applyBorder="1" applyAlignment="1">
      <alignment horizontal="center" vertical="center"/>
    </xf>
    <xf numFmtId="164" fontId="5" fillId="9" borderId="16" xfId="0" applyNumberFormat="1" applyFont="1" applyFill="1" applyBorder="1" applyAlignment="1">
      <alignment horizontal="center" vertical="center"/>
    </xf>
    <xf numFmtId="164" fontId="5" fillId="0" borderId="16" xfId="0" applyNumberFormat="1" applyFont="1" applyBorder="1" applyAlignment="1">
      <alignment horizontal="center" vertical="center"/>
    </xf>
    <xf numFmtId="3" fontId="17" fillId="3" borderId="17" xfId="3" applyNumberFormat="1" applyFont="1" applyFill="1" applyBorder="1" applyAlignment="1">
      <alignment horizontal="center" vertical="center" wrapText="1"/>
    </xf>
    <xf numFmtId="164" fontId="5" fillId="10" borderId="33" xfId="0" applyNumberFormat="1" applyFont="1" applyFill="1" applyBorder="1" applyAlignment="1">
      <alignment horizontal="center" vertical="center"/>
    </xf>
    <xf numFmtId="164" fontId="5" fillId="10" borderId="15" xfId="0" applyNumberFormat="1" applyFont="1" applyFill="1" applyBorder="1" applyAlignment="1">
      <alignment horizontal="center" vertical="center"/>
    </xf>
    <xf numFmtId="0" fontId="12" fillId="10" borderId="0" xfId="3" applyFill="1"/>
    <xf numFmtId="164" fontId="5" fillId="9" borderId="14" xfId="0" applyNumberFormat="1" applyFont="1" applyFill="1" applyBorder="1" applyAlignment="1">
      <alignment horizontal="center" vertical="center"/>
    </xf>
    <xf numFmtId="0" fontId="5" fillId="3" borderId="18" xfId="0" applyFont="1" applyFill="1" applyBorder="1" applyAlignment="1">
      <alignment horizontal="center" vertical="center" wrapText="1"/>
    </xf>
    <xf numFmtId="0" fontId="17" fillId="3" borderId="17" xfId="0" applyFont="1" applyFill="1" applyBorder="1" applyAlignment="1">
      <alignment horizontal="center" vertical="center"/>
    </xf>
    <xf numFmtId="3" fontId="17" fillId="3" borderId="17" xfId="0" applyNumberFormat="1" applyFont="1" applyFill="1" applyBorder="1" applyAlignment="1">
      <alignment horizontal="center" vertical="center" wrapText="1"/>
    </xf>
    <xf numFmtId="0" fontId="23" fillId="10" borderId="1" xfId="0" applyFont="1" applyFill="1" applyBorder="1"/>
    <xf numFmtId="0" fontId="0" fillId="10" borderId="32" xfId="0" applyFill="1" applyBorder="1"/>
    <xf numFmtId="0" fontId="6" fillId="10" borderId="49" xfId="0" applyFont="1" applyFill="1" applyBorder="1" applyAlignment="1">
      <alignment vertical="center"/>
    </xf>
    <xf numFmtId="0" fontId="0" fillId="10" borderId="48" xfId="0" applyFill="1" applyBorder="1"/>
    <xf numFmtId="0" fontId="26" fillId="10" borderId="47" xfId="0" applyFont="1" applyFill="1" applyBorder="1"/>
    <xf numFmtId="0" fontId="26" fillId="10" borderId="48" xfId="0" applyFont="1" applyFill="1" applyBorder="1" applyAlignment="1">
      <alignment wrapText="1"/>
    </xf>
    <xf numFmtId="0" fontId="26" fillId="10" borderId="48" xfId="0" applyFont="1" applyFill="1" applyBorder="1"/>
    <xf numFmtId="0" fontId="5" fillId="10" borderId="0" xfId="0" applyFont="1" applyFill="1" applyAlignment="1">
      <alignment vertical="center"/>
    </xf>
    <xf numFmtId="0" fontId="5" fillId="10" borderId="0" xfId="0" applyFont="1" applyFill="1" applyAlignment="1">
      <alignment horizontal="center" vertical="center"/>
    </xf>
    <xf numFmtId="0" fontId="6" fillId="10" borderId="48" xfId="0" applyFont="1" applyFill="1" applyBorder="1" applyAlignment="1">
      <alignment horizontal="center" vertical="center"/>
    </xf>
    <xf numFmtId="0" fontId="26" fillId="10" borderId="47" xfId="0" applyFont="1" applyFill="1" applyBorder="1" applyAlignment="1">
      <alignment vertical="top"/>
    </xf>
    <xf numFmtId="0" fontId="6"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4" fillId="0" borderId="51" xfId="0" applyNumberFormat="1" applyFont="1" applyBorder="1" applyAlignment="1" applyProtection="1">
      <alignment vertical="center"/>
      <protection locked="0"/>
    </xf>
    <xf numFmtId="3" fontId="4" fillId="0" borderId="51" xfId="0" applyNumberFormat="1" applyFont="1" applyBorder="1" applyAlignment="1" applyProtection="1">
      <alignment vertical="center"/>
      <protection locked="0" hidden="1"/>
    </xf>
    <xf numFmtId="3" fontId="17" fillId="3" borderId="18" xfId="3" applyNumberFormat="1" applyFont="1" applyFill="1" applyBorder="1" applyAlignment="1">
      <alignment horizontal="center" vertical="center" wrapText="1"/>
    </xf>
    <xf numFmtId="3" fontId="6" fillId="0" borderId="33" xfId="0" applyNumberFormat="1" applyFont="1" applyBorder="1" applyAlignment="1" applyProtection="1">
      <alignment horizontal="right" vertical="center"/>
      <protection locked="0"/>
    </xf>
    <xf numFmtId="3" fontId="16" fillId="9" borderId="15" xfId="0" applyNumberFormat="1" applyFont="1" applyFill="1" applyBorder="1" applyAlignment="1">
      <alignment horizontal="right" vertical="center"/>
    </xf>
    <xf numFmtId="3" fontId="6" fillId="0" borderId="15" xfId="0" applyNumberFormat="1" applyFont="1" applyBorder="1" applyAlignment="1" applyProtection="1">
      <alignment horizontal="right" vertical="center"/>
      <protection locked="0"/>
    </xf>
    <xf numFmtId="3" fontId="16" fillId="9" borderId="16" xfId="0" applyNumberFormat="1" applyFont="1" applyFill="1" applyBorder="1" applyAlignment="1">
      <alignment horizontal="right" vertical="center"/>
    </xf>
    <xf numFmtId="3" fontId="6" fillId="0" borderId="33" xfId="0" applyNumberFormat="1" applyFont="1" applyBorder="1" applyAlignment="1" applyProtection="1">
      <alignment vertical="center"/>
      <protection locked="0"/>
    </xf>
    <xf numFmtId="3" fontId="6" fillId="0" borderId="15" xfId="0" applyNumberFormat="1" applyFont="1" applyBorder="1" applyAlignment="1" applyProtection="1">
      <alignment vertical="center"/>
      <protection locked="0"/>
    </xf>
    <xf numFmtId="3" fontId="16" fillId="9" borderId="15" xfId="0" applyNumberFormat="1" applyFont="1" applyFill="1" applyBorder="1" applyAlignment="1">
      <alignment vertical="center"/>
    </xf>
    <xf numFmtId="3" fontId="16" fillId="9" borderId="16" xfId="0" applyNumberFormat="1" applyFont="1" applyFill="1" applyBorder="1" applyAlignment="1">
      <alignment vertical="center"/>
    </xf>
    <xf numFmtId="3" fontId="12" fillId="0" borderId="0" xfId="3" applyNumberFormat="1"/>
    <xf numFmtId="3" fontId="17" fillId="3" borderId="19" xfId="0" applyNumberFormat="1" applyFont="1" applyFill="1" applyBorder="1" applyAlignment="1">
      <alignment horizontal="center" vertical="center" wrapText="1"/>
    </xf>
    <xf numFmtId="3" fontId="17" fillId="3" borderId="18" xfId="0" applyNumberFormat="1" applyFont="1" applyFill="1" applyBorder="1" applyAlignment="1">
      <alignment horizontal="center" vertical="center" wrapText="1"/>
    </xf>
    <xf numFmtId="3" fontId="6" fillId="0" borderId="15" xfId="0" applyNumberFormat="1" applyFont="1" applyBorder="1" applyAlignment="1" applyProtection="1">
      <alignment horizontal="right" vertical="center" shrinkToFit="1"/>
      <protection locked="0"/>
    </xf>
    <xf numFmtId="3" fontId="16" fillId="9" borderId="15" xfId="0" applyNumberFormat="1" applyFont="1" applyFill="1" applyBorder="1" applyAlignment="1">
      <alignment horizontal="right" vertical="center" shrinkToFit="1"/>
    </xf>
    <xf numFmtId="3" fontId="6" fillId="0" borderId="16" xfId="0" applyNumberFormat="1" applyFont="1" applyBorder="1" applyAlignment="1" applyProtection="1">
      <alignment horizontal="right" vertical="center" shrinkToFit="1"/>
      <protection locked="0"/>
    </xf>
    <xf numFmtId="3" fontId="0" fillId="0" borderId="0" xfId="0" applyNumberFormat="1"/>
    <xf numFmtId="0" fontId="5" fillId="11" borderId="50" xfId="0" applyFont="1" applyFill="1" applyBorder="1" applyAlignment="1" applyProtection="1">
      <alignment horizontal="center" vertical="center"/>
      <protection locked="0"/>
    </xf>
    <xf numFmtId="3" fontId="16" fillId="9" borderId="14" xfId="0" applyNumberFormat="1" applyFont="1" applyFill="1" applyBorder="1" applyAlignment="1">
      <alignment horizontal="right" vertical="center" shrinkToFit="1"/>
    </xf>
    <xf numFmtId="3" fontId="16" fillId="9" borderId="16" xfId="0" applyNumberFormat="1" applyFont="1" applyFill="1" applyBorder="1" applyAlignment="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6" fillId="0" borderId="16" xfId="0" applyNumberFormat="1" applyFont="1" applyBorder="1" applyAlignment="1" applyProtection="1">
      <alignment vertical="center"/>
      <protection locked="0"/>
    </xf>
    <xf numFmtId="3" fontId="16" fillId="0" borderId="16" xfId="0" applyNumberFormat="1" applyFont="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41" xfId="0" applyNumberFormat="1" applyFont="1" applyFill="1" applyBorder="1" applyAlignment="1">
      <alignment horizontal="center" vertical="center" wrapText="1"/>
    </xf>
    <xf numFmtId="3" fontId="10" fillId="3" borderId="12" xfId="0" applyNumberFormat="1" applyFont="1" applyFill="1" applyBorder="1" applyAlignment="1">
      <alignment horizontal="center" vertical="center" wrapText="1"/>
    </xf>
    <xf numFmtId="3" fontId="10" fillId="3" borderId="12" xfId="0" applyNumberFormat="1" applyFont="1" applyFill="1" applyBorder="1" applyAlignment="1">
      <alignment horizontal="center" vertical="center"/>
    </xf>
    <xf numFmtId="3" fontId="10" fillId="3" borderId="13" xfId="0" applyNumberFormat="1" applyFont="1" applyFill="1" applyBorder="1" applyAlignment="1">
      <alignment horizontal="center" vertical="center"/>
    </xf>
    <xf numFmtId="3" fontId="4" fillId="0" borderId="44" xfId="0" applyNumberFormat="1" applyFont="1" applyBorder="1" applyAlignment="1" applyProtection="1">
      <alignment vertical="center" shrinkToFit="1"/>
      <protection locked="0"/>
    </xf>
    <xf numFmtId="0" fontId="26" fillId="10" borderId="0" xfId="0" applyFont="1" applyFill="1"/>
    <xf numFmtId="0" fontId="26" fillId="10" borderId="47" xfId="0" applyFont="1" applyFill="1" applyBorder="1" applyAlignment="1">
      <alignment wrapText="1"/>
    </xf>
    <xf numFmtId="0" fontId="26" fillId="10" borderId="0" xfId="0" applyFont="1" applyFill="1" applyAlignment="1">
      <alignment wrapText="1"/>
    </xf>
    <xf numFmtId="0" fontId="25" fillId="10" borderId="47" xfId="0" applyFont="1" applyFill="1" applyBorder="1" applyAlignment="1">
      <alignment horizontal="center" vertical="center"/>
    </xf>
    <xf numFmtId="0" fontId="25" fillId="10" borderId="0" xfId="0" applyFont="1" applyFill="1" applyAlignment="1">
      <alignment horizontal="center" vertical="center"/>
    </xf>
    <xf numFmtId="0" fontId="25" fillId="10" borderId="48" xfId="0" applyFont="1" applyFill="1" applyBorder="1" applyAlignment="1">
      <alignment horizontal="center" vertical="center"/>
    </xf>
    <xf numFmtId="0" fontId="5" fillId="10" borderId="47" xfId="0" applyFont="1" applyFill="1" applyBorder="1" applyAlignment="1">
      <alignment vertical="center" wrapText="1"/>
    </xf>
    <xf numFmtId="0" fontId="5" fillId="10" borderId="0" xfId="0" applyFont="1" applyFill="1" applyAlignment="1">
      <alignment vertical="center" wrapText="1"/>
    </xf>
    <xf numFmtId="0" fontId="27" fillId="10" borderId="0" xfId="0" applyFont="1" applyFill="1" applyAlignment="1">
      <alignment vertical="center"/>
    </xf>
    <xf numFmtId="0" fontId="26" fillId="10" borderId="0" xfId="0" applyFont="1" applyFill="1" applyAlignment="1">
      <alignment vertical="center"/>
    </xf>
    <xf numFmtId="0" fontId="26" fillId="10" borderId="48" xfId="0" applyFont="1" applyFill="1" applyBorder="1" applyAlignment="1">
      <alignment vertical="center"/>
    </xf>
    <xf numFmtId="0" fontId="6" fillId="10" borderId="0" xfId="0" applyFont="1" applyFill="1" applyAlignment="1">
      <alignment horizontal="center" vertical="center"/>
    </xf>
    <xf numFmtId="0" fontId="27" fillId="10" borderId="48" xfId="0" applyFont="1" applyFill="1" applyBorder="1" applyAlignment="1">
      <alignment vertical="center"/>
    </xf>
    <xf numFmtId="0" fontId="26" fillId="10" borderId="0" xfId="0" applyFont="1" applyFill="1" applyAlignment="1">
      <alignment vertical="top" wrapText="1"/>
    </xf>
    <xf numFmtId="0" fontId="26" fillId="10" borderId="0" xfId="0" applyFont="1" applyFill="1" applyAlignment="1">
      <alignment vertical="top"/>
    </xf>
    <xf numFmtId="0" fontId="6" fillId="10" borderId="0" xfId="0" applyFont="1" applyFill="1" applyAlignment="1">
      <alignment horizontal="right" vertical="center" wrapText="1"/>
    </xf>
    <xf numFmtId="0" fontId="28" fillId="0" borderId="0" xfId="0" applyFont="1"/>
    <xf numFmtId="0" fontId="5" fillId="10" borderId="0" xfId="0" applyFont="1" applyFill="1" applyAlignment="1">
      <alignment horizontal="right" vertical="center" wrapText="1"/>
    </xf>
    <xf numFmtId="14" fontId="5" fillId="12" borderId="0" xfId="0" applyNumberFormat="1" applyFont="1" applyFill="1" applyAlignment="1" applyProtection="1">
      <alignment horizontal="center" vertical="center"/>
      <protection locked="0"/>
    </xf>
    <xf numFmtId="14" fontId="5" fillId="13" borderId="0" xfId="0" applyNumberFormat="1" applyFont="1" applyFill="1" applyAlignment="1" applyProtection="1">
      <alignment horizontal="center" vertical="center"/>
      <protection locked="0"/>
    </xf>
    <xf numFmtId="0" fontId="0" fillId="14" borderId="0" xfId="0" applyFill="1"/>
    <xf numFmtId="0" fontId="29" fillId="10" borderId="0" xfId="0" applyFont="1" applyFill="1"/>
    <xf numFmtId="0" fontId="30" fillId="10" borderId="0" xfId="0" applyFont="1" applyFill="1" applyAlignment="1">
      <alignment vertical="center"/>
    </xf>
    <xf numFmtId="0" fontId="31" fillId="10" borderId="48" xfId="0" applyFont="1" applyFill="1" applyBorder="1" applyAlignment="1">
      <alignment vertical="center"/>
    </xf>
    <xf numFmtId="0" fontId="33" fillId="10" borderId="0" xfId="0" applyFont="1" applyFill="1" applyAlignment="1">
      <alignment vertical="center"/>
    </xf>
    <xf numFmtId="0" fontId="34" fillId="10" borderId="0" xfId="0" applyFont="1" applyFill="1" applyAlignment="1">
      <alignment vertical="center"/>
    </xf>
    <xf numFmtId="0" fontId="32" fillId="10" borderId="48" xfId="0" applyFont="1" applyFill="1" applyBorder="1" applyAlignment="1">
      <alignment vertical="center"/>
    </xf>
    <xf numFmtId="0" fontId="29" fillId="10" borderId="48" xfId="0" applyFont="1" applyFill="1" applyBorder="1"/>
    <xf numFmtId="49" fontId="5" fillId="11" borderId="50" xfId="0" applyNumberFormat="1" applyFont="1" applyFill="1" applyBorder="1" applyAlignment="1" applyProtection="1">
      <alignment horizontal="center" vertical="center"/>
      <protection locked="0"/>
    </xf>
    <xf numFmtId="1" fontId="5" fillId="11" borderId="50" xfId="0" applyNumberFormat="1" applyFont="1" applyFill="1" applyBorder="1" applyAlignment="1" applyProtection="1">
      <alignment horizontal="center" vertical="center"/>
      <protection locked="0"/>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3" fontId="41" fillId="3" borderId="41" xfId="0" applyNumberFormat="1" applyFont="1" applyFill="1" applyBorder="1" applyAlignment="1">
      <alignment horizontal="center" vertical="center" wrapText="1"/>
    </xf>
    <xf numFmtId="3" fontId="21" fillId="0" borderId="44" xfId="0" applyNumberFormat="1" applyFont="1" applyBorder="1" applyAlignment="1" applyProtection="1">
      <alignment vertical="center" shrinkToFit="1"/>
      <protection locked="0"/>
    </xf>
    <xf numFmtId="3" fontId="21" fillId="9" borderId="44" xfId="0" applyNumberFormat="1" applyFont="1" applyFill="1" applyBorder="1" applyAlignment="1" applyProtection="1">
      <alignment vertical="center" shrinkToFit="1"/>
      <protection locked="0"/>
    </xf>
    <xf numFmtId="3" fontId="4" fillId="8" borderId="44" xfId="0" applyNumberFormat="1" applyFont="1" applyFill="1" applyBorder="1" applyAlignment="1" applyProtection="1">
      <alignment vertical="center" shrinkToFit="1"/>
      <protection locked="0"/>
    </xf>
    <xf numFmtId="3" fontId="21" fillId="9" borderId="45" xfId="0" applyNumberFormat="1" applyFont="1" applyFill="1" applyBorder="1" applyAlignment="1" applyProtection="1">
      <alignment vertical="center" shrinkToFit="1"/>
      <protection locked="0"/>
    </xf>
    <xf numFmtId="0" fontId="5" fillId="11" borderId="50" xfId="4" applyFont="1" applyFill="1" applyBorder="1" applyAlignment="1" applyProtection="1">
      <alignment horizontal="center" vertical="center"/>
      <protection locked="0"/>
    </xf>
    <xf numFmtId="0" fontId="5" fillId="11" borderId="4" xfId="5" applyFont="1" applyFill="1" applyBorder="1" applyAlignment="1" applyProtection="1">
      <alignment horizontal="center" vertical="center"/>
      <protection locked="0"/>
    </xf>
    <xf numFmtId="0" fontId="5" fillId="11" borderId="50" xfId="5" applyFont="1" applyFill="1" applyBorder="1" applyAlignment="1" applyProtection="1">
      <alignment horizontal="center" vertical="center"/>
      <protection locked="0"/>
    </xf>
    <xf numFmtId="0" fontId="26" fillId="10" borderId="0" xfId="0" applyFont="1" applyFill="1"/>
    <xf numFmtId="0" fontId="6" fillId="10" borderId="47" xfId="0" applyFont="1" applyFill="1" applyBorder="1" applyAlignment="1">
      <alignment horizontal="right" vertical="center" wrapText="1"/>
    </xf>
    <xf numFmtId="0" fontId="6" fillId="10" borderId="0" xfId="0" applyFont="1" applyFill="1" applyAlignment="1">
      <alignment horizontal="right" vertical="center" wrapText="1"/>
    </xf>
    <xf numFmtId="0" fontId="26" fillId="11" borderId="3" xfId="4" applyFont="1" applyFill="1" applyBorder="1" applyAlignment="1" applyProtection="1">
      <alignment vertical="center"/>
      <protection locked="0"/>
    </xf>
    <xf numFmtId="0" fontId="26" fillId="11" borderId="2" xfId="4" applyFont="1" applyFill="1" applyBorder="1" applyAlignment="1" applyProtection="1">
      <alignment vertical="center"/>
      <protection locked="0"/>
    </xf>
    <xf numFmtId="0" fontId="26" fillId="11" borderId="4" xfId="4" applyFont="1" applyFill="1" applyBorder="1" applyAlignment="1" applyProtection="1">
      <alignment vertical="center"/>
      <protection locked="0"/>
    </xf>
    <xf numFmtId="0" fontId="6" fillId="10" borderId="1" xfId="0" applyFont="1" applyFill="1" applyBorder="1" applyAlignment="1">
      <alignment horizontal="left" vertical="center" wrapText="1"/>
    </xf>
    <xf numFmtId="0" fontId="6" fillId="10" borderId="6" xfId="0" applyFont="1" applyFill="1" applyBorder="1" applyAlignment="1">
      <alignment horizontal="left" vertical="center" wrapText="1"/>
    </xf>
    <xf numFmtId="0" fontId="6" fillId="10" borderId="0" xfId="0" applyFont="1" applyFill="1" applyAlignment="1">
      <alignment vertical="center"/>
    </xf>
    <xf numFmtId="49" fontId="5" fillId="11" borderId="3" xfId="0" applyNumberFormat="1" applyFont="1" applyFill="1" applyBorder="1" applyAlignment="1" applyProtection="1">
      <alignment vertical="center"/>
      <protection locked="0"/>
    </xf>
    <xf numFmtId="49" fontId="5" fillId="11" borderId="2" xfId="0" applyNumberFormat="1" applyFont="1" applyFill="1" applyBorder="1" applyAlignment="1" applyProtection="1">
      <alignment vertical="center"/>
      <protection locked="0"/>
    </xf>
    <xf numFmtId="49" fontId="5" fillId="11" borderId="4" xfId="0" applyNumberFormat="1" applyFont="1" applyFill="1" applyBorder="1" applyAlignment="1" applyProtection="1">
      <alignment vertical="center"/>
      <protection locked="0"/>
    </xf>
    <xf numFmtId="0" fontId="6" fillId="10" borderId="0" xfId="0" applyFont="1" applyFill="1" applyAlignment="1">
      <alignment horizontal="center" vertical="center"/>
    </xf>
    <xf numFmtId="0" fontId="6" fillId="10" borderId="48" xfId="0" applyFont="1" applyFill="1" applyBorder="1" applyAlignment="1">
      <alignment horizontal="center" vertical="center"/>
    </xf>
    <xf numFmtId="0" fontId="26" fillId="11" borderId="3" xfId="4" applyFont="1" applyFill="1" applyBorder="1" applyProtection="1">
      <protection locked="0"/>
    </xf>
    <xf numFmtId="0" fontId="26" fillId="11" borderId="2" xfId="4" applyFont="1" applyFill="1" applyBorder="1" applyProtection="1">
      <protection locked="0"/>
    </xf>
    <xf numFmtId="0" fontId="26" fillId="11" borderId="4" xfId="4" applyFont="1" applyFill="1" applyBorder="1" applyProtection="1">
      <protection locked="0"/>
    </xf>
    <xf numFmtId="0" fontId="22" fillId="10" borderId="31" xfId="0" applyFont="1" applyFill="1" applyBorder="1" applyAlignment="1">
      <alignment vertical="center"/>
    </xf>
    <xf numFmtId="0" fontId="22" fillId="10" borderId="1" xfId="0" applyFont="1" applyFill="1" applyBorder="1" applyAlignment="1">
      <alignment vertical="center"/>
    </xf>
    <xf numFmtId="0" fontId="25" fillId="10" borderId="47" xfId="0" applyFont="1" applyFill="1" applyBorder="1" applyAlignment="1">
      <alignment horizontal="center" vertical="center"/>
    </xf>
    <xf numFmtId="0" fontId="25" fillId="10" borderId="0" xfId="0" applyFont="1" applyFill="1" applyAlignment="1">
      <alignment horizontal="center" vertical="center"/>
    </xf>
    <xf numFmtId="0" fontId="25" fillId="10" borderId="48" xfId="0" applyFont="1" applyFill="1" applyBorder="1" applyAlignment="1">
      <alignment horizontal="center" vertical="center"/>
    </xf>
    <xf numFmtId="0" fontId="5" fillId="10" borderId="47" xfId="0" applyFont="1" applyFill="1" applyBorder="1" applyAlignment="1">
      <alignment vertical="center" wrapText="1"/>
    </xf>
    <xf numFmtId="0" fontId="5" fillId="10" borderId="0" xfId="0" applyFont="1" applyFill="1" applyAlignment="1">
      <alignment vertical="center" wrapText="1"/>
    </xf>
    <xf numFmtId="14" fontId="5" fillId="11" borderId="3" xfId="0" applyNumberFormat="1" applyFont="1" applyFill="1" applyBorder="1" applyAlignment="1" applyProtection="1">
      <alignment horizontal="center" vertical="center"/>
      <protection locked="0"/>
    </xf>
    <xf numFmtId="14" fontId="5" fillId="11" borderId="4" xfId="0" applyNumberFormat="1" applyFont="1" applyFill="1" applyBorder="1" applyAlignment="1" applyProtection="1">
      <alignment horizontal="center" vertical="center"/>
      <protection locked="0"/>
    </xf>
    <xf numFmtId="0" fontId="5" fillId="0" borderId="47" xfId="0" applyFont="1" applyBorder="1" applyAlignment="1">
      <alignment horizontal="center" vertical="center" wrapText="1"/>
    </xf>
    <xf numFmtId="0" fontId="5" fillId="0" borderId="0" xfId="0" applyFont="1" applyAlignment="1">
      <alignment horizontal="center" vertical="center" wrapText="1"/>
    </xf>
    <xf numFmtId="0" fontId="5" fillId="0" borderId="48" xfId="0" applyFont="1" applyBorder="1" applyAlignment="1">
      <alignment horizontal="center" vertical="center" wrapText="1"/>
    </xf>
    <xf numFmtId="0" fontId="26" fillId="10" borderId="0" xfId="0" applyFont="1" applyFill="1" applyAlignment="1">
      <alignment wrapText="1"/>
    </xf>
    <xf numFmtId="0" fontId="26" fillId="10" borderId="0" xfId="0" applyFont="1" applyFill="1" applyAlignment="1">
      <alignment vertical="center" wrapText="1"/>
    </xf>
    <xf numFmtId="0" fontId="24" fillId="10" borderId="47" xfId="0" applyFont="1" applyFill="1" applyBorder="1" applyAlignment="1">
      <alignment horizontal="center" vertical="center" wrapText="1"/>
    </xf>
    <xf numFmtId="0" fontId="24" fillId="10" borderId="0" xfId="0" applyFont="1" applyFill="1" applyAlignment="1">
      <alignment horizontal="center" vertical="center" wrapText="1"/>
    </xf>
    <xf numFmtId="0" fontId="6" fillId="10" borderId="47" xfId="0" applyFont="1" applyFill="1" applyBorder="1" applyAlignment="1">
      <alignment horizontal="right" vertical="center"/>
    </xf>
    <xf numFmtId="0" fontId="6" fillId="10" borderId="0" xfId="0" applyFont="1" applyFill="1" applyAlignment="1">
      <alignment horizontal="right" vertical="center"/>
    </xf>
    <xf numFmtId="49" fontId="5" fillId="11" borderId="3" xfId="4" applyNumberFormat="1" applyFont="1" applyFill="1" applyBorder="1" applyAlignment="1" applyProtection="1">
      <alignment horizontal="center" vertical="center"/>
      <protection locked="0"/>
    </xf>
    <xf numFmtId="49" fontId="5" fillId="11" borderId="4" xfId="4" applyNumberFormat="1" applyFont="1" applyFill="1" applyBorder="1" applyAlignment="1" applyProtection="1">
      <alignment horizontal="center" vertical="center"/>
      <protection locked="0"/>
    </xf>
    <xf numFmtId="0" fontId="6" fillId="10" borderId="48" xfId="0" applyFont="1" applyFill="1" applyBorder="1" applyAlignment="1">
      <alignment horizontal="right" vertical="center" wrapText="1"/>
    </xf>
    <xf numFmtId="0" fontId="5" fillId="11" borderId="3" xfId="4" applyFont="1" applyFill="1" applyBorder="1" applyAlignment="1" applyProtection="1">
      <alignment horizontal="center" vertical="center"/>
      <protection locked="0"/>
    </xf>
    <xf numFmtId="0" fontId="5" fillId="11" borderId="4" xfId="4" applyFont="1" applyFill="1" applyBorder="1" applyAlignment="1" applyProtection="1">
      <alignment horizontal="center" vertical="center"/>
      <protection locked="0"/>
    </xf>
    <xf numFmtId="0" fontId="27" fillId="10" borderId="47" xfId="0" applyFont="1" applyFill="1" applyBorder="1" applyAlignment="1">
      <alignment vertical="center"/>
    </xf>
    <xf numFmtId="0" fontId="27" fillId="10" borderId="0" xfId="0" applyFont="1" applyFill="1" applyAlignment="1">
      <alignment vertical="center"/>
    </xf>
    <xf numFmtId="0" fontId="26" fillId="10" borderId="47" xfId="0" applyFont="1" applyFill="1" applyBorder="1" applyAlignment="1">
      <alignment wrapText="1"/>
    </xf>
    <xf numFmtId="0" fontId="6" fillId="10" borderId="47" xfId="0" applyFont="1" applyFill="1" applyBorder="1" applyAlignment="1">
      <alignment horizontal="center" vertical="center" wrapText="1"/>
    </xf>
    <xf numFmtId="0" fontId="6" fillId="10" borderId="0" xfId="0" applyFont="1" applyFill="1" applyAlignment="1">
      <alignment horizontal="center" vertical="center" wrapText="1"/>
    </xf>
    <xf numFmtId="0" fontId="6" fillId="10" borderId="48" xfId="0" applyFont="1" applyFill="1" applyBorder="1" applyAlignment="1">
      <alignment horizontal="center" vertical="center" wrapText="1"/>
    </xf>
    <xf numFmtId="0" fontId="5" fillId="11" borderId="3" xfId="4" applyFont="1" applyFill="1" applyBorder="1" applyAlignment="1" applyProtection="1">
      <alignment vertical="center"/>
      <protection locked="0"/>
    </xf>
    <xf numFmtId="0" fontId="5" fillId="11" borderId="2" xfId="4" applyFont="1" applyFill="1" applyBorder="1" applyAlignment="1" applyProtection="1">
      <alignment vertical="center"/>
      <protection locked="0"/>
    </xf>
    <xf numFmtId="0" fontId="5" fillId="11" borderId="4" xfId="4" applyFont="1" applyFill="1" applyBorder="1" applyAlignment="1" applyProtection="1">
      <alignment vertical="center"/>
      <protection locked="0"/>
    </xf>
    <xf numFmtId="0" fontId="26" fillId="10" borderId="0" xfId="0" applyFont="1" applyFill="1" applyAlignment="1">
      <alignment vertical="center"/>
    </xf>
    <xf numFmtId="0" fontId="26" fillId="10" borderId="48" xfId="0" applyFont="1" applyFill="1" applyBorder="1" applyAlignment="1">
      <alignment vertical="center"/>
    </xf>
    <xf numFmtId="0" fontId="6" fillId="10" borderId="47" xfId="0" applyFont="1" applyFill="1" applyBorder="1" applyAlignment="1">
      <alignment horizontal="center" vertical="center"/>
    </xf>
    <xf numFmtId="0" fontId="32" fillId="10" borderId="0" xfId="0" applyFont="1" applyFill="1" applyAlignment="1">
      <alignment vertical="center"/>
    </xf>
    <xf numFmtId="0" fontId="32" fillId="10" borderId="48" xfId="0" applyFont="1" applyFill="1" applyBorder="1" applyAlignment="1">
      <alignment vertical="center"/>
    </xf>
    <xf numFmtId="0" fontId="5" fillId="11" borderId="3" xfId="5" applyFont="1" applyFill="1" applyBorder="1" applyAlignment="1" applyProtection="1">
      <alignment horizontal="right" vertical="center"/>
      <protection locked="0"/>
    </xf>
    <xf numFmtId="0" fontId="5" fillId="11" borderId="2" xfId="5" applyFont="1" applyFill="1" applyBorder="1" applyAlignment="1" applyProtection="1">
      <alignment horizontal="right" vertical="center"/>
      <protection locked="0"/>
    </xf>
    <xf numFmtId="0" fontId="26" fillId="10" borderId="0" xfId="0" applyFont="1" applyFill="1" applyProtection="1">
      <protection locked="0"/>
    </xf>
    <xf numFmtId="0" fontId="5" fillId="11" borderId="3" xfId="0" applyFont="1" applyFill="1" applyBorder="1" applyAlignment="1" applyProtection="1">
      <alignment horizontal="right" vertical="center"/>
      <protection locked="0"/>
    </xf>
    <xf numFmtId="0" fontId="5" fillId="11" borderId="2" xfId="0" applyFont="1" applyFill="1" applyBorder="1" applyAlignment="1" applyProtection="1">
      <alignment horizontal="right" vertical="center"/>
      <protection locked="0"/>
    </xf>
    <xf numFmtId="0" fontId="5" fillId="11" borderId="4" xfId="0" applyFont="1" applyFill="1" applyBorder="1" applyAlignment="1" applyProtection="1">
      <alignment horizontal="right" vertical="center"/>
      <protection locked="0"/>
    </xf>
    <xf numFmtId="0" fontId="26" fillId="10" borderId="0" xfId="0" applyFont="1" applyFill="1" applyAlignment="1">
      <alignment vertical="top"/>
    </xf>
    <xf numFmtId="0" fontId="5" fillId="11" borderId="4" xfId="5" applyFont="1" applyFill="1" applyBorder="1" applyAlignment="1" applyProtection="1">
      <alignment horizontal="right" vertical="center"/>
      <protection locked="0"/>
    </xf>
    <xf numFmtId="0" fontId="26" fillId="10" borderId="0" xfId="0" applyFont="1" applyFill="1" applyAlignment="1">
      <alignment vertical="top" wrapText="1"/>
    </xf>
    <xf numFmtId="0" fontId="5" fillId="11" borderId="3" xfId="0" applyFont="1" applyFill="1" applyBorder="1" applyAlignment="1" applyProtection="1">
      <alignment vertical="center"/>
      <protection locked="0"/>
    </xf>
    <xf numFmtId="0" fontId="5" fillId="11" borderId="2" xfId="0" applyFont="1" applyFill="1" applyBorder="1" applyAlignment="1" applyProtection="1">
      <alignment vertical="center"/>
      <protection locked="0"/>
    </xf>
    <xf numFmtId="0" fontId="5" fillId="11" borderId="4" xfId="0" applyFont="1" applyFill="1" applyBorder="1" applyAlignment="1" applyProtection="1">
      <alignment vertical="center"/>
      <protection locked="0"/>
    </xf>
    <xf numFmtId="0" fontId="6" fillId="10" borderId="47" xfId="0" applyFont="1" applyFill="1" applyBorder="1" applyAlignment="1">
      <alignment horizontal="left" vertical="center"/>
    </xf>
    <xf numFmtId="0" fontId="6" fillId="10" borderId="0" xfId="0" applyFont="1" applyFill="1" applyAlignment="1">
      <alignment horizontal="left" vertical="center"/>
    </xf>
    <xf numFmtId="0" fontId="5" fillId="11" borderId="3" xfId="0" applyFont="1" applyFill="1" applyBorder="1" applyAlignment="1" applyProtection="1">
      <alignment horizontal="center" vertical="center"/>
      <protection locked="0"/>
    </xf>
    <xf numFmtId="0" fontId="5" fillId="11" borderId="4" xfId="0" applyFont="1" applyFill="1" applyBorder="1" applyAlignment="1" applyProtection="1">
      <alignment horizontal="center" vertical="center"/>
      <protection locked="0"/>
    </xf>
    <xf numFmtId="0" fontId="6" fillId="0" borderId="15" xfId="0" applyFont="1" applyBorder="1" applyAlignment="1">
      <alignment horizontal="left" vertical="center" wrapText="1"/>
    </xf>
    <xf numFmtId="0" fontId="15" fillId="0" borderId="15" xfId="0" applyFont="1" applyBorder="1" applyAlignment="1">
      <alignment horizontal="left" vertical="center" wrapText="1"/>
    </xf>
    <xf numFmtId="0" fontId="36" fillId="9" borderId="15" xfId="0" applyFont="1" applyFill="1" applyBorder="1" applyAlignment="1">
      <alignment horizontal="left" vertical="center" wrapText="1"/>
    </xf>
    <xf numFmtId="0" fontId="15" fillId="9" borderId="15" xfId="0" applyFont="1" applyFill="1" applyBorder="1" applyAlignment="1">
      <alignment horizontal="left" vertical="center" wrapText="1"/>
    </xf>
    <xf numFmtId="0" fontId="15" fillId="0" borderId="16" xfId="0" applyFont="1" applyBorder="1" applyAlignment="1">
      <alignment horizontal="left" vertical="center" wrapText="1"/>
    </xf>
    <xf numFmtId="0" fontId="16" fillId="0" borderId="25" xfId="0" applyFont="1" applyBorder="1" applyAlignment="1">
      <alignment horizontal="left" vertical="center" wrapText="1"/>
    </xf>
    <xf numFmtId="0" fontId="16" fillId="0" borderId="26" xfId="0" applyFont="1" applyBorder="1" applyAlignment="1">
      <alignment horizontal="left" vertical="center" wrapText="1"/>
    </xf>
    <xf numFmtId="0" fontId="16" fillId="0" borderId="27" xfId="0" applyFont="1" applyBorder="1" applyAlignment="1">
      <alignment horizontal="left" vertical="center" wrapText="1"/>
    </xf>
    <xf numFmtId="0" fontId="15" fillId="0" borderId="25" xfId="0" applyFont="1" applyBorder="1" applyAlignment="1">
      <alignment horizontal="left" vertical="center" wrapText="1"/>
    </xf>
    <xf numFmtId="0" fontId="15" fillId="0" borderId="26" xfId="0" applyFont="1" applyBorder="1" applyAlignment="1">
      <alignment horizontal="left" vertical="center" wrapText="1"/>
    </xf>
    <xf numFmtId="0" fontId="15" fillId="0" borderId="27" xfId="0" applyFont="1" applyBorder="1" applyAlignment="1">
      <alignment horizontal="left" vertical="center" wrapText="1"/>
    </xf>
    <xf numFmtId="0" fontId="16" fillId="0" borderId="15" xfId="0" applyFont="1" applyBorder="1" applyAlignment="1">
      <alignment horizontal="left" vertical="center" wrapText="1"/>
    </xf>
    <xf numFmtId="0" fontId="38" fillId="9" borderId="15" xfId="0" applyFont="1" applyFill="1" applyBorder="1" applyAlignment="1">
      <alignment horizontal="left" vertical="center" wrapText="1"/>
    </xf>
    <xf numFmtId="0" fontId="16" fillId="9" borderId="15" xfId="0" applyFont="1" applyFill="1" applyBorder="1" applyAlignment="1">
      <alignment horizontal="left" vertical="center" wrapText="1"/>
    </xf>
    <xf numFmtId="0" fontId="15" fillId="9" borderId="25" xfId="0" applyFont="1" applyFill="1" applyBorder="1" applyAlignment="1">
      <alignment horizontal="left" vertical="center" wrapText="1"/>
    </xf>
    <xf numFmtId="0" fontId="15" fillId="9" borderId="26" xfId="0" applyFont="1" applyFill="1" applyBorder="1" applyAlignment="1">
      <alignment horizontal="left" vertical="center" wrapText="1"/>
    </xf>
    <xf numFmtId="0" fontId="15" fillId="9" borderId="27" xfId="0" applyFont="1" applyFill="1" applyBorder="1" applyAlignment="1">
      <alignment horizontal="left" vertical="center" wrapText="1"/>
    </xf>
    <xf numFmtId="0" fontId="15" fillId="0" borderId="22" xfId="0" applyFont="1" applyBorder="1" applyAlignment="1">
      <alignment horizontal="left" vertical="center" wrapText="1"/>
    </xf>
    <xf numFmtId="0" fontId="15" fillId="0" borderId="23" xfId="0" applyFont="1" applyBorder="1" applyAlignment="1">
      <alignment horizontal="left" vertical="center" wrapText="1"/>
    </xf>
    <xf numFmtId="0" fontId="15" fillId="0" borderId="24" xfId="0" applyFont="1" applyBorder="1" applyAlignment="1">
      <alignment horizontal="left" vertical="center" wrapText="1"/>
    </xf>
    <xf numFmtId="0" fontId="13" fillId="4" borderId="14" xfId="0" applyFont="1" applyFill="1" applyBorder="1" applyAlignment="1">
      <alignment horizontal="left" vertical="center" wrapText="1"/>
    </xf>
    <xf numFmtId="0" fontId="14" fillId="4" borderId="14" xfId="0" applyFont="1" applyFill="1" applyBorder="1" applyAlignment="1">
      <alignment vertical="center"/>
    </xf>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lignment horizontal="right" vertical="top" wrapText="1"/>
    </xf>
    <xf numFmtId="0" fontId="16" fillId="9" borderId="25" xfId="0" applyFont="1" applyFill="1" applyBorder="1" applyAlignment="1">
      <alignment horizontal="left" vertical="center" wrapText="1"/>
    </xf>
    <xf numFmtId="0" fontId="16" fillId="9" borderId="26" xfId="0" applyFont="1" applyFill="1" applyBorder="1" applyAlignment="1">
      <alignment horizontal="left" vertical="center" wrapText="1"/>
    </xf>
    <xf numFmtId="0" fontId="16" fillId="9" borderId="27" xfId="0" applyFont="1" applyFill="1" applyBorder="1" applyAlignment="1">
      <alignment horizontal="left" vertical="center" wrapText="1"/>
    </xf>
    <xf numFmtId="0" fontId="7"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5" fillId="3" borderId="3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32" xfId="0" applyBorder="1" applyAlignment="1">
      <alignment horizontal="center" vertical="center" wrapText="1"/>
    </xf>
    <xf numFmtId="0" fontId="12" fillId="4" borderId="2" xfId="0" applyFont="1" applyFill="1" applyBorder="1" applyAlignment="1">
      <alignment horizontal="left" vertical="center" wrapText="1"/>
    </xf>
    <xf numFmtId="0" fontId="12" fillId="4" borderId="4" xfId="0" applyFont="1" applyFill="1" applyBorder="1" applyAlignment="1">
      <alignment horizontal="left" vertical="center" wrapText="1"/>
    </xf>
    <xf numFmtId="0" fontId="15" fillId="0" borderId="28" xfId="0" applyFont="1" applyBorder="1" applyAlignment="1">
      <alignment horizontal="left" vertical="center" wrapText="1"/>
    </xf>
    <xf numFmtId="0" fontId="15" fillId="0" borderId="29" xfId="0" applyFont="1" applyBorder="1" applyAlignment="1">
      <alignment horizontal="left" vertical="center" wrapText="1"/>
    </xf>
    <xf numFmtId="0" fontId="15" fillId="0" borderId="30" xfId="0" applyFont="1" applyBorder="1" applyAlignment="1">
      <alignment horizontal="left" vertical="center" wrapText="1"/>
    </xf>
    <xf numFmtId="0" fontId="39" fillId="9" borderId="15" xfId="0" applyFont="1" applyFill="1" applyBorder="1" applyAlignment="1">
      <alignment horizontal="left" vertical="center" wrapText="1"/>
    </xf>
    <xf numFmtId="0" fontId="13" fillId="9" borderId="15" xfId="0" applyFont="1" applyFill="1" applyBorder="1" applyAlignment="1">
      <alignment horizontal="left" vertical="center" wrapText="1"/>
    </xf>
    <xf numFmtId="0" fontId="39" fillId="0" borderId="15" xfId="0" applyFont="1" applyBorder="1" applyAlignment="1">
      <alignment horizontal="left" vertical="center" wrapText="1" indent="1"/>
    </xf>
    <xf numFmtId="0" fontId="13" fillId="0" borderId="15" xfId="0" applyFont="1" applyBorder="1" applyAlignment="1">
      <alignment horizontal="left" vertical="center" wrapText="1" indent="1"/>
    </xf>
    <xf numFmtId="0" fontId="39" fillId="0" borderId="16" xfId="0" applyFont="1" applyBorder="1" applyAlignment="1">
      <alignment horizontal="left" vertical="center" wrapText="1" indent="1"/>
    </xf>
    <xf numFmtId="0" fontId="13" fillId="0" borderId="16" xfId="0" applyFont="1" applyBorder="1" applyAlignment="1">
      <alignment horizontal="left" vertical="center" wrapText="1" indent="1"/>
    </xf>
    <xf numFmtId="0" fontId="5" fillId="4" borderId="14" xfId="0" applyFont="1" applyFill="1" applyBorder="1" applyAlignment="1">
      <alignment horizontal="left" vertical="center" wrapText="1"/>
    </xf>
    <xf numFmtId="0" fontId="5" fillId="4" borderId="14" xfId="0" applyFont="1" applyFill="1" applyBorder="1" applyAlignment="1">
      <alignment vertical="center" wrapText="1"/>
    </xf>
    <xf numFmtId="0" fontId="5" fillId="0" borderId="15" xfId="0" applyFont="1" applyBorder="1" applyAlignment="1">
      <alignment horizontal="left" vertical="center" wrapText="1"/>
    </xf>
    <xf numFmtId="0" fontId="5" fillId="9" borderId="15" xfId="0" applyFont="1" applyFill="1" applyBorder="1" applyAlignment="1">
      <alignment horizontal="left" vertical="center" wrapText="1"/>
    </xf>
    <xf numFmtId="0" fontId="6" fillId="0" borderId="15" xfId="0" applyFont="1" applyBorder="1" applyAlignment="1">
      <alignment horizontal="left" vertical="center" wrapText="1" indent="1"/>
    </xf>
    <xf numFmtId="0" fontId="5" fillId="9" borderId="16" xfId="0" applyFont="1" applyFill="1" applyBorder="1" applyAlignment="1">
      <alignment horizontal="left" vertical="center" wrapText="1"/>
    </xf>
    <xf numFmtId="0" fontId="19" fillId="0" borderId="15" xfId="0" applyFont="1" applyBorder="1" applyAlignment="1">
      <alignment horizontal="left" vertical="center" wrapText="1"/>
    </xf>
    <xf numFmtId="0" fontId="6" fillId="9" borderId="15" xfId="0" applyFont="1" applyFill="1" applyBorder="1" applyAlignment="1">
      <alignment horizontal="left" vertical="center" wrapText="1"/>
    </xf>
    <xf numFmtId="0" fontId="3" fillId="0" borderId="2" xfId="3" applyFont="1" applyBorder="1" applyAlignment="1">
      <alignment horizontal="right" vertical="top" wrapText="1"/>
    </xf>
    <xf numFmtId="0" fontId="0" fillId="0" borderId="2" xfId="0" applyBorder="1" applyAlignment="1">
      <alignment horizontal="right" wrapText="1"/>
    </xf>
    <xf numFmtId="0" fontId="13" fillId="4" borderId="14" xfId="0" applyFont="1" applyFill="1" applyBorder="1" applyAlignment="1">
      <alignment vertical="center" wrapText="1"/>
    </xf>
    <xf numFmtId="0" fontId="6" fillId="10" borderId="15" xfId="0" applyFont="1" applyFill="1" applyBorder="1" applyAlignment="1">
      <alignment horizontal="left" vertical="center" wrapText="1" indent="1"/>
    </xf>
    <xf numFmtId="0" fontId="6" fillId="9" borderId="15" xfId="0" applyFont="1" applyFill="1" applyBorder="1" applyAlignment="1">
      <alignment horizontal="left" vertical="center" wrapText="1" indent="1"/>
    </xf>
    <xf numFmtId="0" fontId="6" fillId="9" borderId="16" xfId="0" applyFont="1" applyFill="1" applyBorder="1" applyAlignment="1">
      <alignment horizontal="left" vertical="center" wrapText="1" indent="1"/>
    </xf>
    <xf numFmtId="0" fontId="36" fillId="9" borderId="14" xfId="0" applyFont="1" applyFill="1" applyBorder="1" applyAlignment="1">
      <alignment horizontal="left" vertical="center" wrapText="1"/>
    </xf>
    <xf numFmtId="0" fontId="15" fillId="9" borderId="14" xfId="0" applyFont="1" applyFill="1" applyBorder="1" applyAlignment="1">
      <alignment horizontal="left" vertical="center" wrapText="1"/>
    </xf>
    <xf numFmtId="0" fontId="5" fillId="3" borderId="31" xfId="3" applyFont="1" applyFill="1" applyBorder="1" applyAlignment="1">
      <alignment horizontal="center" vertical="center" wrapText="1"/>
    </xf>
    <xf numFmtId="0" fontId="17" fillId="3" borderId="3" xfId="3" applyFont="1" applyFill="1" applyBorder="1" applyAlignment="1">
      <alignment horizontal="center" vertical="center"/>
    </xf>
    <xf numFmtId="0" fontId="7" fillId="5" borderId="5" xfId="3" applyFont="1" applyFill="1" applyBorder="1" applyAlignment="1" applyProtection="1">
      <alignment vertical="center" wrapText="1"/>
      <protection locked="0"/>
    </xf>
    <xf numFmtId="0" fontId="7" fillId="0" borderId="0" xfId="3" applyFont="1" applyAlignment="1" applyProtection="1">
      <alignment horizontal="center" vertical="top" wrapText="1"/>
      <protection locked="0"/>
    </xf>
    <xf numFmtId="0" fontId="9" fillId="0" borderId="0" xfId="3" applyFont="1" applyAlignment="1">
      <alignment horizontal="center" vertical="center" wrapText="1"/>
    </xf>
    <xf numFmtId="0" fontId="5" fillId="9" borderId="25" xfId="0" applyFont="1" applyFill="1" applyBorder="1" applyAlignment="1">
      <alignment horizontal="left" vertical="center" wrapText="1"/>
    </xf>
    <xf numFmtId="0" fontId="5" fillId="9" borderId="26" xfId="0" applyFont="1" applyFill="1" applyBorder="1" applyAlignment="1">
      <alignment horizontal="left" vertical="center" wrapText="1"/>
    </xf>
    <xf numFmtId="0" fontId="5" fillId="9" borderId="27" xfId="0" applyFont="1" applyFill="1" applyBorder="1" applyAlignment="1">
      <alignment horizontal="left" vertical="center" wrapText="1"/>
    </xf>
    <xf numFmtId="0" fontId="13" fillId="9" borderId="22" xfId="0" applyFont="1" applyFill="1" applyBorder="1" applyAlignment="1">
      <alignment horizontal="left" vertical="center" wrapText="1"/>
    </xf>
    <xf numFmtId="0" fontId="13" fillId="9" borderId="23" xfId="0" applyFont="1" applyFill="1" applyBorder="1" applyAlignment="1">
      <alignment horizontal="left" vertical="center" wrapText="1"/>
    </xf>
    <xf numFmtId="0" fontId="13" fillId="9" borderId="24" xfId="0" applyFont="1" applyFill="1" applyBorder="1" applyAlignment="1">
      <alignment horizontal="left" vertical="center" wrapText="1"/>
    </xf>
    <xf numFmtId="0" fontId="13" fillId="7" borderId="31" xfId="0" applyFont="1" applyFill="1" applyBorder="1" applyAlignment="1">
      <alignment horizontal="left" vertical="center" shrinkToFit="1"/>
    </xf>
    <xf numFmtId="0" fontId="13" fillId="7" borderId="1" xfId="0" applyFont="1" applyFill="1" applyBorder="1" applyAlignment="1">
      <alignment horizontal="left" vertical="center" shrinkToFit="1"/>
    </xf>
    <xf numFmtId="0" fontId="13" fillId="7" borderId="32" xfId="0" applyFont="1" applyFill="1" applyBorder="1" applyAlignment="1">
      <alignment horizontal="left" vertical="center" shrinkToFit="1"/>
    </xf>
    <xf numFmtId="0" fontId="6" fillId="0" borderId="37" xfId="0" applyFont="1" applyBorder="1" applyAlignment="1">
      <alignment horizontal="left" vertical="center" wrapText="1" indent="1"/>
    </xf>
    <xf numFmtId="0" fontId="6" fillId="0" borderId="38" xfId="0" applyFont="1" applyBorder="1" applyAlignment="1">
      <alignment horizontal="left" vertical="center" wrapText="1" indent="1"/>
    </xf>
    <xf numFmtId="0" fontId="6" fillId="0" borderId="39" xfId="0" applyFont="1" applyBorder="1" applyAlignment="1">
      <alignment horizontal="left" vertical="center" wrapText="1" indent="1"/>
    </xf>
    <xf numFmtId="0" fontId="6" fillId="0" borderId="25" xfId="0" applyFont="1" applyBorder="1" applyAlignment="1">
      <alignment horizontal="left" vertical="center" wrapText="1" indent="1"/>
    </xf>
    <xf numFmtId="0" fontId="6" fillId="0" borderId="26" xfId="0" applyFont="1" applyBorder="1" applyAlignment="1">
      <alignment horizontal="left" vertical="center" wrapText="1" indent="1"/>
    </xf>
    <xf numFmtId="0" fontId="6" fillId="0" borderId="27" xfId="0" applyFont="1" applyBorder="1" applyAlignment="1">
      <alignment horizontal="left" vertical="center" wrapText="1" indent="1"/>
    </xf>
    <xf numFmtId="0" fontId="13" fillId="9" borderId="25" xfId="0" applyFont="1" applyFill="1" applyBorder="1" applyAlignment="1">
      <alignment horizontal="left" vertical="center" wrapText="1"/>
    </xf>
    <xf numFmtId="0" fontId="13" fillId="9" borderId="26" xfId="0" applyFont="1" applyFill="1" applyBorder="1" applyAlignment="1">
      <alignment horizontal="left" vertical="center" wrapText="1"/>
    </xf>
    <xf numFmtId="0" fontId="13" fillId="9" borderId="27" xfId="0" applyFont="1" applyFill="1" applyBorder="1" applyAlignment="1">
      <alignment horizontal="left" vertical="center" wrapText="1"/>
    </xf>
    <xf numFmtId="0" fontId="13" fillId="0" borderId="25" xfId="0" applyFont="1" applyBorder="1" applyAlignment="1">
      <alignment horizontal="left" vertical="center" wrapText="1"/>
    </xf>
    <xf numFmtId="0" fontId="13" fillId="0" borderId="26" xfId="0" applyFont="1" applyBorder="1" applyAlignment="1">
      <alignment horizontal="left" vertical="center" wrapText="1"/>
    </xf>
    <xf numFmtId="0" fontId="13" fillId="0" borderId="27" xfId="0" applyFont="1" applyBorder="1" applyAlignment="1">
      <alignment horizontal="left" vertical="center" wrapText="1"/>
    </xf>
    <xf numFmtId="0" fontId="19" fillId="0" borderId="25" xfId="0" applyFont="1" applyBorder="1" applyAlignment="1">
      <alignment horizontal="left" vertical="center" wrapText="1" indent="2"/>
    </xf>
    <xf numFmtId="0" fontId="19" fillId="0" borderId="26" xfId="0" applyFont="1" applyBorder="1" applyAlignment="1">
      <alignment horizontal="left" vertical="center" wrapText="1" indent="2"/>
    </xf>
    <xf numFmtId="0" fontId="19" fillId="0" borderId="27" xfId="0" applyFont="1" applyBorder="1" applyAlignment="1">
      <alignment horizontal="left" vertical="center" wrapText="1" indent="2"/>
    </xf>
    <xf numFmtId="0" fontId="6" fillId="9" borderId="25" xfId="0" applyFont="1" applyFill="1" applyBorder="1" applyAlignment="1">
      <alignment horizontal="left" vertical="center" wrapText="1" indent="1"/>
    </xf>
    <xf numFmtId="0" fontId="6" fillId="9" borderId="26" xfId="0" applyFont="1" applyFill="1" applyBorder="1" applyAlignment="1">
      <alignment horizontal="left" vertical="center" wrapText="1" indent="1"/>
    </xf>
    <xf numFmtId="0" fontId="6" fillId="9" borderId="27" xfId="0" applyFont="1" applyFill="1" applyBorder="1" applyAlignment="1">
      <alignment horizontal="left" vertical="center" wrapText="1" indent="1"/>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0" fillId="0" borderId="2" xfId="0" applyBorder="1" applyAlignment="1">
      <alignment horizontal="right"/>
    </xf>
    <xf numFmtId="0" fontId="5" fillId="3" borderId="19" xfId="3" applyFont="1" applyFill="1" applyBorder="1" applyAlignment="1">
      <alignment horizontal="center" vertical="center" wrapText="1"/>
    </xf>
    <xf numFmtId="0" fontId="0" fillId="0" borderId="21" xfId="0" applyBorder="1" applyAlignment="1">
      <alignment horizontal="center" vertical="center" wrapText="1"/>
    </xf>
    <xf numFmtId="0" fontId="0" fillId="0" borderId="20" xfId="0" applyBorder="1" applyAlignment="1">
      <alignment horizontal="center" vertical="center" wrapText="1"/>
    </xf>
    <xf numFmtId="0" fontId="17" fillId="3" borderId="34" xfId="3" applyFont="1" applyFill="1" applyBorder="1" applyAlignment="1">
      <alignment horizontal="center" vertical="center" wrapText="1"/>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3" fillId="0" borderId="2" xfId="0" applyFont="1" applyBorder="1" applyAlignment="1">
      <alignment horizontal="right"/>
    </xf>
    <xf numFmtId="0" fontId="39" fillId="0" borderId="16" xfId="0" applyFont="1" applyBorder="1" applyAlignment="1">
      <alignment horizontal="left" vertical="center" wrapText="1"/>
    </xf>
    <xf numFmtId="0" fontId="13" fillId="0" borderId="16" xfId="0" applyFont="1" applyBorder="1" applyAlignment="1">
      <alignment horizontal="left" vertical="center" wrapText="1"/>
    </xf>
    <xf numFmtId="0" fontId="39" fillId="0" borderId="15" xfId="0" applyFont="1" applyBorder="1" applyAlignment="1">
      <alignment horizontal="left" vertical="center" wrapText="1"/>
    </xf>
    <xf numFmtId="0" fontId="13" fillId="0" borderId="15" xfId="0" applyFont="1" applyBorder="1" applyAlignment="1">
      <alignment horizontal="left" vertical="center" wrapText="1"/>
    </xf>
    <xf numFmtId="0" fontId="39" fillId="9" borderId="16" xfId="0" applyFont="1" applyFill="1" applyBorder="1" applyAlignment="1">
      <alignment horizontal="left" vertical="center" wrapText="1"/>
    </xf>
    <xf numFmtId="0" fontId="13" fillId="9" borderId="16" xfId="0" applyFont="1" applyFill="1" applyBorder="1" applyAlignment="1">
      <alignment horizontal="left" vertical="center" wrapText="1"/>
    </xf>
    <xf numFmtId="0" fontId="6" fillId="7" borderId="1" xfId="0" applyFont="1" applyFill="1" applyBorder="1" applyAlignment="1">
      <alignment horizontal="left" vertical="center" shrinkToFit="1"/>
    </xf>
    <xf numFmtId="0" fontId="6" fillId="7" borderId="32" xfId="0" applyFont="1" applyFill="1" applyBorder="1" applyAlignment="1">
      <alignment horizontal="left" vertical="center" shrinkToFit="1"/>
    </xf>
    <xf numFmtId="0" fontId="6" fillId="0" borderId="33" xfId="0" applyFont="1" applyBorder="1" applyAlignment="1">
      <alignment horizontal="left" vertical="center" wrapText="1" indent="1"/>
    </xf>
    <xf numFmtId="0" fontId="6" fillId="0" borderId="33" xfId="0" applyFont="1" applyBorder="1" applyAlignment="1">
      <alignment horizontal="left" vertical="center" wrapText="1"/>
    </xf>
    <xf numFmtId="0" fontId="18" fillId="9" borderId="44" xfId="0" applyFont="1" applyFill="1" applyBorder="1" applyAlignment="1">
      <alignment horizontal="left" vertical="center" wrapText="1"/>
    </xf>
    <xf numFmtId="0" fontId="18" fillId="9" borderId="45" xfId="0" applyFont="1" applyFill="1" applyBorder="1" applyAlignment="1">
      <alignment horizontal="left" vertical="center" wrapText="1"/>
    </xf>
    <xf numFmtId="0" fontId="4" fillId="0" borderId="44" xfId="0" applyFont="1" applyBorder="1" applyAlignment="1">
      <alignment horizontal="left" vertical="center" wrapText="1"/>
    </xf>
    <xf numFmtId="0" fontId="17" fillId="9" borderId="45" xfId="0" applyFont="1" applyFill="1" applyBorder="1" applyAlignment="1">
      <alignment horizontal="left" vertical="center" wrapText="1"/>
    </xf>
    <xf numFmtId="0" fontId="18" fillId="6" borderId="46" xfId="0" applyFont="1" applyFill="1" applyBorder="1" applyAlignment="1">
      <alignment horizontal="left" vertical="center"/>
    </xf>
    <xf numFmtId="0" fontId="4" fillId="0" borderId="46" xfId="0" applyFont="1" applyBorder="1" applyAlignment="1">
      <alignment vertical="center"/>
    </xf>
    <xf numFmtId="0" fontId="43" fillId="9" borderId="44" xfId="0" applyFont="1" applyFill="1" applyBorder="1" applyAlignment="1">
      <alignment horizontal="left" vertical="center" wrapText="1"/>
    </xf>
    <xf numFmtId="0" fontId="43" fillId="9" borderId="45" xfId="0" applyFont="1" applyFill="1" applyBorder="1" applyAlignment="1">
      <alignment horizontal="left" vertical="center" wrapText="1"/>
    </xf>
    <xf numFmtId="0" fontId="4" fillId="0" borderId="46" xfId="0" applyFont="1" applyBorder="1"/>
    <xf numFmtId="0" fontId="17" fillId="0" borderId="44" xfId="0" applyFont="1" applyBorder="1" applyAlignment="1">
      <alignment horizontal="left" vertical="center" wrapText="1"/>
    </xf>
    <xf numFmtId="0" fontId="17" fillId="9" borderId="44" xfId="0" applyFont="1" applyFill="1" applyBorder="1" applyAlignment="1">
      <alignment horizontal="left" vertical="center" wrapText="1"/>
    </xf>
    <xf numFmtId="3" fontId="10" fillId="3" borderId="9" xfId="0" applyNumberFormat="1" applyFont="1" applyFill="1" applyBorder="1" applyAlignment="1">
      <alignment horizontal="center" vertical="center" wrapText="1"/>
    </xf>
    <xf numFmtId="3" fontId="4" fillId="0" borderId="41" xfId="0" applyNumberFormat="1" applyFont="1" applyBorder="1"/>
    <xf numFmtId="3" fontId="10" fillId="3" borderId="10" xfId="0" applyNumberFormat="1" applyFont="1" applyFill="1" applyBorder="1" applyAlignment="1">
      <alignment horizontal="center" vertical="center" wrapText="1"/>
    </xf>
    <xf numFmtId="3" fontId="4" fillId="0" borderId="42" xfId="0" applyNumberFormat="1" applyFont="1" applyBorder="1"/>
    <xf numFmtId="49" fontId="10" fillId="3" borderId="11" xfId="0" applyNumberFormat="1" applyFont="1" applyFill="1" applyBorder="1" applyAlignment="1">
      <alignment horizontal="center" vertical="center" wrapText="1"/>
    </xf>
    <xf numFmtId="49" fontId="10" fillId="3" borderId="12" xfId="0" applyNumberFormat="1" applyFont="1" applyFill="1" applyBorder="1" applyAlignment="1">
      <alignment horizontal="center" vertical="center" wrapText="1"/>
    </xf>
    <xf numFmtId="0" fontId="18" fillId="6" borderId="43" xfId="0" applyFont="1" applyFill="1" applyBorder="1" applyAlignment="1">
      <alignment horizontal="left" vertical="center"/>
    </xf>
    <xf numFmtId="0" fontId="20" fillId="6" borderId="43" xfId="0" applyFont="1" applyFill="1" applyBorder="1" applyAlignment="1">
      <alignment vertical="center"/>
    </xf>
    <xf numFmtId="0" fontId="4" fillId="0" borderId="43" xfId="0" applyFont="1" applyBorder="1" applyAlignment="1">
      <alignment vertical="center"/>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10" fillId="3" borderId="8" xfId="0" applyFont="1" applyFill="1" applyBorder="1" applyAlignment="1">
      <alignment horizontal="center" vertical="center" wrapText="1"/>
    </xf>
    <xf numFmtId="0" fontId="4" fillId="0" borderId="9"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41" xfId="0" applyFont="1" applyBorder="1" applyAlignment="1">
      <alignment horizontal="center" vertical="center" wrapText="1"/>
    </xf>
    <xf numFmtId="0" fontId="10" fillId="3" borderId="9" xfId="0" applyFont="1" applyFill="1" applyBorder="1" applyAlignment="1">
      <alignment horizontal="center" vertical="center" wrapText="1"/>
    </xf>
    <xf numFmtId="0" fontId="4" fillId="0" borderId="41" xfId="0" applyFont="1" applyBorder="1"/>
    <xf numFmtId="0" fontId="4" fillId="0" borderId="0" xfId="0" applyFont="1" applyFill="1" applyAlignment="1">
      <alignment horizontal="left" vertical="top" wrapText="1"/>
    </xf>
    <xf numFmtId="0" fontId="4" fillId="0" borderId="0" xfId="0" applyFont="1" applyFill="1" applyAlignment="1">
      <alignment horizontal="left" vertical="top"/>
    </xf>
    <xf numFmtId="0" fontId="0" fillId="0" borderId="0" xfId="0" applyFill="1"/>
    <xf numFmtId="0" fontId="44" fillId="0" borderId="52" xfId="0" applyFont="1" applyFill="1" applyBorder="1" applyAlignment="1">
      <alignment horizontal="center" vertical="center" wrapText="1"/>
    </xf>
    <xf numFmtId="0" fontId="45" fillId="0" borderId="53" xfId="0" applyFont="1" applyFill="1" applyBorder="1" applyAlignment="1">
      <alignment horizontal="center" vertical="center" wrapText="1"/>
    </xf>
    <xf numFmtId="0" fontId="46" fillId="0" borderId="54" xfId="0" applyFont="1" applyFill="1" applyBorder="1" applyAlignment="1">
      <alignment vertical="center" wrapText="1"/>
    </xf>
    <xf numFmtId="3" fontId="46" fillId="0" borderId="55" xfId="0" applyNumberFormat="1" applyFont="1" applyFill="1" applyBorder="1" applyAlignment="1">
      <alignment horizontal="right" vertical="center" wrapText="1"/>
    </xf>
    <xf numFmtId="0" fontId="47" fillId="0" borderId="54" xfId="0" applyFont="1" applyFill="1" applyBorder="1" applyAlignment="1">
      <alignment vertical="center" wrapText="1"/>
    </xf>
    <xf numFmtId="3" fontId="47" fillId="0" borderId="55" xfId="0" applyNumberFormat="1" applyFont="1" applyFill="1" applyBorder="1" applyAlignment="1">
      <alignment horizontal="right" vertical="center" wrapText="1"/>
    </xf>
    <xf numFmtId="0" fontId="6" fillId="0" borderId="0" xfId="0" applyFont="1" applyFill="1"/>
    <xf numFmtId="0" fontId="5" fillId="0" borderId="0" xfId="0" applyFont="1" applyFill="1"/>
    <xf numFmtId="0" fontId="46" fillId="0" borderId="52" xfId="0" applyFont="1" applyFill="1" applyBorder="1" applyAlignment="1">
      <alignment horizontal="center" vertical="center" wrapText="1"/>
    </xf>
    <xf numFmtId="0" fontId="47" fillId="0" borderId="53" xfId="0" applyFont="1" applyFill="1" applyBorder="1" applyAlignment="1">
      <alignment horizontal="center" vertical="center" wrapText="1"/>
    </xf>
    <xf numFmtId="0" fontId="3" fillId="0" borderId="0" xfId="0" applyFont="1" applyFill="1"/>
    <xf numFmtId="0" fontId="0" fillId="0" borderId="0" xfId="0" applyFill="1" applyAlignment="1">
      <alignment wrapText="1"/>
    </xf>
    <xf numFmtId="0" fontId="44" fillId="15" borderId="52" xfId="0" applyFont="1" applyFill="1" applyBorder="1" applyAlignment="1">
      <alignment horizontal="center" vertical="center" wrapText="1"/>
    </xf>
    <xf numFmtId="0" fontId="45" fillId="15" borderId="53" xfId="0" applyFont="1" applyFill="1" applyBorder="1" applyAlignment="1">
      <alignment horizontal="center" vertical="center" wrapText="1"/>
    </xf>
    <xf numFmtId="0" fontId="44" fillId="16" borderId="54" xfId="0" applyFont="1" applyFill="1" applyBorder="1" applyAlignment="1">
      <alignment vertical="center" wrapText="1"/>
    </xf>
    <xf numFmtId="3" fontId="44" fillId="16" borderId="55" xfId="0" applyNumberFormat="1" applyFont="1" applyFill="1" applyBorder="1" applyAlignment="1">
      <alignment horizontal="right" vertical="center" wrapText="1"/>
    </xf>
    <xf numFmtId="0" fontId="45" fillId="15" borderId="54" xfId="0" applyFont="1" applyFill="1" applyBorder="1" applyAlignment="1">
      <alignment vertical="center" wrapText="1"/>
    </xf>
    <xf numFmtId="3" fontId="45" fillId="15" borderId="55" xfId="0" applyNumberFormat="1" applyFont="1" applyFill="1" applyBorder="1" applyAlignment="1">
      <alignment horizontal="right" vertical="center" wrapText="1"/>
    </xf>
  </cellXfs>
  <cellStyles count="6">
    <cellStyle name="Hyperlink 2" xfId="2" xr:uid="{00000000-0005-0000-0000-000000000000}"/>
    <cellStyle name="Normal" xfId="0" builtinId="0"/>
    <cellStyle name="Normal 2" xfId="3" xr:uid="{00000000-0005-0000-0000-000002000000}"/>
    <cellStyle name="Normal 3" xfId="4" xr:uid="{5DDF5FD3-CA08-458C-868E-7354161712ED}"/>
    <cellStyle name="Normal 3 2" xfId="5" xr:uid="{2BF1BEFE-ECDF-48F7-BD1C-3CC262C4DD7E}"/>
    <cellStyle name="Style 1" xfId="1" xr:uid="{00000000-0005-0000-0000-000003000000}"/>
  </cellStyles>
  <dxfs count="0"/>
  <tableStyles count="1" defaultTableStyle="TableStyleMedium2" defaultPivotStyle="PivotStyleLight16">
    <tableStyle name="Invisible" pivot="0" table="0" count="0" xr9:uid="{12678E64-66AF-403D-8C86-BA51F6DC35BC}"/>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91" connectionId="0">
    <xmlCellPr id="1" xr6:uid="{00000000-0010-0000-A300-000001000000}" uniqueName="P1075256">
      <xmlPr mapId="1" xpath="/GFI-IZD-POD/IFP-GFI-IZD-POD_1000340/P1075256" xmlDataType="decimal"/>
    </xmlCellPr>
  </singleXmlCell>
  <singleXmlCell id="169" xr6:uid="{00000000-000C-0000-FFFF-FFFFA4000000}" r="I91" connectionId="0">
    <xmlCellPr id="1" xr6:uid="{00000000-0010-0000-A400-000001000000}" uniqueName="P1075257">
      <xmlPr mapId="1" xpath="/GFI-IZD-POD/IFP-GFI-IZD-POD_1000340/P1075257" xmlDataType="decimal"/>
    </xmlCellPr>
  </singleXmlCell>
  <singleXmlCell id="170" xr6:uid="{00000000-000C-0000-FFFF-FFFFA5000000}" r="H92" connectionId="0">
    <xmlCellPr id="1" xr6:uid="{00000000-0010-0000-A500-000001000000}" uniqueName="P1075258">
      <xmlPr mapId="1" xpath="/GFI-IZD-POD/IFP-GFI-IZD-POD_1000340/P1075258" xmlDataType="decimal"/>
    </xmlCellPr>
  </singleXmlCell>
  <singleXmlCell id="171" xr6:uid="{00000000-000C-0000-FFFF-FFFFA6000000}" r="I92" connectionId="0">
    <xmlCellPr id="1" xr6:uid="{00000000-0010-0000-A600-000001000000}" uniqueName="P1075259">
      <xmlPr mapId="1" xpath="/GFI-IZD-POD/IFP-GFI-IZD-POD_1000340/P1075259" xmlDataType="decimal"/>
    </xmlCellPr>
  </singleXmlCell>
  <singleXmlCell id="172" xr6:uid="{00000000-000C-0000-FFFF-FFFFA7000000}" r="H93" connectionId="0">
    <xmlCellPr id="1" xr6:uid="{00000000-0010-0000-A700-000001000000}" uniqueName="P1075260">
      <xmlPr mapId="1" xpath="/GFI-IZD-POD/IFP-GFI-IZD-POD_1000340/P1075260" xmlDataType="decimal"/>
    </xmlCellPr>
  </singleXmlCell>
  <singleXmlCell id="173" xr6:uid="{00000000-000C-0000-FFFF-FFFFA8000000}" r="I93" connectionId="0">
    <xmlCellPr id="1" xr6:uid="{00000000-0010-0000-A800-000001000000}" uniqueName="P1075261">
      <xmlPr mapId="1" xpath="/GFI-IZD-POD/IFP-GFI-IZD-POD_1000340/P1075261" xmlDataType="decimal"/>
    </xmlCellPr>
  </singleXmlCell>
  <singleXmlCell id="174" xr6:uid="{00000000-000C-0000-FFFF-FFFFA9000000}" r="H94" connectionId="0">
    <xmlCellPr id="1" xr6:uid="{00000000-0010-0000-A900-000001000000}" uniqueName="P1075262">
      <xmlPr mapId="1" xpath="/GFI-IZD-POD/IFP-GFI-IZD-POD_1000340/P1075262" xmlDataType="decimal"/>
    </xmlCellPr>
  </singleXmlCell>
  <singleXmlCell id="175" xr6:uid="{00000000-000C-0000-FFFF-FFFFAA000000}" r="I94" connectionId="0">
    <xmlCellPr id="1" xr6:uid="{00000000-0010-0000-AA00-000001000000}" uniqueName="P1075263">
      <xmlPr mapId="1" xpath="/GFI-IZD-POD/IFP-GFI-IZD-POD_1000340/P1075263" xmlDataType="decimal"/>
    </xmlCellPr>
  </singleXmlCell>
  <singleXmlCell id="176" xr6:uid="{00000000-000C-0000-FFFF-FFFFAB000000}" r="H95" connectionId="0">
    <xmlCellPr id="1" xr6:uid="{00000000-0010-0000-AB00-000001000000}" uniqueName="P1075264">
      <xmlPr mapId="1" xpath="/GFI-IZD-POD/IFP-GFI-IZD-POD_1000340/P1075264" xmlDataType="decimal"/>
    </xmlCellPr>
  </singleXmlCell>
  <singleXmlCell id="177" xr6:uid="{00000000-000C-0000-FFFF-FFFFAC000000}" r="I95" connectionId="0">
    <xmlCellPr id="1" xr6:uid="{00000000-0010-0000-AC00-000001000000}" uniqueName="P1075265">
      <xmlPr mapId="1" xpath="/GFI-IZD-POD/IFP-GFI-IZD-POD_1000340/P1075265" xmlDataType="decimal"/>
    </xmlCellPr>
  </singleXmlCell>
  <singleXmlCell id="178" xr6:uid="{00000000-000C-0000-FFFF-FFFFAD000000}" r="H96" connectionId="0">
    <xmlCellPr id="1" xr6:uid="{00000000-0010-0000-AD00-000001000000}" uniqueName="P1075266">
      <xmlPr mapId="1" xpath="/GFI-IZD-POD/IFP-GFI-IZD-POD_1000340/P1075266" xmlDataType="decimal"/>
    </xmlCellPr>
  </singleXmlCell>
  <singleXmlCell id="179" xr6:uid="{00000000-000C-0000-FFFF-FFFFAE000000}" r="I96" connectionId="0">
    <xmlCellPr id="1" xr6:uid="{00000000-0010-0000-AE00-000001000000}" uniqueName="P1075267">
      <xmlPr mapId="1" xpath="/GFI-IZD-POD/IFP-GFI-IZD-POD_1000340/P1075267" xmlDataType="decimal"/>
    </xmlCellPr>
  </singleXmlCell>
  <singleXmlCell id="180" xr6:uid="{00000000-000C-0000-FFFF-FFFFAF000000}" r="H97" connectionId="0">
    <xmlCellPr id="1" xr6:uid="{00000000-0010-0000-AF00-000001000000}" uniqueName="P1075268">
      <xmlPr mapId="1" xpath="/GFI-IZD-POD/IFP-GFI-IZD-POD_1000340/P1075268" xmlDataType="decimal"/>
    </xmlCellPr>
  </singleXmlCell>
  <singleXmlCell id="181" xr6:uid="{00000000-000C-0000-FFFF-FFFFB0000000}" r="I97" connectionId="0">
    <xmlCellPr id="1" xr6:uid="{00000000-0010-0000-B000-000001000000}" uniqueName="P1075269">
      <xmlPr mapId="1" xpath="/GFI-IZD-POD/IFP-GFI-IZD-POD_1000340/P1075269" xmlDataType="decimal"/>
    </xmlCellPr>
  </singleXmlCell>
  <singleXmlCell id="182" xr6:uid="{00000000-000C-0000-FFFF-FFFFB1000000}" r="H98" connectionId="0">
    <xmlCellPr id="1" xr6:uid="{00000000-0010-0000-B100-000001000000}" uniqueName="P1075270">
      <xmlPr mapId="1" xpath="/GFI-IZD-POD/IFP-GFI-IZD-POD_1000340/P1075270" xmlDataType="decimal"/>
    </xmlCellPr>
  </singleXmlCell>
  <singleXmlCell id="183" xr6:uid="{00000000-000C-0000-FFFF-FFFFB2000000}" r="I98" connectionId="0">
    <xmlCellPr id="1" xr6:uid="{00000000-0010-0000-B200-000001000000}" uniqueName="P1075271">
      <xmlPr mapId="1" xpath="/GFI-IZD-POD/IFP-GFI-IZD-POD_1000340/P1075271" xmlDataType="decimal"/>
    </xmlCellPr>
  </singleXmlCell>
  <singleXmlCell id="184" xr6:uid="{00000000-000C-0000-FFFF-FFFFB3000000}" r="H99" connectionId="0">
    <xmlCellPr id="1" xr6:uid="{00000000-0010-0000-B300-000001000000}" uniqueName="P1075272">
      <xmlPr mapId="1" xpath="/GFI-IZD-POD/IFP-GFI-IZD-POD_1000340/P1075272" xmlDataType="decimal"/>
    </xmlCellPr>
  </singleXmlCell>
  <singleXmlCell id="185" xr6:uid="{00000000-000C-0000-FFFF-FFFFB4000000}" r="I99" connectionId="0">
    <xmlCellPr id="1" xr6:uid="{00000000-0010-0000-B400-000001000000}" uniqueName="P1075273">
      <xmlPr mapId="1" xpath="/GFI-IZD-POD/IFP-GFI-IZD-POD_1000340/P1075273" xmlDataType="decimal"/>
    </xmlCellPr>
  </singleXmlCell>
  <singleXmlCell id="186" xr6:uid="{00000000-000C-0000-FFFF-FFFFB5000000}" r="H100" connectionId="0">
    <xmlCellPr id="1" xr6:uid="{00000000-0010-0000-B500-000001000000}" uniqueName="P1075274">
      <xmlPr mapId="1" xpath="/GFI-IZD-POD/IFP-GFI-IZD-POD_1000340/P1075274" xmlDataType="decimal"/>
    </xmlCellPr>
  </singleXmlCell>
  <singleXmlCell id="187" xr6:uid="{00000000-000C-0000-FFFF-FFFFB6000000}" r="I100" connectionId="0">
    <xmlCellPr id="1" xr6:uid="{00000000-0010-0000-B600-000001000000}" uniqueName="P1075275">
      <xmlPr mapId="1" xpath="/GFI-IZD-POD/IFP-GFI-IZD-POD_1000340/P1075275" xmlDataType="decimal"/>
    </xmlCellPr>
  </singleXmlCell>
  <singleXmlCell id="188" xr6:uid="{00000000-000C-0000-FFFF-FFFFB7000000}" r="H101" connectionId="0">
    <xmlCellPr id="1" xr6:uid="{00000000-0010-0000-B700-000001000000}" uniqueName="P1075276">
      <xmlPr mapId="1" xpath="/GFI-IZD-POD/IFP-GFI-IZD-POD_1000340/P1075276" xmlDataType="decimal"/>
    </xmlCellPr>
  </singleXmlCell>
  <singleXmlCell id="189" xr6:uid="{00000000-000C-0000-FFFF-FFFFB8000000}" r="I101" connectionId="0">
    <xmlCellPr id="1" xr6:uid="{00000000-0010-0000-B800-000001000000}" uniqueName="P1075277">
      <xmlPr mapId="1" xpath="/GFI-IZD-POD/IFP-GFI-IZD-POD_1000340/P1075277" xmlDataType="decimal"/>
    </xmlCellPr>
  </singleXmlCell>
  <singleXmlCell id="190" xr6:uid="{00000000-000C-0000-FFFF-FFFFB9000000}" r="H102" connectionId="0">
    <xmlCellPr id="1" xr6:uid="{00000000-0010-0000-B900-000001000000}" uniqueName="P1075278">
      <xmlPr mapId="1" xpath="/GFI-IZD-POD/IFP-GFI-IZD-POD_1000340/P1075278" xmlDataType="decimal"/>
    </xmlCellPr>
  </singleXmlCell>
  <singleXmlCell id="191" xr6:uid="{00000000-000C-0000-FFFF-FFFFBA000000}" r="I102" connectionId="0">
    <xmlCellPr id="1" xr6:uid="{00000000-0010-0000-BA00-000001000000}" uniqueName="P1075279">
      <xmlPr mapId="1" xpath="/GFI-IZD-POD/IFP-GFI-IZD-POD_1000340/P1075279" xmlDataType="decimal"/>
    </xmlCellPr>
  </singleXmlCell>
  <singleXmlCell id="192" xr6:uid="{00000000-000C-0000-FFFF-FFFFBB000000}" r="H103" connectionId="0">
    <xmlCellPr id="1" xr6:uid="{00000000-0010-0000-BB00-000001000000}" uniqueName="P1075280">
      <xmlPr mapId="1" xpath="/GFI-IZD-POD/IFP-GFI-IZD-POD_1000340/P1075280" xmlDataType="decimal"/>
    </xmlCellPr>
  </singleXmlCell>
  <singleXmlCell id="193" xr6:uid="{00000000-000C-0000-FFFF-FFFFBC000000}" r="I103" connectionId="0">
    <xmlCellPr id="1" xr6:uid="{00000000-0010-0000-BC00-000001000000}" uniqueName="P1075281">
      <xmlPr mapId="1" xpath="/GFI-IZD-POD/IFP-GFI-IZD-POD_1000340/P1075281" xmlDataType="decimal"/>
    </xmlCellPr>
  </singleXmlCell>
  <singleXmlCell id="194" xr6:uid="{00000000-000C-0000-FFFF-FFFFBD000000}" r="H104" connectionId="0">
    <xmlCellPr id="1" xr6:uid="{00000000-0010-0000-BD00-000001000000}" uniqueName="P1075282">
      <xmlPr mapId="1" xpath="/GFI-IZD-POD/IFP-GFI-IZD-POD_1000340/P1075282" xmlDataType="decimal"/>
    </xmlCellPr>
  </singleXmlCell>
  <singleXmlCell id="195" xr6:uid="{00000000-000C-0000-FFFF-FFFFBE000000}" r="I104" connectionId="0">
    <xmlCellPr id="1" xr6:uid="{00000000-0010-0000-BE00-000001000000}" uniqueName="P1075283">
      <xmlPr mapId="1" xpath="/GFI-IZD-POD/IFP-GFI-IZD-POD_1000340/P1075283" xmlDataType="decimal"/>
    </xmlCellPr>
  </singleXmlCell>
  <singleXmlCell id="196" xr6:uid="{00000000-000C-0000-FFFF-FFFFBF000000}" r="H105" connectionId="0">
    <xmlCellPr id="1" xr6:uid="{00000000-0010-0000-BF00-000001000000}" uniqueName="P1075284">
      <xmlPr mapId="1" xpath="/GFI-IZD-POD/IFP-GFI-IZD-POD_1000340/P1075284" xmlDataType="decimal"/>
    </xmlCellPr>
  </singleXmlCell>
  <singleXmlCell id="197" xr6:uid="{00000000-000C-0000-FFFF-FFFFC0000000}" r="I105" connectionId="0">
    <xmlCellPr id="1" xr6:uid="{00000000-0010-0000-C000-000001000000}" uniqueName="P1075285">
      <xmlPr mapId="1" xpath="/GFI-IZD-POD/IFP-GFI-IZD-POD_1000340/P1075285" xmlDataType="decimal"/>
    </xmlCellPr>
  </singleXmlCell>
  <singleXmlCell id="198" xr6:uid="{00000000-000C-0000-FFFF-FFFFC1000000}" r="H106" connectionId="0">
    <xmlCellPr id="1" xr6:uid="{00000000-0010-0000-C100-000001000000}" uniqueName="P1075286">
      <xmlPr mapId="1" xpath="/GFI-IZD-POD/IFP-GFI-IZD-POD_1000340/P1075286" xmlDataType="decimal"/>
    </xmlCellPr>
  </singleXmlCell>
  <singleXmlCell id="199" xr6:uid="{00000000-000C-0000-FFFF-FFFFC2000000}" r="I106" connectionId="0">
    <xmlCellPr id="1" xr6:uid="{00000000-0010-0000-C200-000001000000}" uniqueName="P1075287">
      <xmlPr mapId="1" xpath="/GFI-IZD-POD/IFP-GFI-IZD-POD_1000340/P1075287" xmlDataType="decimal"/>
    </xmlCellPr>
  </singleXmlCell>
  <singleXmlCell id="200" xr6:uid="{00000000-000C-0000-FFFF-FFFFC3000000}" r="H107" connectionId="0">
    <xmlCellPr id="1" xr6:uid="{00000000-0010-0000-C300-000001000000}" uniqueName="P1075288">
      <xmlPr mapId="1" xpath="/GFI-IZD-POD/IFP-GFI-IZD-POD_1000340/P1075288" xmlDataType="decimal"/>
    </xmlCellPr>
  </singleXmlCell>
  <singleXmlCell id="201" xr6:uid="{00000000-000C-0000-FFFF-FFFFC4000000}" r="I107" connectionId="0">
    <xmlCellPr id="1" xr6:uid="{00000000-0010-0000-C400-000001000000}" uniqueName="P1075289">
      <xmlPr mapId="1" xpath="/GFI-IZD-POD/IFP-GFI-IZD-POD_1000340/P1075289" xmlDataType="decimal"/>
    </xmlCellPr>
  </singleXmlCell>
  <singleXmlCell id="202" xr6:uid="{00000000-000C-0000-FFFF-FFFFC5000000}" r="H108" connectionId="0">
    <xmlCellPr id="1" xr6:uid="{00000000-0010-0000-C500-000001000000}" uniqueName="P1075290">
      <xmlPr mapId="1" xpath="/GFI-IZD-POD/IFP-GFI-IZD-POD_1000340/P1075290" xmlDataType="decimal"/>
    </xmlCellPr>
  </singleXmlCell>
  <singleXmlCell id="203" xr6:uid="{00000000-000C-0000-FFFF-FFFFC6000000}" r="I108" connectionId="0">
    <xmlCellPr id="1" xr6:uid="{00000000-0010-0000-C600-000001000000}" uniqueName="P1075291">
      <xmlPr mapId="1" xpath="/GFI-IZD-POD/IFP-GFI-IZD-POD_1000340/P1075291" xmlDataType="decimal"/>
    </xmlCellPr>
  </singleXmlCell>
  <singleXmlCell id="204" xr6:uid="{00000000-000C-0000-FFFF-FFFFC7000000}" r="H109" connectionId="0">
    <xmlCellPr id="1" xr6:uid="{00000000-0010-0000-C700-000001000000}" uniqueName="P1075292">
      <xmlPr mapId="1" xpath="/GFI-IZD-POD/IFP-GFI-IZD-POD_1000340/P1075292" xmlDataType="decimal"/>
    </xmlCellPr>
  </singleXmlCell>
  <singleXmlCell id="205" xr6:uid="{00000000-000C-0000-FFFF-FFFFC8000000}" r="I109" connectionId="0">
    <xmlCellPr id="1" xr6:uid="{00000000-0010-0000-C800-000001000000}" uniqueName="P1075293">
      <xmlPr mapId="1" xpath="/GFI-IZD-POD/IFP-GFI-IZD-POD_1000340/P1075293" xmlDataType="decimal"/>
    </xmlCellPr>
  </singleXmlCell>
  <singleXmlCell id="206" xr6:uid="{00000000-000C-0000-FFFF-FFFFC9000000}" r="H110" connectionId="0">
    <xmlCellPr id="1" xr6:uid="{00000000-0010-0000-C900-000001000000}" uniqueName="P1075294">
      <xmlPr mapId="1" xpath="/GFI-IZD-POD/IFP-GFI-IZD-POD_1000340/P1075294" xmlDataType="decimal"/>
    </xmlCellPr>
  </singleXmlCell>
  <singleXmlCell id="207" xr6:uid="{00000000-000C-0000-FFFF-FFFFCA000000}" r="I110" connectionId="0">
    <xmlCellPr id="1" xr6:uid="{00000000-0010-0000-CA00-000001000000}" uniqueName="P1075295">
      <xmlPr mapId="1" xpath="/GFI-IZD-POD/IFP-GFI-IZD-POD_1000340/P1075295" xmlDataType="decimal"/>
    </xmlCellPr>
  </singleXmlCell>
  <singleXmlCell id="208" xr6:uid="{00000000-000C-0000-FFFF-FFFFCB000000}" r="H111" connectionId="0">
    <xmlCellPr id="1" xr6:uid="{00000000-0010-0000-CB00-000001000000}" uniqueName="P1075296">
      <xmlPr mapId="1" xpath="/GFI-IZD-POD/IFP-GFI-IZD-POD_1000340/P1075296" xmlDataType="decimal"/>
    </xmlCellPr>
  </singleXmlCell>
  <singleXmlCell id="209" xr6:uid="{00000000-000C-0000-FFFF-FFFFCC000000}" r="I111" connectionId="0">
    <xmlCellPr id="1" xr6:uid="{00000000-0010-0000-CC00-000001000000}" uniqueName="P1075297">
      <xmlPr mapId="1" xpath="/GFI-IZD-POD/IFP-GFI-IZD-POD_1000340/P1075297" xmlDataType="decimal"/>
    </xmlCellPr>
  </singleXmlCell>
  <singleXmlCell id="210" xr6:uid="{00000000-000C-0000-FFFF-FFFFCD000000}" r="H112" connectionId="0">
    <xmlCellPr id="1" xr6:uid="{00000000-0010-0000-CD00-000001000000}" uniqueName="P1075298">
      <xmlPr mapId="1" xpath="/GFI-IZD-POD/IFP-GFI-IZD-POD_1000340/P1075298" xmlDataType="decimal"/>
    </xmlCellPr>
  </singleXmlCell>
  <singleXmlCell id="211" xr6:uid="{00000000-000C-0000-FFFF-FFFFCE000000}" r="I112" connectionId="0">
    <xmlCellPr id="1" xr6:uid="{00000000-0010-0000-CE00-000001000000}" uniqueName="P1075299">
      <xmlPr mapId="1" xpath="/GFI-IZD-POD/IFP-GFI-IZD-POD_1000340/P1075299" xmlDataType="decimal"/>
    </xmlCellPr>
  </singleXmlCell>
  <singleXmlCell id="212" xr6:uid="{00000000-000C-0000-FFFF-FFFFCF000000}" r="H113" connectionId="0">
    <xmlCellPr id="1" xr6:uid="{00000000-0010-0000-CF00-000001000000}" uniqueName="P1075300">
      <xmlPr mapId="1" xpath="/GFI-IZD-POD/IFP-GFI-IZD-POD_1000340/P1075300" xmlDataType="decimal"/>
    </xmlCellPr>
  </singleXmlCell>
  <singleXmlCell id="213" xr6:uid="{00000000-000C-0000-FFFF-FFFFD0000000}" r="I113" connectionId="0">
    <xmlCellPr id="1" xr6:uid="{00000000-0010-0000-D000-000001000000}" uniqueName="P1075301">
      <xmlPr mapId="1" xpath="/GFI-IZD-POD/IFP-GFI-IZD-POD_1000340/P1075301" xmlDataType="decimal"/>
    </xmlCellPr>
  </singleXmlCell>
  <singleXmlCell id="214" xr6:uid="{00000000-000C-0000-FFFF-FFFFD1000000}" r="H114" connectionId="0">
    <xmlCellPr id="1" xr6:uid="{00000000-0010-0000-D100-000001000000}" uniqueName="P1075302">
      <xmlPr mapId="1" xpath="/GFI-IZD-POD/IFP-GFI-IZD-POD_1000340/P1075302" xmlDataType="decimal"/>
    </xmlCellPr>
  </singleXmlCell>
  <singleXmlCell id="215" xr6:uid="{00000000-000C-0000-FFFF-FFFFD2000000}" r="I114" connectionId="0">
    <xmlCellPr id="1" xr6:uid="{00000000-0010-0000-D200-000001000000}" uniqueName="P1075303">
      <xmlPr mapId="1" xpath="/GFI-IZD-POD/IFP-GFI-IZD-POD_1000340/P1075303" xmlDataType="decimal"/>
    </xmlCellPr>
  </singleXmlCell>
  <singleXmlCell id="216" xr6:uid="{00000000-000C-0000-FFFF-FFFFD3000000}" r="H115" connectionId="0">
    <xmlCellPr id="1" xr6:uid="{00000000-0010-0000-D300-000001000000}" uniqueName="P1075304">
      <xmlPr mapId="1" xpath="/GFI-IZD-POD/IFP-GFI-IZD-POD_1000340/P1075304" xmlDataType="decimal"/>
    </xmlCellPr>
  </singleXmlCell>
  <singleXmlCell id="217" xr6:uid="{00000000-000C-0000-FFFF-FFFFD4000000}" r="I115" connectionId="0">
    <xmlCellPr id="1" xr6:uid="{00000000-0010-0000-D400-000001000000}" uniqueName="P1075305">
      <xmlPr mapId="1" xpath="/GFI-IZD-POD/IFP-GFI-IZD-POD_1000340/P1075305" xmlDataType="decimal"/>
    </xmlCellPr>
  </singleXmlCell>
  <singleXmlCell id="218" xr6:uid="{00000000-000C-0000-FFFF-FFFFD5000000}" r="H116" connectionId="0">
    <xmlCellPr id="1" xr6:uid="{00000000-0010-0000-D500-000001000000}" uniqueName="P1075306">
      <xmlPr mapId="1" xpath="/GFI-IZD-POD/IFP-GFI-IZD-POD_1000340/P1075306" xmlDataType="decimal"/>
    </xmlCellPr>
  </singleXmlCell>
  <singleXmlCell id="219" xr6:uid="{00000000-000C-0000-FFFF-FFFFD6000000}" r="I116" connectionId="0">
    <xmlCellPr id="1" xr6:uid="{00000000-0010-0000-D600-000001000000}" uniqueName="P1075307">
      <xmlPr mapId="1" xpath="/GFI-IZD-POD/IFP-GFI-IZD-POD_1000340/P1075307" xmlDataType="decimal"/>
    </xmlCellPr>
  </singleXmlCell>
  <singleXmlCell id="220" xr6:uid="{00000000-000C-0000-FFFF-FFFFD7000000}" r="H117" connectionId="0">
    <xmlCellPr id="1" xr6:uid="{00000000-0010-0000-D700-000001000000}" uniqueName="P1075308">
      <xmlPr mapId="1" xpath="/GFI-IZD-POD/IFP-GFI-IZD-POD_1000340/P1075308" xmlDataType="decimal"/>
    </xmlCellPr>
  </singleXmlCell>
  <singleXmlCell id="221" xr6:uid="{00000000-000C-0000-FFFF-FFFFD8000000}" r="I117" connectionId="0">
    <xmlCellPr id="1" xr6:uid="{00000000-0010-0000-D800-000001000000}" uniqueName="P1075309">
      <xmlPr mapId="1" xpath="/GFI-IZD-POD/IFP-GFI-IZD-POD_1000340/P1075309" xmlDataType="decimal"/>
    </xmlCellPr>
  </singleXmlCell>
  <singleXmlCell id="222" xr6:uid="{00000000-000C-0000-FFFF-FFFFD9000000}" r="H118" connectionId="0">
    <xmlCellPr id="1" xr6:uid="{00000000-0010-0000-D900-000001000000}" uniqueName="P1075310">
      <xmlPr mapId="1" xpath="/GFI-IZD-POD/IFP-GFI-IZD-POD_1000340/P1075310" xmlDataType="decimal"/>
    </xmlCellPr>
  </singleXmlCell>
  <singleXmlCell id="223" xr6:uid="{00000000-000C-0000-FFFF-FFFFDA000000}" r="I118" connectionId="0">
    <xmlCellPr id="1" xr6:uid="{00000000-0010-0000-DA00-000001000000}" uniqueName="P1075311">
      <xmlPr mapId="1" xpath="/GFI-IZD-POD/IFP-GFI-IZD-POD_1000340/P1075311" xmlDataType="decimal"/>
    </xmlCellPr>
  </singleXmlCell>
  <singleXmlCell id="224" xr6:uid="{00000000-000C-0000-FFFF-FFFFDB000000}" r="H119" connectionId="0">
    <xmlCellPr id="1" xr6:uid="{00000000-0010-0000-DB00-000001000000}" uniqueName="P1075312">
      <xmlPr mapId="1" xpath="/GFI-IZD-POD/IFP-GFI-IZD-POD_1000340/P1075312" xmlDataType="decimal"/>
    </xmlCellPr>
  </singleXmlCell>
  <singleXmlCell id="225" xr6:uid="{00000000-000C-0000-FFFF-FFFFDC000000}" r="I119" connectionId="0">
    <xmlCellPr id="1" xr6:uid="{00000000-0010-0000-DC00-000001000000}" uniqueName="P1075313">
      <xmlPr mapId="1" xpath="/GFI-IZD-POD/IFP-GFI-IZD-POD_1000340/P1075313" xmlDataType="decimal"/>
    </xmlCellPr>
  </singleXmlCell>
  <singleXmlCell id="226" xr6:uid="{00000000-000C-0000-FFFF-FFFFDD000000}" r="H120" connectionId="0">
    <xmlCellPr id="1" xr6:uid="{00000000-0010-0000-DD00-000001000000}" uniqueName="P1075314">
      <xmlPr mapId="1" xpath="/GFI-IZD-POD/IFP-GFI-IZD-POD_1000340/P1075314" xmlDataType="decimal"/>
    </xmlCellPr>
  </singleXmlCell>
  <singleXmlCell id="227" xr6:uid="{00000000-000C-0000-FFFF-FFFFDE000000}" r="I120" connectionId="0">
    <xmlCellPr id="1" xr6:uid="{00000000-0010-0000-DE00-000001000000}" uniqueName="P1075315">
      <xmlPr mapId="1" xpath="/GFI-IZD-POD/IFP-GFI-IZD-POD_1000340/P1075315" xmlDataType="decimal"/>
    </xmlCellPr>
  </singleXmlCell>
  <singleXmlCell id="228" xr6:uid="{00000000-000C-0000-FFFF-FFFFDF000000}" r="H121" connectionId="0">
    <xmlCellPr id="1" xr6:uid="{00000000-0010-0000-DF00-000001000000}" uniqueName="P1075316">
      <xmlPr mapId="1" xpath="/GFI-IZD-POD/IFP-GFI-IZD-POD_1000340/P1075316" xmlDataType="decimal"/>
    </xmlCellPr>
  </singleXmlCell>
  <singleXmlCell id="229" xr6:uid="{00000000-000C-0000-FFFF-FFFFE0000000}" r="I121" connectionId="0">
    <xmlCellPr id="1" xr6:uid="{00000000-0010-0000-E000-000001000000}" uniqueName="P1075317">
      <xmlPr mapId="1" xpath="/GFI-IZD-POD/IFP-GFI-IZD-POD_1000340/P1075317" xmlDataType="decimal"/>
    </xmlCellPr>
  </singleXmlCell>
  <singleXmlCell id="230" xr6:uid="{00000000-000C-0000-FFFF-FFFFE1000000}" r="H122" connectionId="0">
    <xmlCellPr id="1" xr6:uid="{00000000-0010-0000-E100-000001000000}" uniqueName="P1075318">
      <xmlPr mapId="1" xpath="/GFI-IZD-POD/IFP-GFI-IZD-POD_1000340/P1075318" xmlDataType="decimal"/>
    </xmlCellPr>
  </singleXmlCell>
  <singleXmlCell id="231" xr6:uid="{00000000-000C-0000-FFFF-FFFFE2000000}" r="I122" connectionId="0">
    <xmlCellPr id="1" xr6:uid="{00000000-0010-0000-E200-000001000000}" uniqueName="P1075319">
      <xmlPr mapId="1" xpath="/GFI-IZD-POD/IFP-GFI-IZD-POD_1000340/P1075319" xmlDataType="decimal"/>
    </xmlCellPr>
  </singleXmlCell>
  <singleXmlCell id="232" xr6:uid="{00000000-000C-0000-FFFF-FFFFE3000000}" r="H123" connectionId="0">
    <xmlCellPr id="1" xr6:uid="{00000000-0010-0000-E300-000001000000}" uniqueName="P1075320">
      <xmlPr mapId="1" xpath="/GFI-IZD-POD/IFP-GFI-IZD-POD_1000340/P1075320" xmlDataType="decimal"/>
    </xmlCellPr>
  </singleXmlCell>
  <singleXmlCell id="233" xr6:uid="{00000000-000C-0000-FFFF-FFFFE4000000}" r="I123" connectionId="0">
    <xmlCellPr id="1" xr6:uid="{00000000-0010-0000-E400-000001000000}" uniqueName="P1075321">
      <xmlPr mapId="1" xpath="/GFI-IZD-POD/IFP-GFI-IZD-POD_1000340/P1075321" xmlDataType="decimal"/>
    </xmlCellPr>
  </singleXmlCell>
  <singleXmlCell id="234" xr6:uid="{00000000-000C-0000-FFFF-FFFFE5000000}" r="H124" connectionId="0">
    <xmlCellPr id="1" xr6:uid="{00000000-0010-0000-E500-000001000000}" uniqueName="P1075322">
      <xmlPr mapId="1" xpath="/GFI-IZD-POD/IFP-GFI-IZD-POD_1000340/P1075322" xmlDataType="decimal"/>
    </xmlCellPr>
  </singleXmlCell>
  <singleXmlCell id="235" xr6:uid="{00000000-000C-0000-FFFF-FFFFE6000000}" r="I124" connectionId="0">
    <xmlCellPr id="1" xr6:uid="{00000000-0010-0000-E600-000001000000}" uniqueName="P1075323">
      <xmlPr mapId="1" xpath="/GFI-IZD-POD/IFP-GFI-IZD-POD_1000340/P1075323" xmlDataType="decimal"/>
    </xmlCellPr>
  </singleXmlCell>
  <singleXmlCell id="236" xr6:uid="{00000000-000C-0000-FFFF-FFFFE7000000}" r="H125" connectionId="0">
    <xmlCellPr id="1" xr6:uid="{00000000-0010-0000-E700-000001000000}" uniqueName="P1075324">
      <xmlPr mapId="1" xpath="/GFI-IZD-POD/IFP-GFI-IZD-POD_1000340/P1075324" xmlDataType="decimal"/>
    </xmlCellPr>
  </singleXmlCell>
  <singleXmlCell id="237" xr6:uid="{00000000-000C-0000-FFFF-FFFFE8000000}" r="I125" connectionId="0">
    <xmlCellPr id="1" xr6:uid="{00000000-0010-0000-E800-000001000000}" uniqueName="P1075325">
      <xmlPr mapId="1" xpath="/GFI-IZD-POD/IFP-GFI-IZD-POD_1000340/P1075325" xmlDataType="decimal"/>
    </xmlCellPr>
  </singleXmlCell>
  <singleXmlCell id="238" xr6:uid="{00000000-000C-0000-FFFF-FFFFE9000000}" r="H126" connectionId="0">
    <xmlCellPr id="1" xr6:uid="{00000000-0010-0000-E900-000001000000}" uniqueName="P1075326">
      <xmlPr mapId="1" xpath="/GFI-IZD-POD/IFP-GFI-IZD-POD_1000340/P1075326" xmlDataType="decimal"/>
    </xmlCellPr>
  </singleXmlCell>
  <singleXmlCell id="239" xr6:uid="{00000000-000C-0000-FFFF-FFFFEA000000}" r="I126" connectionId="0">
    <xmlCellPr id="1" xr6:uid="{00000000-0010-0000-EA00-000001000000}" uniqueName="P1075327">
      <xmlPr mapId="1" xpath="/GFI-IZD-POD/IFP-GFI-IZD-POD_1000340/P1075327" xmlDataType="decimal"/>
    </xmlCellPr>
  </singleXmlCell>
  <singleXmlCell id="240" xr6:uid="{00000000-000C-0000-FFFF-FFFFEB000000}" r="H127" connectionId="0">
    <xmlCellPr id="1" xr6:uid="{00000000-0010-0000-EB00-000001000000}" uniqueName="P1075328">
      <xmlPr mapId="1" xpath="/GFI-IZD-POD/IFP-GFI-IZD-POD_1000340/P1075328" xmlDataType="decimal"/>
    </xmlCellPr>
  </singleXmlCell>
  <singleXmlCell id="241" xr6:uid="{00000000-000C-0000-FFFF-FFFFEC000000}" r="I127" connectionId="0">
    <xmlCellPr id="1" xr6:uid="{00000000-0010-0000-EC00-000001000000}" uniqueName="P1075329">
      <xmlPr mapId="1" xpath="/GFI-IZD-POD/IFP-GFI-IZD-POD_1000340/P1075329" xmlDataType="decimal"/>
    </xmlCellPr>
  </singleXmlCell>
  <singleXmlCell id="242" xr6:uid="{00000000-000C-0000-FFFF-FFFFED000000}" r="H128" connectionId="0">
    <xmlCellPr id="1" xr6:uid="{00000000-0010-0000-ED00-000001000000}" uniqueName="P1075330">
      <xmlPr mapId="1" xpath="/GFI-IZD-POD/IFP-GFI-IZD-POD_1000340/P1075330" xmlDataType="decimal"/>
    </xmlCellPr>
  </singleXmlCell>
  <singleXmlCell id="243" xr6:uid="{00000000-000C-0000-FFFF-FFFFEE000000}" r="I128" connectionId="0">
    <xmlCellPr id="1" xr6:uid="{00000000-0010-0000-EE00-000001000000}" uniqueName="P1075331">
      <xmlPr mapId="1" xpath="/GFI-IZD-POD/IFP-GFI-IZD-POD_1000340/P1075331" xmlDataType="decimal"/>
    </xmlCellPr>
  </singleXmlCell>
  <singleXmlCell id="244" xr6:uid="{00000000-000C-0000-FFFF-FFFFEF000000}" r="H129" connectionId="0">
    <xmlCellPr id="1" xr6:uid="{00000000-0010-0000-EF00-000001000000}" uniqueName="P1075332">
      <xmlPr mapId="1" xpath="/GFI-IZD-POD/IFP-GFI-IZD-POD_1000340/P1075332" xmlDataType="decimal"/>
    </xmlCellPr>
  </singleXmlCell>
  <singleXmlCell id="245" xr6:uid="{00000000-000C-0000-FFFF-FFFFF0000000}" r="I129" connectionId="0">
    <xmlCellPr id="1" xr6:uid="{00000000-0010-0000-F000-000001000000}" uniqueName="P1075333">
      <xmlPr mapId="1" xpath="/GFI-IZD-POD/IFP-GFI-IZD-POD_1000340/P1075333" xmlDataType="decimal"/>
    </xmlCellPr>
  </singleXmlCell>
  <singleXmlCell id="246" xr6:uid="{00000000-000C-0000-FFFF-FFFFF1000000}" r="H130" connectionId="0">
    <xmlCellPr id="1" xr6:uid="{00000000-0010-0000-F100-000001000000}" uniqueName="P1075334">
      <xmlPr mapId="1" xpath="/GFI-IZD-POD/IFP-GFI-IZD-POD_1000340/P1075334" xmlDataType="decimal"/>
    </xmlCellPr>
  </singleXmlCell>
  <singleXmlCell id="247" xr6:uid="{00000000-000C-0000-FFFF-FFFFF2000000}" r="I130" connectionId="0">
    <xmlCellPr id="1" xr6:uid="{00000000-0010-0000-F200-000001000000}" uniqueName="P1075335">
      <xmlPr mapId="1" xpath="/GFI-IZD-POD/IFP-GFI-IZD-POD_1000340/P1075335" xmlDataType="decimal"/>
    </xmlCellPr>
  </singleXmlCell>
  <singleXmlCell id="248" xr6:uid="{00000000-000C-0000-FFFF-FFFFF3000000}" r="H131" connectionId="0">
    <xmlCellPr id="1" xr6:uid="{00000000-0010-0000-F300-000001000000}" uniqueName="P1075336">
      <xmlPr mapId="1" xpath="/GFI-IZD-POD/IFP-GFI-IZD-POD_1000340/P1075336" xmlDataType="decimal"/>
    </xmlCellPr>
  </singleXmlCell>
  <singleXmlCell id="249" xr6:uid="{00000000-000C-0000-FFFF-FFFFF4000000}" r="I131" connectionId="0">
    <xmlCellPr id="1" xr6:uid="{00000000-0010-0000-F400-000001000000}" uniqueName="P1075337">
      <xmlPr mapId="1" xpath="/GFI-IZD-POD/IFP-GFI-IZD-POD_1000340/P1075337" xmlDataType="decimal"/>
    </xmlCellPr>
  </singleXmlCell>
  <singleXmlCell id="250" xr6:uid="{00000000-000C-0000-FFFF-FFFFF5000000}" r="H132" connectionId="0">
    <xmlCellPr id="1" xr6:uid="{00000000-0010-0000-F500-000001000000}" uniqueName="P1075338">
      <xmlPr mapId="1" xpath="/GFI-IZD-POD/IFP-GFI-IZD-POD_1000340/P1075338" xmlDataType="decimal"/>
    </xmlCellPr>
  </singleXmlCell>
  <singleXmlCell id="251" xr6:uid="{00000000-000C-0000-FFFF-FFFFF6000000}" r="I132" connectionId="0">
    <xmlCellPr id="1" xr6:uid="{00000000-0010-0000-F600-000001000000}" uniqueName="P1075339">
      <xmlPr mapId="1" xpath="/GFI-IZD-POD/IFP-GFI-IZD-POD_1000340/P1075339" xmlDataType="decimal"/>
    </xmlCellPr>
  </singleXmlCell>
  <singleXmlCell id="252" xr6:uid="{00000000-000C-0000-FFFF-FFFFF7000000}" r="H133" connectionId="0">
    <xmlCellPr id="1" xr6:uid="{00000000-0010-0000-F700-000001000000}" uniqueName="P1075340">
      <xmlPr mapId="1" xpath="/GFI-IZD-POD/IFP-GFI-IZD-POD_1000340/P1075340" xmlDataType="decimal"/>
    </xmlCellPr>
  </singleXmlCell>
  <singleXmlCell id="253" xr6:uid="{00000000-000C-0000-FFFF-FFFFF8000000}" r="I133" connectionId="0">
    <xmlCellPr id="1" xr6:uid="{00000000-0010-0000-F800-000001000000}" uniqueName="P1075341">
      <xmlPr mapId="1" xpath="/GFI-IZD-POD/IFP-GFI-IZD-POD_1000340/P1075341" xmlDataType="decimal"/>
    </xmlCellPr>
  </singleXmlCell>
  <singleXmlCell id="254" xr6:uid="{00000000-000C-0000-FFFF-FFFFF9000000}" r="H134" connectionId="0">
    <xmlCellPr id="1" xr6:uid="{00000000-0010-0000-F900-000001000000}" uniqueName="P1075342">
      <xmlPr mapId="1" xpath="/GFI-IZD-POD/IFP-GFI-IZD-POD_1000340/P1075342" xmlDataType="decimal"/>
    </xmlCellPr>
  </singleXmlCell>
  <singleXmlCell id="255" xr6:uid="{00000000-000C-0000-FFFF-FFFFFA000000}" r="I134"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32" xr6:uid="{00000000-000C-0000-FFFF-FFFFA7010000}" r="H97" connectionId="0">
    <xmlCellPr id="1" xr6:uid="{00000000-0010-0000-A701-000001000000}" uniqueName="P1076403">
      <xmlPr mapId="1" xpath="/GFI-IZD-POD/ISD-GFI-IZD-POD_1000341/P1076403" xmlDataType="decimal"/>
    </xmlCellPr>
  </singleXmlCell>
  <singleXmlCell id="433" xr6:uid="{00000000-000C-0000-FFFF-FFFFA8010000}" r="I97" connectionId="0">
    <xmlCellPr id="1" xr6:uid="{00000000-0010-0000-A801-000001000000}" uniqueName="P1076404">
      <xmlPr mapId="1" xpath="/GFI-IZD-POD/ISD-GFI-IZD-POD_1000341/P1076404" xmlDataType="decimal"/>
    </xmlCellPr>
  </singleXmlCell>
  <singleXmlCell id="434" xr6:uid="{00000000-000C-0000-FFFF-FFFFA9010000}" r="H107" connectionId="0">
    <xmlCellPr id="1" xr6:uid="{00000000-0010-0000-A901-000001000000}" uniqueName="P1076405">
      <xmlPr mapId="1" xpath="/GFI-IZD-POD/ISD-GFI-IZD-POD_1000341/P1076405" xmlDataType="decimal"/>
    </xmlCellPr>
  </singleXmlCell>
  <singleXmlCell id="435" xr6:uid="{00000000-000C-0000-FFFF-FFFFAA010000}" r="I107" connectionId="0">
    <xmlCellPr id="1" xr6:uid="{00000000-0010-0000-AA01-000001000000}" uniqueName="P1076406">
      <xmlPr mapId="1" xpath="/GFI-IZD-POD/ISD-GFI-IZD-POD_1000341/P1076406" xmlDataType="decimal"/>
    </xmlCellPr>
  </singleXmlCell>
  <singleXmlCell id="436" xr6:uid="{00000000-000C-0000-FFFF-FFFFAB010000}" r="H110" connectionId="0">
    <xmlCellPr id="1" xr6:uid="{00000000-0010-0000-AB01-000001000000}" uniqueName="P1076407">
      <xmlPr mapId="1" xpath="/GFI-IZD-POD/ISD-GFI-IZD-POD_1000341/P1076407" xmlDataType="decimal"/>
    </xmlCellPr>
  </singleXmlCell>
  <singleXmlCell id="437" xr6:uid="{00000000-000C-0000-FFFF-FFFFAC010000}" r="I110" connectionId="0">
    <xmlCellPr id="1" xr6:uid="{00000000-0010-0000-AC01-000001000000}" uniqueName="P1076408">
      <xmlPr mapId="1" xpath="/GFI-IZD-POD/ISD-GFI-IZD-POD_1000341/P1076408" xmlDataType="decimal"/>
    </xmlCellPr>
  </singleXmlCell>
  <singleXmlCell id="438" xr6:uid="{00000000-000C-0000-FFFF-FFFFAD010000}" r="H111" connectionId="0">
    <xmlCellPr id="1" xr6:uid="{00000000-0010-0000-AD01-000001000000}" uniqueName="P1076409">
      <xmlPr mapId="1" xpath="/GFI-IZD-POD/ISD-GFI-IZD-POD_1000341/P1076409" xmlDataType="decimal"/>
    </xmlCellPr>
  </singleXmlCell>
  <singleXmlCell id="439" xr6:uid="{00000000-000C-0000-FFFF-FFFFAE010000}" r="I111" connectionId="0">
    <xmlCellPr id="1" xr6:uid="{00000000-0010-0000-AE01-000001000000}" uniqueName="P1076410">
      <xmlPr mapId="1" xpath="/GFI-IZD-POD/ISD-GFI-IZD-POD_1000341/P1076410" xmlDataType="decimal"/>
    </xmlCellPr>
  </singleXmlCell>
  <singleXmlCell id="440" xr6:uid="{00000000-000C-0000-FFFF-FFFFAF010000}" r="H112" connectionId="0">
    <xmlCellPr id="1" xr6:uid="{00000000-0010-0000-AF01-000001000000}" uniqueName="P1076411">
      <xmlPr mapId="1" xpath="/GFI-IZD-POD/ISD-GFI-IZD-POD_1000341/P1076411" xmlDataType="decimal"/>
    </xmlCellPr>
  </singleXmlCell>
  <singleXmlCell id="441" xr6:uid="{00000000-000C-0000-FFFF-FFFFB0010000}" r="I112" connectionId="0">
    <xmlCellPr id="1" xr6:uid="{00000000-0010-0000-B0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1010000}" r="H8" connectionId="0">
    <xmlCellPr id="1" xr6:uid="{00000000-0010-0000-B101-000001000000}" uniqueName="P1076413">
      <xmlPr mapId="1" xpath="/GFI-IZD-POD/NTI-GFI-IZD-POD_1000342/P1076413" xmlDataType="decimal"/>
    </xmlCellPr>
  </singleXmlCell>
  <singleXmlCell id="443" xr6:uid="{00000000-000C-0000-FFFF-FFFFB2010000}" r="I8" connectionId="0">
    <xmlCellPr id="1" xr6:uid="{00000000-0010-0000-B201-000001000000}" uniqueName="P1076414">
      <xmlPr mapId="1" xpath="/GFI-IZD-POD/NTI-GFI-IZD-POD_1000342/P1076414" xmlDataType="decimal"/>
    </xmlCellPr>
  </singleXmlCell>
  <singleXmlCell id="444" xr6:uid="{00000000-000C-0000-FFFF-FFFFB3010000}" r="H9" connectionId="0">
    <xmlCellPr id="1" xr6:uid="{00000000-0010-0000-B301-000001000000}" uniqueName="P1076415">
      <xmlPr mapId="1" xpath="/GFI-IZD-POD/NTI-GFI-IZD-POD_1000342/P1076415" xmlDataType="decimal"/>
    </xmlCellPr>
  </singleXmlCell>
  <singleXmlCell id="445" xr6:uid="{00000000-000C-0000-FFFF-FFFFB4010000}" r="I9" connectionId="0">
    <xmlCellPr id="1" xr6:uid="{00000000-0010-0000-B401-000001000000}" uniqueName="P1076416">
      <xmlPr mapId="1" xpath="/GFI-IZD-POD/NTI-GFI-IZD-POD_1000342/P1076416" xmlDataType="decimal"/>
    </xmlCellPr>
  </singleXmlCell>
  <singleXmlCell id="446" xr6:uid="{00000000-000C-0000-FFFF-FFFFB5010000}" r="H10" connectionId="0">
    <xmlCellPr id="1" xr6:uid="{00000000-0010-0000-B501-000001000000}" uniqueName="P1076417">
      <xmlPr mapId="1" xpath="/GFI-IZD-POD/NTI-GFI-IZD-POD_1000342/P1076417" xmlDataType="decimal"/>
    </xmlCellPr>
  </singleXmlCell>
  <singleXmlCell id="447" xr6:uid="{00000000-000C-0000-FFFF-FFFFB6010000}" r="I10" connectionId="0">
    <xmlCellPr id="1" xr6:uid="{00000000-0010-0000-B601-000001000000}" uniqueName="P1076418">
      <xmlPr mapId="1" xpath="/GFI-IZD-POD/NTI-GFI-IZD-POD_1000342/P1076418" xmlDataType="decimal"/>
    </xmlCellPr>
  </singleXmlCell>
  <singleXmlCell id="448" xr6:uid="{00000000-000C-0000-FFFF-FFFFB7010000}" r="H11" connectionId="0">
    <xmlCellPr id="1" xr6:uid="{00000000-0010-0000-B701-000001000000}" uniqueName="P1076419">
      <xmlPr mapId="1" xpath="/GFI-IZD-POD/NTI-GFI-IZD-POD_1000342/P1076419" xmlDataType="decimal"/>
    </xmlCellPr>
  </singleXmlCell>
  <singleXmlCell id="449" xr6:uid="{00000000-000C-0000-FFFF-FFFFB8010000}" r="I11" connectionId="0">
    <xmlCellPr id="1" xr6:uid="{00000000-0010-0000-B801-000001000000}" uniqueName="P1076420">
      <xmlPr mapId="1" xpath="/GFI-IZD-POD/NTI-GFI-IZD-POD_1000342/P1076420" xmlDataType="decimal"/>
    </xmlCellPr>
  </singleXmlCell>
  <singleXmlCell id="450" xr6:uid="{00000000-000C-0000-FFFF-FFFFB9010000}" r="H12" connectionId="0">
    <xmlCellPr id="1" xr6:uid="{00000000-0010-0000-B901-000001000000}" uniqueName="P1076421">
      <xmlPr mapId="1" xpath="/GFI-IZD-POD/NTI-GFI-IZD-POD_1000342/P1076421" xmlDataType="decimal"/>
    </xmlCellPr>
  </singleXmlCell>
  <singleXmlCell id="451" xr6:uid="{00000000-000C-0000-FFFF-FFFFBA010000}" r="I12" connectionId="0">
    <xmlCellPr id="1" xr6:uid="{00000000-0010-0000-BA01-000001000000}" uniqueName="P1076422">
      <xmlPr mapId="1" xpath="/GFI-IZD-POD/NTI-GFI-IZD-POD_1000342/P1076422" xmlDataType="decimal"/>
    </xmlCellPr>
  </singleXmlCell>
  <singleXmlCell id="452" xr6:uid="{00000000-000C-0000-FFFF-FFFFBB010000}" r="H13" connectionId="0">
    <xmlCellPr id="1" xr6:uid="{00000000-0010-0000-BB01-000001000000}" uniqueName="P1076423">
      <xmlPr mapId="1" xpath="/GFI-IZD-POD/NTI-GFI-IZD-POD_1000342/P1076423" xmlDataType="decimal"/>
    </xmlCellPr>
  </singleXmlCell>
  <singleXmlCell id="453" xr6:uid="{00000000-000C-0000-FFFF-FFFFBC010000}" r="I13" connectionId="0">
    <xmlCellPr id="1" xr6:uid="{00000000-0010-0000-BC01-000001000000}" uniqueName="P1076424">
      <xmlPr mapId="1" xpath="/GFI-IZD-POD/NTI-GFI-IZD-POD_1000342/P1076424" xmlDataType="decimal"/>
    </xmlCellPr>
  </singleXmlCell>
  <singleXmlCell id="454" xr6:uid="{00000000-000C-0000-FFFF-FFFFBD010000}" r="H14" connectionId="0">
    <xmlCellPr id="1" xr6:uid="{00000000-0010-0000-BD01-000001000000}" uniqueName="P1076425">
      <xmlPr mapId="1" xpath="/GFI-IZD-POD/NTI-GFI-IZD-POD_1000342/P1076425" xmlDataType="decimal"/>
    </xmlCellPr>
  </singleXmlCell>
  <singleXmlCell id="455" xr6:uid="{00000000-000C-0000-FFFF-FFFFBE010000}" r="I14" connectionId="0">
    <xmlCellPr id="1" xr6:uid="{00000000-0010-0000-BE01-000001000000}" uniqueName="P1076426">
      <xmlPr mapId="1" xpath="/GFI-IZD-POD/NTI-GFI-IZD-POD_1000342/P1076426" xmlDataType="decimal"/>
    </xmlCellPr>
  </singleXmlCell>
  <singleXmlCell id="456" xr6:uid="{00000000-000C-0000-FFFF-FFFFBF010000}" r="H15" connectionId="0">
    <xmlCellPr id="1" xr6:uid="{00000000-0010-0000-BF01-000001000000}" uniqueName="P1076427">
      <xmlPr mapId="1" xpath="/GFI-IZD-POD/NTI-GFI-IZD-POD_1000342/P1076427" xmlDataType="decimal"/>
    </xmlCellPr>
  </singleXmlCell>
  <singleXmlCell id="457" xr6:uid="{00000000-000C-0000-FFFF-FFFFC0010000}" r="I15" connectionId="0">
    <xmlCellPr id="1" xr6:uid="{00000000-0010-0000-C001-000001000000}" uniqueName="P1076428">
      <xmlPr mapId="1" xpath="/GFI-IZD-POD/NTI-GFI-IZD-POD_1000342/P1076428" xmlDataType="decimal"/>
    </xmlCellPr>
  </singleXmlCell>
  <singleXmlCell id="458" xr6:uid="{00000000-000C-0000-FFFF-FFFFC1010000}" r="H16" connectionId="0">
    <xmlCellPr id="1" xr6:uid="{00000000-0010-0000-C101-000001000000}" uniqueName="P1076429">
      <xmlPr mapId="1" xpath="/GFI-IZD-POD/NTI-GFI-IZD-POD_1000342/P1076429" xmlDataType="decimal"/>
    </xmlCellPr>
  </singleXmlCell>
  <singleXmlCell id="459" xr6:uid="{00000000-000C-0000-FFFF-FFFFC2010000}" r="I16" connectionId="0">
    <xmlCellPr id="1" xr6:uid="{00000000-0010-0000-C201-000001000000}" uniqueName="P1076430">
      <xmlPr mapId="1" xpath="/GFI-IZD-POD/NTI-GFI-IZD-POD_1000342/P1076430" xmlDataType="decimal"/>
    </xmlCellPr>
  </singleXmlCell>
  <singleXmlCell id="460" xr6:uid="{00000000-000C-0000-FFFF-FFFFC3010000}" r="H17" connectionId="0">
    <xmlCellPr id="1" xr6:uid="{00000000-0010-0000-C301-000001000000}" uniqueName="P1076431">
      <xmlPr mapId="1" xpath="/GFI-IZD-POD/NTI-GFI-IZD-POD_1000342/P1076431" xmlDataType="decimal"/>
    </xmlCellPr>
  </singleXmlCell>
  <singleXmlCell id="461" xr6:uid="{00000000-000C-0000-FFFF-FFFFC4010000}" r="I17" connectionId="0">
    <xmlCellPr id="1" xr6:uid="{00000000-0010-0000-C401-000001000000}" uniqueName="P1076432">
      <xmlPr mapId="1" xpath="/GFI-IZD-POD/NTI-GFI-IZD-POD_1000342/P1076432" xmlDataType="decimal"/>
    </xmlCellPr>
  </singleXmlCell>
  <singleXmlCell id="462" xr6:uid="{00000000-000C-0000-FFFF-FFFFC5010000}" r="H18" connectionId="0">
    <xmlCellPr id="1" xr6:uid="{00000000-0010-0000-C501-000001000000}" uniqueName="P1076433">
      <xmlPr mapId="1" xpath="/GFI-IZD-POD/NTI-GFI-IZD-POD_1000342/P1076433" xmlDataType="decimal"/>
    </xmlCellPr>
  </singleXmlCell>
  <singleXmlCell id="463" xr6:uid="{00000000-000C-0000-FFFF-FFFFC6010000}" r="I18" connectionId="0">
    <xmlCellPr id="1" xr6:uid="{00000000-0010-0000-C601-000001000000}" uniqueName="P1076434">
      <xmlPr mapId="1" xpath="/GFI-IZD-POD/NTI-GFI-IZD-POD_1000342/P1076434" xmlDataType="decimal"/>
    </xmlCellPr>
  </singleXmlCell>
  <singleXmlCell id="464" xr6:uid="{00000000-000C-0000-FFFF-FFFFC7010000}" r="H19" connectionId="0">
    <xmlCellPr id="1" xr6:uid="{00000000-0010-0000-C701-000001000000}" uniqueName="P1076435">
      <xmlPr mapId="1" xpath="/GFI-IZD-POD/NTI-GFI-IZD-POD_1000342/P1076435" xmlDataType="decimal"/>
    </xmlCellPr>
  </singleXmlCell>
  <singleXmlCell id="465" xr6:uid="{00000000-000C-0000-FFFF-FFFFC8010000}" r="I19" connectionId="0">
    <xmlCellPr id="1" xr6:uid="{00000000-0010-0000-C801-000001000000}" uniqueName="P1076436">
      <xmlPr mapId="1" xpath="/GFI-IZD-POD/NTI-GFI-IZD-POD_1000342/P1076436" xmlDataType="decimal"/>
    </xmlCellPr>
  </singleXmlCell>
  <singleXmlCell id="466" xr6:uid="{00000000-000C-0000-FFFF-FFFFC9010000}" r="H20" connectionId="0">
    <xmlCellPr id="1" xr6:uid="{00000000-0010-0000-C901-000001000000}" uniqueName="P1076437">
      <xmlPr mapId="1" xpath="/GFI-IZD-POD/NTI-GFI-IZD-POD_1000342/P1076437" xmlDataType="decimal"/>
    </xmlCellPr>
  </singleXmlCell>
  <singleXmlCell id="467" xr6:uid="{00000000-000C-0000-FFFF-FFFFCA010000}" r="I20" connectionId="0">
    <xmlCellPr id="1" xr6:uid="{00000000-0010-0000-CA01-000001000000}" uniqueName="P1076438">
      <xmlPr mapId="1" xpath="/GFI-IZD-POD/NTI-GFI-IZD-POD_1000342/P1076438" xmlDataType="decimal"/>
    </xmlCellPr>
  </singleXmlCell>
  <singleXmlCell id="468" xr6:uid="{00000000-000C-0000-FFFF-FFFFCB010000}" r="H21" connectionId="0">
    <xmlCellPr id="1" xr6:uid="{00000000-0010-0000-CB01-000001000000}" uniqueName="P1076439">
      <xmlPr mapId="1" xpath="/GFI-IZD-POD/NTI-GFI-IZD-POD_1000342/P1076439" xmlDataType="decimal"/>
    </xmlCellPr>
  </singleXmlCell>
  <singleXmlCell id="469" xr6:uid="{00000000-000C-0000-FFFF-FFFFCC010000}" r="I21" connectionId="0">
    <xmlCellPr id="1" xr6:uid="{00000000-0010-0000-CC01-000001000000}" uniqueName="P1076440">
      <xmlPr mapId="1" xpath="/GFI-IZD-POD/NTI-GFI-IZD-POD_1000342/P1076440" xmlDataType="decimal"/>
    </xmlCellPr>
  </singleXmlCell>
  <singleXmlCell id="470" xr6:uid="{00000000-000C-0000-FFFF-FFFFCD010000}" r="H22" connectionId="0">
    <xmlCellPr id="1" xr6:uid="{00000000-0010-0000-CD01-000001000000}" uniqueName="P1076441">
      <xmlPr mapId="1" xpath="/GFI-IZD-POD/NTI-GFI-IZD-POD_1000342/P1076441" xmlDataType="decimal"/>
    </xmlCellPr>
  </singleXmlCell>
  <singleXmlCell id="471" xr6:uid="{00000000-000C-0000-FFFF-FFFFCE010000}" r="I22" connectionId="0">
    <xmlCellPr id="1" xr6:uid="{00000000-0010-0000-CE01-000001000000}" uniqueName="P1076442">
      <xmlPr mapId="1" xpath="/GFI-IZD-POD/NTI-GFI-IZD-POD_1000342/P1076442" xmlDataType="decimal"/>
    </xmlCellPr>
  </singleXmlCell>
  <singleXmlCell id="472" xr6:uid="{00000000-000C-0000-FFFF-FFFFCF010000}" r="H23" connectionId="0">
    <xmlCellPr id="1" xr6:uid="{00000000-0010-0000-CF01-000001000000}" uniqueName="P1076443">
      <xmlPr mapId="1" xpath="/GFI-IZD-POD/NTI-GFI-IZD-POD_1000342/P1076443" xmlDataType="decimal"/>
    </xmlCellPr>
  </singleXmlCell>
  <singleXmlCell id="473" xr6:uid="{00000000-000C-0000-FFFF-FFFFD0010000}" r="I23" connectionId="0">
    <xmlCellPr id="1" xr6:uid="{00000000-0010-0000-D001-000001000000}" uniqueName="P1076444">
      <xmlPr mapId="1" xpath="/GFI-IZD-POD/NTI-GFI-IZD-POD_1000342/P1076444" xmlDataType="decimal"/>
    </xmlCellPr>
  </singleXmlCell>
  <singleXmlCell id="474" xr6:uid="{00000000-000C-0000-FFFF-FFFFD1010000}" r="H24" connectionId="0">
    <xmlCellPr id="1" xr6:uid="{00000000-0010-0000-D101-000001000000}" uniqueName="P1076445">
      <xmlPr mapId="1" xpath="/GFI-IZD-POD/NTI-GFI-IZD-POD_1000342/P1076445" xmlDataType="decimal"/>
    </xmlCellPr>
  </singleXmlCell>
  <singleXmlCell id="475" xr6:uid="{00000000-000C-0000-FFFF-FFFFD2010000}" r="I24" connectionId="0">
    <xmlCellPr id="1" xr6:uid="{00000000-0010-0000-D201-000001000000}" uniqueName="P1076446">
      <xmlPr mapId="1" xpath="/GFI-IZD-POD/NTI-GFI-IZD-POD_1000342/P1076446" xmlDataType="decimal"/>
    </xmlCellPr>
  </singleXmlCell>
  <singleXmlCell id="476" xr6:uid="{00000000-000C-0000-FFFF-FFFFD3010000}" r="H25" connectionId="0">
    <xmlCellPr id="1" xr6:uid="{00000000-0010-0000-D301-000001000000}" uniqueName="P1076447">
      <xmlPr mapId="1" xpath="/GFI-IZD-POD/NTI-GFI-IZD-POD_1000342/P1076447" xmlDataType="decimal"/>
    </xmlCellPr>
  </singleXmlCell>
  <singleXmlCell id="477" xr6:uid="{00000000-000C-0000-FFFF-FFFFD4010000}" r="I25" connectionId="0">
    <xmlCellPr id="1" xr6:uid="{00000000-0010-0000-D401-000001000000}" uniqueName="P1076448">
      <xmlPr mapId="1" xpath="/GFI-IZD-POD/NTI-GFI-IZD-POD_1000342/P1076448" xmlDataType="decimal"/>
    </xmlCellPr>
  </singleXmlCell>
  <singleXmlCell id="478" xr6:uid="{00000000-000C-0000-FFFF-FFFFD5010000}" r="H26" connectionId="0">
    <xmlCellPr id="1" xr6:uid="{00000000-0010-0000-D501-000001000000}" uniqueName="P1076449">
      <xmlPr mapId="1" xpath="/GFI-IZD-POD/NTI-GFI-IZD-POD_1000342/P1076449" xmlDataType="decimal"/>
    </xmlCellPr>
  </singleXmlCell>
  <singleXmlCell id="479" xr6:uid="{00000000-000C-0000-FFFF-FFFFD6010000}" r="I26" connectionId="0">
    <xmlCellPr id="1" xr6:uid="{00000000-0010-0000-D601-000001000000}" uniqueName="P1076450">
      <xmlPr mapId="1" xpath="/GFI-IZD-POD/NTI-GFI-IZD-POD_1000342/P1076450" xmlDataType="decimal"/>
    </xmlCellPr>
  </singleXmlCell>
  <singleXmlCell id="480" xr6:uid="{00000000-000C-0000-FFFF-FFFFD7010000}" r="H27" connectionId="0">
    <xmlCellPr id="1" xr6:uid="{00000000-0010-0000-D701-000001000000}" uniqueName="P1076451">
      <xmlPr mapId="1" xpath="/GFI-IZD-POD/NTI-GFI-IZD-POD_1000342/P1076451" xmlDataType="decimal"/>
    </xmlCellPr>
  </singleXmlCell>
  <singleXmlCell id="481" xr6:uid="{00000000-000C-0000-FFFF-FFFFD8010000}" r="I27" connectionId="0">
    <xmlCellPr id="1" xr6:uid="{00000000-0010-0000-D801-000001000000}" uniqueName="P1076452">
      <xmlPr mapId="1" xpath="/GFI-IZD-POD/NTI-GFI-IZD-POD_1000342/P1076452" xmlDataType="decimal"/>
    </xmlCellPr>
  </singleXmlCell>
  <singleXmlCell id="482" xr6:uid="{00000000-000C-0000-FFFF-FFFFD9010000}" r="H29" connectionId="0">
    <xmlCellPr id="1" xr6:uid="{00000000-0010-0000-D901-000001000000}" uniqueName="P1076453">
      <xmlPr mapId="1" xpath="/GFI-IZD-POD/NTI-GFI-IZD-POD_1000342/P1076453" xmlDataType="decimal"/>
    </xmlCellPr>
  </singleXmlCell>
  <singleXmlCell id="483" xr6:uid="{00000000-000C-0000-FFFF-FFFFDA010000}" r="I29" connectionId="0">
    <xmlCellPr id="1" xr6:uid="{00000000-0010-0000-DA01-000001000000}" uniqueName="P1076454">
      <xmlPr mapId="1" xpath="/GFI-IZD-POD/NTI-GFI-IZD-POD_1000342/P1076454" xmlDataType="decimal"/>
    </xmlCellPr>
  </singleXmlCell>
  <singleXmlCell id="484" xr6:uid="{00000000-000C-0000-FFFF-FFFFDB010000}" r="H30" connectionId="0">
    <xmlCellPr id="1" xr6:uid="{00000000-0010-0000-DB01-000001000000}" uniqueName="P1076455">
      <xmlPr mapId="1" xpath="/GFI-IZD-POD/NTI-GFI-IZD-POD_1000342/P1076455" xmlDataType="decimal"/>
    </xmlCellPr>
  </singleXmlCell>
  <singleXmlCell id="485" xr6:uid="{00000000-000C-0000-FFFF-FFFFDC010000}" r="I30" connectionId="0">
    <xmlCellPr id="1" xr6:uid="{00000000-0010-0000-DC01-000001000000}" uniqueName="P1076456">
      <xmlPr mapId="1" xpath="/GFI-IZD-POD/NTI-GFI-IZD-POD_1000342/P1076456" xmlDataType="decimal"/>
    </xmlCellPr>
  </singleXmlCell>
  <singleXmlCell id="486" xr6:uid="{00000000-000C-0000-FFFF-FFFFDD010000}" r="H31" connectionId="0">
    <xmlCellPr id="1" xr6:uid="{00000000-0010-0000-DD01-000001000000}" uniqueName="P1076457">
      <xmlPr mapId="1" xpath="/GFI-IZD-POD/NTI-GFI-IZD-POD_1000342/P1076457" xmlDataType="decimal"/>
    </xmlCellPr>
  </singleXmlCell>
  <singleXmlCell id="487" xr6:uid="{00000000-000C-0000-FFFF-FFFFDE010000}" r="I31" connectionId="0">
    <xmlCellPr id="1" xr6:uid="{00000000-0010-0000-DE01-000001000000}" uniqueName="P1076458">
      <xmlPr mapId="1" xpath="/GFI-IZD-POD/NTI-GFI-IZD-POD_1000342/P1076458" xmlDataType="decimal"/>
    </xmlCellPr>
  </singleXmlCell>
  <singleXmlCell id="488" xr6:uid="{00000000-000C-0000-FFFF-FFFFDF010000}" r="H32" connectionId="0">
    <xmlCellPr id="1" xr6:uid="{00000000-0010-0000-DF01-000001000000}" uniqueName="P1076459">
      <xmlPr mapId="1" xpath="/GFI-IZD-POD/NTI-GFI-IZD-POD_1000342/P1076459" xmlDataType="decimal"/>
    </xmlCellPr>
  </singleXmlCell>
  <singleXmlCell id="489" xr6:uid="{00000000-000C-0000-FFFF-FFFFE0010000}" r="I32" connectionId="0">
    <xmlCellPr id="1" xr6:uid="{00000000-0010-0000-E001-000001000000}" uniqueName="P1076460">
      <xmlPr mapId="1" xpath="/GFI-IZD-POD/NTI-GFI-IZD-POD_1000342/P1076460" xmlDataType="decimal"/>
    </xmlCellPr>
  </singleXmlCell>
  <singleXmlCell id="490" xr6:uid="{00000000-000C-0000-FFFF-FFFFE1010000}" r="H33" connectionId="0">
    <xmlCellPr id="1" xr6:uid="{00000000-0010-0000-E101-000001000000}" uniqueName="P1076461">
      <xmlPr mapId="1" xpath="/GFI-IZD-POD/NTI-GFI-IZD-POD_1000342/P1076461" xmlDataType="decimal"/>
    </xmlCellPr>
  </singleXmlCell>
  <singleXmlCell id="491" xr6:uid="{00000000-000C-0000-FFFF-FFFFE2010000}" r="I33" connectionId="0">
    <xmlCellPr id="1" xr6:uid="{00000000-0010-0000-E201-000001000000}" uniqueName="P1076462">
      <xmlPr mapId="1" xpath="/GFI-IZD-POD/NTI-GFI-IZD-POD_1000342/P1076462" xmlDataType="decimal"/>
    </xmlCellPr>
  </singleXmlCell>
  <singleXmlCell id="492" xr6:uid="{00000000-000C-0000-FFFF-FFFFE3010000}" r="H34" connectionId="0">
    <xmlCellPr id="1" xr6:uid="{00000000-0010-0000-E301-000001000000}" uniqueName="P1076463">
      <xmlPr mapId="1" xpath="/GFI-IZD-POD/NTI-GFI-IZD-POD_1000342/P1076463" xmlDataType="decimal"/>
    </xmlCellPr>
  </singleXmlCell>
  <singleXmlCell id="493" xr6:uid="{00000000-000C-0000-FFFF-FFFFE4010000}" r="I34" connectionId="0">
    <xmlCellPr id="1" xr6:uid="{00000000-0010-0000-E401-000001000000}" uniqueName="P1076464">
      <xmlPr mapId="1" xpath="/GFI-IZD-POD/NTI-GFI-IZD-POD_1000342/P1076464" xmlDataType="decimal"/>
    </xmlCellPr>
  </singleXmlCell>
  <singleXmlCell id="494" xr6:uid="{00000000-000C-0000-FFFF-FFFFE5010000}" r="H35" connectionId="0">
    <xmlCellPr id="1" xr6:uid="{00000000-0010-0000-E501-000001000000}" uniqueName="P1076465">
      <xmlPr mapId="1" xpath="/GFI-IZD-POD/NTI-GFI-IZD-POD_1000342/P1076465" xmlDataType="decimal"/>
    </xmlCellPr>
  </singleXmlCell>
  <singleXmlCell id="495" xr6:uid="{00000000-000C-0000-FFFF-FFFFE6010000}" r="I35" connectionId="0">
    <xmlCellPr id="1" xr6:uid="{00000000-0010-0000-E601-000001000000}" uniqueName="P1076466">
      <xmlPr mapId="1" xpath="/GFI-IZD-POD/NTI-GFI-IZD-POD_1000342/P1076466" xmlDataType="decimal"/>
    </xmlCellPr>
  </singleXmlCell>
  <singleXmlCell id="496" xr6:uid="{00000000-000C-0000-FFFF-FFFFE7010000}" r="H36" connectionId="0">
    <xmlCellPr id="1" xr6:uid="{00000000-0010-0000-E701-000001000000}" uniqueName="P1076467">
      <xmlPr mapId="1" xpath="/GFI-IZD-POD/NTI-GFI-IZD-POD_1000342/P1076467" xmlDataType="decimal"/>
    </xmlCellPr>
  </singleXmlCell>
  <singleXmlCell id="497" xr6:uid="{00000000-000C-0000-FFFF-FFFFE8010000}" r="I36" connectionId="0">
    <xmlCellPr id="1" xr6:uid="{00000000-0010-0000-E801-000001000000}" uniqueName="P1076468">
      <xmlPr mapId="1" xpath="/GFI-IZD-POD/NTI-GFI-IZD-POD_1000342/P1076468" xmlDataType="decimal"/>
    </xmlCellPr>
  </singleXmlCell>
  <singleXmlCell id="498" xr6:uid="{00000000-000C-0000-FFFF-FFFFE9010000}" r="H37" connectionId="0">
    <xmlCellPr id="1" xr6:uid="{00000000-0010-0000-E901-000001000000}" uniqueName="P1076469">
      <xmlPr mapId="1" xpath="/GFI-IZD-POD/NTI-GFI-IZD-POD_1000342/P1076469" xmlDataType="decimal"/>
    </xmlCellPr>
  </singleXmlCell>
  <singleXmlCell id="499" xr6:uid="{00000000-000C-0000-FFFF-FFFFEA010000}" r="I37" connectionId="0">
    <xmlCellPr id="1" xr6:uid="{00000000-0010-0000-EA01-000001000000}" uniqueName="P1076470">
      <xmlPr mapId="1" xpath="/GFI-IZD-POD/NTI-GFI-IZD-POD_1000342/P1076470" xmlDataType="decimal"/>
    </xmlCellPr>
  </singleXmlCell>
  <singleXmlCell id="500" xr6:uid="{00000000-000C-0000-FFFF-FFFFEB010000}" r="H38" connectionId="0">
    <xmlCellPr id="1" xr6:uid="{00000000-0010-0000-EB01-000001000000}" uniqueName="P1076471">
      <xmlPr mapId="1" xpath="/GFI-IZD-POD/NTI-GFI-IZD-POD_1000342/P1076471" xmlDataType="decimal"/>
    </xmlCellPr>
  </singleXmlCell>
  <singleXmlCell id="501" xr6:uid="{00000000-000C-0000-FFFF-FFFFEC010000}" r="I38" connectionId="0">
    <xmlCellPr id="1" xr6:uid="{00000000-0010-0000-EC01-000001000000}" uniqueName="P1076472">
      <xmlPr mapId="1" xpath="/GFI-IZD-POD/NTI-GFI-IZD-POD_1000342/P1076472" xmlDataType="decimal"/>
    </xmlCellPr>
  </singleXmlCell>
  <singleXmlCell id="502" xr6:uid="{00000000-000C-0000-FFFF-FFFFED010000}" r="H39" connectionId="0">
    <xmlCellPr id="1" xr6:uid="{00000000-0010-0000-ED01-000001000000}" uniqueName="P1076473">
      <xmlPr mapId="1" xpath="/GFI-IZD-POD/NTI-GFI-IZD-POD_1000342/P1076473" xmlDataType="decimal"/>
    </xmlCellPr>
  </singleXmlCell>
  <singleXmlCell id="503" xr6:uid="{00000000-000C-0000-FFFF-FFFFEE010000}" r="I39" connectionId="0">
    <xmlCellPr id="1" xr6:uid="{00000000-0010-0000-EE01-000001000000}" uniqueName="P1076474">
      <xmlPr mapId="1" xpath="/GFI-IZD-POD/NTI-GFI-IZD-POD_1000342/P1076474" xmlDataType="decimal"/>
    </xmlCellPr>
  </singleXmlCell>
  <singleXmlCell id="504" xr6:uid="{00000000-000C-0000-FFFF-FFFFEF010000}" r="H40" connectionId="0">
    <xmlCellPr id="1" xr6:uid="{00000000-0010-0000-EF01-000001000000}" uniqueName="P1076475">
      <xmlPr mapId="1" xpath="/GFI-IZD-POD/NTI-GFI-IZD-POD_1000342/P1076475" xmlDataType="decimal"/>
    </xmlCellPr>
  </singleXmlCell>
  <singleXmlCell id="505" xr6:uid="{00000000-000C-0000-FFFF-FFFFF0010000}" r="I40" connectionId="0">
    <xmlCellPr id="1" xr6:uid="{00000000-0010-0000-F001-000001000000}" uniqueName="P1076476">
      <xmlPr mapId="1" xpath="/GFI-IZD-POD/NTI-GFI-IZD-POD_1000342/P1076476" xmlDataType="decimal"/>
    </xmlCellPr>
  </singleXmlCell>
  <singleXmlCell id="506" xr6:uid="{00000000-000C-0000-FFFF-FFFFF1010000}" r="H41" connectionId="0">
    <xmlCellPr id="1" xr6:uid="{00000000-0010-0000-F101-000001000000}" uniqueName="P1076477">
      <xmlPr mapId="1" xpath="/GFI-IZD-POD/NTI-GFI-IZD-POD_1000342/P1076477" xmlDataType="decimal"/>
    </xmlCellPr>
  </singleXmlCell>
  <singleXmlCell id="507" xr6:uid="{00000000-000C-0000-FFFF-FFFFF2010000}" r="I41" connectionId="0">
    <xmlCellPr id="1" xr6:uid="{00000000-0010-0000-F201-000001000000}" uniqueName="P1076478">
      <xmlPr mapId="1" xpath="/GFI-IZD-POD/NTI-GFI-IZD-POD_1000342/P1076478" xmlDataType="decimal"/>
    </xmlCellPr>
  </singleXmlCell>
  <singleXmlCell id="508" xr6:uid="{00000000-000C-0000-FFFF-FFFFF3010000}" r="H42" connectionId="0">
    <xmlCellPr id="1" xr6:uid="{00000000-0010-0000-F301-000001000000}" uniqueName="P1076479">
      <xmlPr mapId="1" xpath="/GFI-IZD-POD/NTI-GFI-IZD-POD_1000342/P1076479" xmlDataType="decimal"/>
    </xmlCellPr>
  </singleXmlCell>
  <singleXmlCell id="509" xr6:uid="{00000000-000C-0000-FFFF-FFFFF4010000}" r="I42" connectionId="0">
    <xmlCellPr id="1" xr6:uid="{00000000-0010-0000-F401-000001000000}" uniqueName="P1076480">
      <xmlPr mapId="1" xpath="/GFI-IZD-POD/NTI-GFI-IZD-POD_1000342/P1076480" xmlDataType="decimal"/>
    </xmlCellPr>
  </singleXmlCell>
  <singleXmlCell id="510" xr6:uid="{00000000-000C-0000-FFFF-FFFFF5010000}" r="H44" connectionId="0">
    <xmlCellPr id="1" xr6:uid="{00000000-0010-0000-F501-000001000000}" uniqueName="P1076481">
      <xmlPr mapId="1" xpath="/GFI-IZD-POD/NTI-GFI-IZD-POD_1000342/P1076481" xmlDataType="decimal"/>
    </xmlCellPr>
  </singleXmlCell>
  <singleXmlCell id="511" xr6:uid="{00000000-000C-0000-FFFF-FFFFF6010000}" r="I44" connectionId="0">
    <xmlCellPr id="1" xr6:uid="{00000000-0010-0000-F601-000001000000}" uniqueName="P1076482">
      <xmlPr mapId="1" xpath="/GFI-IZD-POD/NTI-GFI-IZD-POD_1000342/P1076482" xmlDataType="decimal"/>
    </xmlCellPr>
  </singleXmlCell>
  <singleXmlCell id="512" xr6:uid="{00000000-000C-0000-FFFF-FFFFF7010000}" r="H45" connectionId="0">
    <xmlCellPr id="1" xr6:uid="{00000000-0010-0000-F701-000001000000}" uniqueName="P1076483">
      <xmlPr mapId="1" xpath="/GFI-IZD-POD/NTI-GFI-IZD-POD_1000342/P1076483" xmlDataType="decimal"/>
    </xmlCellPr>
  </singleXmlCell>
  <singleXmlCell id="513" xr6:uid="{00000000-000C-0000-FFFF-FFFFF8010000}" r="I45" connectionId="0">
    <xmlCellPr id="1" xr6:uid="{00000000-0010-0000-F801-000001000000}" uniqueName="P1076484">
      <xmlPr mapId="1" xpath="/GFI-IZD-POD/NTI-GFI-IZD-POD_1000342/P1076484" xmlDataType="decimal"/>
    </xmlCellPr>
  </singleXmlCell>
  <singleXmlCell id="514" xr6:uid="{00000000-000C-0000-FFFF-FFFFF9010000}" r="H46" connectionId="0">
    <xmlCellPr id="1" xr6:uid="{00000000-0010-0000-F901-000001000000}" uniqueName="P1076485">
      <xmlPr mapId="1" xpath="/GFI-IZD-POD/NTI-GFI-IZD-POD_1000342/P1076485" xmlDataType="decimal"/>
    </xmlCellPr>
  </singleXmlCell>
  <singleXmlCell id="515" xr6:uid="{00000000-000C-0000-FFFF-FFFFFA010000}" r="I46" connectionId="0">
    <xmlCellPr id="1" xr6:uid="{00000000-0010-0000-FA01-000001000000}" uniqueName="P1076486">
      <xmlPr mapId="1" xpath="/GFI-IZD-POD/NTI-GFI-IZD-POD_1000342/P1076486" xmlDataType="decimal"/>
    </xmlCellPr>
  </singleXmlCell>
  <singleXmlCell id="516" xr6:uid="{00000000-000C-0000-FFFF-FFFFFB010000}" r="H47" connectionId="0">
    <xmlCellPr id="1" xr6:uid="{00000000-0010-0000-FB01-000001000000}" uniqueName="P1076487">
      <xmlPr mapId="1" xpath="/GFI-IZD-POD/NTI-GFI-IZD-POD_1000342/P1076487" xmlDataType="decimal"/>
    </xmlCellPr>
  </singleXmlCell>
  <singleXmlCell id="517" xr6:uid="{00000000-000C-0000-FFFF-FFFFFC010000}" r="I47" connectionId="0">
    <xmlCellPr id="1" xr6:uid="{00000000-0010-0000-FC01-000001000000}" uniqueName="P1076488">
      <xmlPr mapId="1" xpath="/GFI-IZD-POD/NTI-GFI-IZD-POD_1000342/P1076488" xmlDataType="decimal"/>
    </xmlCellPr>
  </singleXmlCell>
  <singleXmlCell id="518" xr6:uid="{00000000-000C-0000-FFFF-FFFFFD010000}" r="H48" connectionId="0">
    <xmlCellPr id="1" xr6:uid="{00000000-0010-0000-FD01-000001000000}" uniqueName="P1076489">
      <xmlPr mapId="1" xpath="/GFI-IZD-POD/NTI-GFI-IZD-POD_1000342/P1076489" xmlDataType="decimal"/>
    </xmlCellPr>
  </singleXmlCell>
  <singleXmlCell id="519" xr6:uid="{00000000-000C-0000-FFFF-FFFFFE010000}" r="I48" connectionId="0">
    <xmlCellPr id="1" xr6:uid="{00000000-0010-0000-FE01-000001000000}" uniqueName="P1076490">
      <xmlPr mapId="1" xpath="/GFI-IZD-POD/NTI-GFI-IZD-POD_1000342/P1076490" xmlDataType="decimal"/>
    </xmlCellPr>
  </singleXmlCell>
  <singleXmlCell id="520" xr6:uid="{00000000-000C-0000-FFFF-FFFFFF010000}" r="H49" connectionId="0">
    <xmlCellPr id="1" xr6:uid="{00000000-0010-0000-FF01-000001000000}" uniqueName="P1076491">
      <xmlPr mapId="1" xpath="/GFI-IZD-POD/NTI-GFI-IZD-POD_1000342/P1076491" xmlDataType="decimal"/>
    </xmlCellPr>
  </singleXmlCell>
  <singleXmlCell id="521" xr6:uid="{00000000-000C-0000-FFFF-FFFF00020000}" r="I49" connectionId="0">
    <xmlCellPr id="1" xr6:uid="{00000000-0010-0000-0002-000001000000}" uniqueName="P1076492">
      <xmlPr mapId="1" xpath="/GFI-IZD-POD/NTI-GFI-IZD-POD_1000342/P1076492" xmlDataType="decimal"/>
    </xmlCellPr>
  </singleXmlCell>
  <singleXmlCell id="522" xr6:uid="{00000000-000C-0000-FFFF-FFFF01020000}" r="H50" connectionId="0">
    <xmlCellPr id="1" xr6:uid="{00000000-0010-0000-0102-000001000000}" uniqueName="P1076493">
      <xmlPr mapId="1" xpath="/GFI-IZD-POD/NTI-GFI-IZD-POD_1000342/P1076493" xmlDataType="decimal"/>
    </xmlCellPr>
  </singleXmlCell>
  <singleXmlCell id="523" xr6:uid="{00000000-000C-0000-FFFF-FFFF02020000}" r="I50" connectionId="0">
    <xmlCellPr id="1" xr6:uid="{00000000-0010-0000-0202-000001000000}" uniqueName="P1076494">
      <xmlPr mapId="1" xpath="/GFI-IZD-POD/NTI-GFI-IZD-POD_1000342/P1076494" xmlDataType="decimal"/>
    </xmlCellPr>
  </singleXmlCell>
  <singleXmlCell id="524" xr6:uid="{00000000-000C-0000-FFFF-FFFF03020000}" r="H51" connectionId="0">
    <xmlCellPr id="1" xr6:uid="{00000000-0010-0000-0302-000001000000}" uniqueName="P1076495">
      <xmlPr mapId="1" xpath="/GFI-IZD-POD/NTI-GFI-IZD-POD_1000342/P1076495" xmlDataType="decimal"/>
    </xmlCellPr>
  </singleXmlCell>
  <singleXmlCell id="525" xr6:uid="{00000000-000C-0000-FFFF-FFFF04020000}" r="I51" connectionId="0">
    <xmlCellPr id="1" xr6:uid="{00000000-0010-0000-0402-000001000000}" uniqueName="P1076496">
      <xmlPr mapId="1" xpath="/GFI-IZD-POD/NTI-GFI-IZD-POD_1000342/P1076496" xmlDataType="decimal"/>
    </xmlCellPr>
  </singleXmlCell>
  <singleXmlCell id="526" xr6:uid="{00000000-000C-0000-FFFF-FFFF05020000}" r="H52" connectionId="0">
    <xmlCellPr id="1" xr6:uid="{00000000-0010-0000-0502-000001000000}" uniqueName="P1078211">
      <xmlPr mapId="1" xpath="/GFI-IZD-POD/NTI-GFI-IZD-POD_1000342/P1078211" xmlDataType="decimal"/>
    </xmlCellPr>
  </singleXmlCell>
  <singleXmlCell id="527" xr6:uid="{00000000-000C-0000-FFFF-FFFF06020000}" r="I52" connectionId="0">
    <xmlCellPr id="1" xr6:uid="{00000000-0010-0000-0602-000001000000}" uniqueName="P1078212">
      <xmlPr mapId="1" xpath="/GFI-IZD-POD/NTI-GFI-IZD-POD_1000342/P1078212" xmlDataType="decimal"/>
    </xmlCellPr>
  </singleXmlCell>
  <singleXmlCell id="528" xr6:uid="{00000000-000C-0000-FFFF-FFFF07020000}" r="H53" connectionId="0">
    <xmlCellPr id="1" xr6:uid="{00000000-0010-0000-0702-000001000000}" uniqueName="P1078213">
      <xmlPr mapId="1" xpath="/GFI-IZD-POD/NTI-GFI-IZD-POD_1000342/P1078213" xmlDataType="decimal"/>
    </xmlCellPr>
  </singleXmlCell>
  <singleXmlCell id="529" xr6:uid="{00000000-000C-0000-FFFF-FFFF08020000}" r="I53" connectionId="0">
    <xmlCellPr id="1" xr6:uid="{00000000-0010-0000-0802-000001000000}" uniqueName="P1078214">
      <xmlPr mapId="1" xpath="/GFI-IZD-POD/NTI-GFI-IZD-POD_1000342/P1078214" xmlDataType="decimal"/>
    </xmlCellPr>
  </singleXmlCell>
  <singleXmlCell id="530" xr6:uid="{00000000-000C-0000-FFFF-FFFF09020000}" r="H54" connectionId="0">
    <xmlCellPr id="1" xr6:uid="{00000000-0010-0000-0902-000001000000}" uniqueName="P1078216">
      <xmlPr mapId="1" xpath="/GFI-IZD-POD/NTI-GFI-IZD-POD_1000342/P1078216" xmlDataType="decimal"/>
    </xmlCellPr>
  </singleXmlCell>
  <singleXmlCell id="531" xr6:uid="{00000000-000C-0000-FFFF-FFFF0A020000}" r="I54" connectionId="0">
    <xmlCellPr id="1" xr6:uid="{00000000-0010-0000-0A02-000001000000}" uniqueName="P1078218">
      <xmlPr mapId="1" xpath="/GFI-IZD-POD/NTI-GFI-IZD-POD_1000342/P1078218" xmlDataType="decimal"/>
    </xmlCellPr>
  </singleXmlCell>
  <singleXmlCell id="532" xr6:uid="{00000000-000C-0000-FFFF-FFFF0B020000}" r="H55" connectionId="0">
    <xmlCellPr id="1" xr6:uid="{00000000-0010-0000-0B02-000001000000}" uniqueName="P1078219">
      <xmlPr mapId="1" xpath="/GFI-IZD-POD/NTI-GFI-IZD-POD_1000342/P1078219" xmlDataType="decimal"/>
    </xmlCellPr>
  </singleXmlCell>
  <singleXmlCell id="533" xr6:uid="{00000000-000C-0000-FFFF-FFFF0C020000}" r="I55" connectionId="0">
    <xmlCellPr id="1" xr6:uid="{00000000-0010-0000-0C02-000001000000}" uniqueName="P1078221">
      <xmlPr mapId="1" xpath="/GFI-IZD-POD/NTI-GFI-IZD-POD_1000342/P1078221" xmlDataType="decimal"/>
    </xmlCellPr>
  </singleXmlCell>
  <singleXmlCell id="534" xr6:uid="{00000000-000C-0000-FFFF-FFFF0D020000}" r="H56" connectionId="0">
    <xmlCellPr id="1" xr6:uid="{00000000-0010-0000-0D02-000001000000}" uniqueName="P1078223">
      <xmlPr mapId="1" xpath="/GFI-IZD-POD/NTI-GFI-IZD-POD_1000342/P1078223" xmlDataType="decimal"/>
    </xmlCellPr>
  </singleXmlCell>
  <singleXmlCell id="535" xr6:uid="{00000000-000C-0000-FFFF-FFFF0E020000}" r="I56" connectionId="0">
    <xmlCellPr id="1" xr6:uid="{00000000-0010-0000-0E02-000001000000}" uniqueName="P1078225">
      <xmlPr mapId="1" xpath="/GFI-IZD-POD/NTI-GFI-IZD-POD_1000342/P1078225" xmlDataType="decimal"/>
    </xmlCellPr>
  </singleXmlCell>
  <singleXmlCell id="536" xr6:uid="{00000000-000C-0000-FFFF-FFFF0F020000}" r="H57" connectionId="0">
    <xmlCellPr id="1" xr6:uid="{00000000-0010-0000-0F02-000001000000}" uniqueName="P1078227">
      <xmlPr mapId="1" xpath="/GFI-IZD-POD/NTI-GFI-IZD-POD_1000342/P1078227" xmlDataType="decimal"/>
    </xmlCellPr>
  </singleXmlCell>
  <singleXmlCell id="537" xr6:uid="{00000000-000C-0000-FFFF-FFFF10020000}" r="I57" connectionId="0">
    <xmlCellPr id="1" xr6:uid="{00000000-0010-0000-1002-000001000000}" uniqueName="P1078228">
      <xmlPr mapId="1" xpath="/GFI-IZD-POD/NTI-GFI-IZD-POD_1000342/P1078228" xmlDataType="decimal"/>
    </xmlCellPr>
  </singleXmlCell>
  <singleXmlCell id="538" xr6:uid="{00000000-000C-0000-FFFF-FFFF11020000}" r="H58" connectionId="0">
    <xmlCellPr id="1" xr6:uid="{00000000-0010-0000-1102-000001000000}" uniqueName="P1078230">
      <xmlPr mapId="1" xpath="/GFI-IZD-POD/NTI-GFI-IZD-POD_1000342/P1078230" xmlDataType="decimal"/>
    </xmlCellPr>
  </singleXmlCell>
  <singleXmlCell id="539" xr6:uid="{00000000-000C-0000-FFFF-FFFF12020000}" r="I58" connectionId="0">
    <xmlCellPr id="1" xr6:uid="{00000000-0010-0000-1202-000001000000}" uniqueName="P1078232">
      <xmlPr mapId="1" xpath="/GFI-IZD-POD/NTI-GFI-IZD-POD_1000342/P1078232" xmlDataType="decimal"/>
    </xmlCellPr>
  </singleXmlCell>
  <singleXmlCell id="540" xr6:uid="{00000000-000C-0000-FFFF-FFFF13020000}" r="H59" connectionId="0">
    <xmlCellPr id="1" xr6:uid="{00000000-0010-0000-1302-000001000000}" uniqueName="P1078234">
      <xmlPr mapId="1" xpath="/GFI-IZD-POD/NTI-GFI-IZD-POD_1000342/P1078234" xmlDataType="decimal"/>
    </xmlCellPr>
  </singleXmlCell>
  <singleXmlCell id="541" xr6:uid="{00000000-000C-0000-FFFF-FFFF14020000}" r="I59" connectionId="0">
    <xmlCellPr id="1" xr6:uid="{00000000-0010-0000-14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5020000}" r="H8" connectionId="0">
    <xmlCellPr id="1" xr6:uid="{00000000-0010-0000-1502-000001000000}" uniqueName="P1078099">
      <xmlPr mapId="1" xpath="/GFI-IZD-POD/NTD-GFI-IZD-POD_1000343/P1078099" xmlDataType="decimal"/>
    </xmlCellPr>
  </singleXmlCell>
  <singleXmlCell id="543" xr6:uid="{00000000-000C-0000-FFFF-FFFF16020000}" r="I8" connectionId="0">
    <xmlCellPr id="1" xr6:uid="{00000000-0010-0000-1602-000001000000}" uniqueName="P1078100">
      <xmlPr mapId="1" xpath="/GFI-IZD-POD/NTD-GFI-IZD-POD_1000343/P1078100" xmlDataType="decimal"/>
    </xmlCellPr>
  </singleXmlCell>
  <singleXmlCell id="544" xr6:uid="{00000000-000C-0000-FFFF-FFFF17020000}" r="H9" connectionId="0">
    <xmlCellPr id="1" xr6:uid="{00000000-0010-0000-1702-000001000000}" uniqueName="P1078101">
      <xmlPr mapId="1" xpath="/GFI-IZD-POD/NTD-GFI-IZD-POD_1000343/P1078101" xmlDataType="decimal"/>
    </xmlCellPr>
  </singleXmlCell>
  <singleXmlCell id="545" xr6:uid="{00000000-000C-0000-FFFF-FFFF18020000}" r="I9" connectionId="0">
    <xmlCellPr id="1" xr6:uid="{00000000-0010-0000-1802-000001000000}" uniqueName="P1078102">
      <xmlPr mapId="1" xpath="/GFI-IZD-POD/NTD-GFI-IZD-POD_1000343/P1078102" xmlDataType="decimal"/>
    </xmlCellPr>
  </singleXmlCell>
  <singleXmlCell id="546" xr6:uid="{00000000-000C-0000-FFFF-FFFF19020000}" r="H10" connectionId="0">
    <xmlCellPr id="1" xr6:uid="{00000000-0010-0000-1902-000001000000}" uniqueName="P1078103">
      <xmlPr mapId="1" xpath="/GFI-IZD-POD/NTD-GFI-IZD-POD_1000343/P1078103" xmlDataType="decimal"/>
    </xmlCellPr>
  </singleXmlCell>
  <singleXmlCell id="547" xr6:uid="{00000000-000C-0000-FFFF-FFFF1A020000}" r="I10" connectionId="0">
    <xmlCellPr id="1" xr6:uid="{00000000-0010-0000-1A02-000001000000}" uniqueName="P1078104">
      <xmlPr mapId="1" xpath="/GFI-IZD-POD/NTD-GFI-IZD-POD_1000343/P1078104" xmlDataType="decimal"/>
    </xmlCellPr>
  </singleXmlCell>
  <singleXmlCell id="548" xr6:uid="{00000000-000C-0000-FFFF-FFFF1B020000}" r="H11" connectionId="0">
    <xmlCellPr id="1" xr6:uid="{00000000-0010-0000-1B02-000001000000}" uniqueName="P1078105">
      <xmlPr mapId="1" xpath="/GFI-IZD-POD/NTD-GFI-IZD-POD_1000343/P1078105" xmlDataType="decimal"/>
    </xmlCellPr>
  </singleXmlCell>
  <singleXmlCell id="549" xr6:uid="{00000000-000C-0000-FFFF-FFFF1C020000}" r="I11" connectionId="0">
    <xmlCellPr id="1" xr6:uid="{00000000-0010-0000-1C02-000001000000}" uniqueName="P1078106">
      <xmlPr mapId="1" xpath="/GFI-IZD-POD/NTD-GFI-IZD-POD_1000343/P1078106" xmlDataType="decimal"/>
    </xmlCellPr>
  </singleXmlCell>
  <singleXmlCell id="550" xr6:uid="{00000000-000C-0000-FFFF-FFFF1D020000}" r="H12" connectionId="0">
    <xmlCellPr id="1" xr6:uid="{00000000-0010-0000-1D02-000001000000}" uniqueName="P1078107">
      <xmlPr mapId="1" xpath="/GFI-IZD-POD/NTD-GFI-IZD-POD_1000343/P1078107" xmlDataType="decimal"/>
    </xmlCellPr>
  </singleXmlCell>
  <singleXmlCell id="551" xr6:uid="{00000000-000C-0000-FFFF-FFFF1E020000}" r="I12" connectionId="0">
    <xmlCellPr id="1" xr6:uid="{00000000-0010-0000-1E02-000001000000}" uniqueName="P1078108">
      <xmlPr mapId="1" xpath="/GFI-IZD-POD/NTD-GFI-IZD-POD_1000343/P1078108" xmlDataType="decimal"/>
    </xmlCellPr>
  </singleXmlCell>
  <singleXmlCell id="559" xr6:uid="{00000000-000C-0000-FFFF-FFFF1F020000}" r="H13" connectionId="0">
    <xmlCellPr id="1" xr6:uid="{00000000-0010-0000-1F02-000001000000}" uniqueName="P1078115">
      <xmlPr mapId="1" xpath="/GFI-IZD-POD/NTD-GFI-IZD-POD_1000343/P1078115" xmlDataType="decimal"/>
    </xmlCellPr>
  </singleXmlCell>
  <singleXmlCell id="562" xr6:uid="{00000000-000C-0000-FFFF-FFFF20020000}" r="I13" connectionId="0">
    <xmlCellPr id="1" xr6:uid="{00000000-0010-0000-2002-000001000000}" uniqueName="P1078116">
      <xmlPr mapId="1" xpath="/GFI-IZD-POD/NTD-GFI-IZD-POD_1000343/P1078116" xmlDataType="decimal"/>
    </xmlCellPr>
  </singleXmlCell>
  <singleXmlCell id="563" xr6:uid="{00000000-000C-0000-FFFF-FFFF21020000}" r="H14" connectionId="0">
    <xmlCellPr id="1" xr6:uid="{00000000-0010-0000-2102-000001000000}" uniqueName="P1078117">
      <xmlPr mapId="1" xpath="/GFI-IZD-POD/NTD-GFI-IZD-POD_1000343/P1078117" xmlDataType="decimal"/>
    </xmlCellPr>
  </singleXmlCell>
  <singleXmlCell id="564" xr6:uid="{00000000-000C-0000-FFFF-FFFF22020000}" r="I14" connectionId="0">
    <xmlCellPr id="1" xr6:uid="{00000000-0010-0000-2202-000001000000}" uniqueName="P1078118">
      <xmlPr mapId="1" xpath="/GFI-IZD-POD/NTD-GFI-IZD-POD_1000343/P1078118" xmlDataType="decimal"/>
    </xmlCellPr>
  </singleXmlCell>
  <singleXmlCell id="565" xr6:uid="{00000000-000C-0000-FFFF-FFFF23020000}" r="H15" connectionId="0">
    <xmlCellPr id="1" xr6:uid="{00000000-0010-0000-2302-000001000000}" uniqueName="P1078119">
      <xmlPr mapId="1" xpath="/GFI-IZD-POD/NTD-GFI-IZD-POD_1000343/P1078119" xmlDataType="decimal"/>
    </xmlCellPr>
  </singleXmlCell>
  <singleXmlCell id="566" xr6:uid="{00000000-000C-0000-FFFF-FFFF24020000}" r="I15" connectionId="0">
    <xmlCellPr id="1" xr6:uid="{00000000-0010-0000-2402-000001000000}" uniqueName="P1078120">
      <xmlPr mapId="1" xpath="/GFI-IZD-POD/NTD-GFI-IZD-POD_1000343/P1078120" xmlDataType="decimal"/>
    </xmlCellPr>
  </singleXmlCell>
  <singleXmlCell id="567" xr6:uid="{00000000-000C-0000-FFFF-FFFF25020000}" r="H20" connectionId="0">
    <xmlCellPr id="1" xr6:uid="{00000000-0010-0000-2502-000001000000}" uniqueName="P1078121">
      <xmlPr mapId="1" xpath="/GFI-IZD-POD/NTD-GFI-IZD-POD_1000343/P1078121" xmlDataType="decimal"/>
    </xmlCellPr>
  </singleXmlCell>
  <singleXmlCell id="568" xr6:uid="{00000000-000C-0000-FFFF-FFFF26020000}" r="I20" connectionId="0">
    <xmlCellPr id="1" xr6:uid="{00000000-0010-0000-2602-000001000000}" uniqueName="P1078122">
      <xmlPr mapId="1" xpath="/GFI-IZD-POD/NTD-GFI-IZD-POD_1000343/P1078122" xmlDataType="decimal"/>
    </xmlCellPr>
  </singleXmlCell>
  <singleXmlCell id="569" xr6:uid="{00000000-000C-0000-FFFF-FFFF27020000}" r="H23" connectionId="0">
    <xmlCellPr id="1" xr6:uid="{00000000-0010-0000-2702-000001000000}" uniqueName="P1078123">
      <xmlPr mapId="1" xpath="/GFI-IZD-POD/NTD-GFI-IZD-POD_1000343/P1078123" xmlDataType="decimal"/>
    </xmlCellPr>
  </singleXmlCell>
  <singleXmlCell id="570" xr6:uid="{00000000-000C-0000-FFFF-FFFF28020000}" r="I23" connectionId="0">
    <xmlCellPr id="1" xr6:uid="{00000000-0010-0000-2802-000001000000}" uniqueName="P1078124">
      <xmlPr mapId="1" xpath="/GFI-IZD-POD/NTD-GFI-IZD-POD_1000343/P1078124" xmlDataType="decimal"/>
    </xmlCellPr>
  </singleXmlCell>
  <singleXmlCell id="571" xr6:uid="{00000000-000C-0000-FFFF-FFFF29020000}" r="H24" connectionId="0">
    <xmlCellPr id="1" xr6:uid="{00000000-0010-0000-2902-000001000000}" uniqueName="P1078125">
      <xmlPr mapId="1" xpath="/GFI-IZD-POD/NTD-GFI-IZD-POD_1000343/P1078125" xmlDataType="decimal"/>
    </xmlCellPr>
  </singleXmlCell>
  <singleXmlCell id="572" xr6:uid="{00000000-000C-0000-FFFF-FFFF2A020000}" r="I24" connectionId="0">
    <xmlCellPr id="1" xr6:uid="{00000000-0010-0000-2A02-000001000000}" uniqueName="P1078126">
      <xmlPr mapId="1" xpath="/GFI-IZD-POD/NTD-GFI-IZD-POD_1000343/P1078126" xmlDataType="decimal"/>
    </xmlCellPr>
  </singleXmlCell>
  <singleXmlCell id="573" xr6:uid="{00000000-000C-0000-FFFF-FFFF2B020000}" r="H25" connectionId="0">
    <xmlCellPr id="1" xr6:uid="{00000000-0010-0000-2B02-000001000000}" uniqueName="P1078127">
      <xmlPr mapId="1" xpath="/GFI-IZD-POD/NTD-GFI-IZD-POD_1000343/P1078127" xmlDataType="decimal"/>
    </xmlCellPr>
  </singleXmlCell>
  <singleXmlCell id="574" xr6:uid="{00000000-000C-0000-FFFF-FFFF2C020000}" r="I25" connectionId="0">
    <xmlCellPr id="1" xr6:uid="{00000000-0010-0000-2C02-000001000000}" uniqueName="P1078128">
      <xmlPr mapId="1" xpath="/GFI-IZD-POD/NTD-GFI-IZD-POD_1000343/P1078128" xmlDataType="decimal"/>
    </xmlCellPr>
  </singleXmlCell>
  <singleXmlCell id="575" xr6:uid="{00000000-000C-0000-FFFF-FFFF2D020000}" r="H26" connectionId="0">
    <xmlCellPr id="1" xr6:uid="{00000000-0010-0000-2D02-000001000000}" uniqueName="P1078129">
      <xmlPr mapId="1" xpath="/GFI-IZD-POD/NTD-GFI-IZD-POD_1000343/P1078129" xmlDataType="decimal"/>
    </xmlCellPr>
  </singleXmlCell>
  <singleXmlCell id="576" xr6:uid="{00000000-000C-0000-FFFF-FFFF2E020000}" r="I26" connectionId="0">
    <xmlCellPr id="1" xr6:uid="{00000000-0010-0000-2E02-000001000000}" uniqueName="P1078130">
      <xmlPr mapId="1" xpath="/GFI-IZD-POD/NTD-GFI-IZD-POD_1000343/P1078130" xmlDataType="decimal"/>
    </xmlCellPr>
  </singleXmlCell>
  <singleXmlCell id="577" xr6:uid="{00000000-000C-0000-FFFF-FFFF2F020000}" r="H27" connectionId="0">
    <xmlCellPr id="1" xr6:uid="{00000000-0010-0000-2F02-000001000000}" uniqueName="P1078131">
      <xmlPr mapId="1" xpath="/GFI-IZD-POD/NTD-GFI-IZD-POD_1000343/P1078131" xmlDataType="decimal"/>
    </xmlCellPr>
  </singleXmlCell>
  <singleXmlCell id="578" xr6:uid="{00000000-000C-0000-FFFF-FFFF30020000}" r="I27" connectionId="0">
    <xmlCellPr id="1" xr6:uid="{00000000-0010-0000-3002-000001000000}" uniqueName="P1078132">
      <xmlPr mapId="1" xpath="/GFI-IZD-POD/NTD-GFI-IZD-POD_1000343/P1078132" xmlDataType="decimal"/>
    </xmlCellPr>
  </singleXmlCell>
  <singleXmlCell id="579" xr6:uid="{00000000-000C-0000-FFFF-FFFF31020000}" r="H28" connectionId="0">
    <xmlCellPr id="1" xr6:uid="{00000000-0010-0000-3102-000001000000}" uniqueName="P1078133">
      <xmlPr mapId="1" xpath="/GFI-IZD-POD/NTD-GFI-IZD-POD_1000343/P1078133" xmlDataType="decimal"/>
    </xmlCellPr>
  </singleXmlCell>
  <singleXmlCell id="580" xr6:uid="{00000000-000C-0000-FFFF-FFFF32020000}" r="I28" connectionId="0">
    <xmlCellPr id="1" xr6:uid="{00000000-0010-0000-3202-000001000000}" uniqueName="P1078134">
      <xmlPr mapId="1" xpath="/GFI-IZD-POD/NTD-GFI-IZD-POD_1000343/P1078134" xmlDataType="decimal"/>
    </xmlCellPr>
  </singleXmlCell>
  <singleXmlCell id="581" xr6:uid="{00000000-000C-0000-FFFF-FFFF33020000}" r="H29" connectionId="0">
    <xmlCellPr id="1" xr6:uid="{00000000-0010-0000-3302-000001000000}" uniqueName="P1078135">
      <xmlPr mapId="1" xpath="/GFI-IZD-POD/NTD-GFI-IZD-POD_1000343/P1078135" xmlDataType="decimal"/>
    </xmlCellPr>
  </singleXmlCell>
  <singleXmlCell id="582" xr6:uid="{00000000-000C-0000-FFFF-FFFF34020000}" r="I29" connectionId="0">
    <xmlCellPr id="1" xr6:uid="{00000000-0010-0000-3402-000001000000}" uniqueName="P1078136">
      <xmlPr mapId="1" xpath="/GFI-IZD-POD/NTD-GFI-IZD-POD_1000343/P1078136" xmlDataType="decimal"/>
    </xmlCellPr>
  </singleXmlCell>
  <singleXmlCell id="583" xr6:uid="{00000000-000C-0000-FFFF-FFFF35020000}" r="H30" connectionId="0">
    <xmlCellPr id="1" xr6:uid="{00000000-0010-0000-3502-000001000000}" uniqueName="P1078137">
      <xmlPr mapId="1" xpath="/GFI-IZD-POD/NTD-GFI-IZD-POD_1000343/P1078137" xmlDataType="decimal"/>
    </xmlCellPr>
  </singleXmlCell>
  <singleXmlCell id="584" xr6:uid="{00000000-000C-0000-FFFF-FFFF36020000}" r="I30" connectionId="0">
    <xmlCellPr id="1" xr6:uid="{00000000-0010-0000-3602-000001000000}" uniqueName="P1078138">
      <xmlPr mapId="1" xpath="/GFI-IZD-POD/NTD-GFI-IZD-POD_1000343/P1078138" xmlDataType="decimal"/>
    </xmlCellPr>
  </singleXmlCell>
  <singleXmlCell id="585" xr6:uid="{00000000-000C-0000-FFFF-FFFF37020000}" r="H31" connectionId="0">
    <xmlCellPr id="1" xr6:uid="{00000000-0010-0000-3702-000001000000}" uniqueName="P1078139">
      <xmlPr mapId="1" xpath="/GFI-IZD-POD/NTD-GFI-IZD-POD_1000343/P1078139" xmlDataType="decimal"/>
    </xmlCellPr>
  </singleXmlCell>
  <singleXmlCell id="586" xr6:uid="{00000000-000C-0000-FFFF-FFFF38020000}" r="I31" connectionId="0">
    <xmlCellPr id="1" xr6:uid="{00000000-0010-0000-3802-000001000000}" uniqueName="P1078140">
      <xmlPr mapId="1" xpath="/GFI-IZD-POD/NTD-GFI-IZD-POD_1000343/P1078140" xmlDataType="decimal"/>
    </xmlCellPr>
  </singleXmlCell>
  <singleXmlCell id="587" xr6:uid="{00000000-000C-0000-FFFF-FFFF39020000}" r="H32" connectionId="0">
    <xmlCellPr id="1" xr6:uid="{00000000-0010-0000-3902-000001000000}" uniqueName="P1078141">
      <xmlPr mapId="1" xpath="/GFI-IZD-POD/NTD-GFI-IZD-POD_1000343/P1078141" xmlDataType="decimal"/>
    </xmlCellPr>
  </singleXmlCell>
  <singleXmlCell id="588" xr6:uid="{00000000-000C-0000-FFFF-FFFF3A020000}" r="I32" connectionId="0">
    <xmlCellPr id="1" xr6:uid="{00000000-0010-0000-3A02-000001000000}" uniqueName="P1078142">
      <xmlPr mapId="1" xpath="/GFI-IZD-POD/NTD-GFI-IZD-POD_1000343/P1078142" xmlDataType="decimal"/>
    </xmlCellPr>
  </singleXmlCell>
  <singleXmlCell id="589" xr6:uid="{00000000-000C-0000-FFFF-FFFF3B020000}" r="H33" connectionId="0">
    <xmlCellPr id="1" xr6:uid="{00000000-0010-0000-3B02-000001000000}" uniqueName="P1078143">
      <xmlPr mapId="1" xpath="/GFI-IZD-POD/NTD-GFI-IZD-POD_1000343/P1078143" xmlDataType="decimal"/>
    </xmlCellPr>
  </singleXmlCell>
  <singleXmlCell id="590" xr6:uid="{00000000-000C-0000-FFFF-FFFF3C020000}" r="I33" connectionId="0">
    <xmlCellPr id="1" xr6:uid="{00000000-0010-0000-3C02-000001000000}" uniqueName="P1078144">
      <xmlPr mapId="1" xpath="/GFI-IZD-POD/NTD-GFI-IZD-POD_1000343/P1078144" xmlDataType="decimal"/>
    </xmlCellPr>
  </singleXmlCell>
  <singleXmlCell id="591" xr6:uid="{00000000-000C-0000-FFFF-FFFF3D020000}" r="H34" connectionId="0">
    <xmlCellPr id="1" xr6:uid="{00000000-0010-0000-3D02-000001000000}" uniqueName="P1078145">
      <xmlPr mapId="1" xpath="/GFI-IZD-POD/NTD-GFI-IZD-POD_1000343/P1078145" xmlDataType="decimal"/>
    </xmlCellPr>
  </singleXmlCell>
  <singleXmlCell id="592" xr6:uid="{00000000-000C-0000-FFFF-FFFF3E020000}" r="I34" connectionId="0">
    <xmlCellPr id="1" xr6:uid="{00000000-0010-0000-3E02-000001000000}" uniqueName="P1078146">
      <xmlPr mapId="1" xpath="/GFI-IZD-POD/NTD-GFI-IZD-POD_1000343/P1078146" xmlDataType="decimal"/>
    </xmlCellPr>
  </singleXmlCell>
  <singleXmlCell id="593" xr6:uid="{00000000-000C-0000-FFFF-FFFF3F020000}" r="H35" connectionId="0">
    <xmlCellPr id="1" xr6:uid="{00000000-0010-0000-3F02-000001000000}" uniqueName="P1078147">
      <xmlPr mapId="1" xpath="/GFI-IZD-POD/NTD-GFI-IZD-POD_1000343/P1078147" xmlDataType="decimal"/>
    </xmlCellPr>
  </singleXmlCell>
  <singleXmlCell id="594" xr6:uid="{00000000-000C-0000-FFFF-FFFF40020000}" r="I35" connectionId="0">
    <xmlCellPr id="1" xr6:uid="{00000000-0010-0000-4002-000001000000}" uniqueName="P1078148">
      <xmlPr mapId="1" xpath="/GFI-IZD-POD/NTD-GFI-IZD-POD_1000343/P1078148" xmlDataType="decimal"/>
    </xmlCellPr>
  </singleXmlCell>
  <singleXmlCell id="595" xr6:uid="{00000000-000C-0000-FFFF-FFFF41020000}" r="H36" connectionId="0">
    <xmlCellPr id="1" xr6:uid="{00000000-0010-0000-4102-000001000000}" uniqueName="P1078149">
      <xmlPr mapId="1" xpath="/GFI-IZD-POD/NTD-GFI-IZD-POD_1000343/P1078149" xmlDataType="decimal"/>
    </xmlCellPr>
  </singleXmlCell>
  <singleXmlCell id="596" xr6:uid="{00000000-000C-0000-FFFF-FFFF42020000}" r="I36" connectionId="0">
    <xmlCellPr id="1" xr6:uid="{00000000-0010-0000-4202-000001000000}" uniqueName="P1078150">
      <xmlPr mapId="1" xpath="/GFI-IZD-POD/NTD-GFI-IZD-POD_1000343/P1078150" xmlDataType="decimal"/>
    </xmlCellPr>
  </singleXmlCell>
  <singleXmlCell id="597" xr6:uid="{00000000-000C-0000-FFFF-FFFF43020000}" r="H38" connectionId="0">
    <xmlCellPr id="1" xr6:uid="{00000000-0010-0000-4302-000001000000}" uniqueName="P1078151">
      <xmlPr mapId="1" xpath="/GFI-IZD-POD/NTD-GFI-IZD-POD_1000343/P1078151" xmlDataType="decimal"/>
    </xmlCellPr>
  </singleXmlCell>
  <singleXmlCell id="598" xr6:uid="{00000000-000C-0000-FFFF-FFFF44020000}" r="I38" connectionId="0">
    <xmlCellPr id="1" xr6:uid="{00000000-0010-0000-4402-000001000000}" uniqueName="P1078152">
      <xmlPr mapId="1" xpath="/GFI-IZD-POD/NTD-GFI-IZD-POD_1000343/P1078152" xmlDataType="decimal"/>
    </xmlCellPr>
  </singleXmlCell>
  <singleXmlCell id="599" xr6:uid="{00000000-000C-0000-FFFF-FFFF45020000}" r="H39" connectionId="0">
    <xmlCellPr id="1" xr6:uid="{00000000-0010-0000-4502-000001000000}" uniqueName="P1078153">
      <xmlPr mapId="1" xpath="/GFI-IZD-POD/NTD-GFI-IZD-POD_1000343/P1078153" xmlDataType="decimal"/>
    </xmlCellPr>
  </singleXmlCell>
  <singleXmlCell id="600" xr6:uid="{00000000-000C-0000-FFFF-FFFF46020000}" r="I39" connectionId="0">
    <xmlCellPr id="1" xr6:uid="{00000000-0010-0000-4602-000001000000}" uniqueName="P1078154">
      <xmlPr mapId="1" xpath="/GFI-IZD-POD/NTD-GFI-IZD-POD_1000343/P1078154" xmlDataType="decimal"/>
    </xmlCellPr>
  </singleXmlCell>
  <singleXmlCell id="601" xr6:uid="{00000000-000C-0000-FFFF-FFFF47020000}" r="H40" connectionId="0">
    <xmlCellPr id="1" xr6:uid="{00000000-0010-0000-4702-000001000000}" uniqueName="P1078155">
      <xmlPr mapId="1" xpath="/GFI-IZD-POD/NTD-GFI-IZD-POD_1000343/P1078155" xmlDataType="decimal"/>
    </xmlCellPr>
  </singleXmlCell>
  <singleXmlCell id="602" xr6:uid="{00000000-000C-0000-FFFF-FFFF48020000}" r="I40" connectionId="0">
    <xmlCellPr id="1" xr6:uid="{00000000-0010-0000-4802-000001000000}" uniqueName="P1078156">
      <xmlPr mapId="1" xpath="/GFI-IZD-POD/NTD-GFI-IZD-POD_1000343/P1078156" xmlDataType="decimal"/>
    </xmlCellPr>
  </singleXmlCell>
  <singleXmlCell id="605" xr6:uid="{00000000-000C-0000-FFFF-FFFF49020000}" r="H42" connectionId="0">
    <xmlCellPr id="1" xr6:uid="{00000000-0010-0000-4902-000001000000}" uniqueName="P1078159">
      <xmlPr mapId="1" xpath="/GFI-IZD-POD/NTD-GFI-IZD-POD_1000343/P1078159" xmlDataType="decimal"/>
    </xmlCellPr>
  </singleXmlCell>
  <singleXmlCell id="606" xr6:uid="{00000000-000C-0000-FFFF-FFFF4A020000}" r="I42" connectionId="0">
    <xmlCellPr id="1" xr6:uid="{00000000-0010-0000-4A02-000001000000}" uniqueName="P1078160">
      <xmlPr mapId="1" xpath="/GFI-IZD-POD/NTD-GFI-IZD-POD_1000343/P1078160" xmlDataType="decimal"/>
    </xmlCellPr>
  </singleXmlCell>
  <singleXmlCell id="607" xr6:uid="{00000000-000C-0000-FFFF-FFFF4B020000}" r="H43" connectionId="0">
    <xmlCellPr id="1" xr6:uid="{00000000-0010-0000-4B02-000001000000}" uniqueName="P1078161">
      <xmlPr mapId="1" xpath="/GFI-IZD-POD/NTD-GFI-IZD-POD_1000343/P1078161" xmlDataType="decimal"/>
    </xmlCellPr>
  </singleXmlCell>
  <singleXmlCell id="608" xr6:uid="{00000000-000C-0000-FFFF-FFFF4C020000}" r="I43" connectionId="0">
    <xmlCellPr id="1" xr6:uid="{00000000-0010-0000-4C02-000001000000}" uniqueName="P1078162">
      <xmlPr mapId="1" xpath="/GFI-IZD-POD/NTD-GFI-IZD-POD_1000343/P1078162" xmlDataType="decimal"/>
    </xmlCellPr>
  </singleXmlCell>
  <singleXmlCell id="609" xr6:uid="{00000000-000C-0000-FFFF-FFFF4D020000}" r="H44" connectionId="0">
    <xmlCellPr id="1" xr6:uid="{00000000-0010-0000-4D02-000001000000}" uniqueName="P1078163">
      <xmlPr mapId="1" xpath="/GFI-IZD-POD/NTD-GFI-IZD-POD_1000343/P1078163" xmlDataType="decimal"/>
    </xmlCellPr>
  </singleXmlCell>
  <singleXmlCell id="610" xr6:uid="{00000000-000C-0000-FFFF-FFFF4E020000}" r="I44" connectionId="0">
    <xmlCellPr id="1" xr6:uid="{00000000-0010-0000-4E02-000001000000}" uniqueName="P1078164">
      <xmlPr mapId="1" xpath="/GFI-IZD-POD/NTD-GFI-IZD-POD_1000343/P1078164" xmlDataType="decimal"/>
    </xmlCellPr>
  </singleXmlCell>
  <singleXmlCell id="611" xr6:uid="{00000000-000C-0000-FFFF-FFFF4F020000}" r="H45" connectionId="0">
    <xmlCellPr id="1" xr6:uid="{00000000-0010-0000-4F02-000001000000}" uniqueName="P1078165">
      <xmlPr mapId="1" xpath="/GFI-IZD-POD/NTD-GFI-IZD-POD_1000343/P1078165" xmlDataType="decimal"/>
    </xmlCellPr>
  </singleXmlCell>
  <singleXmlCell id="612" xr6:uid="{00000000-000C-0000-FFFF-FFFF50020000}" r="I45" connectionId="0">
    <xmlCellPr id="1" xr6:uid="{00000000-0010-0000-5002-000001000000}" uniqueName="P1078166">
      <xmlPr mapId="1" xpath="/GFI-IZD-POD/NTD-GFI-IZD-POD_1000343/P1078166" xmlDataType="decimal"/>
    </xmlCellPr>
  </singleXmlCell>
  <singleXmlCell id="613" xr6:uid="{00000000-000C-0000-FFFF-FFFF51020000}" r="H46" connectionId="0">
    <xmlCellPr id="1" xr6:uid="{00000000-0010-0000-5102-000001000000}" uniqueName="P1078167">
      <xmlPr mapId="1" xpath="/GFI-IZD-POD/NTD-GFI-IZD-POD_1000343/P1078167" xmlDataType="decimal"/>
    </xmlCellPr>
  </singleXmlCell>
  <singleXmlCell id="614" xr6:uid="{00000000-000C-0000-FFFF-FFFF52020000}" r="I46" connectionId="0">
    <xmlCellPr id="1" xr6:uid="{00000000-0010-0000-5202-000001000000}" uniqueName="P1078168">
      <xmlPr mapId="1" xpath="/GFI-IZD-POD/NTD-GFI-IZD-POD_1000343/P1078168" xmlDataType="decimal"/>
    </xmlCellPr>
  </singleXmlCell>
  <singleXmlCell id="615" xr6:uid="{00000000-000C-0000-FFFF-FFFF53020000}" r="H47" connectionId="0">
    <xmlCellPr id="1" xr6:uid="{00000000-0010-0000-5302-000001000000}" uniqueName="P1078169">
      <xmlPr mapId="1" xpath="/GFI-IZD-POD/NTD-GFI-IZD-POD_1000343/P1078169" xmlDataType="decimal"/>
    </xmlCellPr>
  </singleXmlCell>
  <singleXmlCell id="616" xr6:uid="{00000000-000C-0000-FFFF-FFFF54020000}" r="I47" connectionId="0">
    <xmlCellPr id="1" xr6:uid="{00000000-0010-0000-5402-000001000000}" uniqueName="P1078170">
      <xmlPr mapId="1" xpath="/GFI-IZD-POD/NTD-GFI-IZD-POD_1000343/P1078170" xmlDataType="decimal"/>
    </xmlCellPr>
  </singleXmlCell>
  <singleXmlCell id="617" xr6:uid="{00000000-000C-0000-FFFF-FFFF55020000}" r="H48" connectionId="0">
    <xmlCellPr id="1" xr6:uid="{00000000-0010-0000-5502-000001000000}" uniqueName="P1078171">
      <xmlPr mapId="1" xpath="/GFI-IZD-POD/NTD-GFI-IZD-POD_1000343/P1078171" xmlDataType="decimal"/>
    </xmlCellPr>
  </singleXmlCell>
  <singleXmlCell id="618" xr6:uid="{00000000-000C-0000-FFFF-FFFF56020000}" r="I48" connectionId="0">
    <xmlCellPr id="1" xr6:uid="{00000000-0010-0000-5602-000001000000}" uniqueName="P1078172">
      <xmlPr mapId="1" xpath="/GFI-IZD-POD/NTD-GFI-IZD-POD_1000343/P1078172" xmlDataType="decimal"/>
    </xmlCellPr>
  </singleXmlCell>
  <singleXmlCell id="619" xr6:uid="{00000000-000C-0000-FFFF-FFFF57020000}" r="H49" connectionId="0">
    <xmlCellPr id="1" xr6:uid="{00000000-0010-0000-5702-000001000000}" uniqueName="P1078173">
      <xmlPr mapId="1" xpath="/GFI-IZD-POD/NTD-GFI-IZD-POD_1000343/P1078173" xmlDataType="decimal"/>
    </xmlCellPr>
  </singleXmlCell>
  <singleXmlCell id="620" xr6:uid="{00000000-000C-0000-FFFF-FFFF58020000}" r="I49" connectionId="0">
    <xmlCellPr id="1" xr6:uid="{00000000-0010-0000-5802-000001000000}" uniqueName="P1078174">
      <xmlPr mapId="1" xpath="/GFI-IZD-POD/NTD-GFI-IZD-POD_1000343/P1078174" xmlDataType="decimal"/>
    </xmlCellPr>
  </singleXmlCell>
  <singleXmlCell id="621" xr6:uid="{00000000-000C-0000-FFFF-FFFF59020000}" r="H50" connectionId="0">
    <xmlCellPr id="1" xr6:uid="{00000000-0010-0000-5902-000001000000}" uniqueName="P1078175">
      <xmlPr mapId="1" xpath="/GFI-IZD-POD/NTD-GFI-IZD-POD_1000343/P1078175" xmlDataType="decimal"/>
    </xmlCellPr>
  </singleXmlCell>
  <singleXmlCell id="622" xr6:uid="{00000000-000C-0000-FFFF-FFFF5A020000}" r="I50" connectionId="0">
    <xmlCellPr id="1" xr6:uid="{00000000-0010-0000-5A02-000001000000}" uniqueName="P1078176">
      <xmlPr mapId="1" xpath="/GFI-IZD-POD/NTD-GFI-IZD-POD_1000343/P1078176" xmlDataType="decimal"/>
    </xmlCellPr>
  </singleXmlCell>
  <singleXmlCell id="623" xr6:uid="{00000000-000C-0000-FFFF-FFFF5B020000}" r="H51" connectionId="0">
    <xmlCellPr id="1" xr6:uid="{00000000-0010-0000-5B02-000001000000}" uniqueName="P1078177">
      <xmlPr mapId="1" xpath="/GFI-IZD-POD/NTD-GFI-IZD-POD_1000343/P1078177" xmlDataType="decimal"/>
    </xmlCellPr>
  </singleXmlCell>
  <singleXmlCell id="624" xr6:uid="{00000000-000C-0000-FFFF-FFFF5C020000}" r="I51" connectionId="0">
    <xmlCellPr id="1" xr6:uid="{00000000-0010-0000-5C02-000001000000}" uniqueName="P1078178">
      <xmlPr mapId="1" xpath="/GFI-IZD-POD/NTD-GFI-IZD-POD_1000343/P1078178" xmlDataType="decimal"/>
    </xmlCellPr>
  </singleXmlCell>
  <singleXmlCell id="625" xr6:uid="{00000000-000C-0000-FFFF-FFFF5D020000}" r="H52" connectionId="0">
    <xmlCellPr id="1" xr6:uid="{00000000-0010-0000-5D02-000001000000}" uniqueName="P1078179">
      <xmlPr mapId="1" xpath="/GFI-IZD-POD/NTD-GFI-IZD-POD_1000343/P1078179" xmlDataType="decimal"/>
    </xmlCellPr>
  </singleXmlCell>
  <singleXmlCell id="626" xr6:uid="{00000000-000C-0000-FFFF-FFFF5E020000}" r="I52" connectionId="0">
    <xmlCellPr id="1" xr6:uid="{00000000-0010-0000-5E02-000001000000}" uniqueName="P1078180">
      <xmlPr mapId="1" xpath="/GFI-IZD-POD/NTD-GFI-IZD-POD_1000343/P1078180" xmlDataType="decimal"/>
    </xmlCellPr>
  </singleXmlCell>
  <singleXmlCell id="627" xr6:uid="{00000000-000C-0000-FFFF-FFFF5F020000}" r="H53" connectionId="0">
    <xmlCellPr id="1" xr6:uid="{00000000-0010-0000-5F02-000001000000}" uniqueName="P1078181">
      <xmlPr mapId="1" xpath="/GFI-IZD-POD/NTD-GFI-IZD-POD_1000343/P1078181" xmlDataType="decimal"/>
    </xmlCellPr>
  </singleXmlCell>
  <singleXmlCell id="628" xr6:uid="{00000000-000C-0000-FFFF-FFFF60020000}" r="I53" connectionId="0">
    <xmlCellPr id="1" xr6:uid="{00000000-0010-0000-6002-000001000000}" uniqueName="P1078182">
      <xmlPr mapId="1" xpath="/GFI-IZD-POD/NTD-GFI-IZD-POD_1000343/P1078182" xmlDataType="decimal"/>
    </xmlCellPr>
  </singleXmlCell>
  <singleXmlCell id="603" xr6:uid="{00000000-000C-0000-FFFF-FFFF61020000}" r="H41" connectionId="0">
    <xmlCellPr id="1" xr6:uid="{00000000-0010-0000-6102-000001000000}" uniqueName="P1078157">
      <xmlPr mapId="1" xpath="/GFI-IZD-POD/NTD-GFI-IZD-POD_1000343/P1078157" xmlDataType="decimal"/>
    </xmlCellPr>
  </singleXmlCell>
  <singleXmlCell id="604" xr6:uid="{00000000-000C-0000-FFFF-FFFF62020000}" r="I41" connectionId="0">
    <xmlCellPr id="1" xr6:uid="{00000000-0010-0000-6202-000001000000}" uniqueName="P1078158">
      <xmlPr mapId="1" xpath="/GFI-IZD-POD/NTD-GFI-IZD-POD_1000343/P1078158"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3020000}" r="H7" connectionId="0">
    <xmlCellPr id="1" xr6:uid="{00000000-0010-0000-6302-000001000000}" uniqueName="P1073415">
      <xmlPr mapId="1" xpath="/GFI-IZD-POD/IPK-GFI-IZD-POD_1000344/P1073415" xmlDataType="decimal"/>
    </xmlCellPr>
  </singleXmlCell>
  <singleXmlCell id="630" xr6:uid="{00000000-000C-0000-FFFF-FFFF64020000}" r="I7" connectionId="0">
    <xmlCellPr id="1" xr6:uid="{00000000-0010-0000-6402-000001000000}" uniqueName="P1078183">
      <xmlPr mapId="1" xpath="/GFI-IZD-POD/IPK-GFI-IZD-POD_1000344/P1078183" xmlDataType="decimal"/>
    </xmlCellPr>
  </singleXmlCell>
  <singleXmlCell id="631" xr6:uid="{00000000-000C-0000-FFFF-FFFF65020000}" r="J7" connectionId="0">
    <xmlCellPr id="1" xr6:uid="{00000000-0010-0000-6502-000001000000}" uniqueName="P1078184">
      <xmlPr mapId="1" xpath="/GFI-IZD-POD/IPK-GFI-IZD-POD_1000344/P1078184" xmlDataType="decimal"/>
    </xmlCellPr>
  </singleXmlCell>
  <singleXmlCell id="632" xr6:uid="{00000000-000C-0000-FFFF-FFFF66020000}" r="K7" connectionId="0">
    <xmlCellPr id="1" xr6:uid="{00000000-0010-0000-6602-000001000000}" uniqueName="P1078185">
      <xmlPr mapId="1" xpath="/GFI-IZD-POD/IPK-GFI-IZD-POD_1000344/P1078185" xmlDataType="decimal"/>
    </xmlCellPr>
  </singleXmlCell>
  <singleXmlCell id="633" xr6:uid="{00000000-000C-0000-FFFF-FFFF67020000}" r="L7" connectionId="0">
    <xmlCellPr id="1" xr6:uid="{00000000-0010-0000-6702-000001000000}" uniqueName="P1078186">
      <xmlPr mapId="1" xpath="/GFI-IZD-POD/IPK-GFI-IZD-POD_1000344/P1078186" xmlDataType="decimal"/>
    </xmlCellPr>
  </singleXmlCell>
  <singleXmlCell id="634" xr6:uid="{00000000-000C-0000-FFFF-FFFF68020000}" r="M7" connectionId="0">
    <xmlCellPr id="1" xr6:uid="{00000000-0010-0000-6802-000001000000}" uniqueName="P1078187">
      <xmlPr mapId="1" xpath="/GFI-IZD-POD/IPK-GFI-IZD-POD_1000344/P1078187" xmlDataType="decimal"/>
    </xmlCellPr>
  </singleXmlCell>
  <singleXmlCell id="635" xr6:uid="{00000000-000C-0000-FFFF-FFFF69020000}" r="N7" connectionId="0">
    <xmlCellPr id="1" xr6:uid="{00000000-0010-0000-6902-000001000000}" uniqueName="P1078188">
      <xmlPr mapId="1" xpath="/GFI-IZD-POD/IPK-GFI-IZD-POD_1000344/P1078188" xmlDataType="decimal"/>
    </xmlCellPr>
  </singleXmlCell>
  <singleXmlCell id="636" xr6:uid="{00000000-000C-0000-FFFF-FFFF6A020000}" r="O7" connectionId="0">
    <xmlCellPr id="1" xr6:uid="{00000000-0010-0000-6A02-000001000000}" uniqueName="P1078189">
      <xmlPr mapId="1" xpath="/GFI-IZD-POD/IPK-GFI-IZD-POD_1000344/P1078189" xmlDataType="decimal"/>
    </xmlCellPr>
  </singleXmlCell>
  <singleXmlCell id="637" xr6:uid="{00000000-000C-0000-FFFF-FFFF6B020000}" r="P7" connectionId="0">
    <xmlCellPr id="1" xr6:uid="{00000000-0010-0000-6B02-000001000000}" uniqueName="P1081532">
      <xmlPr mapId="1" xpath="/GFI-IZD-POD/IPK-GFI-IZD-POD_1000344/P1081532" xmlDataType="decimal"/>
    </xmlCellPr>
  </singleXmlCell>
  <singleXmlCell id="638" xr6:uid="{00000000-000C-0000-FFFF-FFFF6C020000}" r="Q7" connectionId="0">
    <xmlCellPr id="1" xr6:uid="{00000000-0010-0000-6C02-000001000000}" uniqueName="P1081533">
      <xmlPr mapId="1" xpath="/GFI-IZD-POD/IPK-GFI-IZD-POD_1000344/P1081533" xmlDataType="decimal"/>
    </xmlCellPr>
  </singleXmlCell>
  <singleXmlCell id="639" xr6:uid="{00000000-000C-0000-FFFF-FFFF6D020000}" r="R7" connectionId="0">
    <xmlCellPr id="1" xr6:uid="{00000000-0010-0000-6D02-000001000000}" uniqueName="P1081534">
      <xmlPr mapId="1" xpath="/GFI-IZD-POD/IPK-GFI-IZD-POD_1000344/P1081534" xmlDataType="decimal"/>
    </xmlCellPr>
  </singleXmlCell>
  <singleXmlCell id="640" xr6:uid="{00000000-000C-0000-FFFF-FFFF6E020000}" r="U7" connectionId="0">
    <xmlCellPr id="1" xr6:uid="{00000000-0010-0000-6E02-000001000000}" uniqueName="P1081535">
      <xmlPr mapId="1" xpath="/GFI-IZD-POD/IPK-GFI-IZD-POD_1000344/P1081535" xmlDataType="decimal"/>
    </xmlCellPr>
  </singleXmlCell>
  <singleXmlCell id="641" xr6:uid="{00000000-000C-0000-FFFF-FFFF6F020000}" r="V7" connectionId="0">
    <xmlCellPr id="1" xr6:uid="{00000000-0010-0000-6F02-000001000000}" uniqueName="P1081536">
      <xmlPr mapId="1" xpath="/GFI-IZD-POD/IPK-GFI-IZD-POD_1000344/P1081536" xmlDataType="decimal"/>
    </xmlCellPr>
  </singleXmlCell>
  <singleXmlCell id="647" xr6:uid="{00000000-000C-0000-FFFF-FFFF70020000}" r="W7" connectionId="0">
    <xmlCellPr id="1" xr6:uid="{00000000-0010-0000-7002-000001000000}" uniqueName="P1081537">
      <xmlPr mapId="1" xpath="/GFI-IZD-POD/IPK-GFI-IZD-POD_1000344/P1081537" xmlDataType="decimal"/>
    </xmlCellPr>
  </singleXmlCell>
  <singleXmlCell id="648" xr6:uid="{00000000-000C-0000-FFFF-FFFF71020000}" r="X7" connectionId="0">
    <xmlCellPr id="1" xr6:uid="{00000000-0010-0000-7102-000001000000}" uniqueName="P1081538">
      <xmlPr mapId="1" xpath="/GFI-IZD-POD/IPK-GFI-IZD-POD_1000344/P1081538" xmlDataType="decimal"/>
    </xmlCellPr>
  </singleXmlCell>
  <singleXmlCell id="649" xr6:uid="{00000000-000C-0000-FFFF-FFFF72020000}" r="Y7" connectionId="0">
    <xmlCellPr id="1" xr6:uid="{00000000-0010-0000-7202-000001000000}" uniqueName="P1081539">
      <xmlPr mapId="1" xpath="/GFI-IZD-POD/IPK-GFI-IZD-POD_1000344/P1081539" xmlDataType="decimal"/>
    </xmlCellPr>
  </singleXmlCell>
  <singleXmlCell id="650" xr6:uid="{00000000-000C-0000-FFFF-FFFF73020000}" r="H8" connectionId="0">
    <xmlCellPr id="1" xr6:uid="{00000000-0010-0000-7302-000001000000}" uniqueName="P1078190">
      <xmlPr mapId="1" xpath="/GFI-IZD-POD/IPK-GFI-IZD-POD_1000344/P1078190" xmlDataType="decimal"/>
    </xmlCellPr>
  </singleXmlCell>
  <singleXmlCell id="651" xr6:uid="{00000000-000C-0000-FFFF-FFFF74020000}" r="I8" connectionId="0">
    <xmlCellPr id="1" xr6:uid="{00000000-0010-0000-7402-000001000000}" uniqueName="P1078191">
      <xmlPr mapId="1" xpath="/GFI-IZD-POD/IPK-GFI-IZD-POD_1000344/P1078191" xmlDataType="decimal"/>
    </xmlCellPr>
  </singleXmlCell>
  <singleXmlCell id="652" xr6:uid="{00000000-000C-0000-FFFF-FFFF75020000}" r="J8" connectionId="0">
    <xmlCellPr id="1" xr6:uid="{00000000-0010-0000-7502-000001000000}" uniqueName="P1078192">
      <xmlPr mapId="1" xpath="/GFI-IZD-POD/IPK-GFI-IZD-POD_1000344/P1078192" xmlDataType="decimal"/>
    </xmlCellPr>
  </singleXmlCell>
  <singleXmlCell id="653" xr6:uid="{00000000-000C-0000-FFFF-FFFF76020000}" r="K8" connectionId="0">
    <xmlCellPr id="1" xr6:uid="{00000000-0010-0000-7602-000001000000}" uniqueName="P1078193">
      <xmlPr mapId="1" xpath="/GFI-IZD-POD/IPK-GFI-IZD-POD_1000344/P1078193" xmlDataType="decimal"/>
    </xmlCellPr>
  </singleXmlCell>
  <singleXmlCell id="654" xr6:uid="{00000000-000C-0000-FFFF-FFFF77020000}" r="L8" connectionId="0">
    <xmlCellPr id="1" xr6:uid="{00000000-0010-0000-7702-000001000000}" uniqueName="P1078194">
      <xmlPr mapId="1" xpath="/GFI-IZD-POD/IPK-GFI-IZD-POD_1000344/P1078194" xmlDataType="decimal"/>
    </xmlCellPr>
  </singleXmlCell>
  <singleXmlCell id="655" xr6:uid="{00000000-000C-0000-FFFF-FFFF78020000}" r="M8" connectionId="0">
    <xmlCellPr id="1" xr6:uid="{00000000-0010-0000-7802-000001000000}" uniqueName="P1078195">
      <xmlPr mapId="1" xpath="/GFI-IZD-POD/IPK-GFI-IZD-POD_1000344/P1078195" xmlDataType="decimal"/>
    </xmlCellPr>
  </singleXmlCell>
  <singleXmlCell id="656" xr6:uid="{00000000-000C-0000-FFFF-FFFF79020000}" r="N8" connectionId="0">
    <xmlCellPr id="1" xr6:uid="{00000000-0010-0000-7902-000001000000}" uniqueName="P1078196">
      <xmlPr mapId="1" xpath="/GFI-IZD-POD/IPK-GFI-IZD-POD_1000344/P1078196" xmlDataType="decimal"/>
    </xmlCellPr>
  </singleXmlCell>
  <singleXmlCell id="657" xr6:uid="{00000000-000C-0000-FFFF-FFFF7A020000}" r="O8" connectionId="0">
    <xmlCellPr id="1" xr6:uid="{00000000-0010-0000-7A02-000001000000}" uniqueName="P1078197">
      <xmlPr mapId="1" xpath="/GFI-IZD-POD/IPK-GFI-IZD-POD_1000344/P1078197" xmlDataType="decimal"/>
    </xmlCellPr>
  </singleXmlCell>
  <singleXmlCell id="658" xr6:uid="{00000000-000C-0000-FFFF-FFFF7B020000}" r="P8" connectionId="0">
    <xmlCellPr id="1" xr6:uid="{00000000-0010-0000-7B02-000001000000}" uniqueName="P1081540">
      <xmlPr mapId="1" xpath="/GFI-IZD-POD/IPK-GFI-IZD-POD_1000344/P1081540" xmlDataType="decimal"/>
    </xmlCellPr>
  </singleXmlCell>
  <singleXmlCell id="659" xr6:uid="{00000000-000C-0000-FFFF-FFFF7C020000}" r="Q8" connectionId="0">
    <xmlCellPr id="1" xr6:uid="{00000000-0010-0000-7C02-000001000000}" uniqueName="P1081546">
      <xmlPr mapId="1" xpath="/GFI-IZD-POD/IPK-GFI-IZD-POD_1000344/P1081546" xmlDataType="decimal"/>
    </xmlCellPr>
  </singleXmlCell>
  <singleXmlCell id="660" xr6:uid="{00000000-000C-0000-FFFF-FFFF7D020000}" r="R8" connectionId="0">
    <xmlCellPr id="1" xr6:uid="{00000000-0010-0000-7D02-000001000000}" uniqueName="P1081648">
      <xmlPr mapId="1" xpath="/GFI-IZD-POD/IPK-GFI-IZD-POD_1000344/P1081648" xmlDataType="decimal"/>
    </xmlCellPr>
  </singleXmlCell>
  <singleXmlCell id="661" xr6:uid="{00000000-000C-0000-FFFF-FFFF7E020000}" r="U8" connectionId="0">
    <xmlCellPr id="1" xr6:uid="{00000000-0010-0000-7E02-000001000000}" uniqueName="P1081649">
      <xmlPr mapId="1" xpath="/GFI-IZD-POD/IPK-GFI-IZD-POD_1000344/P1081649" xmlDataType="decimal"/>
    </xmlCellPr>
  </singleXmlCell>
  <singleXmlCell id="662" xr6:uid="{00000000-000C-0000-FFFF-FFFF7F020000}" r="V8" connectionId="0">
    <xmlCellPr id="1" xr6:uid="{00000000-0010-0000-7F02-000001000000}" uniqueName="P1081651">
      <xmlPr mapId="1" xpath="/GFI-IZD-POD/IPK-GFI-IZD-POD_1000344/P1081651" xmlDataType="decimal"/>
    </xmlCellPr>
  </singleXmlCell>
  <singleXmlCell id="663" xr6:uid="{00000000-000C-0000-FFFF-FFFF80020000}" r="W8" connectionId="0">
    <xmlCellPr id="1" xr6:uid="{00000000-0010-0000-8002-000001000000}" uniqueName="P1081656">
      <xmlPr mapId="1" xpath="/GFI-IZD-POD/IPK-GFI-IZD-POD_1000344/P1081656" xmlDataType="decimal"/>
    </xmlCellPr>
  </singleXmlCell>
  <singleXmlCell id="664" xr6:uid="{00000000-000C-0000-FFFF-FFFF81020000}" r="X8" connectionId="0">
    <xmlCellPr id="1" xr6:uid="{00000000-0010-0000-8102-000001000000}" uniqueName="P1081658">
      <xmlPr mapId="1" xpath="/GFI-IZD-POD/IPK-GFI-IZD-POD_1000344/P1081658" xmlDataType="decimal"/>
    </xmlCellPr>
  </singleXmlCell>
  <singleXmlCell id="665" xr6:uid="{00000000-000C-0000-FFFF-FFFF82020000}" r="Y8" connectionId="0">
    <xmlCellPr id="1" xr6:uid="{00000000-0010-0000-8202-000001000000}" uniqueName="P1081660">
      <xmlPr mapId="1" xpath="/GFI-IZD-POD/IPK-GFI-IZD-POD_1000344/P1081660" xmlDataType="decimal"/>
    </xmlCellPr>
  </singleXmlCell>
  <singleXmlCell id="666" xr6:uid="{00000000-000C-0000-FFFF-FFFF83020000}" r="H9" connectionId="0">
    <xmlCellPr id="1" xr6:uid="{00000000-0010-0000-8302-000001000000}" uniqueName="P1078198">
      <xmlPr mapId="1" xpath="/GFI-IZD-POD/IPK-GFI-IZD-POD_1000344/P1078198" xmlDataType="decimal"/>
    </xmlCellPr>
  </singleXmlCell>
  <singleXmlCell id="667" xr6:uid="{00000000-000C-0000-FFFF-FFFF84020000}" r="I9" connectionId="0">
    <xmlCellPr id="1" xr6:uid="{00000000-0010-0000-8402-000001000000}" uniqueName="P1078199">
      <xmlPr mapId="1" xpath="/GFI-IZD-POD/IPK-GFI-IZD-POD_1000344/P1078199" xmlDataType="decimal"/>
    </xmlCellPr>
  </singleXmlCell>
  <singleXmlCell id="668" xr6:uid="{00000000-000C-0000-FFFF-FFFF85020000}" r="J9" connectionId="0">
    <xmlCellPr id="1" xr6:uid="{00000000-0010-0000-8502-000001000000}" uniqueName="P1078200">
      <xmlPr mapId="1" xpath="/GFI-IZD-POD/IPK-GFI-IZD-POD_1000344/P1078200" xmlDataType="decimal"/>
    </xmlCellPr>
  </singleXmlCell>
  <singleXmlCell id="669" xr6:uid="{00000000-000C-0000-FFFF-FFFF86020000}" r="K9" connectionId="0">
    <xmlCellPr id="1" xr6:uid="{00000000-0010-0000-8602-000001000000}" uniqueName="P1078201">
      <xmlPr mapId="1" xpath="/GFI-IZD-POD/IPK-GFI-IZD-POD_1000344/P1078201" xmlDataType="decimal"/>
    </xmlCellPr>
  </singleXmlCell>
  <singleXmlCell id="670" xr6:uid="{00000000-000C-0000-FFFF-FFFF87020000}" r="L9" connectionId="0">
    <xmlCellPr id="1" xr6:uid="{00000000-0010-0000-8702-000001000000}" uniqueName="P1078202">
      <xmlPr mapId="1" xpath="/GFI-IZD-POD/IPK-GFI-IZD-POD_1000344/P1078202" xmlDataType="decimal"/>
    </xmlCellPr>
  </singleXmlCell>
  <singleXmlCell id="671" xr6:uid="{00000000-000C-0000-FFFF-FFFF88020000}" r="M9" connectionId="0">
    <xmlCellPr id="1" xr6:uid="{00000000-0010-0000-8802-000001000000}" uniqueName="P1078203">
      <xmlPr mapId="1" xpath="/GFI-IZD-POD/IPK-GFI-IZD-POD_1000344/P1078203" xmlDataType="decimal"/>
    </xmlCellPr>
  </singleXmlCell>
  <singleXmlCell id="672" xr6:uid="{00000000-000C-0000-FFFF-FFFF89020000}" r="N9" connectionId="0">
    <xmlCellPr id="1" xr6:uid="{00000000-0010-0000-8902-000001000000}" uniqueName="P1078204">
      <xmlPr mapId="1" xpath="/GFI-IZD-POD/IPK-GFI-IZD-POD_1000344/P1078204" xmlDataType="decimal"/>
    </xmlCellPr>
  </singleXmlCell>
  <singleXmlCell id="673" xr6:uid="{00000000-000C-0000-FFFF-FFFF8A020000}" r="O9" connectionId="0">
    <xmlCellPr id="1" xr6:uid="{00000000-0010-0000-8A02-000001000000}" uniqueName="P1078205">
      <xmlPr mapId="1" xpath="/GFI-IZD-POD/IPK-GFI-IZD-POD_1000344/P1078205" xmlDataType="decimal"/>
    </xmlCellPr>
  </singleXmlCell>
  <singleXmlCell id="674" xr6:uid="{00000000-000C-0000-FFFF-FFFF8B020000}" r="P9" connectionId="0">
    <xmlCellPr id="1" xr6:uid="{00000000-0010-0000-8B02-000001000000}" uniqueName="P1081541">
      <xmlPr mapId="1" xpath="/GFI-IZD-POD/IPK-GFI-IZD-POD_1000344/P1081541" xmlDataType="decimal"/>
    </xmlCellPr>
  </singleXmlCell>
  <singleXmlCell id="675" xr6:uid="{00000000-000C-0000-FFFF-FFFF8C020000}" r="Q9" connectionId="0">
    <xmlCellPr id="1" xr6:uid="{00000000-0010-0000-8C02-000001000000}" uniqueName="P1081548">
      <xmlPr mapId="1" xpath="/GFI-IZD-POD/IPK-GFI-IZD-POD_1000344/P1081548" xmlDataType="decimal"/>
    </xmlCellPr>
  </singleXmlCell>
  <singleXmlCell id="676" xr6:uid="{00000000-000C-0000-FFFF-FFFF8D020000}" r="R9" connectionId="0">
    <xmlCellPr id="1" xr6:uid="{00000000-0010-0000-8D02-000001000000}" uniqueName="P1081662">
      <xmlPr mapId="1" xpath="/GFI-IZD-POD/IPK-GFI-IZD-POD_1000344/P1081662" xmlDataType="decimal"/>
    </xmlCellPr>
  </singleXmlCell>
  <singleXmlCell id="677" xr6:uid="{00000000-000C-0000-FFFF-FFFF8E020000}" r="U9" connectionId="0">
    <xmlCellPr id="1" xr6:uid="{00000000-0010-0000-8E02-000001000000}" uniqueName="P1081664">
      <xmlPr mapId="1" xpath="/GFI-IZD-POD/IPK-GFI-IZD-POD_1000344/P1081664" xmlDataType="decimal"/>
    </xmlCellPr>
  </singleXmlCell>
  <singleXmlCell id="678" xr6:uid="{00000000-000C-0000-FFFF-FFFF8F020000}" r="V9" connectionId="0">
    <xmlCellPr id="1" xr6:uid="{00000000-0010-0000-8F02-000001000000}" uniqueName="P1081666">
      <xmlPr mapId="1" xpath="/GFI-IZD-POD/IPK-GFI-IZD-POD_1000344/P1081666" xmlDataType="decimal"/>
    </xmlCellPr>
  </singleXmlCell>
  <singleXmlCell id="679" xr6:uid="{00000000-000C-0000-FFFF-FFFF90020000}" r="W9" connectionId="0">
    <xmlCellPr id="1" xr6:uid="{00000000-0010-0000-9002-000001000000}" uniqueName="P1081668">
      <xmlPr mapId="1" xpath="/GFI-IZD-POD/IPK-GFI-IZD-POD_1000344/P1081668" xmlDataType="decimal"/>
    </xmlCellPr>
  </singleXmlCell>
  <singleXmlCell id="680" xr6:uid="{00000000-000C-0000-FFFF-FFFF91020000}" r="X9" connectionId="0">
    <xmlCellPr id="1" xr6:uid="{00000000-0010-0000-9102-000001000000}" uniqueName="P1081670">
      <xmlPr mapId="1" xpath="/GFI-IZD-POD/IPK-GFI-IZD-POD_1000344/P1081670" xmlDataType="decimal"/>
    </xmlCellPr>
  </singleXmlCell>
  <singleXmlCell id="681" xr6:uid="{00000000-000C-0000-FFFF-FFFF92020000}" r="Y9" connectionId="0">
    <xmlCellPr id="1" xr6:uid="{00000000-0010-0000-9202-000001000000}" uniqueName="P1081672">
      <xmlPr mapId="1" xpath="/GFI-IZD-POD/IPK-GFI-IZD-POD_1000344/P1081672" xmlDataType="decimal"/>
    </xmlCellPr>
  </singleXmlCell>
  <singleXmlCell id="683" xr6:uid="{00000000-000C-0000-FFFF-FFFF93020000}" r="H10" connectionId="0">
    <xmlCellPr id="1" xr6:uid="{00000000-0010-0000-9302-000001000000}" uniqueName="P1078206">
      <xmlPr mapId="1" xpath="/GFI-IZD-POD/IPK-GFI-IZD-POD_1000344/P1078206" xmlDataType="decimal"/>
    </xmlCellPr>
  </singleXmlCell>
  <singleXmlCell id="684" xr6:uid="{00000000-000C-0000-FFFF-FFFF94020000}" r="I10" connectionId="0">
    <xmlCellPr id="1" xr6:uid="{00000000-0010-0000-9402-000001000000}" uniqueName="P1078207">
      <xmlPr mapId="1" xpath="/GFI-IZD-POD/IPK-GFI-IZD-POD_1000344/P1078207" xmlDataType="decimal"/>
    </xmlCellPr>
  </singleXmlCell>
  <singleXmlCell id="685" xr6:uid="{00000000-000C-0000-FFFF-FFFF95020000}" r="J10" connectionId="0">
    <xmlCellPr id="1" xr6:uid="{00000000-0010-0000-9502-000001000000}" uniqueName="P1078208">
      <xmlPr mapId="1" xpath="/GFI-IZD-POD/IPK-GFI-IZD-POD_1000344/P1078208" xmlDataType="decimal"/>
    </xmlCellPr>
  </singleXmlCell>
  <singleXmlCell id="686" xr6:uid="{00000000-000C-0000-FFFF-FFFF96020000}" r="K10" connectionId="0">
    <xmlCellPr id="1" xr6:uid="{00000000-0010-0000-9602-000001000000}" uniqueName="P1078209">
      <xmlPr mapId="1" xpath="/GFI-IZD-POD/IPK-GFI-IZD-POD_1000344/P1078209" xmlDataType="decimal"/>
    </xmlCellPr>
  </singleXmlCell>
  <singleXmlCell id="687" xr6:uid="{00000000-000C-0000-FFFF-FFFF97020000}" r="L10" connectionId="0">
    <xmlCellPr id="1" xr6:uid="{00000000-0010-0000-9702-000001000000}" uniqueName="P1078210">
      <xmlPr mapId="1" xpath="/GFI-IZD-POD/IPK-GFI-IZD-POD_1000344/P1078210" xmlDataType="decimal"/>
    </xmlCellPr>
  </singleXmlCell>
  <singleXmlCell id="688" xr6:uid="{00000000-000C-0000-FFFF-FFFF98020000}" r="M10" connectionId="0">
    <xmlCellPr id="1" xr6:uid="{00000000-0010-0000-9802-000001000000}" uniqueName="P1078215">
      <xmlPr mapId="1" xpath="/GFI-IZD-POD/IPK-GFI-IZD-POD_1000344/P1078215" xmlDataType="decimal"/>
    </xmlCellPr>
  </singleXmlCell>
  <singleXmlCell id="689" xr6:uid="{00000000-000C-0000-FFFF-FFFF99020000}" r="N10" connectionId="0">
    <xmlCellPr id="1" xr6:uid="{00000000-0010-0000-9902-000001000000}" uniqueName="P1078217">
      <xmlPr mapId="1" xpath="/GFI-IZD-POD/IPK-GFI-IZD-POD_1000344/P1078217" xmlDataType="decimal"/>
    </xmlCellPr>
  </singleXmlCell>
  <singleXmlCell id="690" xr6:uid="{00000000-000C-0000-FFFF-FFFF9A020000}" r="O10" connectionId="0">
    <xmlCellPr id="1" xr6:uid="{00000000-0010-0000-9A02-000001000000}" uniqueName="P1078220">
      <xmlPr mapId="1" xpath="/GFI-IZD-POD/IPK-GFI-IZD-POD_1000344/P1078220" xmlDataType="decimal"/>
    </xmlCellPr>
  </singleXmlCell>
  <singleXmlCell id="692" xr6:uid="{00000000-000C-0000-FFFF-FFFF9B020000}" r="P10" connectionId="0">
    <xmlCellPr id="1" xr6:uid="{00000000-0010-0000-9B02-000001000000}" uniqueName="P1081542">
      <xmlPr mapId="1" xpath="/GFI-IZD-POD/IPK-GFI-IZD-POD_1000344/P1081542" xmlDataType="decimal"/>
    </xmlCellPr>
  </singleXmlCell>
  <singleXmlCell id="693" xr6:uid="{00000000-000C-0000-FFFF-FFFF9C020000}" r="Q10" connectionId="0">
    <xmlCellPr id="1" xr6:uid="{00000000-0010-0000-9C02-000001000000}" uniqueName="P1081646">
      <xmlPr mapId="1" xpath="/GFI-IZD-POD/IPK-GFI-IZD-POD_1000344/P1081646" xmlDataType="decimal"/>
    </xmlCellPr>
  </singleXmlCell>
  <singleXmlCell id="694" xr6:uid="{00000000-000C-0000-FFFF-FFFF9D020000}" r="R10" connectionId="0">
    <xmlCellPr id="1" xr6:uid="{00000000-0010-0000-9D02-000001000000}" uniqueName="P1081674">
      <xmlPr mapId="1" xpath="/GFI-IZD-POD/IPK-GFI-IZD-POD_1000344/P1081674" xmlDataType="decimal"/>
    </xmlCellPr>
  </singleXmlCell>
  <singleXmlCell id="695" xr6:uid="{00000000-000C-0000-FFFF-FFFF9E020000}" r="U10" connectionId="0">
    <xmlCellPr id="1" xr6:uid="{00000000-0010-0000-9E02-000001000000}" uniqueName="P1081676">
      <xmlPr mapId="1" xpath="/GFI-IZD-POD/IPK-GFI-IZD-POD_1000344/P1081676" xmlDataType="decimal"/>
    </xmlCellPr>
  </singleXmlCell>
  <singleXmlCell id="696" xr6:uid="{00000000-000C-0000-FFFF-FFFF9F020000}" r="V10" connectionId="0">
    <xmlCellPr id="1" xr6:uid="{00000000-0010-0000-9F02-000001000000}" uniqueName="P1081678">
      <xmlPr mapId="1" xpath="/GFI-IZD-POD/IPK-GFI-IZD-POD_1000344/P1081678" xmlDataType="decimal"/>
    </xmlCellPr>
  </singleXmlCell>
  <singleXmlCell id="697" xr6:uid="{00000000-000C-0000-FFFF-FFFFA0020000}" r="W10" connectionId="0">
    <xmlCellPr id="1" xr6:uid="{00000000-0010-0000-A002-000001000000}" uniqueName="P1081680">
      <xmlPr mapId="1" xpath="/GFI-IZD-POD/IPK-GFI-IZD-POD_1000344/P1081680" xmlDataType="decimal"/>
    </xmlCellPr>
  </singleXmlCell>
  <singleXmlCell id="698" xr6:uid="{00000000-000C-0000-FFFF-FFFFA1020000}" r="X10" connectionId="0">
    <xmlCellPr id="1" xr6:uid="{00000000-0010-0000-A102-000001000000}" uniqueName="P1081682">
      <xmlPr mapId="1" xpath="/GFI-IZD-POD/IPK-GFI-IZD-POD_1000344/P1081682" xmlDataType="decimal"/>
    </xmlCellPr>
  </singleXmlCell>
  <singleXmlCell id="699" xr6:uid="{00000000-000C-0000-FFFF-FFFFA2020000}" r="Y10" connectionId="0">
    <xmlCellPr id="1" xr6:uid="{00000000-0010-0000-A202-000001000000}" uniqueName="P1081684">
      <xmlPr mapId="1" xpath="/GFI-IZD-POD/IPK-GFI-IZD-POD_1000344/P1081684" xmlDataType="decimal"/>
    </xmlCellPr>
  </singleXmlCell>
  <singleXmlCell id="700" xr6:uid="{00000000-000C-0000-FFFF-FFFFA3020000}" r="H11" connectionId="0">
    <xmlCellPr id="1" xr6:uid="{00000000-0010-0000-A302-000001000000}" uniqueName="P1078222">
      <xmlPr mapId="1" xpath="/GFI-IZD-POD/IPK-GFI-IZD-POD_1000344/P1078222" xmlDataType="decimal"/>
    </xmlCellPr>
  </singleXmlCell>
  <singleXmlCell id="701" xr6:uid="{00000000-000C-0000-FFFF-FFFFA4020000}" r="I11" connectionId="0">
    <xmlCellPr id="1" xr6:uid="{00000000-0010-0000-A402-000001000000}" uniqueName="P1078224">
      <xmlPr mapId="1" xpath="/GFI-IZD-POD/IPK-GFI-IZD-POD_1000344/P1078224" xmlDataType="decimal"/>
    </xmlCellPr>
  </singleXmlCell>
  <singleXmlCell id="702" xr6:uid="{00000000-000C-0000-FFFF-FFFFA5020000}" r="J11" connectionId="0">
    <xmlCellPr id="1" xr6:uid="{00000000-0010-0000-A502-000001000000}" uniqueName="P1078226">
      <xmlPr mapId="1" xpath="/GFI-IZD-POD/IPK-GFI-IZD-POD_1000344/P1078226" xmlDataType="decimal"/>
    </xmlCellPr>
  </singleXmlCell>
  <singleXmlCell id="703" xr6:uid="{00000000-000C-0000-FFFF-FFFFA6020000}" r="K11" connectionId="0">
    <xmlCellPr id="1" xr6:uid="{00000000-0010-0000-A602-000001000000}" uniqueName="P1078229">
      <xmlPr mapId="1" xpath="/GFI-IZD-POD/IPK-GFI-IZD-POD_1000344/P1078229" xmlDataType="decimal"/>
    </xmlCellPr>
  </singleXmlCell>
  <singleXmlCell id="704" xr6:uid="{00000000-000C-0000-FFFF-FFFFA7020000}" r="L11" connectionId="0">
    <xmlCellPr id="1" xr6:uid="{00000000-0010-0000-A702-000001000000}" uniqueName="P1078231">
      <xmlPr mapId="1" xpath="/GFI-IZD-POD/IPK-GFI-IZD-POD_1000344/P1078231" xmlDataType="decimal"/>
    </xmlCellPr>
  </singleXmlCell>
  <singleXmlCell id="705" xr6:uid="{00000000-000C-0000-FFFF-FFFFA8020000}" r="M11" connectionId="0">
    <xmlCellPr id="1" xr6:uid="{00000000-0010-0000-A802-000001000000}" uniqueName="P1078233">
      <xmlPr mapId="1" xpath="/GFI-IZD-POD/IPK-GFI-IZD-POD_1000344/P1078233" xmlDataType="decimal"/>
    </xmlCellPr>
  </singleXmlCell>
  <singleXmlCell id="706" xr6:uid="{00000000-000C-0000-FFFF-FFFFA9020000}" r="N11" connectionId="0">
    <xmlCellPr id="1" xr6:uid="{00000000-0010-0000-A902-000001000000}" uniqueName="P1078236">
      <xmlPr mapId="1" xpath="/GFI-IZD-POD/IPK-GFI-IZD-POD_1000344/P1078236" xmlDataType="decimal"/>
    </xmlCellPr>
  </singleXmlCell>
  <singleXmlCell id="707" xr6:uid="{00000000-000C-0000-FFFF-FFFFAA020000}" r="O11" connectionId="0">
    <xmlCellPr id="1" xr6:uid="{00000000-0010-0000-AA02-000001000000}" uniqueName="P1078237">
      <xmlPr mapId="1" xpath="/GFI-IZD-POD/IPK-GFI-IZD-POD_1000344/P1078237" xmlDataType="decimal"/>
    </xmlCellPr>
  </singleXmlCell>
  <singleXmlCell id="708" xr6:uid="{00000000-000C-0000-FFFF-FFFFAB020000}" r="P11" connectionId="0">
    <xmlCellPr id="1" xr6:uid="{00000000-0010-0000-AB02-000001000000}" uniqueName="P1081543">
      <xmlPr mapId="1" xpath="/GFI-IZD-POD/IPK-GFI-IZD-POD_1000344/P1081543" xmlDataType="decimal"/>
    </xmlCellPr>
  </singleXmlCell>
  <singleXmlCell id="709" xr6:uid="{00000000-000C-0000-FFFF-FFFFAC020000}" r="Q11" connectionId="0">
    <xmlCellPr id="1" xr6:uid="{00000000-0010-0000-AC02-000001000000}" uniqueName="P1081685">
      <xmlPr mapId="1" xpath="/GFI-IZD-POD/IPK-GFI-IZD-POD_1000344/P1081685" xmlDataType="decimal"/>
    </xmlCellPr>
  </singleXmlCell>
  <singleXmlCell id="710" xr6:uid="{00000000-000C-0000-FFFF-FFFFAD020000}" r="R11" connectionId="0">
    <xmlCellPr id="1" xr6:uid="{00000000-0010-0000-AD02-000001000000}" uniqueName="P1081686">
      <xmlPr mapId="1" xpath="/GFI-IZD-POD/IPK-GFI-IZD-POD_1000344/P1081686" xmlDataType="decimal"/>
    </xmlCellPr>
  </singleXmlCell>
  <singleXmlCell id="711" xr6:uid="{00000000-000C-0000-FFFF-FFFFAE020000}" r="U11" connectionId="0">
    <xmlCellPr id="1" xr6:uid="{00000000-0010-0000-AE02-000001000000}" uniqueName="P1081687">
      <xmlPr mapId="1" xpath="/GFI-IZD-POD/IPK-GFI-IZD-POD_1000344/P1081687" xmlDataType="decimal"/>
    </xmlCellPr>
  </singleXmlCell>
  <singleXmlCell id="712" xr6:uid="{00000000-000C-0000-FFFF-FFFFAF020000}" r="V11" connectionId="0">
    <xmlCellPr id="1" xr6:uid="{00000000-0010-0000-AF02-000001000000}" uniqueName="P1081688">
      <xmlPr mapId="1" xpath="/GFI-IZD-POD/IPK-GFI-IZD-POD_1000344/P1081688" xmlDataType="decimal"/>
    </xmlCellPr>
  </singleXmlCell>
  <singleXmlCell id="713" xr6:uid="{00000000-000C-0000-FFFF-FFFFB0020000}" r="W11" connectionId="0">
    <xmlCellPr id="1" xr6:uid="{00000000-0010-0000-B002-000001000000}" uniqueName="P1081689">
      <xmlPr mapId="1" xpath="/GFI-IZD-POD/IPK-GFI-IZD-POD_1000344/P1081689" xmlDataType="decimal"/>
    </xmlCellPr>
  </singleXmlCell>
  <singleXmlCell id="714" xr6:uid="{00000000-000C-0000-FFFF-FFFFB1020000}" r="X11" connectionId="0">
    <xmlCellPr id="1" xr6:uid="{00000000-0010-0000-B102-000001000000}" uniqueName="P1081690">
      <xmlPr mapId="1" xpath="/GFI-IZD-POD/IPK-GFI-IZD-POD_1000344/P1081690" xmlDataType="decimal"/>
    </xmlCellPr>
  </singleXmlCell>
  <singleXmlCell id="715" xr6:uid="{00000000-000C-0000-FFFF-FFFFB2020000}" r="Y11" connectionId="0">
    <xmlCellPr id="1" xr6:uid="{00000000-0010-0000-B202-000001000000}" uniqueName="P1081696">
      <xmlPr mapId="1" xpath="/GFI-IZD-POD/IPK-GFI-IZD-POD_1000344/P1081696" xmlDataType="decimal"/>
    </xmlCellPr>
  </singleXmlCell>
  <singleXmlCell id="716" xr6:uid="{00000000-000C-0000-FFFF-FFFFB3020000}" r="H12" connectionId="0">
    <xmlCellPr id="1" xr6:uid="{00000000-0010-0000-B302-000001000000}" uniqueName="P1078238">
      <xmlPr mapId="1" xpath="/GFI-IZD-POD/IPK-GFI-IZD-POD_1000344/P1078238" xmlDataType="decimal"/>
    </xmlCellPr>
  </singleXmlCell>
  <singleXmlCell id="717" xr6:uid="{00000000-000C-0000-FFFF-FFFFB4020000}" r="I12" connectionId="0">
    <xmlCellPr id="1" xr6:uid="{00000000-0010-0000-B402-000001000000}" uniqueName="P1078239">
      <xmlPr mapId="1" xpath="/GFI-IZD-POD/IPK-GFI-IZD-POD_1000344/P1078239" xmlDataType="decimal"/>
    </xmlCellPr>
  </singleXmlCell>
  <singleXmlCell id="718" xr6:uid="{00000000-000C-0000-FFFF-FFFFB5020000}" r="J12" connectionId="0">
    <xmlCellPr id="1" xr6:uid="{00000000-0010-0000-B502-000001000000}" uniqueName="P1078240">
      <xmlPr mapId="1" xpath="/GFI-IZD-POD/IPK-GFI-IZD-POD_1000344/P1078240" xmlDataType="decimal"/>
    </xmlCellPr>
  </singleXmlCell>
  <singleXmlCell id="719" xr6:uid="{00000000-000C-0000-FFFF-FFFFB6020000}" r="K12" connectionId="0">
    <xmlCellPr id="1" xr6:uid="{00000000-0010-0000-B602-000001000000}" uniqueName="P1078241">
      <xmlPr mapId="1" xpath="/GFI-IZD-POD/IPK-GFI-IZD-POD_1000344/P1078241" xmlDataType="decimal"/>
    </xmlCellPr>
  </singleXmlCell>
  <singleXmlCell id="720" xr6:uid="{00000000-000C-0000-FFFF-FFFFB7020000}" r="L12" connectionId="0">
    <xmlCellPr id="1" xr6:uid="{00000000-0010-0000-B702-000001000000}" uniqueName="P1078242">
      <xmlPr mapId="1" xpath="/GFI-IZD-POD/IPK-GFI-IZD-POD_1000344/P1078242" xmlDataType="decimal"/>
    </xmlCellPr>
  </singleXmlCell>
  <singleXmlCell id="721" xr6:uid="{00000000-000C-0000-FFFF-FFFFB8020000}" r="M12" connectionId="0">
    <xmlCellPr id="1" xr6:uid="{00000000-0010-0000-B802-000001000000}" uniqueName="P1078243">
      <xmlPr mapId="1" xpath="/GFI-IZD-POD/IPK-GFI-IZD-POD_1000344/P1078243" xmlDataType="decimal"/>
    </xmlCellPr>
  </singleXmlCell>
  <singleXmlCell id="722" xr6:uid="{00000000-000C-0000-FFFF-FFFFB9020000}" r="N12" connectionId="0">
    <xmlCellPr id="1" xr6:uid="{00000000-0010-0000-B902-000001000000}" uniqueName="P1078946">
      <xmlPr mapId="1" xpath="/GFI-IZD-POD/IPK-GFI-IZD-POD_1000344/P1078946" xmlDataType="decimal"/>
    </xmlCellPr>
  </singleXmlCell>
  <singleXmlCell id="723" xr6:uid="{00000000-000C-0000-FFFF-FFFFBA020000}" r="O12" connectionId="0">
    <xmlCellPr id="1" xr6:uid="{00000000-0010-0000-BA02-000001000000}" uniqueName="P1078947">
      <xmlPr mapId="1" xpath="/GFI-IZD-POD/IPK-GFI-IZD-POD_1000344/P1078947" xmlDataType="decimal"/>
    </xmlCellPr>
  </singleXmlCell>
  <singleXmlCell id="724" xr6:uid="{00000000-000C-0000-FFFF-FFFFBB020000}" r="P12" connectionId="0">
    <xmlCellPr id="1" xr6:uid="{00000000-0010-0000-BB02-000001000000}" uniqueName="P1081544">
      <xmlPr mapId="1" xpath="/GFI-IZD-POD/IPK-GFI-IZD-POD_1000344/P1081544" xmlDataType="decimal"/>
    </xmlCellPr>
  </singleXmlCell>
  <singleXmlCell id="725" xr6:uid="{00000000-000C-0000-FFFF-FFFFBC020000}" r="Q12" connectionId="0">
    <xmlCellPr id="1" xr6:uid="{00000000-0010-0000-BC02-000001000000}" uniqueName="P1081697">
      <xmlPr mapId="1" xpath="/GFI-IZD-POD/IPK-GFI-IZD-POD_1000344/P1081697" xmlDataType="decimal"/>
    </xmlCellPr>
  </singleXmlCell>
  <singleXmlCell id="726" xr6:uid="{00000000-000C-0000-FFFF-FFFFBD020000}" r="R12" connectionId="0">
    <xmlCellPr id="1" xr6:uid="{00000000-0010-0000-BD02-000001000000}" uniqueName="P1081698">
      <xmlPr mapId="1" xpath="/GFI-IZD-POD/IPK-GFI-IZD-POD_1000344/P1081698" xmlDataType="decimal"/>
    </xmlCellPr>
  </singleXmlCell>
  <singleXmlCell id="727" xr6:uid="{00000000-000C-0000-FFFF-FFFFBE020000}" r="U12" connectionId="0">
    <xmlCellPr id="1" xr6:uid="{00000000-0010-0000-BE02-000001000000}" uniqueName="P1081699">
      <xmlPr mapId="1" xpath="/GFI-IZD-POD/IPK-GFI-IZD-POD_1000344/P1081699" xmlDataType="decimal"/>
    </xmlCellPr>
  </singleXmlCell>
  <singleXmlCell id="728" xr6:uid="{00000000-000C-0000-FFFF-FFFFBF020000}" r="V12" connectionId="0">
    <xmlCellPr id="1" xr6:uid="{00000000-0010-0000-BF02-000001000000}" uniqueName="P1081700">
      <xmlPr mapId="1" xpath="/GFI-IZD-POD/IPK-GFI-IZD-POD_1000344/P1081700" xmlDataType="decimal"/>
    </xmlCellPr>
  </singleXmlCell>
  <singleXmlCell id="729" xr6:uid="{00000000-000C-0000-FFFF-FFFFC0020000}" r="W12" connectionId="0">
    <xmlCellPr id="1" xr6:uid="{00000000-0010-0000-C002-000001000000}" uniqueName="P1081701">
      <xmlPr mapId="1" xpath="/GFI-IZD-POD/IPK-GFI-IZD-POD_1000344/P1081701" xmlDataType="decimal"/>
    </xmlCellPr>
  </singleXmlCell>
  <singleXmlCell id="730" xr6:uid="{00000000-000C-0000-FFFF-FFFFC1020000}" r="X12" connectionId="0">
    <xmlCellPr id="1" xr6:uid="{00000000-0010-0000-C102-000001000000}" uniqueName="P1081702">
      <xmlPr mapId="1" xpath="/GFI-IZD-POD/IPK-GFI-IZD-POD_1000344/P1081702" xmlDataType="decimal"/>
    </xmlCellPr>
  </singleXmlCell>
  <singleXmlCell id="731" xr6:uid="{00000000-000C-0000-FFFF-FFFFC2020000}" r="Y12" connectionId="0">
    <xmlCellPr id="1" xr6:uid="{00000000-0010-0000-C202-000001000000}" uniqueName="P1081703">
      <xmlPr mapId="1" xpath="/GFI-IZD-POD/IPK-GFI-IZD-POD_1000344/P1081703" xmlDataType="decimal"/>
    </xmlCellPr>
  </singleXmlCell>
  <singleXmlCell id="732" xr6:uid="{00000000-000C-0000-FFFF-FFFFC3020000}" r="H13" connectionId="0">
    <xmlCellPr id="1" xr6:uid="{00000000-0010-0000-C302-000001000000}" uniqueName="P1078948">
      <xmlPr mapId="1" xpath="/GFI-IZD-POD/IPK-GFI-IZD-POD_1000344/P1078948" xmlDataType="decimal"/>
    </xmlCellPr>
  </singleXmlCell>
  <singleXmlCell id="733" xr6:uid="{00000000-000C-0000-FFFF-FFFFC4020000}" r="I13" connectionId="0">
    <xmlCellPr id="1" xr6:uid="{00000000-0010-0000-C402-000001000000}" uniqueName="P1078949">
      <xmlPr mapId="1" xpath="/GFI-IZD-POD/IPK-GFI-IZD-POD_1000344/P1078949" xmlDataType="decimal"/>
    </xmlCellPr>
  </singleXmlCell>
  <singleXmlCell id="734" xr6:uid="{00000000-000C-0000-FFFF-FFFFC5020000}" r="J13" connectionId="0">
    <xmlCellPr id="1" xr6:uid="{00000000-0010-0000-C502-000001000000}" uniqueName="P1079430">
      <xmlPr mapId="1" xpath="/GFI-IZD-POD/IPK-GFI-IZD-POD_1000344/P1079430" xmlDataType="decimal"/>
    </xmlCellPr>
  </singleXmlCell>
  <singleXmlCell id="735" xr6:uid="{00000000-000C-0000-FFFF-FFFFC6020000}" r="K13" connectionId="0">
    <xmlCellPr id="1" xr6:uid="{00000000-0010-0000-C602-000001000000}" uniqueName="P1079851">
      <xmlPr mapId="1" xpath="/GFI-IZD-POD/IPK-GFI-IZD-POD_1000344/P1079851" xmlDataType="decimal"/>
    </xmlCellPr>
  </singleXmlCell>
  <singleXmlCell id="736" xr6:uid="{00000000-000C-0000-FFFF-FFFFC7020000}" r="L13" connectionId="0">
    <xmlCellPr id="1" xr6:uid="{00000000-0010-0000-C702-000001000000}" uniqueName="P1079852">
      <xmlPr mapId="1" xpath="/GFI-IZD-POD/IPK-GFI-IZD-POD_1000344/P1079852" xmlDataType="decimal"/>
    </xmlCellPr>
  </singleXmlCell>
  <singleXmlCell id="737" xr6:uid="{00000000-000C-0000-FFFF-FFFFC8020000}" r="M13" connectionId="0">
    <xmlCellPr id="1" xr6:uid="{00000000-0010-0000-C802-000001000000}" uniqueName="P1079853">
      <xmlPr mapId="1" xpath="/GFI-IZD-POD/IPK-GFI-IZD-POD_1000344/P1079853" xmlDataType="decimal"/>
    </xmlCellPr>
  </singleXmlCell>
  <singleXmlCell id="738" xr6:uid="{00000000-000C-0000-FFFF-FFFFC9020000}" r="N13" connectionId="0">
    <xmlCellPr id="1" xr6:uid="{00000000-0010-0000-C902-000001000000}" uniqueName="P1079854">
      <xmlPr mapId="1" xpath="/GFI-IZD-POD/IPK-GFI-IZD-POD_1000344/P1079854" xmlDataType="decimal"/>
    </xmlCellPr>
  </singleXmlCell>
  <singleXmlCell id="739" xr6:uid="{00000000-000C-0000-FFFF-FFFFCA020000}" r="O13" connectionId="0">
    <xmlCellPr id="1" xr6:uid="{00000000-0010-0000-CA02-000001000000}" uniqueName="P1079855">
      <xmlPr mapId="1" xpath="/GFI-IZD-POD/IPK-GFI-IZD-POD_1000344/P1079855" xmlDataType="decimal"/>
    </xmlCellPr>
  </singleXmlCell>
  <singleXmlCell id="740" xr6:uid="{00000000-000C-0000-FFFF-FFFFCB020000}" r="P13" connectionId="0">
    <xmlCellPr id="1" xr6:uid="{00000000-0010-0000-CB02-000001000000}" uniqueName="P1081545">
      <xmlPr mapId="1" xpath="/GFI-IZD-POD/IPK-GFI-IZD-POD_1000344/P1081545" xmlDataType="decimal"/>
    </xmlCellPr>
  </singleXmlCell>
  <singleXmlCell id="741" xr6:uid="{00000000-000C-0000-FFFF-FFFFCC020000}" r="Q13" connectionId="0">
    <xmlCellPr id="1" xr6:uid="{00000000-0010-0000-CC02-000001000000}" uniqueName="P1081704">
      <xmlPr mapId="1" xpath="/GFI-IZD-POD/IPK-GFI-IZD-POD_1000344/P1081704" xmlDataType="decimal"/>
    </xmlCellPr>
  </singleXmlCell>
  <singleXmlCell id="742" xr6:uid="{00000000-000C-0000-FFFF-FFFFCD020000}" r="R13" connectionId="0">
    <xmlCellPr id="1" xr6:uid="{00000000-0010-0000-CD02-000001000000}" uniqueName="P1081705">
      <xmlPr mapId="1" xpath="/GFI-IZD-POD/IPK-GFI-IZD-POD_1000344/P1081705" xmlDataType="decimal"/>
    </xmlCellPr>
  </singleXmlCell>
  <singleXmlCell id="743" xr6:uid="{00000000-000C-0000-FFFF-FFFFCE020000}" r="U13" connectionId="0">
    <xmlCellPr id="1" xr6:uid="{00000000-0010-0000-CE02-000001000000}" uniqueName="P1081706">
      <xmlPr mapId="1" xpath="/GFI-IZD-POD/IPK-GFI-IZD-POD_1000344/P1081706" xmlDataType="decimal"/>
    </xmlCellPr>
  </singleXmlCell>
  <singleXmlCell id="744" xr6:uid="{00000000-000C-0000-FFFF-FFFFCF020000}" r="V13" connectionId="0">
    <xmlCellPr id="1" xr6:uid="{00000000-0010-0000-CF02-000001000000}" uniqueName="P1081707">
      <xmlPr mapId="1" xpath="/GFI-IZD-POD/IPK-GFI-IZD-POD_1000344/P1081707" xmlDataType="decimal"/>
    </xmlCellPr>
  </singleXmlCell>
  <singleXmlCell id="745" xr6:uid="{00000000-000C-0000-FFFF-FFFFD0020000}" r="W13" connectionId="0">
    <xmlCellPr id="1" xr6:uid="{00000000-0010-0000-D002-000001000000}" uniqueName="P1081708">
      <xmlPr mapId="1" xpath="/GFI-IZD-POD/IPK-GFI-IZD-POD_1000344/P1081708" xmlDataType="decimal"/>
    </xmlCellPr>
  </singleXmlCell>
  <singleXmlCell id="746" xr6:uid="{00000000-000C-0000-FFFF-FFFFD1020000}" r="X13" connectionId="0">
    <xmlCellPr id="1" xr6:uid="{00000000-0010-0000-D102-000001000000}" uniqueName="P1081709">
      <xmlPr mapId="1" xpath="/GFI-IZD-POD/IPK-GFI-IZD-POD_1000344/P1081709" xmlDataType="decimal"/>
    </xmlCellPr>
  </singleXmlCell>
  <singleXmlCell id="747" xr6:uid="{00000000-000C-0000-FFFF-FFFFD2020000}" r="Y13" connectionId="0">
    <xmlCellPr id="1" xr6:uid="{00000000-0010-0000-D202-000001000000}" uniqueName="P1081710">
      <xmlPr mapId="1" xpath="/GFI-IZD-POD/IPK-GFI-IZD-POD_1000344/P1081710" xmlDataType="decimal"/>
    </xmlCellPr>
  </singleXmlCell>
  <singleXmlCell id="748" xr6:uid="{00000000-000C-0000-FFFF-FFFFD3020000}" r="H14" connectionId="0">
    <xmlCellPr id="1" xr6:uid="{00000000-0010-0000-D302-000001000000}" uniqueName="P1079856">
      <xmlPr mapId="1" xpath="/GFI-IZD-POD/IPK-GFI-IZD-POD_1000344/P1079856" xmlDataType="decimal"/>
    </xmlCellPr>
  </singleXmlCell>
  <singleXmlCell id="749" xr6:uid="{00000000-000C-0000-FFFF-FFFFD4020000}" r="I14" connectionId="0">
    <xmlCellPr id="1" xr6:uid="{00000000-0010-0000-D402-000001000000}" uniqueName="P1079857">
      <xmlPr mapId="1" xpath="/GFI-IZD-POD/IPK-GFI-IZD-POD_1000344/P1079857" xmlDataType="decimal"/>
    </xmlCellPr>
  </singleXmlCell>
  <singleXmlCell id="750" xr6:uid="{00000000-000C-0000-FFFF-FFFFD5020000}" r="J14" connectionId="0">
    <xmlCellPr id="1" xr6:uid="{00000000-0010-0000-D502-000001000000}" uniqueName="P1079858">
      <xmlPr mapId="1" xpath="/GFI-IZD-POD/IPK-GFI-IZD-POD_1000344/P1079858" xmlDataType="decimal"/>
    </xmlCellPr>
  </singleXmlCell>
  <singleXmlCell id="751" xr6:uid="{00000000-000C-0000-FFFF-FFFFD6020000}" r="K14" connectionId="0">
    <xmlCellPr id="1" xr6:uid="{00000000-0010-0000-D602-000001000000}" uniqueName="P1079859">
      <xmlPr mapId="1" xpath="/GFI-IZD-POD/IPK-GFI-IZD-POD_1000344/P1079859" xmlDataType="decimal"/>
    </xmlCellPr>
  </singleXmlCell>
  <singleXmlCell id="752" xr6:uid="{00000000-000C-0000-FFFF-FFFFD7020000}" r="L14" connectionId="0">
    <xmlCellPr id="1" xr6:uid="{00000000-0010-0000-D702-000001000000}" uniqueName="P1079860">
      <xmlPr mapId="1" xpath="/GFI-IZD-POD/IPK-GFI-IZD-POD_1000344/P1079860" xmlDataType="decimal"/>
    </xmlCellPr>
  </singleXmlCell>
  <singleXmlCell id="753" xr6:uid="{00000000-000C-0000-FFFF-FFFFD8020000}" r="M14" connectionId="0">
    <xmlCellPr id="1" xr6:uid="{00000000-0010-0000-D802-000001000000}" uniqueName="P1079861">
      <xmlPr mapId="1" xpath="/GFI-IZD-POD/IPK-GFI-IZD-POD_1000344/P1079861" xmlDataType="decimal"/>
    </xmlCellPr>
  </singleXmlCell>
  <singleXmlCell id="754" xr6:uid="{00000000-000C-0000-FFFF-FFFFD9020000}" r="N14" connectionId="0">
    <xmlCellPr id="1" xr6:uid="{00000000-0010-0000-D902-000001000000}" uniqueName="P1079862">
      <xmlPr mapId="1" xpath="/GFI-IZD-POD/IPK-GFI-IZD-POD_1000344/P1079862" xmlDataType="decimal"/>
    </xmlCellPr>
  </singleXmlCell>
  <singleXmlCell id="755" xr6:uid="{00000000-000C-0000-FFFF-FFFFDA020000}" r="O14" connectionId="0">
    <xmlCellPr id="1" xr6:uid="{00000000-0010-0000-DA02-000001000000}" uniqueName="P1079863">
      <xmlPr mapId="1" xpath="/GFI-IZD-POD/IPK-GFI-IZD-POD_1000344/P1079863" xmlDataType="decimal"/>
    </xmlCellPr>
  </singleXmlCell>
  <singleXmlCell id="756" xr6:uid="{00000000-000C-0000-FFFF-FFFFDB020000}" r="P14" connectionId="0">
    <xmlCellPr id="1" xr6:uid="{00000000-0010-0000-DB02-000001000000}" uniqueName="P1081711">
      <xmlPr mapId="1" xpath="/GFI-IZD-POD/IPK-GFI-IZD-POD_1000344/P1081711" xmlDataType="decimal"/>
    </xmlCellPr>
  </singleXmlCell>
  <singleXmlCell id="757" xr6:uid="{00000000-000C-0000-FFFF-FFFFDC020000}" r="Q14" connectionId="0">
    <xmlCellPr id="1" xr6:uid="{00000000-0010-0000-DC02-000001000000}" uniqueName="P1081712">
      <xmlPr mapId="1" xpath="/GFI-IZD-POD/IPK-GFI-IZD-POD_1000344/P1081712" xmlDataType="decimal"/>
    </xmlCellPr>
  </singleXmlCell>
  <singleXmlCell id="758" xr6:uid="{00000000-000C-0000-FFFF-FFFFDD020000}" r="R14" connectionId="0">
    <xmlCellPr id="1" xr6:uid="{00000000-0010-0000-DD02-000001000000}" uniqueName="P1081713">
      <xmlPr mapId="1" xpath="/GFI-IZD-POD/IPK-GFI-IZD-POD_1000344/P1081713" xmlDataType="decimal"/>
    </xmlCellPr>
  </singleXmlCell>
  <singleXmlCell id="759" xr6:uid="{00000000-000C-0000-FFFF-FFFFDE020000}" r="U14" connectionId="0">
    <xmlCellPr id="1" xr6:uid="{00000000-0010-0000-DE02-000001000000}" uniqueName="P1081714">
      <xmlPr mapId="1" xpath="/GFI-IZD-POD/IPK-GFI-IZD-POD_1000344/P1081714" xmlDataType="decimal"/>
    </xmlCellPr>
  </singleXmlCell>
  <singleXmlCell id="760" xr6:uid="{00000000-000C-0000-FFFF-FFFFDF020000}" r="V14" connectionId="0">
    <xmlCellPr id="1" xr6:uid="{00000000-0010-0000-DF02-000001000000}" uniqueName="P1081715">
      <xmlPr mapId="1" xpath="/GFI-IZD-POD/IPK-GFI-IZD-POD_1000344/P1081715" xmlDataType="decimal"/>
    </xmlCellPr>
  </singleXmlCell>
  <singleXmlCell id="761" xr6:uid="{00000000-000C-0000-FFFF-FFFFE0020000}" r="W14" connectionId="0">
    <xmlCellPr id="1" xr6:uid="{00000000-0010-0000-E002-000001000000}" uniqueName="P1081716">
      <xmlPr mapId="1" xpath="/GFI-IZD-POD/IPK-GFI-IZD-POD_1000344/P1081716" xmlDataType="decimal"/>
    </xmlCellPr>
  </singleXmlCell>
  <singleXmlCell id="762" xr6:uid="{00000000-000C-0000-FFFF-FFFFE1020000}" r="X14" connectionId="0">
    <xmlCellPr id="1" xr6:uid="{00000000-0010-0000-E102-000001000000}" uniqueName="P1081717">
      <xmlPr mapId="1" xpath="/GFI-IZD-POD/IPK-GFI-IZD-POD_1000344/P1081717" xmlDataType="decimal"/>
    </xmlCellPr>
  </singleXmlCell>
  <singleXmlCell id="763" xr6:uid="{00000000-000C-0000-FFFF-FFFFE2020000}" r="Y14" connectionId="0">
    <xmlCellPr id="1" xr6:uid="{00000000-0010-0000-E202-000001000000}" uniqueName="P1081718">
      <xmlPr mapId="1" xpath="/GFI-IZD-POD/IPK-GFI-IZD-POD_1000344/P1081718" xmlDataType="decimal"/>
    </xmlCellPr>
  </singleXmlCell>
  <singleXmlCell id="764" xr6:uid="{00000000-000C-0000-FFFF-FFFFE3020000}" r="H15" connectionId="0">
    <xmlCellPr id="1" xr6:uid="{00000000-0010-0000-E302-000001000000}" uniqueName="P1079864">
      <xmlPr mapId="1" xpath="/GFI-IZD-POD/IPK-GFI-IZD-POD_1000344/P1079864" xmlDataType="decimal"/>
    </xmlCellPr>
  </singleXmlCell>
  <singleXmlCell id="765" xr6:uid="{00000000-000C-0000-FFFF-FFFFE4020000}" r="I15" connectionId="0">
    <xmlCellPr id="1" xr6:uid="{00000000-0010-0000-E402-000001000000}" uniqueName="P1079865">
      <xmlPr mapId="1" xpath="/GFI-IZD-POD/IPK-GFI-IZD-POD_1000344/P1079865" xmlDataType="decimal"/>
    </xmlCellPr>
  </singleXmlCell>
  <singleXmlCell id="766" xr6:uid="{00000000-000C-0000-FFFF-FFFFE5020000}" r="J15" connectionId="0">
    <xmlCellPr id="1" xr6:uid="{00000000-0010-0000-E502-000001000000}" uniqueName="P1079866">
      <xmlPr mapId="1" xpath="/GFI-IZD-POD/IPK-GFI-IZD-POD_1000344/P1079866" xmlDataType="decimal"/>
    </xmlCellPr>
  </singleXmlCell>
  <singleXmlCell id="767" xr6:uid="{00000000-000C-0000-FFFF-FFFFE6020000}" r="K15" connectionId="0">
    <xmlCellPr id="1" xr6:uid="{00000000-0010-0000-E602-000001000000}" uniqueName="P1079867">
      <xmlPr mapId="1" xpath="/GFI-IZD-POD/IPK-GFI-IZD-POD_1000344/P1079867" xmlDataType="decimal"/>
    </xmlCellPr>
  </singleXmlCell>
  <singleXmlCell id="768" xr6:uid="{00000000-000C-0000-FFFF-FFFFE7020000}" r="L15" connectionId="0">
    <xmlCellPr id="1" xr6:uid="{00000000-0010-0000-E702-000001000000}" uniqueName="P1079868">
      <xmlPr mapId="1" xpath="/GFI-IZD-POD/IPK-GFI-IZD-POD_1000344/P1079868" xmlDataType="decimal"/>
    </xmlCellPr>
  </singleXmlCell>
  <singleXmlCell id="769" xr6:uid="{00000000-000C-0000-FFFF-FFFFE8020000}" r="M15" connectionId="0">
    <xmlCellPr id="1" xr6:uid="{00000000-0010-0000-E802-000001000000}" uniqueName="P1079869">
      <xmlPr mapId="1" xpath="/GFI-IZD-POD/IPK-GFI-IZD-POD_1000344/P1079869" xmlDataType="decimal"/>
    </xmlCellPr>
  </singleXmlCell>
  <singleXmlCell id="770" xr6:uid="{00000000-000C-0000-FFFF-FFFFE9020000}" r="N15" connectionId="0">
    <xmlCellPr id="1" xr6:uid="{00000000-0010-0000-E902-000001000000}" uniqueName="P1079870">
      <xmlPr mapId="1" xpath="/GFI-IZD-POD/IPK-GFI-IZD-POD_1000344/P1079870" xmlDataType="decimal"/>
    </xmlCellPr>
  </singleXmlCell>
  <singleXmlCell id="771" xr6:uid="{00000000-000C-0000-FFFF-FFFFEA020000}" r="O15" connectionId="0">
    <xmlCellPr id="1" xr6:uid="{00000000-0010-0000-EA02-000001000000}" uniqueName="P1079871">
      <xmlPr mapId="1" xpath="/GFI-IZD-POD/IPK-GFI-IZD-POD_1000344/P1079871" xmlDataType="decimal"/>
    </xmlCellPr>
  </singleXmlCell>
  <singleXmlCell id="772" xr6:uid="{00000000-000C-0000-FFFF-FFFFEB020000}" r="P15" connectionId="0">
    <xmlCellPr id="1" xr6:uid="{00000000-0010-0000-EB02-000001000000}" uniqueName="P1081874">
      <xmlPr mapId="1" xpath="/GFI-IZD-POD/IPK-GFI-IZD-POD_1000344/P1081874" xmlDataType="decimal"/>
    </xmlCellPr>
  </singleXmlCell>
  <singleXmlCell id="773" xr6:uid="{00000000-000C-0000-FFFF-FFFFEC020000}" r="Q15" connectionId="0">
    <xmlCellPr id="1" xr6:uid="{00000000-0010-0000-EC02-000001000000}" uniqueName="P1081877">
      <xmlPr mapId="1" xpath="/GFI-IZD-POD/IPK-GFI-IZD-POD_1000344/P1081877" xmlDataType="decimal"/>
    </xmlCellPr>
  </singleXmlCell>
  <singleXmlCell id="774" xr6:uid="{00000000-000C-0000-FFFF-FFFFED020000}" r="R15" connectionId="0">
    <xmlCellPr id="1" xr6:uid="{00000000-0010-0000-ED02-000001000000}" uniqueName="P1081880">
      <xmlPr mapId="1" xpath="/GFI-IZD-POD/IPK-GFI-IZD-POD_1000344/P1081880" xmlDataType="decimal"/>
    </xmlCellPr>
  </singleXmlCell>
  <singleXmlCell id="775" xr6:uid="{00000000-000C-0000-FFFF-FFFFEE020000}" r="U15" connectionId="0">
    <xmlCellPr id="1" xr6:uid="{00000000-0010-0000-EE02-000001000000}" uniqueName="P1081882">
      <xmlPr mapId="1" xpath="/GFI-IZD-POD/IPK-GFI-IZD-POD_1000344/P1081882" xmlDataType="decimal"/>
    </xmlCellPr>
  </singleXmlCell>
  <singleXmlCell id="776" xr6:uid="{00000000-000C-0000-FFFF-FFFFEF020000}" r="V15" connectionId="0">
    <xmlCellPr id="1" xr6:uid="{00000000-0010-0000-EF02-000001000000}" uniqueName="P1081888">
      <xmlPr mapId="1" xpath="/GFI-IZD-POD/IPK-GFI-IZD-POD_1000344/P1081888" xmlDataType="decimal"/>
    </xmlCellPr>
  </singleXmlCell>
  <singleXmlCell id="777" xr6:uid="{00000000-000C-0000-FFFF-FFFFF0020000}" r="W15" connectionId="0">
    <xmlCellPr id="1" xr6:uid="{00000000-0010-0000-F002-000001000000}" uniqueName="P1081891">
      <xmlPr mapId="1" xpath="/GFI-IZD-POD/IPK-GFI-IZD-POD_1000344/P1081891" xmlDataType="decimal"/>
    </xmlCellPr>
  </singleXmlCell>
  <singleXmlCell id="778" xr6:uid="{00000000-000C-0000-FFFF-FFFFF1020000}" r="X15" connectionId="0">
    <xmlCellPr id="1" xr6:uid="{00000000-0010-0000-F102-000001000000}" uniqueName="P1081893">
      <xmlPr mapId="1" xpath="/GFI-IZD-POD/IPK-GFI-IZD-POD_1000344/P1081893" xmlDataType="decimal"/>
    </xmlCellPr>
  </singleXmlCell>
  <singleXmlCell id="779" xr6:uid="{00000000-000C-0000-FFFF-FFFFF2020000}" r="Y15" connectionId="0">
    <xmlCellPr id="1" xr6:uid="{00000000-0010-0000-F202-000001000000}" uniqueName="P1081895">
      <xmlPr mapId="1" xpath="/GFI-IZD-POD/IPK-GFI-IZD-POD_1000344/P1081895" xmlDataType="decimal"/>
    </xmlCellPr>
  </singleXmlCell>
  <singleXmlCell id="780" xr6:uid="{00000000-000C-0000-FFFF-FFFFF3020000}" r="H16" connectionId="0">
    <xmlCellPr id="1" xr6:uid="{00000000-0010-0000-F302-000001000000}" uniqueName="P1079872">
      <xmlPr mapId="1" xpath="/GFI-IZD-POD/IPK-GFI-IZD-POD_1000344/P1079872" xmlDataType="decimal"/>
    </xmlCellPr>
  </singleXmlCell>
  <singleXmlCell id="781" xr6:uid="{00000000-000C-0000-FFFF-FFFFF4020000}" r="I16" connectionId="0">
    <xmlCellPr id="1" xr6:uid="{00000000-0010-0000-F402-000001000000}" uniqueName="P1079873">
      <xmlPr mapId="1" xpath="/GFI-IZD-POD/IPK-GFI-IZD-POD_1000344/P1079873" xmlDataType="decimal"/>
    </xmlCellPr>
  </singleXmlCell>
  <singleXmlCell id="782" xr6:uid="{00000000-000C-0000-FFFF-FFFFF5020000}" r="J16" connectionId="0">
    <xmlCellPr id="1" xr6:uid="{00000000-0010-0000-F502-000001000000}" uniqueName="P1079874">
      <xmlPr mapId="1" xpath="/GFI-IZD-POD/IPK-GFI-IZD-POD_1000344/P1079874" xmlDataType="decimal"/>
    </xmlCellPr>
  </singleXmlCell>
  <singleXmlCell id="783" xr6:uid="{00000000-000C-0000-FFFF-FFFFF6020000}" r="K16" connectionId="0">
    <xmlCellPr id="1" xr6:uid="{00000000-0010-0000-F602-000001000000}" uniqueName="P1079875">
      <xmlPr mapId="1" xpath="/GFI-IZD-POD/IPK-GFI-IZD-POD_1000344/P1079875" xmlDataType="decimal"/>
    </xmlCellPr>
  </singleXmlCell>
  <singleXmlCell id="784" xr6:uid="{00000000-000C-0000-FFFF-FFFFF7020000}" r="L16" connectionId="0">
    <xmlCellPr id="1" xr6:uid="{00000000-0010-0000-F702-000001000000}" uniqueName="P1079876">
      <xmlPr mapId="1" xpath="/GFI-IZD-POD/IPK-GFI-IZD-POD_1000344/P1079876" xmlDataType="decimal"/>
    </xmlCellPr>
  </singleXmlCell>
  <singleXmlCell id="785" xr6:uid="{00000000-000C-0000-FFFF-FFFFF8020000}" r="M16" connectionId="0">
    <xmlCellPr id="1" xr6:uid="{00000000-0010-0000-F802-000001000000}" uniqueName="P1079877">
      <xmlPr mapId="1" xpath="/GFI-IZD-POD/IPK-GFI-IZD-POD_1000344/P1079877" xmlDataType="decimal"/>
    </xmlCellPr>
  </singleXmlCell>
  <singleXmlCell id="786" xr6:uid="{00000000-000C-0000-FFFF-FFFFF9020000}" r="N16" connectionId="0">
    <xmlCellPr id="1" xr6:uid="{00000000-0010-0000-F902-000001000000}" uniqueName="P1079878">
      <xmlPr mapId="1" xpath="/GFI-IZD-POD/IPK-GFI-IZD-POD_1000344/P1079878" xmlDataType="decimal"/>
    </xmlCellPr>
  </singleXmlCell>
  <singleXmlCell id="787" xr6:uid="{00000000-000C-0000-FFFF-FFFFFA020000}" r="O16" connectionId="0">
    <xmlCellPr id="1" xr6:uid="{00000000-0010-0000-FA02-000001000000}" uniqueName="P1079879">
      <xmlPr mapId="1" xpath="/GFI-IZD-POD/IPK-GFI-IZD-POD_1000344/P1079879" xmlDataType="decimal"/>
    </xmlCellPr>
  </singleXmlCell>
  <singleXmlCell id="788" xr6:uid="{00000000-000C-0000-FFFF-FFFFFB020000}" r="P16" connectionId="0">
    <xmlCellPr id="1" xr6:uid="{00000000-0010-0000-FB02-000001000000}" uniqueName="P1081898">
      <xmlPr mapId="1" xpath="/GFI-IZD-POD/IPK-GFI-IZD-POD_1000344/P1081898" xmlDataType="decimal"/>
    </xmlCellPr>
  </singleXmlCell>
  <singleXmlCell id="789" xr6:uid="{00000000-000C-0000-FFFF-FFFFFC020000}" r="Q16" connectionId="0">
    <xmlCellPr id="1" xr6:uid="{00000000-0010-0000-FC02-000001000000}" uniqueName="P1081900">
      <xmlPr mapId="1" xpath="/GFI-IZD-POD/IPK-GFI-IZD-POD_1000344/P1081900" xmlDataType="decimal"/>
    </xmlCellPr>
  </singleXmlCell>
  <singleXmlCell id="790" xr6:uid="{00000000-000C-0000-FFFF-FFFFFD020000}" r="R16" connectionId="0">
    <xmlCellPr id="1" xr6:uid="{00000000-0010-0000-FD02-000001000000}" uniqueName="P1081902">
      <xmlPr mapId="1" xpath="/GFI-IZD-POD/IPK-GFI-IZD-POD_1000344/P1081902" xmlDataType="decimal"/>
    </xmlCellPr>
  </singleXmlCell>
  <singleXmlCell id="791" xr6:uid="{00000000-000C-0000-FFFF-FFFFFE020000}" r="U16" connectionId="0">
    <xmlCellPr id="1" xr6:uid="{00000000-0010-0000-FE02-000001000000}" uniqueName="P1081903">
      <xmlPr mapId="1" xpath="/GFI-IZD-POD/IPK-GFI-IZD-POD_1000344/P1081903" xmlDataType="decimal"/>
    </xmlCellPr>
  </singleXmlCell>
  <singleXmlCell id="792" xr6:uid="{00000000-000C-0000-FFFF-FFFFFF020000}" r="V16" connectionId="0">
    <xmlCellPr id="1" xr6:uid="{00000000-0010-0000-FF02-000001000000}" uniqueName="P1081906">
      <xmlPr mapId="1" xpath="/GFI-IZD-POD/IPK-GFI-IZD-POD_1000344/P1081906" xmlDataType="decimal"/>
    </xmlCellPr>
  </singleXmlCell>
  <singleXmlCell id="793" xr6:uid="{00000000-000C-0000-FFFF-FFFF00030000}" r="W16" connectionId="0">
    <xmlCellPr id="1" xr6:uid="{00000000-0010-0000-0003-000001000000}" uniqueName="P1081908">
      <xmlPr mapId="1" xpath="/GFI-IZD-POD/IPK-GFI-IZD-POD_1000344/P1081908" xmlDataType="decimal"/>
    </xmlCellPr>
  </singleXmlCell>
  <singleXmlCell id="794" xr6:uid="{00000000-000C-0000-FFFF-FFFF01030000}" r="X16" connectionId="0">
    <xmlCellPr id="1" xr6:uid="{00000000-0010-0000-0103-000001000000}" uniqueName="P1081915">
      <xmlPr mapId="1" xpath="/GFI-IZD-POD/IPK-GFI-IZD-POD_1000344/P1081915" xmlDataType="decimal"/>
    </xmlCellPr>
  </singleXmlCell>
  <singleXmlCell id="795" xr6:uid="{00000000-000C-0000-FFFF-FFFF02030000}" r="Y16" connectionId="0">
    <xmlCellPr id="1" xr6:uid="{00000000-0010-0000-0203-000001000000}" uniqueName="P1081918">
      <xmlPr mapId="1" xpath="/GFI-IZD-POD/IPK-GFI-IZD-POD_1000344/P1081918" xmlDataType="decimal"/>
    </xmlCellPr>
  </singleXmlCell>
  <singleXmlCell id="796" xr6:uid="{00000000-000C-0000-FFFF-FFFF03030000}" r="H17" connectionId="0">
    <xmlCellPr id="1" xr6:uid="{00000000-0010-0000-0303-000001000000}" uniqueName="P1079880">
      <xmlPr mapId="1" xpath="/GFI-IZD-POD/IPK-GFI-IZD-POD_1000344/P1079880" xmlDataType="decimal"/>
    </xmlCellPr>
  </singleXmlCell>
  <singleXmlCell id="797" xr6:uid="{00000000-000C-0000-FFFF-FFFF04030000}" r="I17" connectionId="0">
    <xmlCellPr id="1" xr6:uid="{00000000-0010-0000-0403-000001000000}" uniqueName="P1079881">
      <xmlPr mapId="1" xpath="/GFI-IZD-POD/IPK-GFI-IZD-POD_1000344/P1079881" xmlDataType="decimal"/>
    </xmlCellPr>
  </singleXmlCell>
  <singleXmlCell id="798" xr6:uid="{00000000-000C-0000-FFFF-FFFF05030000}" r="J17" connectionId="0">
    <xmlCellPr id="1" xr6:uid="{00000000-0010-0000-0503-000001000000}" uniqueName="P1079882">
      <xmlPr mapId="1" xpath="/GFI-IZD-POD/IPK-GFI-IZD-POD_1000344/P1079882" xmlDataType="decimal"/>
    </xmlCellPr>
  </singleXmlCell>
  <singleXmlCell id="799" xr6:uid="{00000000-000C-0000-FFFF-FFFF06030000}" r="K17" connectionId="0">
    <xmlCellPr id="1" xr6:uid="{00000000-0010-0000-0603-000001000000}" uniqueName="P1079883">
      <xmlPr mapId="1" xpath="/GFI-IZD-POD/IPK-GFI-IZD-POD_1000344/P1079883" xmlDataType="decimal"/>
    </xmlCellPr>
  </singleXmlCell>
  <singleXmlCell id="800" xr6:uid="{00000000-000C-0000-FFFF-FFFF07030000}" r="L17" connectionId="0">
    <xmlCellPr id="1" xr6:uid="{00000000-0010-0000-0703-000001000000}" uniqueName="P1079884">
      <xmlPr mapId="1" xpath="/GFI-IZD-POD/IPK-GFI-IZD-POD_1000344/P1079884" xmlDataType="decimal"/>
    </xmlCellPr>
  </singleXmlCell>
  <singleXmlCell id="801" xr6:uid="{00000000-000C-0000-FFFF-FFFF08030000}" r="M17" connectionId="0">
    <xmlCellPr id="1" xr6:uid="{00000000-0010-0000-0803-000001000000}" uniqueName="P1079885">
      <xmlPr mapId="1" xpath="/GFI-IZD-POD/IPK-GFI-IZD-POD_1000344/P1079885" xmlDataType="decimal"/>
    </xmlCellPr>
  </singleXmlCell>
  <singleXmlCell id="802" xr6:uid="{00000000-000C-0000-FFFF-FFFF09030000}" r="N17" connectionId="0">
    <xmlCellPr id="1" xr6:uid="{00000000-0010-0000-0903-000001000000}" uniqueName="P1079886">
      <xmlPr mapId="1" xpath="/GFI-IZD-POD/IPK-GFI-IZD-POD_1000344/P1079886" xmlDataType="decimal"/>
    </xmlCellPr>
  </singleXmlCell>
  <singleXmlCell id="803" xr6:uid="{00000000-000C-0000-FFFF-FFFF0A030000}" r="O17" connectionId="0">
    <xmlCellPr id="1" xr6:uid="{00000000-0010-0000-0A03-000001000000}" uniqueName="P1079887">
      <xmlPr mapId="1" xpath="/GFI-IZD-POD/IPK-GFI-IZD-POD_1000344/P1079887" xmlDataType="decimal"/>
    </xmlCellPr>
  </singleXmlCell>
  <singleXmlCell id="804" xr6:uid="{00000000-000C-0000-FFFF-FFFF0B030000}" r="P17" connectionId="0">
    <xmlCellPr id="1" xr6:uid="{00000000-0010-0000-0B03-000001000000}" uniqueName="P1081920">
      <xmlPr mapId="1" xpath="/GFI-IZD-POD/IPK-GFI-IZD-POD_1000344/P1081920" xmlDataType="decimal"/>
    </xmlCellPr>
  </singleXmlCell>
  <singleXmlCell id="805" xr6:uid="{00000000-000C-0000-FFFF-FFFF0C030000}" r="Q17" connectionId="0">
    <xmlCellPr id="1" xr6:uid="{00000000-0010-0000-0C03-000001000000}" uniqueName="P1081922">
      <xmlPr mapId="1" xpath="/GFI-IZD-POD/IPK-GFI-IZD-POD_1000344/P1081922" xmlDataType="decimal"/>
    </xmlCellPr>
  </singleXmlCell>
  <singleXmlCell id="806" xr6:uid="{00000000-000C-0000-FFFF-FFFF0D030000}" r="R17" connectionId="0">
    <xmlCellPr id="1" xr6:uid="{00000000-0010-0000-0D03-000001000000}" uniqueName="P1081925">
      <xmlPr mapId="1" xpath="/GFI-IZD-POD/IPK-GFI-IZD-POD_1000344/P1081925" xmlDataType="decimal"/>
    </xmlCellPr>
  </singleXmlCell>
  <singleXmlCell id="807" xr6:uid="{00000000-000C-0000-FFFF-FFFF0E030000}" r="U17" connectionId="0">
    <xmlCellPr id="1" xr6:uid="{00000000-0010-0000-0E03-000001000000}" uniqueName="P1081927">
      <xmlPr mapId="1" xpath="/GFI-IZD-POD/IPK-GFI-IZD-POD_1000344/P1081927" xmlDataType="decimal"/>
    </xmlCellPr>
  </singleXmlCell>
  <singleXmlCell id="808" xr6:uid="{00000000-000C-0000-FFFF-FFFF0F030000}" r="V17" connectionId="0">
    <xmlCellPr id="1" xr6:uid="{00000000-0010-0000-0F03-000001000000}" uniqueName="P1081929">
      <xmlPr mapId="1" xpath="/GFI-IZD-POD/IPK-GFI-IZD-POD_1000344/P1081929" xmlDataType="decimal"/>
    </xmlCellPr>
  </singleXmlCell>
  <singleXmlCell id="809" xr6:uid="{00000000-000C-0000-FFFF-FFFF10030000}" r="W17" connectionId="0">
    <xmlCellPr id="1" xr6:uid="{00000000-0010-0000-1003-000001000000}" uniqueName="P1081930">
      <xmlPr mapId="1" xpath="/GFI-IZD-POD/IPK-GFI-IZD-POD_1000344/P1081930" xmlDataType="decimal"/>
    </xmlCellPr>
  </singleXmlCell>
  <singleXmlCell id="810" xr6:uid="{00000000-000C-0000-FFFF-FFFF11030000}" r="X17" connectionId="0">
    <xmlCellPr id="1" xr6:uid="{00000000-0010-0000-1103-000001000000}" uniqueName="P1081932">
      <xmlPr mapId="1" xpath="/GFI-IZD-POD/IPK-GFI-IZD-POD_1000344/P1081932" xmlDataType="decimal"/>
    </xmlCellPr>
  </singleXmlCell>
  <singleXmlCell id="811" xr6:uid="{00000000-000C-0000-FFFF-FFFF12030000}" r="Y17" connectionId="0">
    <xmlCellPr id="1" xr6:uid="{00000000-0010-0000-1203-000001000000}" uniqueName="P1081934">
      <xmlPr mapId="1" xpath="/GFI-IZD-POD/IPK-GFI-IZD-POD_1000344/P1081934" xmlDataType="decimal"/>
    </xmlCellPr>
  </singleXmlCell>
  <singleXmlCell id="812" xr6:uid="{00000000-000C-0000-FFFF-FFFF13030000}" r="H18" connectionId="0">
    <xmlCellPr id="1" xr6:uid="{00000000-0010-0000-1303-000001000000}" uniqueName="P1079888">
      <xmlPr mapId="1" xpath="/GFI-IZD-POD/IPK-GFI-IZD-POD_1000344/P1079888" xmlDataType="decimal"/>
    </xmlCellPr>
  </singleXmlCell>
  <singleXmlCell id="813" xr6:uid="{00000000-000C-0000-FFFF-FFFF14030000}" r="I18" connectionId="0">
    <xmlCellPr id="1" xr6:uid="{00000000-0010-0000-1403-000001000000}" uniqueName="P1079889">
      <xmlPr mapId="1" xpath="/GFI-IZD-POD/IPK-GFI-IZD-POD_1000344/P1079889" xmlDataType="decimal"/>
    </xmlCellPr>
  </singleXmlCell>
  <singleXmlCell id="814" xr6:uid="{00000000-000C-0000-FFFF-FFFF15030000}" r="J18" connectionId="0">
    <xmlCellPr id="1" xr6:uid="{00000000-0010-0000-1503-000001000000}" uniqueName="P1079890">
      <xmlPr mapId="1" xpath="/GFI-IZD-POD/IPK-GFI-IZD-POD_1000344/P1079890" xmlDataType="decimal"/>
    </xmlCellPr>
  </singleXmlCell>
  <singleXmlCell id="815" xr6:uid="{00000000-000C-0000-FFFF-FFFF16030000}" r="K18" connectionId="0">
    <xmlCellPr id="1" xr6:uid="{00000000-0010-0000-1603-000001000000}" uniqueName="P1079891">
      <xmlPr mapId="1" xpath="/GFI-IZD-POD/IPK-GFI-IZD-POD_1000344/P1079891" xmlDataType="decimal"/>
    </xmlCellPr>
  </singleXmlCell>
  <singleXmlCell id="816" xr6:uid="{00000000-000C-0000-FFFF-FFFF17030000}" r="L18" connectionId="0">
    <xmlCellPr id="1" xr6:uid="{00000000-0010-0000-1703-000001000000}" uniqueName="P1079892">
      <xmlPr mapId="1" xpath="/GFI-IZD-POD/IPK-GFI-IZD-POD_1000344/P1079892" xmlDataType="decimal"/>
    </xmlCellPr>
  </singleXmlCell>
  <singleXmlCell id="817" xr6:uid="{00000000-000C-0000-FFFF-FFFF18030000}" r="M18" connectionId="0">
    <xmlCellPr id="1" xr6:uid="{00000000-0010-0000-1803-000001000000}" uniqueName="P1079893">
      <xmlPr mapId="1" xpath="/GFI-IZD-POD/IPK-GFI-IZD-POD_1000344/P1079893" xmlDataType="decimal"/>
    </xmlCellPr>
  </singleXmlCell>
  <singleXmlCell id="818" xr6:uid="{00000000-000C-0000-FFFF-FFFF19030000}" r="N18" connectionId="0">
    <xmlCellPr id="1" xr6:uid="{00000000-0010-0000-1903-000001000000}" uniqueName="P1079894">
      <xmlPr mapId="1" xpath="/GFI-IZD-POD/IPK-GFI-IZD-POD_1000344/P1079894" xmlDataType="decimal"/>
    </xmlCellPr>
  </singleXmlCell>
  <singleXmlCell id="819" xr6:uid="{00000000-000C-0000-FFFF-FFFF1A030000}" r="O18" connectionId="0">
    <xmlCellPr id="1" xr6:uid="{00000000-0010-0000-1A03-000001000000}" uniqueName="P1079895">
      <xmlPr mapId="1" xpath="/GFI-IZD-POD/IPK-GFI-IZD-POD_1000344/P1079895" xmlDataType="decimal"/>
    </xmlCellPr>
  </singleXmlCell>
  <singleXmlCell id="820" xr6:uid="{00000000-000C-0000-FFFF-FFFF1B030000}" r="P18" connectionId="0">
    <xmlCellPr id="1" xr6:uid="{00000000-0010-0000-1B03-000001000000}" uniqueName="P1081936">
      <xmlPr mapId="1" xpath="/GFI-IZD-POD/IPK-GFI-IZD-POD_1000344/P1081936" xmlDataType="decimal"/>
    </xmlCellPr>
  </singleXmlCell>
  <singleXmlCell id="821" xr6:uid="{00000000-000C-0000-FFFF-FFFF1C030000}" r="Q18" connectionId="0">
    <xmlCellPr id="1" xr6:uid="{00000000-0010-0000-1C03-000001000000}" uniqueName="P1081938">
      <xmlPr mapId="1" xpath="/GFI-IZD-POD/IPK-GFI-IZD-POD_1000344/P1081938" xmlDataType="decimal"/>
    </xmlCellPr>
  </singleXmlCell>
  <singleXmlCell id="822" xr6:uid="{00000000-000C-0000-FFFF-FFFF1D030000}" r="R18" connectionId="0">
    <xmlCellPr id="1" xr6:uid="{00000000-0010-0000-1D03-000001000000}" uniqueName="P1081940">
      <xmlPr mapId="1" xpath="/GFI-IZD-POD/IPK-GFI-IZD-POD_1000344/P1081940" xmlDataType="decimal"/>
    </xmlCellPr>
  </singleXmlCell>
  <singleXmlCell id="823" xr6:uid="{00000000-000C-0000-FFFF-FFFF1E030000}" r="U18" connectionId="0">
    <xmlCellPr id="1" xr6:uid="{00000000-0010-0000-1E03-000001000000}" uniqueName="P1081942">
      <xmlPr mapId="1" xpath="/GFI-IZD-POD/IPK-GFI-IZD-POD_1000344/P1081942" xmlDataType="decimal"/>
    </xmlCellPr>
  </singleXmlCell>
  <singleXmlCell id="824" xr6:uid="{00000000-000C-0000-FFFF-FFFF1F030000}" r="V18" connectionId="0">
    <xmlCellPr id="1" xr6:uid="{00000000-0010-0000-1F03-000001000000}" uniqueName="P1081944">
      <xmlPr mapId="1" xpath="/GFI-IZD-POD/IPK-GFI-IZD-POD_1000344/P1081944" xmlDataType="decimal"/>
    </xmlCellPr>
  </singleXmlCell>
  <singleXmlCell id="825" xr6:uid="{00000000-000C-0000-FFFF-FFFF20030000}" r="W18" connectionId="0">
    <xmlCellPr id="1" xr6:uid="{00000000-0010-0000-2003-000001000000}" uniqueName="P1081946">
      <xmlPr mapId="1" xpath="/GFI-IZD-POD/IPK-GFI-IZD-POD_1000344/P1081946" xmlDataType="decimal"/>
    </xmlCellPr>
  </singleXmlCell>
  <singleXmlCell id="826" xr6:uid="{00000000-000C-0000-FFFF-FFFF21030000}" r="X18" connectionId="0">
    <xmlCellPr id="1" xr6:uid="{00000000-0010-0000-2103-000001000000}" uniqueName="P1081948">
      <xmlPr mapId="1" xpath="/GFI-IZD-POD/IPK-GFI-IZD-POD_1000344/P1081948" xmlDataType="decimal"/>
    </xmlCellPr>
  </singleXmlCell>
  <singleXmlCell id="827" xr6:uid="{00000000-000C-0000-FFFF-FFFF22030000}" r="Y18" connectionId="0">
    <xmlCellPr id="1" xr6:uid="{00000000-0010-0000-2203-000001000000}" uniqueName="P1081950">
      <xmlPr mapId="1" xpath="/GFI-IZD-POD/IPK-GFI-IZD-POD_1000344/P1081950" xmlDataType="decimal"/>
    </xmlCellPr>
  </singleXmlCell>
  <singleXmlCell id="828" xr6:uid="{00000000-000C-0000-FFFF-FFFF23030000}" r="H19" connectionId="0">
    <xmlCellPr id="1" xr6:uid="{00000000-0010-0000-2303-000001000000}" uniqueName="P1079896">
      <xmlPr mapId="1" xpath="/GFI-IZD-POD/IPK-GFI-IZD-POD_1000344/P1079896" xmlDataType="decimal"/>
    </xmlCellPr>
  </singleXmlCell>
  <singleXmlCell id="829" xr6:uid="{00000000-000C-0000-FFFF-FFFF24030000}" r="I19" connectionId="0">
    <xmlCellPr id="1" xr6:uid="{00000000-0010-0000-2403-000001000000}" uniqueName="P1079897">
      <xmlPr mapId="1" xpath="/GFI-IZD-POD/IPK-GFI-IZD-POD_1000344/P1079897" xmlDataType="decimal"/>
    </xmlCellPr>
  </singleXmlCell>
  <singleXmlCell id="830" xr6:uid="{00000000-000C-0000-FFFF-FFFF25030000}" r="J19" connectionId="0">
    <xmlCellPr id="1" xr6:uid="{00000000-0010-0000-2503-000001000000}" uniqueName="P1079898">
      <xmlPr mapId="1" xpath="/GFI-IZD-POD/IPK-GFI-IZD-POD_1000344/P1079898" xmlDataType="decimal"/>
    </xmlCellPr>
  </singleXmlCell>
  <singleXmlCell id="831" xr6:uid="{00000000-000C-0000-FFFF-FFFF26030000}" r="K19" connectionId="0">
    <xmlCellPr id="1" xr6:uid="{00000000-0010-0000-2603-000001000000}" uniqueName="P1079899">
      <xmlPr mapId="1" xpath="/GFI-IZD-POD/IPK-GFI-IZD-POD_1000344/P1079899" xmlDataType="decimal"/>
    </xmlCellPr>
  </singleXmlCell>
  <singleXmlCell id="832" xr6:uid="{00000000-000C-0000-FFFF-FFFF27030000}" r="L19" connectionId="0">
    <xmlCellPr id="1" xr6:uid="{00000000-0010-0000-2703-000001000000}" uniqueName="P1079900">
      <xmlPr mapId="1" xpath="/GFI-IZD-POD/IPK-GFI-IZD-POD_1000344/P1079900" xmlDataType="decimal"/>
    </xmlCellPr>
  </singleXmlCell>
  <singleXmlCell id="833" xr6:uid="{00000000-000C-0000-FFFF-FFFF28030000}" r="M19" connectionId="0">
    <xmlCellPr id="1" xr6:uid="{00000000-0010-0000-2803-000001000000}" uniqueName="P1079901">
      <xmlPr mapId="1" xpath="/GFI-IZD-POD/IPK-GFI-IZD-POD_1000344/P1079901" xmlDataType="decimal"/>
    </xmlCellPr>
  </singleXmlCell>
  <singleXmlCell id="834" xr6:uid="{00000000-000C-0000-FFFF-FFFF29030000}" r="N19" connectionId="0">
    <xmlCellPr id="1" xr6:uid="{00000000-0010-0000-2903-000001000000}" uniqueName="P1079902">
      <xmlPr mapId="1" xpath="/GFI-IZD-POD/IPK-GFI-IZD-POD_1000344/P1079902" xmlDataType="decimal"/>
    </xmlCellPr>
  </singleXmlCell>
  <singleXmlCell id="835" xr6:uid="{00000000-000C-0000-FFFF-FFFF2A030000}" r="O19" connectionId="0">
    <xmlCellPr id="1" xr6:uid="{00000000-0010-0000-2A03-000001000000}" uniqueName="P1079903">
      <xmlPr mapId="1" xpath="/GFI-IZD-POD/IPK-GFI-IZD-POD_1000344/P1079903" xmlDataType="decimal"/>
    </xmlCellPr>
  </singleXmlCell>
  <singleXmlCell id="836" xr6:uid="{00000000-000C-0000-FFFF-FFFF2B030000}" r="P19" connectionId="0">
    <xmlCellPr id="1" xr6:uid="{00000000-0010-0000-2B03-000001000000}" uniqueName="P1081953">
      <xmlPr mapId="1" xpath="/GFI-IZD-POD/IPK-GFI-IZD-POD_1000344/P1081953" xmlDataType="decimal"/>
    </xmlCellPr>
  </singleXmlCell>
  <singleXmlCell id="837" xr6:uid="{00000000-000C-0000-FFFF-FFFF2C030000}" r="Q19" connectionId="0">
    <xmlCellPr id="1" xr6:uid="{00000000-0010-0000-2C03-000001000000}" uniqueName="P1081958">
      <xmlPr mapId="1" xpath="/GFI-IZD-POD/IPK-GFI-IZD-POD_1000344/P1081958" xmlDataType="decimal"/>
    </xmlCellPr>
  </singleXmlCell>
  <singleXmlCell id="838" xr6:uid="{00000000-000C-0000-FFFF-FFFF2D030000}" r="R19" connectionId="0">
    <xmlCellPr id="1" xr6:uid="{00000000-0010-0000-2D03-000001000000}" uniqueName="P1081960">
      <xmlPr mapId="1" xpath="/GFI-IZD-POD/IPK-GFI-IZD-POD_1000344/P1081960" xmlDataType="decimal"/>
    </xmlCellPr>
  </singleXmlCell>
  <singleXmlCell id="839" xr6:uid="{00000000-000C-0000-FFFF-FFFF2E030000}" r="U19" connectionId="0">
    <xmlCellPr id="1" xr6:uid="{00000000-0010-0000-2E03-000001000000}" uniqueName="P1081962">
      <xmlPr mapId="1" xpath="/GFI-IZD-POD/IPK-GFI-IZD-POD_1000344/P1081962" xmlDataType="decimal"/>
    </xmlCellPr>
  </singleXmlCell>
  <singleXmlCell id="840" xr6:uid="{00000000-000C-0000-FFFF-FFFF2F030000}" r="V19" connectionId="0">
    <xmlCellPr id="1" xr6:uid="{00000000-0010-0000-2F03-000001000000}" uniqueName="P1081964">
      <xmlPr mapId="1" xpath="/GFI-IZD-POD/IPK-GFI-IZD-POD_1000344/P1081964" xmlDataType="decimal"/>
    </xmlCellPr>
  </singleXmlCell>
  <singleXmlCell id="841" xr6:uid="{00000000-000C-0000-FFFF-FFFF30030000}" r="W19" connectionId="0">
    <xmlCellPr id="1" xr6:uid="{00000000-0010-0000-3003-000001000000}" uniqueName="P1081966">
      <xmlPr mapId="1" xpath="/GFI-IZD-POD/IPK-GFI-IZD-POD_1000344/P1081966" xmlDataType="decimal"/>
    </xmlCellPr>
  </singleXmlCell>
  <singleXmlCell id="842" xr6:uid="{00000000-000C-0000-FFFF-FFFF31030000}" r="X19" connectionId="0">
    <xmlCellPr id="1" xr6:uid="{00000000-0010-0000-3103-000001000000}" uniqueName="P1081968">
      <xmlPr mapId="1" xpath="/GFI-IZD-POD/IPK-GFI-IZD-POD_1000344/P1081968" xmlDataType="decimal"/>
    </xmlCellPr>
  </singleXmlCell>
  <singleXmlCell id="843" xr6:uid="{00000000-000C-0000-FFFF-FFFF32030000}" r="Y19" connectionId="0">
    <xmlCellPr id="1" xr6:uid="{00000000-0010-0000-3203-000001000000}" uniqueName="P1081970">
      <xmlPr mapId="1" xpath="/GFI-IZD-POD/IPK-GFI-IZD-POD_1000344/P1081970" xmlDataType="decimal"/>
    </xmlCellPr>
  </singleXmlCell>
  <singleXmlCell id="844" xr6:uid="{00000000-000C-0000-FFFF-FFFF33030000}" r="H20" connectionId="0">
    <xmlCellPr id="1" xr6:uid="{00000000-0010-0000-3303-000001000000}" uniqueName="P1079904">
      <xmlPr mapId="1" xpath="/GFI-IZD-POD/IPK-GFI-IZD-POD_1000344/P1079904" xmlDataType="decimal"/>
    </xmlCellPr>
  </singleXmlCell>
  <singleXmlCell id="845" xr6:uid="{00000000-000C-0000-FFFF-FFFF34030000}" r="I20" connectionId="0">
    <xmlCellPr id="1" xr6:uid="{00000000-0010-0000-3403-000001000000}" uniqueName="P1079905">
      <xmlPr mapId="1" xpath="/GFI-IZD-POD/IPK-GFI-IZD-POD_1000344/P1079905" xmlDataType="decimal"/>
    </xmlCellPr>
  </singleXmlCell>
  <singleXmlCell id="846" xr6:uid="{00000000-000C-0000-FFFF-FFFF35030000}" r="J20" connectionId="0">
    <xmlCellPr id="1" xr6:uid="{00000000-0010-0000-3503-000001000000}" uniqueName="P1079906">
      <xmlPr mapId="1" xpath="/GFI-IZD-POD/IPK-GFI-IZD-POD_1000344/P1079906" xmlDataType="decimal"/>
    </xmlCellPr>
  </singleXmlCell>
  <singleXmlCell id="847" xr6:uid="{00000000-000C-0000-FFFF-FFFF36030000}" r="K20" connectionId="0">
    <xmlCellPr id="1" xr6:uid="{00000000-0010-0000-3603-000001000000}" uniqueName="P1079907">
      <xmlPr mapId="1" xpath="/GFI-IZD-POD/IPK-GFI-IZD-POD_1000344/P1079907" xmlDataType="decimal"/>
    </xmlCellPr>
  </singleXmlCell>
  <singleXmlCell id="848" xr6:uid="{00000000-000C-0000-FFFF-FFFF37030000}" r="L20" connectionId="0">
    <xmlCellPr id="1" xr6:uid="{00000000-0010-0000-3703-000001000000}" uniqueName="P1079908">
      <xmlPr mapId="1" xpath="/GFI-IZD-POD/IPK-GFI-IZD-POD_1000344/P1079908" xmlDataType="decimal"/>
    </xmlCellPr>
  </singleXmlCell>
  <singleXmlCell id="849" xr6:uid="{00000000-000C-0000-FFFF-FFFF38030000}" r="M20" connectionId="0">
    <xmlCellPr id="1" xr6:uid="{00000000-0010-0000-3803-000001000000}" uniqueName="P1079909">
      <xmlPr mapId="1" xpath="/GFI-IZD-POD/IPK-GFI-IZD-POD_1000344/P1079909" xmlDataType="decimal"/>
    </xmlCellPr>
  </singleXmlCell>
  <singleXmlCell id="850" xr6:uid="{00000000-000C-0000-FFFF-FFFF39030000}" r="N20" connectionId="0">
    <xmlCellPr id="1" xr6:uid="{00000000-0010-0000-3903-000001000000}" uniqueName="P1079910">
      <xmlPr mapId="1" xpath="/GFI-IZD-POD/IPK-GFI-IZD-POD_1000344/P1079910" xmlDataType="decimal"/>
    </xmlCellPr>
  </singleXmlCell>
  <singleXmlCell id="851" xr6:uid="{00000000-000C-0000-FFFF-FFFF3A030000}" r="O20" connectionId="0">
    <xmlCellPr id="1" xr6:uid="{00000000-0010-0000-3A03-000001000000}" uniqueName="P1079912">
      <xmlPr mapId="1" xpath="/GFI-IZD-POD/IPK-GFI-IZD-POD_1000344/P1079912" xmlDataType="decimal"/>
    </xmlCellPr>
  </singleXmlCell>
  <singleXmlCell id="852" xr6:uid="{00000000-000C-0000-FFFF-FFFF3B030000}" r="P20" connectionId="0">
    <xmlCellPr id="1" xr6:uid="{00000000-0010-0000-3B03-000001000000}" uniqueName="P1081972">
      <xmlPr mapId="1" xpath="/GFI-IZD-POD/IPK-GFI-IZD-POD_1000344/P1081972" xmlDataType="decimal"/>
    </xmlCellPr>
  </singleXmlCell>
  <singleXmlCell id="853" xr6:uid="{00000000-000C-0000-FFFF-FFFF3C030000}" r="Q20" connectionId="0">
    <xmlCellPr id="1" xr6:uid="{00000000-0010-0000-3C03-000001000000}" uniqueName="P1081973">
      <xmlPr mapId="1" xpath="/GFI-IZD-POD/IPK-GFI-IZD-POD_1000344/P1081973" xmlDataType="decimal"/>
    </xmlCellPr>
  </singleXmlCell>
  <singleXmlCell id="854" xr6:uid="{00000000-000C-0000-FFFF-FFFF3D030000}" r="R20" connectionId="0">
    <xmlCellPr id="1" xr6:uid="{00000000-0010-0000-3D03-000001000000}" uniqueName="P1081975">
      <xmlPr mapId="1" xpath="/GFI-IZD-POD/IPK-GFI-IZD-POD_1000344/P1081975" xmlDataType="decimal"/>
    </xmlCellPr>
  </singleXmlCell>
  <singleXmlCell id="855" xr6:uid="{00000000-000C-0000-FFFF-FFFF3E030000}" r="U20" connectionId="0">
    <xmlCellPr id="1" xr6:uid="{00000000-0010-0000-3E03-000001000000}" uniqueName="P1081977">
      <xmlPr mapId="1" xpath="/GFI-IZD-POD/IPK-GFI-IZD-POD_1000344/P1081977" xmlDataType="decimal"/>
    </xmlCellPr>
  </singleXmlCell>
  <singleXmlCell id="856" xr6:uid="{00000000-000C-0000-FFFF-FFFF3F030000}" r="V20" connectionId="0">
    <xmlCellPr id="1" xr6:uid="{00000000-0010-0000-3F03-000001000000}" uniqueName="P1081978">
      <xmlPr mapId="1" xpath="/GFI-IZD-POD/IPK-GFI-IZD-POD_1000344/P1081978" xmlDataType="decimal"/>
    </xmlCellPr>
  </singleXmlCell>
  <singleXmlCell id="857" xr6:uid="{00000000-000C-0000-FFFF-FFFF40030000}" r="W20" connectionId="0">
    <xmlCellPr id="1" xr6:uid="{00000000-0010-0000-4003-000001000000}" uniqueName="P1081980">
      <xmlPr mapId="1" xpath="/GFI-IZD-POD/IPK-GFI-IZD-POD_1000344/P1081980" xmlDataType="decimal"/>
    </xmlCellPr>
  </singleXmlCell>
  <singleXmlCell id="858" xr6:uid="{00000000-000C-0000-FFFF-FFFF41030000}" r="X20" connectionId="0">
    <xmlCellPr id="1" xr6:uid="{00000000-0010-0000-4103-000001000000}" uniqueName="P1081982">
      <xmlPr mapId="1" xpath="/GFI-IZD-POD/IPK-GFI-IZD-POD_1000344/P1081982" xmlDataType="decimal"/>
    </xmlCellPr>
  </singleXmlCell>
  <singleXmlCell id="859" xr6:uid="{00000000-000C-0000-FFFF-FFFF42030000}" r="Y20" connectionId="0">
    <xmlCellPr id="1" xr6:uid="{00000000-0010-0000-4203-000001000000}" uniqueName="P1081984">
      <xmlPr mapId="1" xpath="/GFI-IZD-POD/IPK-GFI-IZD-POD_1000344/P1081984" xmlDataType="decimal"/>
    </xmlCellPr>
  </singleXmlCell>
  <singleXmlCell id="860" xr6:uid="{00000000-000C-0000-FFFF-FFFF43030000}" r="H21" connectionId="0">
    <xmlCellPr id="1" xr6:uid="{00000000-0010-0000-4303-000001000000}" uniqueName="P1079911">
      <xmlPr mapId="1" xpath="/GFI-IZD-POD/IPK-GFI-IZD-POD_1000344/P1079911" xmlDataType="decimal"/>
    </xmlCellPr>
  </singleXmlCell>
  <singleXmlCell id="861" xr6:uid="{00000000-000C-0000-FFFF-FFFF44030000}" r="I21" connectionId="0">
    <xmlCellPr id="1" xr6:uid="{00000000-0010-0000-4403-000001000000}" uniqueName="P1079913">
      <xmlPr mapId="1" xpath="/GFI-IZD-POD/IPK-GFI-IZD-POD_1000344/P1079913" xmlDataType="decimal"/>
    </xmlCellPr>
  </singleXmlCell>
  <singleXmlCell id="862" xr6:uid="{00000000-000C-0000-FFFF-FFFF45030000}" r="J21" connectionId="0">
    <xmlCellPr id="1" xr6:uid="{00000000-0010-0000-4503-000001000000}" uniqueName="P1079914">
      <xmlPr mapId="1" xpath="/GFI-IZD-POD/IPK-GFI-IZD-POD_1000344/P1079914" xmlDataType="decimal"/>
    </xmlCellPr>
  </singleXmlCell>
  <singleXmlCell id="863" xr6:uid="{00000000-000C-0000-FFFF-FFFF46030000}" r="K21" connectionId="0">
    <xmlCellPr id="1" xr6:uid="{00000000-0010-0000-4603-000001000000}" uniqueName="P1079915">
      <xmlPr mapId="1" xpath="/GFI-IZD-POD/IPK-GFI-IZD-POD_1000344/P1079915" xmlDataType="decimal"/>
    </xmlCellPr>
  </singleXmlCell>
  <singleXmlCell id="864" xr6:uid="{00000000-000C-0000-FFFF-FFFF47030000}" r="L21" connectionId="0">
    <xmlCellPr id="1" xr6:uid="{00000000-0010-0000-4703-000001000000}" uniqueName="P1079916">
      <xmlPr mapId="1" xpath="/GFI-IZD-POD/IPK-GFI-IZD-POD_1000344/P1079916" xmlDataType="decimal"/>
    </xmlCellPr>
  </singleXmlCell>
  <singleXmlCell id="865" xr6:uid="{00000000-000C-0000-FFFF-FFFF48030000}" r="M21" connectionId="0">
    <xmlCellPr id="1" xr6:uid="{00000000-0010-0000-4803-000001000000}" uniqueName="P1079917">
      <xmlPr mapId="1" xpath="/GFI-IZD-POD/IPK-GFI-IZD-POD_1000344/P1079917" xmlDataType="decimal"/>
    </xmlCellPr>
  </singleXmlCell>
  <singleXmlCell id="866" xr6:uid="{00000000-000C-0000-FFFF-FFFF49030000}" r="N21" connectionId="0">
    <xmlCellPr id="1" xr6:uid="{00000000-0010-0000-4903-000001000000}" uniqueName="P1079918">
      <xmlPr mapId="1" xpath="/GFI-IZD-POD/IPK-GFI-IZD-POD_1000344/P1079918" xmlDataType="decimal"/>
    </xmlCellPr>
  </singleXmlCell>
  <singleXmlCell id="867" xr6:uid="{00000000-000C-0000-FFFF-FFFF4A030000}" r="O21" connectionId="0">
    <xmlCellPr id="1" xr6:uid="{00000000-0010-0000-4A03-000001000000}" uniqueName="P1079919">
      <xmlPr mapId="1" xpath="/GFI-IZD-POD/IPK-GFI-IZD-POD_1000344/P1079919" xmlDataType="decimal"/>
    </xmlCellPr>
  </singleXmlCell>
  <singleXmlCell id="868" xr6:uid="{00000000-000C-0000-FFFF-FFFF4B030000}" r="P21" connectionId="0">
    <xmlCellPr id="1" xr6:uid="{00000000-0010-0000-4B03-000001000000}" uniqueName="P1081986">
      <xmlPr mapId="1" xpath="/GFI-IZD-POD/IPK-GFI-IZD-POD_1000344/P1081986" xmlDataType="decimal"/>
    </xmlCellPr>
  </singleXmlCell>
  <singleXmlCell id="869" xr6:uid="{00000000-000C-0000-FFFF-FFFF4C030000}" r="Q21" connectionId="0">
    <xmlCellPr id="1" xr6:uid="{00000000-0010-0000-4C03-000001000000}" uniqueName="P1081988">
      <xmlPr mapId="1" xpath="/GFI-IZD-POD/IPK-GFI-IZD-POD_1000344/P1081988" xmlDataType="decimal"/>
    </xmlCellPr>
  </singleXmlCell>
  <singleXmlCell id="870" xr6:uid="{00000000-000C-0000-FFFF-FFFF4D030000}" r="R21" connectionId="0">
    <xmlCellPr id="1" xr6:uid="{00000000-0010-0000-4D03-000001000000}" uniqueName="P1081990">
      <xmlPr mapId="1" xpath="/GFI-IZD-POD/IPK-GFI-IZD-POD_1000344/P1081990" xmlDataType="decimal"/>
    </xmlCellPr>
  </singleXmlCell>
  <singleXmlCell id="871" xr6:uid="{00000000-000C-0000-FFFF-FFFF4E030000}" r="U21" connectionId="0">
    <xmlCellPr id="1" xr6:uid="{00000000-0010-0000-4E03-000001000000}" uniqueName="P1081993">
      <xmlPr mapId="1" xpath="/GFI-IZD-POD/IPK-GFI-IZD-POD_1000344/P1081993" xmlDataType="decimal"/>
    </xmlCellPr>
  </singleXmlCell>
  <singleXmlCell id="872" xr6:uid="{00000000-000C-0000-FFFF-FFFF4F030000}" r="V21" connectionId="0">
    <xmlCellPr id="1" xr6:uid="{00000000-0010-0000-4F03-000001000000}" uniqueName="P1081995">
      <xmlPr mapId="1" xpath="/GFI-IZD-POD/IPK-GFI-IZD-POD_1000344/P1081995" xmlDataType="decimal"/>
    </xmlCellPr>
  </singleXmlCell>
  <singleXmlCell id="873" xr6:uid="{00000000-000C-0000-FFFF-FFFF50030000}" r="W21" connectionId="0">
    <xmlCellPr id="1" xr6:uid="{00000000-0010-0000-5003-000001000000}" uniqueName="P1081997">
      <xmlPr mapId="1" xpath="/GFI-IZD-POD/IPK-GFI-IZD-POD_1000344/P1081997" xmlDataType="decimal"/>
    </xmlCellPr>
  </singleXmlCell>
  <singleXmlCell id="874" xr6:uid="{00000000-000C-0000-FFFF-FFFF51030000}" r="X21" connectionId="0">
    <xmlCellPr id="1" xr6:uid="{00000000-0010-0000-5103-000001000000}" uniqueName="P1081999">
      <xmlPr mapId="1" xpath="/GFI-IZD-POD/IPK-GFI-IZD-POD_1000344/P1081999" xmlDataType="decimal"/>
    </xmlCellPr>
  </singleXmlCell>
  <singleXmlCell id="875" xr6:uid="{00000000-000C-0000-FFFF-FFFF52030000}" r="Y21" connectionId="0">
    <xmlCellPr id="1" xr6:uid="{00000000-0010-0000-5203-000001000000}" uniqueName="P1082001">
      <xmlPr mapId="1" xpath="/GFI-IZD-POD/IPK-GFI-IZD-POD_1000344/P1082001" xmlDataType="decimal"/>
    </xmlCellPr>
  </singleXmlCell>
  <singleXmlCell id="876" xr6:uid="{00000000-000C-0000-FFFF-FFFF53030000}" r="H22" connectionId="0">
    <xmlCellPr id="1" xr6:uid="{00000000-0010-0000-5303-000001000000}" uniqueName="P1079920">
      <xmlPr mapId="1" xpath="/GFI-IZD-POD/IPK-GFI-IZD-POD_1000344/P1079920" xmlDataType="decimal"/>
    </xmlCellPr>
  </singleXmlCell>
  <singleXmlCell id="877" xr6:uid="{00000000-000C-0000-FFFF-FFFF54030000}" r="I22" connectionId="0">
    <xmlCellPr id="1" xr6:uid="{00000000-0010-0000-5403-000001000000}" uniqueName="P1079921">
      <xmlPr mapId="1" xpath="/GFI-IZD-POD/IPK-GFI-IZD-POD_1000344/P1079921" xmlDataType="decimal"/>
    </xmlCellPr>
  </singleXmlCell>
  <singleXmlCell id="878" xr6:uid="{00000000-000C-0000-FFFF-FFFF55030000}" r="J22" connectionId="0">
    <xmlCellPr id="1" xr6:uid="{00000000-0010-0000-5503-000001000000}" uniqueName="P1079922">
      <xmlPr mapId="1" xpath="/GFI-IZD-POD/IPK-GFI-IZD-POD_1000344/P1079922" xmlDataType="decimal"/>
    </xmlCellPr>
  </singleXmlCell>
  <singleXmlCell id="879" xr6:uid="{00000000-000C-0000-FFFF-FFFF56030000}" r="K22" connectionId="0">
    <xmlCellPr id="1" xr6:uid="{00000000-0010-0000-5603-000001000000}" uniqueName="P1079923">
      <xmlPr mapId="1" xpath="/GFI-IZD-POD/IPK-GFI-IZD-POD_1000344/P1079923" xmlDataType="decimal"/>
    </xmlCellPr>
  </singleXmlCell>
  <singleXmlCell id="880" xr6:uid="{00000000-000C-0000-FFFF-FFFF57030000}" r="L22" connectionId="0">
    <xmlCellPr id="1" xr6:uid="{00000000-0010-0000-5703-000001000000}" uniqueName="P1079924">
      <xmlPr mapId="1" xpath="/GFI-IZD-POD/IPK-GFI-IZD-POD_1000344/P1079924" xmlDataType="decimal"/>
    </xmlCellPr>
  </singleXmlCell>
  <singleXmlCell id="881" xr6:uid="{00000000-000C-0000-FFFF-FFFF58030000}" r="M22" connectionId="0">
    <xmlCellPr id="1" xr6:uid="{00000000-0010-0000-5803-000001000000}" uniqueName="P1079925">
      <xmlPr mapId="1" xpath="/GFI-IZD-POD/IPK-GFI-IZD-POD_1000344/P1079925" xmlDataType="decimal"/>
    </xmlCellPr>
  </singleXmlCell>
  <singleXmlCell id="882" xr6:uid="{00000000-000C-0000-FFFF-FFFF59030000}" r="N22" connectionId="0">
    <xmlCellPr id="1" xr6:uid="{00000000-0010-0000-5903-000001000000}" uniqueName="P1079926">
      <xmlPr mapId="1" xpath="/GFI-IZD-POD/IPK-GFI-IZD-POD_1000344/P1079926" xmlDataType="decimal"/>
    </xmlCellPr>
  </singleXmlCell>
  <singleXmlCell id="883" xr6:uid="{00000000-000C-0000-FFFF-FFFF5A030000}" r="O22" connectionId="0">
    <xmlCellPr id="1" xr6:uid="{00000000-0010-0000-5A03-000001000000}" uniqueName="P1079927">
      <xmlPr mapId="1" xpath="/GFI-IZD-POD/IPK-GFI-IZD-POD_1000344/P1079927" xmlDataType="decimal"/>
    </xmlCellPr>
  </singleXmlCell>
  <singleXmlCell id="884" xr6:uid="{00000000-000C-0000-FFFF-FFFF5B030000}" r="P22" connectionId="0">
    <xmlCellPr id="1" xr6:uid="{00000000-0010-0000-5B03-000001000000}" uniqueName="P1082003">
      <xmlPr mapId="1" xpath="/GFI-IZD-POD/IPK-GFI-IZD-POD_1000344/P1082003" xmlDataType="decimal"/>
    </xmlCellPr>
  </singleXmlCell>
  <singleXmlCell id="885" xr6:uid="{00000000-000C-0000-FFFF-FFFF5C030000}" r="Q22" connectionId="0">
    <xmlCellPr id="1" xr6:uid="{00000000-0010-0000-5C03-000001000000}" uniqueName="P1082004">
      <xmlPr mapId="1" xpath="/GFI-IZD-POD/IPK-GFI-IZD-POD_1000344/P1082004" xmlDataType="decimal"/>
    </xmlCellPr>
  </singleXmlCell>
  <singleXmlCell id="886" xr6:uid="{00000000-000C-0000-FFFF-FFFF5D030000}" r="R22" connectionId="0">
    <xmlCellPr id="1" xr6:uid="{00000000-0010-0000-5D03-000001000000}" uniqueName="P1082005">
      <xmlPr mapId="1" xpath="/GFI-IZD-POD/IPK-GFI-IZD-POD_1000344/P1082005" xmlDataType="decimal"/>
    </xmlCellPr>
  </singleXmlCell>
  <singleXmlCell id="887" xr6:uid="{00000000-000C-0000-FFFF-FFFF5E030000}" r="U22" connectionId="0">
    <xmlCellPr id="1" xr6:uid="{00000000-0010-0000-5E03-000001000000}" uniqueName="P1082007">
      <xmlPr mapId="1" xpath="/GFI-IZD-POD/IPK-GFI-IZD-POD_1000344/P1082007" xmlDataType="decimal"/>
    </xmlCellPr>
  </singleXmlCell>
  <singleXmlCell id="888" xr6:uid="{00000000-000C-0000-FFFF-FFFF5F030000}" r="V22" connectionId="0">
    <xmlCellPr id="1" xr6:uid="{00000000-0010-0000-5F03-000001000000}" uniqueName="P1082008">
      <xmlPr mapId="1" xpath="/GFI-IZD-POD/IPK-GFI-IZD-POD_1000344/P1082008" xmlDataType="decimal"/>
    </xmlCellPr>
  </singleXmlCell>
  <singleXmlCell id="889" xr6:uid="{00000000-000C-0000-FFFF-FFFF60030000}" r="W22" connectionId="0">
    <xmlCellPr id="1" xr6:uid="{00000000-0010-0000-6003-000001000000}" uniqueName="P1082010">
      <xmlPr mapId="1" xpath="/GFI-IZD-POD/IPK-GFI-IZD-POD_1000344/P1082010" xmlDataType="decimal"/>
    </xmlCellPr>
  </singleXmlCell>
  <singleXmlCell id="890" xr6:uid="{00000000-000C-0000-FFFF-FFFF61030000}" r="X22" connectionId="0">
    <xmlCellPr id="1" xr6:uid="{00000000-0010-0000-6103-000001000000}" uniqueName="P1082011">
      <xmlPr mapId="1" xpath="/GFI-IZD-POD/IPK-GFI-IZD-POD_1000344/P1082011" xmlDataType="decimal"/>
    </xmlCellPr>
  </singleXmlCell>
  <singleXmlCell id="891" xr6:uid="{00000000-000C-0000-FFFF-FFFF62030000}" r="Y22" connectionId="0">
    <xmlCellPr id="1" xr6:uid="{00000000-0010-0000-6203-000001000000}" uniqueName="P1082013">
      <xmlPr mapId="1" xpath="/GFI-IZD-POD/IPK-GFI-IZD-POD_1000344/P1082013" xmlDataType="decimal"/>
    </xmlCellPr>
  </singleXmlCell>
  <singleXmlCell id="892" xr6:uid="{00000000-000C-0000-FFFF-FFFF63030000}" r="H23" connectionId="0">
    <xmlCellPr id="1" xr6:uid="{00000000-0010-0000-6303-000001000000}" uniqueName="P1079928">
      <xmlPr mapId="1" xpath="/GFI-IZD-POD/IPK-GFI-IZD-POD_1000344/P1079928" xmlDataType="decimal"/>
    </xmlCellPr>
  </singleXmlCell>
  <singleXmlCell id="894" xr6:uid="{00000000-000C-0000-FFFF-FFFF64030000}" r="I23" connectionId="0">
    <xmlCellPr id="1" xr6:uid="{00000000-0010-0000-6403-000001000000}" uniqueName="P1079929">
      <xmlPr mapId="1" xpath="/GFI-IZD-POD/IPK-GFI-IZD-POD_1000344/P1079929" xmlDataType="decimal"/>
    </xmlCellPr>
  </singleXmlCell>
  <singleXmlCell id="895" xr6:uid="{00000000-000C-0000-FFFF-FFFF65030000}" r="J23" connectionId="0">
    <xmlCellPr id="1" xr6:uid="{00000000-0010-0000-6503-000001000000}" uniqueName="P1079930">
      <xmlPr mapId="1" xpath="/GFI-IZD-POD/IPK-GFI-IZD-POD_1000344/P1079930" xmlDataType="decimal"/>
    </xmlCellPr>
  </singleXmlCell>
  <singleXmlCell id="896" xr6:uid="{00000000-000C-0000-FFFF-FFFF66030000}" r="K23" connectionId="0">
    <xmlCellPr id="1" xr6:uid="{00000000-0010-0000-6603-000001000000}" uniqueName="P1079931">
      <xmlPr mapId="1" xpath="/GFI-IZD-POD/IPK-GFI-IZD-POD_1000344/P1079931" xmlDataType="decimal"/>
    </xmlCellPr>
  </singleXmlCell>
  <singleXmlCell id="897" xr6:uid="{00000000-000C-0000-FFFF-FFFF67030000}" r="L23" connectionId="0">
    <xmlCellPr id="1" xr6:uid="{00000000-0010-0000-6703-000001000000}" uniqueName="P1079932">
      <xmlPr mapId="1" xpath="/GFI-IZD-POD/IPK-GFI-IZD-POD_1000344/P1079932" xmlDataType="decimal"/>
    </xmlCellPr>
  </singleXmlCell>
  <singleXmlCell id="898" xr6:uid="{00000000-000C-0000-FFFF-FFFF68030000}" r="M23" connectionId="0">
    <xmlCellPr id="1" xr6:uid="{00000000-0010-0000-6803-000001000000}" uniqueName="P1079933">
      <xmlPr mapId="1" xpath="/GFI-IZD-POD/IPK-GFI-IZD-POD_1000344/P1079933" xmlDataType="decimal"/>
    </xmlCellPr>
  </singleXmlCell>
  <singleXmlCell id="899" xr6:uid="{00000000-000C-0000-FFFF-FFFF69030000}" r="N23" connectionId="0">
    <xmlCellPr id="1" xr6:uid="{00000000-0010-0000-6903-000001000000}" uniqueName="P1079934">
      <xmlPr mapId="1" xpath="/GFI-IZD-POD/IPK-GFI-IZD-POD_1000344/P1079934" xmlDataType="decimal"/>
    </xmlCellPr>
  </singleXmlCell>
  <singleXmlCell id="900" xr6:uid="{00000000-000C-0000-FFFF-FFFF6A030000}" r="O23" connectionId="0">
    <xmlCellPr id="1" xr6:uid="{00000000-0010-0000-6A03-000001000000}" uniqueName="P1079935">
      <xmlPr mapId="1" xpath="/GFI-IZD-POD/IPK-GFI-IZD-POD_1000344/P1079935" xmlDataType="decimal"/>
    </xmlCellPr>
  </singleXmlCell>
  <singleXmlCell id="901" xr6:uid="{00000000-000C-0000-FFFF-FFFF6B030000}" r="P23" connectionId="0">
    <xmlCellPr id="1" xr6:uid="{00000000-0010-0000-6B03-000001000000}" uniqueName="P1082014">
      <xmlPr mapId="1" xpath="/GFI-IZD-POD/IPK-GFI-IZD-POD_1000344/P1082014" xmlDataType="decimal"/>
    </xmlCellPr>
  </singleXmlCell>
  <singleXmlCell id="902" xr6:uid="{00000000-000C-0000-FFFF-FFFF6C030000}" r="Q23" connectionId="0">
    <xmlCellPr id="1" xr6:uid="{00000000-0010-0000-6C03-000001000000}" uniqueName="P1082016">
      <xmlPr mapId="1" xpath="/GFI-IZD-POD/IPK-GFI-IZD-POD_1000344/P1082016" xmlDataType="decimal"/>
    </xmlCellPr>
  </singleXmlCell>
  <singleXmlCell id="903" xr6:uid="{00000000-000C-0000-FFFF-FFFF6D030000}" r="R23" connectionId="0">
    <xmlCellPr id="1" xr6:uid="{00000000-0010-0000-6D03-000001000000}" uniqueName="P1082018">
      <xmlPr mapId="1" xpath="/GFI-IZD-POD/IPK-GFI-IZD-POD_1000344/P1082018" xmlDataType="decimal"/>
    </xmlCellPr>
  </singleXmlCell>
  <singleXmlCell id="904" xr6:uid="{00000000-000C-0000-FFFF-FFFF6E030000}" r="U23" connectionId="0">
    <xmlCellPr id="1" xr6:uid="{00000000-0010-0000-6E03-000001000000}" uniqueName="P1082019">
      <xmlPr mapId="1" xpath="/GFI-IZD-POD/IPK-GFI-IZD-POD_1000344/P1082019" xmlDataType="decimal"/>
    </xmlCellPr>
  </singleXmlCell>
  <singleXmlCell id="905" xr6:uid="{00000000-000C-0000-FFFF-FFFF6F030000}" r="V23" connectionId="0">
    <xmlCellPr id="1" xr6:uid="{00000000-0010-0000-6F03-000001000000}" uniqueName="P1082029">
      <xmlPr mapId="1" xpath="/GFI-IZD-POD/IPK-GFI-IZD-POD_1000344/P1082029" xmlDataType="decimal"/>
    </xmlCellPr>
  </singleXmlCell>
  <singleXmlCell id="906" xr6:uid="{00000000-000C-0000-FFFF-FFFF70030000}" r="W23" connectionId="0">
    <xmlCellPr id="1" xr6:uid="{00000000-0010-0000-7003-000001000000}" uniqueName="P1082032">
      <xmlPr mapId="1" xpath="/GFI-IZD-POD/IPK-GFI-IZD-POD_1000344/P1082032" xmlDataType="decimal"/>
    </xmlCellPr>
  </singleXmlCell>
  <singleXmlCell id="907" xr6:uid="{00000000-000C-0000-FFFF-FFFF71030000}" r="X23" connectionId="0">
    <xmlCellPr id="1" xr6:uid="{00000000-0010-0000-7103-000001000000}" uniqueName="P1082034">
      <xmlPr mapId="1" xpath="/GFI-IZD-POD/IPK-GFI-IZD-POD_1000344/P1082034" xmlDataType="decimal"/>
    </xmlCellPr>
  </singleXmlCell>
  <singleXmlCell id="908" xr6:uid="{00000000-000C-0000-FFFF-FFFF72030000}" r="Y23" connectionId="0">
    <xmlCellPr id="1" xr6:uid="{00000000-0010-0000-7203-000001000000}" uniqueName="P1082035">
      <xmlPr mapId="1" xpath="/GFI-IZD-POD/IPK-GFI-IZD-POD_1000344/P1082035" xmlDataType="decimal"/>
    </xmlCellPr>
  </singleXmlCell>
  <singleXmlCell id="909" xr6:uid="{00000000-000C-0000-FFFF-FFFF73030000}" r="H24" connectionId="0">
    <xmlCellPr id="1" xr6:uid="{00000000-0010-0000-7303-000001000000}" uniqueName="P1079936">
      <xmlPr mapId="1" xpath="/GFI-IZD-POD/IPK-GFI-IZD-POD_1000344/P1079936" xmlDataType="decimal"/>
    </xmlCellPr>
  </singleXmlCell>
  <singleXmlCell id="910" xr6:uid="{00000000-000C-0000-FFFF-FFFF74030000}" r="I24" connectionId="0">
    <xmlCellPr id="1" xr6:uid="{00000000-0010-0000-7403-000001000000}" uniqueName="P1079937">
      <xmlPr mapId="1" xpath="/GFI-IZD-POD/IPK-GFI-IZD-POD_1000344/P1079937" xmlDataType="decimal"/>
    </xmlCellPr>
  </singleXmlCell>
  <singleXmlCell id="911" xr6:uid="{00000000-000C-0000-FFFF-FFFF75030000}" r="J24" connectionId="0">
    <xmlCellPr id="1" xr6:uid="{00000000-0010-0000-7503-000001000000}" uniqueName="P1079938">
      <xmlPr mapId="1" xpath="/GFI-IZD-POD/IPK-GFI-IZD-POD_1000344/P1079938" xmlDataType="decimal"/>
    </xmlCellPr>
  </singleXmlCell>
  <singleXmlCell id="912" xr6:uid="{00000000-000C-0000-FFFF-FFFF76030000}" r="K24" connectionId="0">
    <xmlCellPr id="1" xr6:uid="{00000000-0010-0000-7603-000001000000}" uniqueName="P1079939">
      <xmlPr mapId="1" xpath="/GFI-IZD-POD/IPK-GFI-IZD-POD_1000344/P1079939" xmlDataType="decimal"/>
    </xmlCellPr>
  </singleXmlCell>
  <singleXmlCell id="913" xr6:uid="{00000000-000C-0000-FFFF-FFFF77030000}" r="L24" connectionId="0">
    <xmlCellPr id="1" xr6:uid="{00000000-0010-0000-7703-000001000000}" uniqueName="P1079940">
      <xmlPr mapId="1" xpath="/GFI-IZD-POD/IPK-GFI-IZD-POD_1000344/P1079940" xmlDataType="decimal"/>
    </xmlCellPr>
  </singleXmlCell>
  <singleXmlCell id="914" xr6:uid="{00000000-000C-0000-FFFF-FFFF78030000}" r="M24" connectionId="0">
    <xmlCellPr id="1" xr6:uid="{00000000-0010-0000-7803-000001000000}" uniqueName="P1079941">
      <xmlPr mapId="1" xpath="/GFI-IZD-POD/IPK-GFI-IZD-POD_1000344/P1079941" xmlDataType="decimal"/>
    </xmlCellPr>
  </singleXmlCell>
  <singleXmlCell id="915" xr6:uid="{00000000-000C-0000-FFFF-FFFF79030000}" r="N24" connectionId="0">
    <xmlCellPr id="1" xr6:uid="{00000000-0010-0000-7903-000001000000}" uniqueName="P1079942">
      <xmlPr mapId="1" xpath="/GFI-IZD-POD/IPK-GFI-IZD-POD_1000344/P1079942" xmlDataType="decimal"/>
    </xmlCellPr>
  </singleXmlCell>
  <singleXmlCell id="916" xr6:uid="{00000000-000C-0000-FFFF-FFFF7A030000}" r="O24" connectionId="0">
    <xmlCellPr id="1" xr6:uid="{00000000-0010-0000-7A03-000001000000}" uniqueName="P1079943">
      <xmlPr mapId="1" xpath="/GFI-IZD-POD/IPK-GFI-IZD-POD_1000344/P1079943" xmlDataType="decimal"/>
    </xmlCellPr>
  </singleXmlCell>
  <singleXmlCell id="917" xr6:uid="{00000000-000C-0000-FFFF-FFFF7B030000}" r="P24" connectionId="0">
    <xmlCellPr id="1" xr6:uid="{00000000-0010-0000-7B03-000001000000}" uniqueName="P1082038">
      <xmlPr mapId="1" xpath="/GFI-IZD-POD/IPK-GFI-IZD-POD_1000344/P1082038" xmlDataType="decimal"/>
    </xmlCellPr>
  </singleXmlCell>
  <singleXmlCell id="918" xr6:uid="{00000000-000C-0000-FFFF-FFFF7C030000}" r="Q24" connectionId="0">
    <xmlCellPr id="1" xr6:uid="{00000000-0010-0000-7C03-000001000000}" uniqueName="P1082045">
      <xmlPr mapId="1" xpath="/GFI-IZD-POD/IPK-GFI-IZD-POD_1000344/P1082045" xmlDataType="decimal"/>
    </xmlCellPr>
  </singleXmlCell>
  <singleXmlCell id="919" xr6:uid="{00000000-000C-0000-FFFF-FFFF7D030000}" r="R24" connectionId="0">
    <xmlCellPr id="1" xr6:uid="{00000000-0010-0000-7D03-000001000000}" uniqueName="P1082047">
      <xmlPr mapId="1" xpath="/GFI-IZD-POD/IPK-GFI-IZD-POD_1000344/P1082047" xmlDataType="decimal"/>
    </xmlCellPr>
  </singleXmlCell>
  <singleXmlCell id="920" xr6:uid="{00000000-000C-0000-FFFF-FFFF7E030000}" r="U24" connectionId="0">
    <xmlCellPr id="1" xr6:uid="{00000000-0010-0000-7E03-000001000000}" uniqueName="P1082048">
      <xmlPr mapId="1" xpath="/GFI-IZD-POD/IPK-GFI-IZD-POD_1000344/P1082048" xmlDataType="decimal"/>
    </xmlCellPr>
  </singleXmlCell>
  <singleXmlCell id="921" xr6:uid="{00000000-000C-0000-FFFF-FFFF7F030000}" r="V24" connectionId="0">
    <xmlCellPr id="1" xr6:uid="{00000000-0010-0000-7F03-000001000000}" uniqueName="P1082075">
      <xmlPr mapId="1" xpath="/GFI-IZD-POD/IPK-GFI-IZD-POD_1000344/P1082075" xmlDataType="decimal"/>
    </xmlCellPr>
  </singleXmlCell>
  <singleXmlCell id="922" xr6:uid="{00000000-000C-0000-FFFF-FFFF80030000}" r="W24" connectionId="0">
    <xmlCellPr id="1" xr6:uid="{00000000-0010-0000-8003-000001000000}" uniqueName="P1082077">
      <xmlPr mapId="1" xpath="/GFI-IZD-POD/IPK-GFI-IZD-POD_1000344/P1082077" xmlDataType="decimal"/>
    </xmlCellPr>
  </singleXmlCell>
  <singleXmlCell id="923" xr6:uid="{00000000-000C-0000-FFFF-FFFF81030000}" r="X24" connectionId="0">
    <xmlCellPr id="1" xr6:uid="{00000000-0010-0000-8103-000001000000}" uniqueName="P1082092">
      <xmlPr mapId="1" xpath="/GFI-IZD-POD/IPK-GFI-IZD-POD_1000344/P1082092" xmlDataType="decimal"/>
    </xmlCellPr>
  </singleXmlCell>
  <singleXmlCell id="924" xr6:uid="{00000000-000C-0000-FFFF-FFFF82030000}" r="Y24" connectionId="0">
    <xmlCellPr id="1" xr6:uid="{00000000-0010-0000-8203-000001000000}" uniqueName="P1082094">
      <xmlPr mapId="1" xpath="/GFI-IZD-POD/IPK-GFI-IZD-POD_1000344/P1082094" xmlDataType="decimal"/>
    </xmlCellPr>
  </singleXmlCell>
  <singleXmlCell id="925" xr6:uid="{00000000-000C-0000-FFFF-FFFF83030000}" r="H25" connectionId="0">
    <xmlCellPr id="1" xr6:uid="{00000000-0010-0000-8303-000001000000}" uniqueName="P1079944">
      <xmlPr mapId="1" xpath="/GFI-IZD-POD/IPK-GFI-IZD-POD_1000344/P1079944" xmlDataType="decimal"/>
    </xmlCellPr>
  </singleXmlCell>
  <singleXmlCell id="926" xr6:uid="{00000000-000C-0000-FFFF-FFFF84030000}" r="I25" connectionId="0">
    <xmlCellPr id="1" xr6:uid="{00000000-0010-0000-8403-000001000000}" uniqueName="P1079945">
      <xmlPr mapId="1" xpath="/GFI-IZD-POD/IPK-GFI-IZD-POD_1000344/P1079945" xmlDataType="decimal"/>
    </xmlCellPr>
  </singleXmlCell>
  <singleXmlCell id="927" xr6:uid="{00000000-000C-0000-FFFF-FFFF85030000}" r="J25" connectionId="0">
    <xmlCellPr id="1" xr6:uid="{00000000-0010-0000-8503-000001000000}" uniqueName="P1079946">
      <xmlPr mapId="1" xpath="/GFI-IZD-POD/IPK-GFI-IZD-POD_1000344/P1079946" xmlDataType="decimal"/>
    </xmlCellPr>
  </singleXmlCell>
  <singleXmlCell id="928" xr6:uid="{00000000-000C-0000-FFFF-FFFF86030000}" r="K25" connectionId="0">
    <xmlCellPr id="1" xr6:uid="{00000000-0010-0000-8603-000001000000}" uniqueName="P1079947">
      <xmlPr mapId="1" xpath="/GFI-IZD-POD/IPK-GFI-IZD-POD_1000344/P1079947" xmlDataType="decimal"/>
    </xmlCellPr>
  </singleXmlCell>
  <singleXmlCell id="929" xr6:uid="{00000000-000C-0000-FFFF-FFFF87030000}" r="L25" connectionId="0">
    <xmlCellPr id="1" xr6:uid="{00000000-0010-0000-8703-000001000000}" uniqueName="P1079948">
      <xmlPr mapId="1" xpath="/GFI-IZD-POD/IPK-GFI-IZD-POD_1000344/P1079948" xmlDataType="decimal"/>
    </xmlCellPr>
  </singleXmlCell>
  <singleXmlCell id="930" xr6:uid="{00000000-000C-0000-FFFF-FFFF88030000}" r="M25" connectionId="0">
    <xmlCellPr id="1" xr6:uid="{00000000-0010-0000-8803-000001000000}" uniqueName="P1079949">
      <xmlPr mapId="1" xpath="/GFI-IZD-POD/IPK-GFI-IZD-POD_1000344/P1079949" xmlDataType="decimal"/>
    </xmlCellPr>
  </singleXmlCell>
  <singleXmlCell id="931" xr6:uid="{00000000-000C-0000-FFFF-FFFF89030000}" r="N25" connectionId="0">
    <xmlCellPr id="1" xr6:uid="{00000000-0010-0000-8903-000001000000}" uniqueName="P1079950">
      <xmlPr mapId="1" xpath="/GFI-IZD-POD/IPK-GFI-IZD-POD_1000344/P1079950" xmlDataType="decimal"/>
    </xmlCellPr>
  </singleXmlCell>
  <singleXmlCell id="932" xr6:uid="{00000000-000C-0000-FFFF-FFFF8A030000}" r="O25" connectionId="0">
    <xmlCellPr id="1" xr6:uid="{00000000-0010-0000-8A03-000001000000}" uniqueName="P1079951">
      <xmlPr mapId="1" xpath="/GFI-IZD-POD/IPK-GFI-IZD-POD_1000344/P1079951" xmlDataType="decimal"/>
    </xmlCellPr>
  </singleXmlCell>
  <singleXmlCell id="933" xr6:uid="{00000000-000C-0000-FFFF-FFFF8B030000}" r="P25" connectionId="0">
    <xmlCellPr id="1" xr6:uid="{00000000-0010-0000-8B03-000001000000}" uniqueName="P1082096">
      <xmlPr mapId="1" xpath="/GFI-IZD-POD/IPK-GFI-IZD-POD_1000344/P1082096" xmlDataType="decimal"/>
    </xmlCellPr>
  </singleXmlCell>
  <singleXmlCell id="934" xr6:uid="{00000000-000C-0000-FFFF-FFFF8C030000}" r="Q25" connectionId="0">
    <xmlCellPr id="1" xr6:uid="{00000000-0010-0000-8C03-000001000000}" uniqueName="P1082098">
      <xmlPr mapId="1" xpath="/GFI-IZD-POD/IPK-GFI-IZD-POD_1000344/P1082098" xmlDataType="decimal"/>
    </xmlCellPr>
  </singleXmlCell>
  <singleXmlCell id="935" xr6:uid="{00000000-000C-0000-FFFF-FFFF8D030000}" r="R25" connectionId="0">
    <xmlCellPr id="1" xr6:uid="{00000000-0010-0000-8D03-000001000000}" uniqueName="P1082100">
      <xmlPr mapId="1" xpath="/GFI-IZD-POD/IPK-GFI-IZD-POD_1000344/P1082100" xmlDataType="decimal"/>
    </xmlCellPr>
  </singleXmlCell>
  <singleXmlCell id="936" xr6:uid="{00000000-000C-0000-FFFF-FFFF8E030000}" r="U25" connectionId="0">
    <xmlCellPr id="1" xr6:uid="{00000000-0010-0000-8E03-000001000000}" uniqueName="P1082102">
      <xmlPr mapId="1" xpath="/GFI-IZD-POD/IPK-GFI-IZD-POD_1000344/P1082102" xmlDataType="decimal"/>
    </xmlCellPr>
  </singleXmlCell>
  <singleXmlCell id="937" xr6:uid="{00000000-000C-0000-FFFF-FFFF8F030000}" r="V25" connectionId="0">
    <xmlCellPr id="1" xr6:uid="{00000000-0010-0000-8F03-000001000000}" uniqueName="P1082104">
      <xmlPr mapId="1" xpath="/GFI-IZD-POD/IPK-GFI-IZD-POD_1000344/P1082104" xmlDataType="decimal"/>
    </xmlCellPr>
  </singleXmlCell>
  <singleXmlCell id="938" xr6:uid="{00000000-000C-0000-FFFF-FFFF90030000}" r="W25" connectionId="0">
    <xmlCellPr id="1" xr6:uid="{00000000-0010-0000-9003-000001000000}" uniqueName="P1082105">
      <xmlPr mapId="1" xpath="/GFI-IZD-POD/IPK-GFI-IZD-POD_1000344/P1082105" xmlDataType="decimal"/>
    </xmlCellPr>
  </singleXmlCell>
  <singleXmlCell id="939" xr6:uid="{00000000-000C-0000-FFFF-FFFF91030000}" r="X25" connectionId="0">
    <xmlCellPr id="1" xr6:uid="{00000000-0010-0000-9103-000001000000}" uniqueName="P1082106">
      <xmlPr mapId="1" xpath="/GFI-IZD-POD/IPK-GFI-IZD-POD_1000344/P1082106" xmlDataType="decimal"/>
    </xmlCellPr>
  </singleXmlCell>
  <singleXmlCell id="940" xr6:uid="{00000000-000C-0000-FFFF-FFFF92030000}" r="Y25" connectionId="0">
    <xmlCellPr id="1" xr6:uid="{00000000-0010-0000-9203-000001000000}" uniqueName="P1082108">
      <xmlPr mapId="1" xpath="/GFI-IZD-POD/IPK-GFI-IZD-POD_1000344/P1082108" xmlDataType="decimal"/>
    </xmlCellPr>
  </singleXmlCell>
  <singleXmlCell id="941" xr6:uid="{00000000-000C-0000-FFFF-FFFF93030000}" r="H26" connectionId="0">
    <xmlCellPr id="1" xr6:uid="{00000000-0010-0000-9303-000001000000}" uniqueName="P1079952">
      <xmlPr mapId="1" xpath="/GFI-IZD-POD/IPK-GFI-IZD-POD_1000344/P1079952" xmlDataType="decimal"/>
    </xmlCellPr>
  </singleXmlCell>
  <singleXmlCell id="942" xr6:uid="{00000000-000C-0000-FFFF-FFFF94030000}" r="I26" connectionId="0">
    <xmlCellPr id="1" xr6:uid="{00000000-0010-0000-9403-000001000000}" uniqueName="P1079953">
      <xmlPr mapId="1" xpath="/GFI-IZD-POD/IPK-GFI-IZD-POD_1000344/P1079953" xmlDataType="decimal"/>
    </xmlCellPr>
  </singleXmlCell>
  <singleXmlCell id="943" xr6:uid="{00000000-000C-0000-FFFF-FFFF95030000}" r="J26" connectionId="0">
    <xmlCellPr id="1" xr6:uid="{00000000-0010-0000-9503-000001000000}" uniqueName="P1079954">
      <xmlPr mapId="1" xpath="/GFI-IZD-POD/IPK-GFI-IZD-POD_1000344/P1079954" xmlDataType="decimal"/>
    </xmlCellPr>
  </singleXmlCell>
  <singleXmlCell id="944" xr6:uid="{00000000-000C-0000-FFFF-FFFF96030000}" r="K26" connectionId="0">
    <xmlCellPr id="1" xr6:uid="{00000000-0010-0000-9603-000001000000}" uniqueName="P1079955">
      <xmlPr mapId="1" xpath="/GFI-IZD-POD/IPK-GFI-IZD-POD_1000344/P1079955" xmlDataType="decimal"/>
    </xmlCellPr>
  </singleXmlCell>
  <singleXmlCell id="945" xr6:uid="{00000000-000C-0000-FFFF-FFFF97030000}" r="L26" connectionId="0">
    <xmlCellPr id="1" xr6:uid="{00000000-0010-0000-9703-000001000000}" uniqueName="P1079956">
      <xmlPr mapId="1" xpath="/GFI-IZD-POD/IPK-GFI-IZD-POD_1000344/P1079956" xmlDataType="decimal"/>
    </xmlCellPr>
  </singleXmlCell>
  <singleXmlCell id="946" xr6:uid="{00000000-000C-0000-FFFF-FFFF98030000}" r="M26" connectionId="0">
    <xmlCellPr id="1" xr6:uid="{00000000-0010-0000-9803-000001000000}" uniqueName="P1079957">
      <xmlPr mapId="1" xpath="/GFI-IZD-POD/IPK-GFI-IZD-POD_1000344/P1079957" xmlDataType="decimal"/>
    </xmlCellPr>
  </singleXmlCell>
  <singleXmlCell id="947" xr6:uid="{00000000-000C-0000-FFFF-FFFF99030000}" r="N26" connectionId="0">
    <xmlCellPr id="1" xr6:uid="{00000000-0010-0000-9903-000001000000}" uniqueName="P1079958">
      <xmlPr mapId="1" xpath="/GFI-IZD-POD/IPK-GFI-IZD-POD_1000344/P1079958" xmlDataType="decimal"/>
    </xmlCellPr>
  </singleXmlCell>
  <singleXmlCell id="948" xr6:uid="{00000000-000C-0000-FFFF-FFFF9A030000}" r="O26" connectionId="0">
    <xmlCellPr id="1" xr6:uid="{00000000-0010-0000-9A03-000001000000}" uniqueName="P1079959">
      <xmlPr mapId="1" xpath="/GFI-IZD-POD/IPK-GFI-IZD-POD_1000344/P1079959" xmlDataType="decimal"/>
    </xmlCellPr>
  </singleXmlCell>
  <singleXmlCell id="949" xr6:uid="{00000000-000C-0000-FFFF-FFFF9B030000}" r="P26" connectionId="0">
    <xmlCellPr id="1" xr6:uid="{00000000-0010-0000-9B03-000001000000}" uniqueName="P1082110">
      <xmlPr mapId="1" xpath="/GFI-IZD-POD/IPK-GFI-IZD-POD_1000344/P1082110" xmlDataType="decimal"/>
    </xmlCellPr>
  </singleXmlCell>
  <singleXmlCell id="950" xr6:uid="{00000000-000C-0000-FFFF-FFFF9C030000}" r="Q26" connectionId="0">
    <xmlCellPr id="1" xr6:uid="{00000000-0010-0000-9C03-000001000000}" uniqueName="P1082112">
      <xmlPr mapId="1" xpath="/GFI-IZD-POD/IPK-GFI-IZD-POD_1000344/P1082112" xmlDataType="decimal"/>
    </xmlCellPr>
  </singleXmlCell>
  <singleXmlCell id="951" xr6:uid="{00000000-000C-0000-FFFF-FFFF9D030000}" r="R26" connectionId="0">
    <xmlCellPr id="1" xr6:uid="{00000000-0010-0000-9D03-000001000000}" uniqueName="P1082115">
      <xmlPr mapId="1" xpath="/GFI-IZD-POD/IPK-GFI-IZD-POD_1000344/P1082115" xmlDataType="decimal"/>
    </xmlCellPr>
  </singleXmlCell>
  <singleXmlCell id="952" xr6:uid="{00000000-000C-0000-FFFF-FFFF9E030000}" r="U26" connectionId="0">
    <xmlCellPr id="1" xr6:uid="{00000000-0010-0000-9E03-000001000000}" uniqueName="P1082118">
      <xmlPr mapId="1" xpath="/GFI-IZD-POD/IPK-GFI-IZD-POD_1000344/P1082118" xmlDataType="decimal"/>
    </xmlCellPr>
  </singleXmlCell>
  <singleXmlCell id="953" xr6:uid="{00000000-000C-0000-FFFF-FFFF9F030000}" r="V26" connectionId="0">
    <xmlCellPr id="1" xr6:uid="{00000000-0010-0000-9F03-000001000000}" uniqueName="P1082121">
      <xmlPr mapId="1" xpath="/GFI-IZD-POD/IPK-GFI-IZD-POD_1000344/P1082121" xmlDataType="decimal"/>
    </xmlCellPr>
  </singleXmlCell>
  <singleXmlCell id="954" xr6:uid="{00000000-000C-0000-FFFF-FFFFA0030000}" r="W26" connectionId="0">
    <xmlCellPr id="1" xr6:uid="{00000000-0010-0000-A003-000001000000}" uniqueName="P1082125">
      <xmlPr mapId="1" xpath="/GFI-IZD-POD/IPK-GFI-IZD-POD_1000344/P1082125" xmlDataType="decimal"/>
    </xmlCellPr>
  </singleXmlCell>
  <singleXmlCell id="955" xr6:uid="{00000000-000C-0000-FFFF-FFFFA1030000}" r="X26" connectionId="0">
    <xmlCellPr id="1" xr6:uid="{00000000-0010-0000-A103-000001000000}" uniqueName="P1082133">
      <xmlPr mapId="1" xpath="/GFI-IZD-POD/IPK-GFI-IZD-POD_1000344/P1082133" xmlDataType="decimal"/>
    </xmlCellPr>
  </singleXmlCell>
  <singleXmlCell id="956" xr6:uid="{00000000-000C-0000-FFFF-FFFFA2030000}" r="Y26" connectionId="0">
    <xmlCellPr id="1" xr6:uid="{00000000-0010-0000-A203-000001000000}" uniqueName="P1082135">
      <xmlPr mapId="1" xpath="/GFI-IZD-POD/IPK-GFI-IZD-POD_1000344/P1082135" xmlDataType="decimal"/>
    </xmlCellPr>
  </singleXmlCell>
  <singleXmlCell id="957" xr6:uid="{00000000-000C-0000-FFFF-FFFFA3030000}" r="H27" connectionId="0">
    <xmlCellPr id="1" xr6:uid="{00000000-0010-0000-A303-000001000000}" uniqueName="P1079960">
      <xmlPr mapId="1" xpath="/GFI-IZD-POD/IPK-GFI-IZD-POD_1000344/P1079960" xmlDataType="decimal"/>
    </xmlCellPr>
  </singleXmlCell>
  <singleXmlCell id="958" xr6:uid="{00000000-000C-0000-FFFF-FFFFA4030000}" r="I27" connectionId="0">
    <xmlCellPr id="1" xr6:uid="{00000000-0010-0000-A403-000001000000}" uniqueName="P1079961">
      <xmlPr mapId="1" xpath="/GFI-IZD-POD/IPK-GFI-IZD-POD_1000344/P1079961" xmlDataType="decimal"/>
    </xmlCellPr>
  </singleXmlCell>
  <singleXmlCell id="959" xr6:uid="{00000000-000C-0000-FFFF-FFFFA5030000}" r="J27" connectionId="0">
    <xmlCellPr id="1" xr6:uid="{00000000-0010-0000-A503-000001000000}" uniqueName="P1079962">
      <xmlPr mapId="1" xpath="/GFI-IZD-POD/IPK-GFI-IZD-POD_1000344/P1079962" xmlDataType="decimal"/>
    </xmlCellPr>
  </singleXmlCell>
  <singleXmlCell id="960" xr6:uid="{00000000-000C-0000-FFFF-FFFFA6030000}" r="K27" connectionId="0">
    <xmlCellPr id="1" xr6:uid="{00000000-0010-0000-A603-000001000000}" uniqueName="P1079963">
      <xmlPr mapId="1" xpath="/GFI-IZD-POD/IPK-GFI-IZD-POD_1000344/P1079963" xmlDataType="decimal"/>
    </xmlCellPr>
  </singleXmlCell>
  <singleXmlCell id="961" xr6:uid="{00000000-000C-0000-FFFF-FFFFA7030000}" r="L27" connectionId="0">
    <xmlCellPr id="1" xr6:uid="{00000000-0010-0000-A703-000001000000}" uniqueName="P1079964">
      <xmlPr mapId="1" xpath="/GFI-IZD-POD/IPK-GFI-IZD-POD_1000344/P1079964" xmlDataType="decimal"/>
    </xmlCellPr>
  </singleXmlCell>
  <singleXmlCell id="962" xr6:uid="{00000000-000C-0000-FFFF-FFFFA8030000}" r="M27" connectionId="0">
    <xmlCellPr id="1" xr6:uid="{00000000-0010-0000-A803-000001000000}" uniqueName="P1079965">
      <xmlPr mapId="1" xpath="/GFI-IZD-POD/IPK-GFI-IZD-POD_1000344/P1079965" xmlDataType="decimal"/>
    </xmlCellPr>
  </singleXmlCell>
  <singleXmlCell id="963" xr6:uid="{00000000-000C-0000-FFFF-FFFFA9030000}" r="N27" connectionId="0">
    <xmlCellPr id="1" xr6:uid="{00000000-0010-0000-A903-000001000000}" uniqueName="P1079966">
      <xmlPr mapId="1" xpath="/GFI-IZD-POD/IPK-GFI-IZD-POD_1000344/P1079966" xmlDataType="decimal"/>
    </xmlCellPr>
  </singleXmlCell>
  <singleXmlCell id="964" xr6:uid="{00000000-000C-0000-FFFF-FFFFAA030000}" r="O27" connectionId="0">
    <xmlCellPr id="1" xr6:uid="{00000000-0010-0000-AA03-000001000000}" uniqueName="P1079967">
      <xmlPr mapId="1" xpath="/GFI-IZD-POD/IPK-GFI-IZD-POD_1000344/P1079967" xmlDataType="decimal"/>
    </xmlCellPr>
  </singleXmlCell>
  <singleXmlCell id="965" xr6:uid="{00000000-000C-0000-FFFF-FFFFAB030000}" r="P27" connectionId="0">
    <xmlCellPr id="1" xr6:uid="{00000000-0010-0000-AB03-000001000000}" uniqueName="P1082136">
      <xmlPr mapId="1" xpath="/GFI-IZD-POD/IPK-GFI-IZD-POD_1000344/P1082136" xmlDataType="decimal"/>
    </xmlCellPr>
  </singleXmlCell>
  <singleXmlCell id="966" xr6:uid="{00000000-000C-0000-FFFF-FFFFAC030000}" r="Q27" connectionId="0">
    <xmlCellPr id="1" xr6:uid="{00000000-0010-0000-AC03-000001000000}" uniqueName="P1082139">
      <xmlPr mapId="1" xpath="/GFI-IZD-POD/IPK-GFI-IZD-POD_1000344/P1082139" xmlDataType="decimal"/>
    </xmlCellPr>
  </singleXmlCell>
  <singleXmlCell id="967" xr6:uid="{00000000-000C-0000-FFFF-FFFFAD030000}" r="R27" connectionId="0">
    <xmlCellPr id="1" xr6:uid="{00000000-0010-0000-AD03-000001000000}" uniqueName="P1082147">
      <xmlPr mapId="1" xpath="/GFI-IZD-POD/IPK-GFI-IZD-POD_1000344/P1082147" xmlDataType="decimal"/>
    </xmlCellPr>
  </singleXmlCell>
  <singleXmlCell id="968" xr6:uid="{00000000-000C-0000-FFFF-FFFFAE030000}" r="U27" connectionId="0">
    <xmlCellPr id="1" xr6:uid="{00000000-0010-0000-AE03-000001000000}" uniqueName="P1082148">
      <xmlPr mapId="1" xpath="/GFI-IZD-POD/IPK-GFI-IZD-POD_1000344/P1082148" xmlDataType="decimal"/>
    </xmlCellPr>
  </singleXmlCell>
  <singleXmlCell id="969" xr6:uid="{00000000-000C-0000-FFFF-FFFFAF030000}" r="V27" connectionId="0">
    <xmlCellPr id="1" xr6:uid="{00000000-0010-0000-AF03-000001000000}" uniqueName="P1082149">
      <xmlPr mapId="1" xpath="/GFI-IZD-POD/IPK-GFI-IZD-POD_1000344/P1082149" xmlDataType="decimal"/>
    </xmlCellPr>
  </singleXmlCell>
  <singleXmlCell id="970" xr6:uid="{00000000-000C-0000-FFFF-FFFFB0030000}" r="W27" connectionId="0">
    <xmlCellPr id="1" xr6:uid="{00000000-0010-0000-B003-000001000000}" uniqueName="P1082150">
      <xmlPr mapId="1" xpath="/GFI-IZD-POD/IPK-GFI-IZD-POD_1000344/P1082150" xmlDataType="decimal"/>
    </xmlCellPr>
  </singleXmlCell>
  <singleXmlCell id="971" xr6:uid="{00000000-000C-0000-FFFF-FFFFB1030000}" r="X27" connectionId="0">
    <xmlCellPr id="1" xr6:uid="{00000000-0010-0000-B103-000001000000}" uniqueName="P1082151">
      <xmlPr mapId="1" xpath="/GFI-IZD-POD/IPK-GFI-IZD-POD_1000344/P1082151" xmlDataType="decimal"/>
    </xmlCellPr>
  </singleXmlCell>
  <singleXmlCell id="972" xr6:uid="{00000000-000C-0000-FFFF-FFFFB2030000}" r="Y27" connectionId="0">
    <xmlCellPr id="1" xr6:uid="{00000000-0010-0000-B203-000001000000}" uniqueName="P1082152">
      <xmlPr mapId="1" xpath="/GFI-IZD-POD/IPK-GFI-IZD-POD_1000344/P1082152" xmlDataType="decimal"/>
    </xmlCellPr>
  </singleXmlCell>
  <singleXmlCell id="973" xr6:uid="{00000000-000C-0000-FFFF-FFFFB3030000}" r="H28" connectionId="0">
    <xmlCellPr id="1" xr6:uid="{00000000-0010-0000-B303-000001000000}" uniqueName="P1079968">
      <xmlPr mapId="1" xpath="/GFI-IZD-POD/IPK-GFI-IZD-POD_1000344/P1079968" xmlDataType="decimal"/>
    </xmlCellPr>
  </singleXmlCell>
  <singleXmlCell id="974" xr6:uid="{00000000-000C-0000-FFFF-FFFFB4030000}" r="I28" connectionId="0">
    <xmlCellPr id="1" xr6:uid="{00000000-0010-0000-B403-000001000000}" uniqueName="P1079969">
      <xmlPr mapId="1" xpath="/GFI-IZD-POD/IPK-GFI-IZD-POD_1000344/P1079969" xmlDataType="decimal"/>
    </xmlCellPr>
  </singleXmlCell>
  <singleXmlCell id="975" xr6:uid="{00000000-000C-0000-FFFF-FFFFB5030000}" r="J28" connectionId="0">
    <xmlCellPr id="1" xr6:uid="{00000000-0010-0000-B503-000001000000}" uniqueName="P1079970">
      <xmlPr mapId="1" xpath="/GFI-IZD-POD/IPK-GFI-IZD-POD_1000344/P1079970" xmlDataType="decimal"/>
    </xmlCellPr>
  </singleXmlCell>
  <singleXmlCell id="976" xr6:uid="{00000000-000C-0000-FFFF-FFFFB6030000}" r="K28" connectionId="0">
    <xmlCellPr id="1" xr6:uid="{00000000-0010-0000-B603-000001000000}" uniqueName="P1079971">
      <xmlPr mapId="1" xpath="/GFI-IZD-POD/IPK-GFI-IZD-POD_1000344/P1079971" xmlDataType="decimal"/>
    </xmlCellPr>
  </singleXmlCell>
  <singleXmlCell id="977" xr6:uid="{00000000-000C-0000-FFFF-FFFFB7030000}" r="L28" connectionId="0">
    <xmlCellPr id="1" xr6:uid="{00000000-0010-0000-B703-000001000000}" uniqueName="P1079972">
      <xmlPr mapId="1" xpath="/GFI-IZD-POD/IPK-GFI-IZD-POD_1000344/P1079972" xmlDataType="decimal"/>
    </xmlCellPr>
  </singleXmlCell>
  <singleXmlCell id="978" xr6:uid="{00000000-000C-0000-FFFF-FFFFB8030000}" r="M28" connectionId="0">
    <xmlCellPr id="1" xr6:uid="{00000000-0010-0000-B803-000001000000}" uniqueName="P1079973">
      <xmlPr mapId="1" xpath="/GFI-IZD-POD/IPK-GFI-IZD-POD_1000344/P1079973" xmlDataType="decimal"/>
    </xmlCellPr>
  </singleXmlCell>
  <singleXmlCell id="979" xr6:uid="{00000000-000C-0000-FFFF-FFFFB9030000}" r="N28" connectionId="0">
    <xmlCellPr id="1" xr6:uid="{00000000-0010-0000-B903-000001000000}" uniqueName="P1079974">
      <xmlPr mapId="1" xpath="/GFI-IZD-POD/IPK-GFI-IZD-POD_1000344/P1079974" xmlDataType="decimal"/>
    </xmlCellPr>
  </singleXmlCell>
  <singleXmlCell id="980" xr6:uid="{00000000-000C-0000-FFFF-FFFFBA030000}" r="O28" connectionId="0">
    <xmlCellPr id="1" xr6:uid="{00000000-0010-0000-BA03-000001000000}" uniqueName="P1079975">
      <xmlPr mapId="1" xpath="/GFI-IZD-POD/IPK-GFI-IZD-POD_1000344/P1079975" xmlDataType="decimal"/>
    </xmlCellPr>
  </singleXmlCell>
  <singleXmlCell id="981" xr6:uid="{00000000-000C-0000-FFFF-FFFFBB030000}" r="P28" connectionId="0">
    <xmlCellPr id="1" xr6:uid="{00000000-0010-0000-BB03-000001000000}" uniqueName="P1082153">
      <xmlPr mapId="1" xpath="/GFI-IZD-POD/IPK-GFI-IZD-POD_1000344/P1082153" xmlDataType="decimal"/>
    </xmlCellPr>
  </singleXmlCell>
  <singleXmlCell id="982" xr6:uid="{00000000-000C-0000-FFFF-FFFFBC030000}" r="Q28" connectionId="0">
    <xmlCellPr id="1" xr6:uid="{00000000-0010-0000-BC03-000001000000}" uniqueName="P1082155">
      <xmlPr mapId="1" xpath="/GFI-IZD-POD/IPK-GFI-IZD-POD_1000344/P1082155" xmlDataType="decimal"/>
    </xmlCellPr>
  </singleXmlCell>
  <singleXmlCell id="983" xr6:uid="{00000000-000C-0000-FFFF-FFFFBD030000}" r="R28" connectionId="0">
    <xmlCellPr id="1" xr6:uid="{00000000-0010-0000-BD03-000001000000}" uniqueName="P1082156">
      <xmlPr mapId="1" xpath="/GFI-IZD-POD/IPK-GFI-IZD-POD_1000344/P1082156" xmlDataType="decimal"/>
    </xmlCellPr>
  </singleXmlCell>
  <singleXmlCell id="984" xr6:uid="{00000000-000C-0000-FFFF-FFFFBE030000}" r="U28" connectionId="0">
    <xmlCellPr id="1" xr6:uid="{00000000-0010-0000-BE03-000001000000}" uniqueName="P1082157">
      <xmlPr mapId="1" xpath="/GFI-IZD-POD/IPK-GFI-IZD-POD_1000344/P1082157" xmlDataType="decimal"/>
    </xmlCellPr>
  </singleXmlCell>
  <singleXmlCell id="985" xr6:uid="{00000000-000C-0000-FFFF-FFFFBF030000}" r="V28" connectionId="0">
    <xmlCellPr id="1" xr6:uid="{00000000-0010-0000-BF03-000001000000}" uniqueName="P1082158">
      <xmlPr mapId="1" xpath="/GFI-IZD-POD/IPK-GFI-IZD-POD_1000344/P1082158" xmlDataType="decimal"/>
    </xmlCellPr>
  </singleXmlCell>
  <singleXmlCell id="986" xr6:uid="{00000000-000C-0000-FFFF-FFFFC0030000}" r="W28" connectionId="0">
    <xmlCellPr id="1" xr6:uid="{00000000-0010-0000-C003-000001000000}" uniqueName="P1082159">
      <xmlPr mapId="1" xpath="/GFI-IZD-POD/IPK-GFI-IZD-POD_1000344/P1082159" xmlDataType="decimal"/>
    </xmlCellPr>
  </singleXmlCell>
  <singleXmlCell id="987" xr6:uid="{00000000-000C-0000-FFFF-FFFFC1030000}" r="X28" connectionId="0">
    <xmlCellPr id="1" xr6:uid="{00000000-0010-0000-C103-000001000000}" uniqueName="P1082160">
      <xmlPr mapId="1" xpath="/GFI-IZD-POD/IPK-GFI-IZD-POD_1000344/P1082160" xmlDataType="decimal"/>
    </xmlCellPr>
  </singleXmlCell>
  <singleXmlCell id="988" xr6:uid="{00000000-000C-0000-FFFF-FFFFC2030000}" r="Y28" connectionId="0">
    <xmlCellPr id="1" xr6:uid="{00000000-0010-0000-C203-000001000000}" uniqueName="P1082161">
      <xmlPr mapId="1" xpath="/GFI-IZD-POD/IPK-GFI-IZD-POD_1000344/P1082161" xmlDataType="decimal"/>
    </xmlCellPr>
  </singleXmlCell>
  <singleXmlCell id="989" xr6:uid="{00000000-000C-0000-FFFF-FFFFC3030000}" r="H30" connectionId="0">
    <xmlCellPr id="1" xr6:uid="{00000000-0010-0000-C303-000001000000}" uniqueName="P1079976">
      <xmlPr mapId="1" xpath="/GFI-IZD-POD/IPK-GFI-IZD-POD_1000344/P1079976" xmlDataType="decimal"/>
    </xmlCellPr>
  </singleXmlCell>
  <singleXmlCell id="990" xr6:uid="{00000000-000C-0000-FFFF-FFFFC4030000}" r="I30" connectionId="0">
    <xmlCellPr id="1" xr6:uid="{00000000-0010-0000-C403-000001000000}" uniqueName="P1079977">
      <xmlPr mapId="1" xpath="/GFI-IZD-POD/IPK-GFI-IZD-POD_1000344/P1079977" xmlDataType="decimal"/>
    </xmlCellPr>
  </singleXmlCell>
  <singleXmlCell id="991" xr6:uid="{00000000-000C-0000-FFFF-FFFFC5030000}" r="J30" connectionId="0">
    <xmlCellPr id="1" xr6:uid="{00000000-0010-0000-C503-000001000000}" uniqueName="P1079978">
      <xmlPr mapId="1" xpath="/GFI-IZD-POD/IPK-GFI-IZD-POD_1000344/P1079978" xmlDataType="decimal"/>
    </xmlCellPr>
  </singleXmlCell>
  <singleXmlCell id="992" xr6:uid="{00000000-000C-0000-FFFF-FFFFC6030000}" r="K30" connectionId="0">
    <xmlCellPr id="1" xr6:uid="{00000000-0010-0000-C603-000001000000}" uniqueName="P1079979">
      <xmlPr mapId="1" xpath="/GFI-IZD-POD/IPK-GFI-IZD-POD_1000344/P1079979" xmlDataType="decimal"/>
    </xmlCellPr>
  </singleXmlCell>
  <singleXmlCell id="993" xr6:uid="{00000000-000C-0000-FFFF-FFFFC7030000}" r="L30" connectionId="0">
    <xmlCellPr id="1" xr6:uid="{00000000-0010-0000-C703-000001000000}" uniqueName="P1079980">
      <xmlPr mapId="1" xpath="/GFI-IZD-POD/IPK-GFI-IZD-POD_1000344/P1079980" xmlDataType="decimal"/>
    </xmlCellPr>
  </singleXmlCell>
  <singleXmlCell id="994" xr6:uid="{00000000-000C-0000-FFFF-FFFFC8030000}" r="M30" connectionId="0">
    <xmlCellPr id="1" xr6:uid="{00000000-0010-0000-C803-000001000000}" uniqueName="P1079981">
      <xmlPr mapId="1" xpath="/GFI-IZD-POD/IPK-GFI-IZD-POD_1000344/P1079981" xmlDataType="decimal"/>
    </xmlCellPr>
  </singleXmlCell>
  <singleXmlCell id="995" xr6:uid="{00000000-000C-0000-FFFF-FFFFC9030000}" r="N30" connectionId="0">
    <xmlCellPr id="1" xr6:uid="{00000000-0010-0000-C903-000001000000}" uniqueName="P1079982">
      <xmlPr mapId="1" xpath="/GFI-IZD-POD/IPK-GFI-IZD-POD_1000344/P1079982" xmlDataType="decimal"/>
    </xmlCellPr>
  </singleXmlCell>
  <singleXmlCell id="996" xr6:uid="{00000000-000C-0000-FFFF-FFFFCA030000}" r="O30" connectionId="0">
    <xmlCellPr id="1" xr6:uid="{00000000-0010-0000-CA03-000001000000}" uniqueName="P1079983">
      <xmlPr mapId="1" xpath="/GFI-IZD-POD/IPK-GFI-IZD-POD_1000344/P1079983" xmlDataType="decimal"/>
    </xmlCellPr>
  </singleXmlCell>
  <singleXmlCell id="997" xr6:uid="{00000000-000C-0000-FFFF-FFFFCB030000}" r="P30" connectionId="0">
    <xmlCellPr id="1" xr6:uid="{00000000-0010-0000-CB03-000001000000}" uniqueName="P1082162">
      <xmlPr mapId="1" xpath="/GFI-IZD-POD/IPK-GFI-IZD-POD_1000344/P1082162" xmlDataType="decimal"/>
    </xmlCellPr>
  </singleXmlCell>
  <singleXmlCell id="998" xr6:uid="{00000000-000C-0000-FFFF-FFFFCC030000}" r="Q30" connectionId="0">
    <xmlCellPr id="1" xr6:uid="{00000000-0010-0000-CC03-000001000000}" uniqueName="P1082163">
      <xmlPr mapId="1" xpath="/GFI-IZD-POD/IPK-GFI-IZD-POD_1000344/P1082163" xmlDataType="decimal"/>
    </xmlCellPr>
  </singleXmlCell>
  <singleXmlCell id="999" xr6:uid="{00000000-000C-0000-FFFF-FFFFCD030000}" r="R30" connectionId="0">
    <xmlCellPr id="1" xr6:uid="{00000000-0010-0000-CD03-000001000000}" uniqueName="P1082164">
      <xmlPr mapId="1" xpath="/GFI-IZD-POD/IPK-GFI-IZD-POD_1000344/P1082164" xmlDataType="decimal"/>
    </xmlCellPr>
  </singleXmlCell>
  <singleXmlCell id="1000" xr6:uid="{00000000-000C-0000-FFFF-FFFFCE030000}" r="U30" connectionId="0">
    <xmlCellPr id="1" xr6:uid="{00000000-0010-0000-CE03-000001000000}" uniqueName="P1082165">
      <xmlPr mapId="1" xpath="/GFI-IZD-POD/IPK-GFI-IZD-POD_1000344/P1082165" xmlDataType="decimal"/>
    </xmlCellPr>
  </singleXmlCell>
  <singleXmlCell id="1001" xr6:uid="{00000000-000C-0000-FFFF-FFFFCF030000}" r="V30" connectionId="0">
    <xmlCellPr id="1" xr6:uid="{00000000-0010-0000-CF03-000001000000}" uniqueName="P1082166">
      <xmlPr mapId="1" xpath="/GFI-IZD-POD/IPK-GFI-IZD-POD_1000344/P1082166" xmlDataType="decimal"/>
    </xmlCellPr>
  </singleXmlCell>
  <singleXmlCell id="1002" xr6:uid="{00000000-000C-0000-FFFF-FFFFD0030000}" r="W30" connectionId="0">
    <xmlCellPr id="1" xr6:uid="{00000000-0010-0000-D003-000001000000}" uniqueName="P1082167">
      <xmlPr mapId="1" xpath="/GFI-IZD-POD/IPK-GFI-IZD-POD_1000344/P1082167" xmlDataType="decimal"/>
    </xmlCellPr>
  </singleXmlCell>
  <singleXmlCell id="1003" xr6:uid="{00000000-000C-0000-FFFF-FFFFD1030000}" r="X30" connectionId="0">
    <xmlCellPr id="1" xr6:uid="{00000000-0010-0000-D103-000001000000}" uniqueName="P1082168">
      <xmlPr mapId="1" xpath="/GFI-IZD-POD/IPK-GFI-IZD-POD_1000344/P1082168" xmlDataType="decimal"/>
    </xmlCellPr>
  </singleXmlCell>
  <singleXmlCell id="1004" xr6:uid="{00000000-000C-0000-FFFF-FFFFD2030000}" r="Y30" connectionId="0">
    <xmlCellPr id="1" xr6:uid="{00000000-0010-0000-D203-000001000000}" uniqueName="P1082169">
      <xmlPr mapId="1" xpath="/GFI-IZD-POD/IPK-GFI-IZD-POD_1000344/P1082169" xmlDataType="decimal"/>
    </xmlCellPr>
  </singleXmlCell>
  <singleXmlCell id="1005" xr6:uid="{00000000-000C-0000-FFFF-FFFFD3030000}" r="H32" connectionId="0">
    <xmlCellPr id="1" xr6:uid="{00000000-0010-0000-D303-000001000000}" uniqueName="P1079984">
      <xmlPr mapId="1" xpath="/GFI-IZD-POD/IPK-GFI-IZD-POD_1000344/P1079984" xmlDataType="decimal"/>
    </xmlCellPr>
  </singleXmlCell>
  <singleXmlCell id="1006" xr6:uid="{00000000-000C-0000-FFFF-FFFFD4030000}" r="I32" connectionId="0">
    <xmlCellPr id="1" xr6:uid="{00000000-0010-0000-D403-000001000000}" uniqueName="P1079985">
      <xmlPr mapId="1" xpath="/GFI-IZD-POD/IPK-GFI-IZD-POD_1000344/P1079985" xmlDataType="decimal"/>
    </xmlCellPr>
  </singleXmlCell>
  <singleXmlCell id="1007" xr6:uid="{00000000-000C-0000-FFFF-FFFFD5030000}" r="J32" connectionId="0">
    <xmlCellPr id="1" xr6:uid="{00000000-0010-0000-D503-000001000000}" uniqueName="P1079986">
      <xmlPr mapId="1" xpath="/GFI-IZD-POD/IPK-GFI-IZD-POD_1000344/P1079986" xmlDataType="decimal"/>
    </xmlCellPr>
  </singleXmlCell>
  <singleXmlCell id="1008" xr6:uid="{00000000-000C-0000-FFFF-FFFFD6030000}" r="K32" connectionId="0">
    <xmlCellPr id="1" xr6:uid="{00000000-0010-0000-D603-000001000000}" uniqueName="P1079987">
      <xmlPr mapId="1" xpath="/GFI-IZD-POD/IPK-GFI-IZD-POD_1000344/P1079987" xmlDataType="decimal"/>
    </xmlCellPr>
  </singleXmlCell>
  <singleXmlCell id="1009" xr6:uid="{00000000-000C-0000-FFFF-FFFFD7030000}" r="L32" connectionId="0">
    <xmlCellPr id="1" xr6:uid="{00000000-0010-0000-D703-000001000000}" uniqueName="P1079988">
      <xmlPr mapId="1" xpath="/GFI-IZD-POD/IPK-GFI-IZD-POD_1000344/P1079988" xmlDataType="decimal"/>
    </xmlCellPr>
  </singleXmlCell>
  <singleXmlCell id="1010" xr6:uid="{00000000-000C-0000-FFFF-FFFFD8030000}" r="M32" connectionId="0">
    <xmlCellPr id="1" xr6:uid="{00000000-0010-0000-D803-000001000000}" uniqueName="P1079989">
      <xmlPr mapId="1" xpath="/GFI-IZD-POD/IPK-GFI-IZD-POD_1000344/P1079989" xmlDataType="decimal"/>
    </xmlCellPr>
  </singleXmlCell>
  <singleXmlCell id="1011" xr6:uid="{00000000-000C-0000-FFFF-FFFFD9030000}" r="N32" connectionId="0">
    <xmlCellPr id="1" xr6:uid="{00000000-0010-0000-D903-000001000000}" uniqueName="P1079990">
      <xmlPr mapId="1" xpath="/GFI-IZD-POD/IPK-GFI-IZD-POD_1000344/P1079990" xmlDataType="decimal"/>
    </xmlCellPr>
  </singleXmlCell>
  <singleXmlCell id="1012" xr6:uid="{00000000-000C-0000-FFFF-FFFFDA030000}" r="O32" connectionId="0">
    <xmlCellPr id="1" xr6:uid="{00000000-0010-0000-DA03-000001000000}" uniqueName="P1079991">
      <xmlPr mapId="1" xpath="/GFI-IZD-POD/IPK-GFI-IZD-POD_1000344/P1079991" xmlDataType="decimal"/>
    </xmlCellPr>
  </singleXmlCell>
  <singleXmlCell id="1013" xr6:uid="{00000000-000C-0000-FFFF-FFFFDB030000}" r="P32" connectionId="0">
    <xmlCellPr id="1" xr6:uid="{00000000-0010-0000-DB03-000001000000}" uniqueName="P1082170">
      <xmlPr mapId="1" xpath="/GFI-IZD-POD/IPK-GFI-IZD-POD_1000344/P1082170" xmlDataType="decimal"/>
    </xmlCellPr>
  </singleXmlCell>
  <singleXmlCell id="1014" xr6:uid="{00000000-000C-0000-FFFF-FFFFDC030000}" r="Q32" connectionId="0">
    <xmlCellPr id="1" xr6:uid="{00000000-0010-0000-DC03-000001000000}" uniqueName="P1082171">
      <xmlPr mapId="1" xpath="/GFI-IZD-POD/IPK-GFI-IZD-POD_1000344/P1082171" xmlDataType="decimal"/>
    </xmlCellPr>
  </singleXmlCell>
  <singleXmlCell id="1015" xr6:uid="{00000000-000C-0000-FFFF-FFFFDD030000}" r="R32" connectionId="0">
    <xmlCellPr id="1" xr6:uid="{00000000-0010-0000-DD03-000001000000}" uniqueName="P1082172">
      <xmlPr mapId="1" xpath="/GFI-IZD-POD/IPK-GFI-IZD-POD_1000344/P1082172" xmlDataType="decimal"/>
    </xmlCellPr>
  </singleXmlCell>
  <singleXmlCell id="1016" xr6:uid="{00000000-000C-0000-FFFF-FFFFDE030000}" r="U32" connectionId="0">
    <xmlCellPr id="1" xr6:uid="{00000000-0010-0000-DE03-000001000000}" uniqueName="P1082173">
      <xmlPr mapId="1" xpath="/GFI-IZD-POD/IPK-GFI-IZD-POD_1000344/P1082173" xmlDataType="decimal"/>
    </xmlCellPr>
  </singleXmlCell>
  <singleXmlCell id="1017" xr6:uid="{00000000-000C-0000-FFFF-FFFFDF030000}" r="V32" connectionId="0">
    <xmlCellPr id="1" xr6:uid="{00000000-0010-0000-DF03-000001000000}" uniqueName="P1082174">
      <xmlPr mapId="1" xpath="/GFI-IZD-POD/IPK-GFI-IZD-POD_1000344/P1082174" xmlDataType="decimal"/>
    </xmlCellPr>
  </singleXmlCell>
  <singleXmlCell id="1018" xr6:uid="{00000000-000C-0000-FFFF-FFFFE0030000}" r="W32" connectionId="0">
    <xmlCellPr id="1" xr6:uid="{00000000-0010-0000-E003-000001000000}" uniqueName="P1082175">
      <xmlPr mapId="1" xpath="/GFI-IZD-POD/IPK-GFI-IZD-POD_1000344/P1082175" xmlDataType="decimal"/>
    </xmlCellPr>
  </singleXmlCell>
  <singleXmlCell id="1019" xr6:uid="{00000000-000C-0000-FFFF-FFFFE1030000}" r="X32" connectionId="0">
    <xmlCellPr id="1" xr6:uid="{00000000-0010-0000-E103-000001000000}" uniqueName="P1082176">
      <xmlPr mapId="1" xpath="/GFI-IZD-POD/IPK-GFI-IZD-POD_1000344/P1082176" xmlDataType="decimal"/>
    </xmlCellPr>
  </singleXmlCell>
  <singleXmlCell id="1020" xr6:uid="{00000000-000C-0000-FFFF-FFFFE2030000}" r="Y32" connectionId="0">
    <xmlCellPr id="1" xr6:uid="{00000000-0010-0000-E203-000001000000}" uniqueName="P1082177">
      <xmlPr mapId="1" xpath="/GFI-IZD-POD/IPK-GFI-IZD-POD_1000344/P1082177" xmlDataType="decimal"/>
    </xmlCellPr>
  </singleXmlCell>
  <singleXmlCell id="1021" xr6:uid="{00000000-000C-0000-FFFF-FFFFE3030000}" r="H33" connectionId="0">
    <xmlCellPr id="1" xr6:uid="{00000000-0010-0000-E303-000001000000}" uniqueName="P1079992">
      <xmlPr mapId="1" xpath="/GFI-IZD-POD/IPK-GFI-IZD-POD_1000344/P1079992" xmlDataType="decimal"/>
    </xmlCellPr>
  </singleXmlCell>
  <singleXmlCell id="1022" xr6:uid="{00000000-000C-0000-FFFF-FFFFE4030000}" r="I33" connectionId="0">
    <xmlCellPr id="1" xr6:uid="{00000000-0010-0000-E403-000001000000}" uniqueName="P1079993">
      <xmlPr mapId="1" xpath="/GFI-IZD-POD/IPK-GFI-IZD-POD_1000344/P1079993" xmlDataType="decimal"/>
    </xmlCellPr>
  </singleXmlCell>
  <singleXmlCell id="1023" xr6:uid="{00000000-000C-0000-FFFF-FFFFE5030000}" r="J33" connectionId="0">
    <xmlCellPr id="1" xr6:uid="{00000000-0010-0000-E503-000001000000}" uniqueName="P1079994">
      <xmlPr mapId="1" xpath="/GFI-IZD-POD/IPK-GFI-IZD-POD_1000344/P1079994" xmlDataType="decimal"/>
    </xmlCellPr>
  </singleXmlCell>
  <singleXmlCell id="1024" xr6:uid="{00000000-000C-0000-FFFF-FFFFE6030000}" r="K33" connectionId="0">
    <xmlCellPr id="1" xr6:uid="{00000000-0010-0000-E603-000001000000}" uniqueName="P1079995">
      <xmlPr mapId="1" xpath="/GFI-IZD-POD/IPK-GFI-IZD-POD_1000344/P1079995" xmlDataType="decimal"/>
    </xmlCellPr>
  </singleXmlCell>
  <singleXmlCell id="1025" xr6:uid="{00000000-000C-0000-FFFF-FFFFE7030000}" r="L33" connectionId="0">
    <xmlCellPr id="1" xr6:uid="{00000000-0010-0000-E703-000001000000}" uniqueName="P1079996">
      <xmlPr mapId="1" xpath="/GFI-IZD-POD/IPK-GFI-IZD-POD_1000344/P1079996" xmlDataType="decimal"/>
    </xmlCellPr>
  </singleXmlCell>
  <singleXmlCell id="1026" xr6:uid="{00000000-000C-0000-FFFF-FFFFE8030000}" r="M33" connectionId="0">
    <xmlCellPr id="1" xr6:uid="{00000000-0010-0000-E803-000001000000}" uniqueName="P1079997">
      <xmlPr mapId="1" xpath="/GFI-IZD-POD/IPK-GFI-IZD-POD_1000344/P1079997" xmlDataType="decimal"/>
    </xmlCellPr>
  </singleXmlCell>
  <singleXmlCell id="1027" xr6:uid="{00000000-000C-0000-FFFF-FFFFE9030000}" r="N33" connectionId="0">
    <xmlCellPr id="1" xr6:uid="{00000000-0010-0000-E903-000001000000}" uniqueName="P1079998">
      <xmlPr mapId="1" xpath="/GFI-IZD-POD/IPK-GFI-IZD-POD_1000344/P1079998" xmlDataType="decimal"/>
    </xmlCellPr>
  </singleXmlCell>
  <singleXmlCell id="1028" xr6:uid="{00000000-000C-0000-FFFF-FFFFEA030000}" r="O33" connectionId="0">
    <xmlCellPr id="1" xr6:uid="{00000000-0010-0000-EA03-000001000000}" uniqueName="P1079999">
      <xmlPr mapId="1" xpath="/GFI-IZD-POD/IPK-GFI-IZD-POD_1000344/P1079999" xmlDataType="decimal"/>
    </xmlCellPr>
  </singleXmlCell>
  <singleXmlCell id="1029" xr6:uid="{00000000-000C-0000-FFFF-FFFFEB030000}" r="P33" connectionId="0">
    <xmlCellPr id="1" xr6:uid="{00000000-0010-0000-EB03-000001000000}" uniqueName="P1082178">
      <xmlPr mapId="1" xpath="/GFI-IZD-POD/IPK-GFI-IZD-POD_1000344/P1082178" xmlDataType="decimal"/>
    </xmlCellPr>
  </singleXmlCell>
  <singleXmlCell id="1030" xr6:uid="{00000000-000C-0000-FFFF-FFFFEC030000}" r="Q33" connectionId="0">
    <xmlCellPr id="1" xr6:uid="{00000000-0010-0000-EC03-000001000000}" uniqueName="P1082179">
      <xmlPr mapId="1" xpath="/GFI-IZD-POD/IPK-GFI-IZD-POD_1000344/P1082179" xmlDataType="decimal"/>
    </xmlCellPr>
  </singleXmlCell>
  <singleXmlCell id="1031" xr6:uid="{00000000-000C-0000-FFFF-FFFFED030000}" r="R33" connectionId="0">
    <xmlCellPr id="1" xr6:uid="{00000000-0010-0000-ED03-000001000000}" uniqueName="P1082180">
      <xmlPr mapId="1" xpath="/GFI-IZD-POD/IPK-GFI-IZD-POD_1000344/P1082180" xmlDataType="decimal"/>
    </xmlCellPr>
  </singleXmlCell>
  <singleXmlCell id="1032" xr6:uid="{00000000-000C-0000-FFFF-FFFFEE030000}" r="U33" connectionId="0">
    <xmlCellPr id="1" xr6:uid="{00000000-0010-0000-EE03-000001000000}" uniqueName="P1082181">
      <xmlPr mapId="1" xpath="/GFI-IZD-POD/IPK-GFI-IZD-POD_1000344/P1082181" xmlDataType="decimal"/>
    </xmlCellPr>
  </singleXmlCell>
  <singleXmlCell id="1033" xr6:uid="{00000000-000C-0000-FFFF-FFFFEF030000}" r="V33" connectionId="0">
    <xmlCellPr id="1" xr6:uid="{00000000-0010-0000-EF03-000001000000}" uniqueName="P1082182">
      <xmlPr mapId="1" xpath="/GFI-IZD-POD/IPK-GFI-IZD-POD_1000344/P1082182" xmlDataType="decimal"/>
    </xmlCellPr>
  </singleXmlCell>
  <singleXmlCell id="1034" xr6:uid="{00000000-000C-0000-FFFF-FFFFF0030000}" r="W33" connectionId="0">
    <xmlCellPr id="1" xr6:uid="{00000000-0010-0000-F003-000001000000}" uniqueName="P1082183">
      <xmlPr mapId="1" xpath="/GFI-IZD-POD/IPK-GFI-IZD-POD_1000344/P1082183" xmlDataType="decimal"/>
    </xmlCellPr>
  </singleXmlCell>
  <singleXmlCell id="1035" xr6:uid="{00000000-000C-0000-FFFF-FFFFF1030000}" r="X33" connectionId="0">
    <xmlCellPr id="1" xr6:uid="{00000000-0010-0000-F103-000001000000}" uniqueName="P1082184">
      <xmlPr mapId="1" xpath="/GFI-IZD-POD/IPK-GFI-IZD-POD_1000344/P1082184" xmlDataType="decimal"/>
    </xmlCellPr>
  </singleXmlCell>
  <singleXmlCell id="1036" xr6:uid="{00000000-000C-0000-FFFF-FFFFF2030000}" r="Y33" connectionId="0">
    <xmlCellPr id="1" xr6:uid="{00000000-0010-0000-F203-000001000000}" uniqueName="P1082185">
      <xmlPr mapId="1" xpath="/GFI-IZD-POD/IPK-GFI-IZD-POD_1000344/P1082185" xmlDataType="decimal"/>
    </xmlCellPr>
  </singleXmlCell>
  <singleXmlCell id="1037" xr6:uid="{00000000-000C-0000-FFFF-FFFFF3030000}" r="H34" connectionId="0">
    <xmlCellPr id="1" xr6:uid="{00000000-0010-0000-F303-000001000000}" uniqueName="P1080000">
      <xmlPr mapId="1" xpath="/GFI-IZD-POD/IPK-GFI-IZD-POD_1000344/P1080000" xmlDataType="decimal"/>
    </xmlCellPr>
  </singleXmlCell>
  <singleXmlCell id="1038" xr6:uid="{00000000-000C-0000-FFFF-FFFFF4030000}" r="I34" connectionId="0">
    <xmlCellPr id="1" xr6:uid="{00000000-0010-0000-F403-000001000000}" uniqueName="P1080001">
      <xmlPr mapId="1" xpath="/GFI-IZD-POD/IPK-GFI-IZD-POD_1000344/P1080001" xmlDataType="decimal"/>
    </xmlCellPr>
  </singleXmlCell>
  <singleXmlCell id="1039" xr6:uid="{00000000-000C-0000-FFFF-FFFFF5030000}" r="J34" connectionId="0">
    <xmlCellPr id="1" xr6:uid="{00000000-0010-0000-F503-000001000000}" uniqueName="P1080002">
      <xmlPr mapId="1" xpath="/GFI-IZD-POD/IPK-GFI-IZD-POD_1000344/P1080002" xmlDataType="decimal"/>
    </xmlCellPr>
  </singleXmlCell>
  <singleXmlCell id="1040" xr6:uid="{00000000-000C-0000-FFFF-FFFFF6030000}" r="K34" connectionId="0">
    <xmlCellPr id="1" xr6:uid="{00000000-0010-0000-F603-000001000000}" uniqueName="P1080003">
      <xmlPr mapId="1" xpath="/GFI-IZD-POD/IPK-GFI-IZD-POD_1000344/P1080003" xmlDataType="decimal"/>
    </xmlCellPr>
  </singleXmlCell>
  <singleXmlCell id="1041" xr6:uid="{00000000-000C-0000-FFFF-FFFFF7030000}" r="L34" connectionId="0">
    <xmlCellPr id="1" xr6:uid="{00000000-0010-0000-F703-000001000000}" uniqueName="P1080004">
      <xmlPr mapId="1" xpath="/GFI-IZD-POD/IPK-GFI-IZD-POD_1000344/P1080004" xmlDataType="decimal"/>
    </xmlCellPr>
  </singleXmlCell>
  <singleXmlCell id="1042" xr6:uid="{00000000-000C-0000-FFFF-FFFFF8030000}" r="M34" connectionId="0">
    <xmlCellPr id="1" xr6:uid="{00000000-0010-0000-F803-000001000000}" uniqueName="P1080005">
      <xmlPr mapId="1" xpath="/GFI-IZD-POD/IPK-GFI-IZD-POD_1000344/P1080005" xmlDataType="decimal"/>
    </xmlCellPr>
  </singleXmlCell>
  <singleXmlCell id="1043" xr6:uid="{00000000-000C-0000-FFFF-FFFFF9030000}" r="N34" connectionId="0">
    <xmlCellPr id="1" xr6:uid="{00000000-0010-0000-F903-000001000000}" uniqueName="P1080006">
      <xmlPr mapId="1" xpath="/GFI-IZD-POD/IPK-GFI-IZD-POD_1000344/P1080006" xmlDataType="decimal"/>
    </xmlCellPr>
  </singleXmlCell>
  <singleXmlCell id="1044" xr6:uid="{00000000-000C-0000-FFFF-FFFFFA030000}" r="O34" connectionId="0">
    <xmlCellPr id="1" xr6:uid="{00000000-0010-0000-FA03-000001000000}" uniqueName="P1080007">
      <xmlPr mapId="1" xpath="/GFI-IZD-POD/IPK-GFI-IZD-POD_1000344/P1080007" xmlDataType="decimal"/>
    </xmlCellPr>
  </singleXmlCell>
  <singleXmlCell id="1045" xr6:uid="{00000000-000C-0000-FFFF-FFFFFB030000}" r="P34" connectionId="0">
    <xmlCellPr id="1" xr6:uid="{00000000-0010-0000-FB03-000001000000}" uniqueName="P1082186">
      <xmlPr mapId="1" xpath="/GFI-IZD-POD/IPK-GFI-IZD-POD_1000344/P1082186" xmlDataType="decimal"/>
    </xmlCellPr>
  </singleXmlCell>
  <singleXmlCell id="1046" xr6:uid="{00000000-000C-0000-FFFF-FFFFFC030000}" r="Q34" connectionId="0">
    <xmlCellPr id="1" xr6:uid="{00000000-0010-0000-FC03-000001000000}" uniqueName="P1082187">
      <xmlPr mapId="1" xpath="/GFI-IZD-POD/IPK-GFI-IZD-POD_1000344/P1082187" xmlDataType="decimal"/>
    </xmlCellPr>
  </singleXmlCell>
  <singleXmlCell id="1047" xr6:uid="{00000000-000C-0000-FFFF-FFFFFD030000}" r="R34" connectionId="0">
    <xmlCellPr id="1" xr6:uid="{00000000-0010-0000-FD03-000001000000}" uniqueName="P1082188">
      <xmlPr mapId="1" xpath="/GFI-IZD-POD/IPK-GFI-IZD-POD_1000344/P1082188" xmlDataType="decimal"/>
    </xmlCellPr>
  </singleXmlCell>
  <singleXmlCell id="1048" xr6:uid="{00000000-000C-0000-FFFF-FFFFFE030000}" r="U34" connectionId="0">
    <xmlCellPr id="1" xr6:uid="{00000000-0010-0000-FE03-000001000000}" uniqueName="P1082189">
      <xmlPr mapId="1" xpath="/GFI-IZD-POD/IPK-GFI-IZD-POD_1000344/P1082189" xmlDataType="decimal"/>
    </xmlCellPr>
  </singleXmlCell>
  <singleXmlCell id="1049" xr6:uid="{00000000-000C-0000-FFFF-FFFFFF030000}" r="V34" connectionId="0">
    <xmlCellPr id="1" xr6:uid="{00000000-0010-0000-FF03-000001000000}" uniqueName="P1082190">
      <xmlPr mapId="1" xpath="/GFI-IZD-POD/IPK-GFI-IZD-POD_1000344/P1082190" xmlDataType="decimal"/>
    </xmlCellPr>
  </singleXmlCell>
  <singleXmlCell id="1050" xr6:uid="{00000000-000C-0000-FFFF-FFFF00040000}" r="W34" connectionId="0">
    <xmlCellPr id="1" xr6:uid="{00000000-0010-0000-0004-000001000000}" uniqueName="P1082191">
      <xmlPr mapId="1" xpath="/GFI-IZD-POD/IPK-GFI-IZD-POD_1000344/P1082191" xmlDataType="decimal"/>
    </xmlCellPr>
  </singleXmlCell>
  <singleXmlCell id="1051" xr6:uid="{00000000-000C-0000-FFFF-FFFF01040000}" r="X34" connectionId="0">
    <xmlCellPr id="1" xr6:uid="{00000000-0010-0000-0104-000001000000}" uniqueName="P1082192">
      <xmlPr mapId="1" xpath="/GFI-IZD-POD/IPK-GFI-IZD-POD_1000344/P1082192" xmlDataType="decimal"/>
    </xmlCellPr>
  </singleXmlCell>
  <singleXmlCell id="1052" xr6:uid="{00000000-000C-0000-FFFF-FFFF02040000}" r="Y34" connectionId="0">
    <xmlCellPr id="1" xr6:uid="{00000000-0010-0000-0204-000001000000}" uniqueName="P1082193">
      <xmlPr mapId="1" xpath="/GFI-IZD-POD/IPK-GFI-IZD-POD_1000344/P1082193" xmlDataType="decimal"/>
    </xmlCellPr>
  </singleXmlCell>
  <singleXmlCell id="1053" xr6:uid="{00000000-000C-0000-FFFF-FFFF03040000}" r="H36" connectionId="0">
    <xmlCellPr id="1" xr6:uid="{00000000-0010-0000-0304-000001000000}" uniqueName="P1080008">
      <xmlPr mapId="1" xpath="/GFI-IZD-POD/IPK-GFI-IZD-POD_1000344/P1080008" xmlDataType="decimal"/>
    </xmlCellPr>
  </singleXmlCell>
  <singleXmlCell id="1054" xr6:uid="{00000000-000C-0000-FFFF-FFFF04040000}" r="I36" connectionId="0">
    <xmlCellPr id="1" xr6:uid="{00000000-0010-0000-0404-000001000000}" uniqueName="P1080009">
      <xmlPr mapId="1" xpath="/GFI-IZD-POD/IPK-GFI-IZD-POD_1000344/P1080009" xmlDataType="decimal"/>
    </xmlCellPr>
  </singleXmlCell>
  <singleXmlCell id="1055" xr6:uid="{00000000-000C-0000-FFFF-FFFF05040000}" r="J36" connectionId="0">
    <xmlCellPr id="1" xr6:uid="{00000000-0010-0000-0504-000001000000}" uniqueName="P1080010">
      <xmlPr mapId="1" xpath="/GFI-IZD-POD/IPK-GFI-IZD-POD_1000344/P1080010" xmlDataType="decimal"/>
    </xmlCellPr>
  </singleXmlCell>
  <singleXmlCell id="1056" xr6:uid="{00000000-000C-0000-FFFF-FFFF06040000}" r="K36" connectionId="0">
    <xmlCellPr id="1" xr6:uid="{00000000-0010-0000-0604-000001000000}" uniqueName="P1080011">
      <xmlPr mapId="1" xpath="/GFI-IZD-POD/IPK-GFI-IZD-POD_1000344/P1080011" xmlDataType="decimal"/>
    </xmlCellPr>
  </singleXmlCell>
  <singleXmlCell id="1057" xr6:uid="{00000000-000C-0000-FFFF-FFFF07040000}" r="L36" connectionId="0">
    <xmlCellPr id="1" xr6:uid="{00000000-0010-0000-0704-000001000000}" uniqueName="P1080012">
      <xmlPr mapId="1" xpath="/GFI-IZD-POD/IPK-GFI-IZD-POD_1000344/P1080012" xmlDataType="decimal"/>
    </xmlCellPr>
  </singleXmlCell>
  <singleXmlCell id="1058" xr6:uid="{00000000-000C-0000-FFFF-FFFF08040000}" r="M36" connectionId="0">
    <xmlCellPr id="1" xr6:uid="{00000000-0010-0000-0804-000001000000}" uniqueName="P1080013">
      <xmlPr mapId="1" xpath="/GFI-IZD-POD/IPK-GFI-IZD-POD_1000344/P1080013" xmlDataType="decimal"/>
    </xmlCellPr>
  </singleXmlCell>
  <singleXmlCell id="1059" xr6:uid="{00000000-000C-0000-FFFF-FFFF09040000}" r="N36" connectionId="0">
    <xmlCellPr id="1" xr6:uid="{00000000-0010-0000-0904-000001000000}" uniqueName="P1080014">
      <xmlPr mapId="1" xpath="/GFI-IZD-POD/IPK-GFI-IZD-POD_1000344/P1080014" xmlDataType="decimal"/>
    </xmlCellPr>
  </singleXmlCell>
  <singleXmlCell id="1060" xr6:uid="{00000000-000C-0000-FFFF-FFFF0A040000}" r="O36" connectionId="0">
    <xmlCellPr id="1" xr6:uid="{00000000-0010-0000-0A04-000001000000}" uniqueName="P1080015">
      <xmlPr mapId="1" xpath="/GFI-IZD-POD/IPK-GFI-IZD-POD_1000344/P1080015" xmlDataType="decimal"/>
    </xmlCellPr>
  </singleXmlCell>
  <singleXmlCell id="1062" xr6:uid="{00000000-000C-0000-FFFF-FFFF0B040000}" r="P36" connectionId="0">
    <xmlCellPr id="1" xr6:uid="{00000000-0010-0000-0B04-000001000000}" uniqueName="P1082194">
      <xmlPr mapId="1" xpath="/GFI-IZD-POD/IPK-GFI-IZD-POD_1000344/P1082194" xmlDataType="decimal"/>
    </xmlCellPr>
  </singleXmlCell>
  <singleXmlCell id="1063" xr6:uid="{00000000-000C-0000-FFFF-FFFF0C040000}" r="Q36" connectionId="0">
    <xmlCellPr id="1" xr6:uid="{00000000-0010-0000-0C04-000001000000}" uniqueName="P1082195">
      <xmlPr mapId="1" xpath="/GFI-IZD-POD/IPK-GFI-IZD-POD_1000344/P1082195" xmlDataType="decimal"/>
    </xmlCellPr>
  </singleXmlCell>
  <singleXmlCell id="1064" xr6:uid="{00000000-000C-0000-FFFF-FFFF0D040000}" r="R36" connectionId="0">
    <xmlCellPr id="1" xr6:uid="{00000000-0010-0000-0D04-000001000000}" uniqueName="P1082196">
      <xmlPr mapId="1" xpath="/GFI-IZD-POD/IPK-GFI-IZD-POD_1000344/P1082196" xmlDataType="decimal"/>
    </xmlCellPr>
  </singleXmlCell>
  <singleXmlCell id="1065" xr6:uid="{00000000-000C-0000-FFFF-FFFF0E040000}" r="U36" connectionId="0">
    <xmlCellPr id="1" xr6:uid="{00000000-0010-0000-0E04-000001000000}" uniqueName="P1082197">
      <xmlPr mapId="1" xpath="/GFI-IZD-POD/IPK-GFI-IZD-POD_1000344/P1082197" xmlDataType="decimal"/>
    </xmlCellPr>
  </singleXmlCell>
  <singleXmlCell id="1066" xr6:uid="{00000000-000C-0000-FFFF-FFFF0F040000}" r="V36" connectionId="0">
    <xmlCellPr id="1" xr6:uid="{00000000-0010-0000-0F04-000001000000}" uniqueName="P1082198">
      <xmlPr mapId="1" xpath="/GFI-IZD-POD/IPK-GFI-IZD-POD_1000344/P1082198" xmlDataType="decimal"/>
    </xmlCellPr>
  </singleXmlCell>
  <singleXmlCell id="1067" xr6:uid="{00000000-000C-0000-FFFF-FFFF10040000}" r="W36" connectionId="0">
    <xmlCellPr id="1" xr6:uid="{00000000-0010-0000-1004-000001000000}" uniqueName="P1082199">
      <xmlPr mapId="1" xpath="/GFI-IZD-POD/IPK-GFI-IZD-POD_1000344/P1082199" xmlDataType="decimal"/>
    </xmlCellPr>
  </singleXmlCell>
  <singleXmlCell id="1068" xr6:uid="{00000000-000C-0000-FFFF-FFFF11040000}" r="X36" connectionId="0">
    <xmlCellPr id="1" xr6:uid="{00000000-0010-0000-1104-000001000000}" uniqueName="P1082200">
      <xmlPr mapId="1" xpath="/GFI-IZD-POD/IPK-GFI-IZD-POD_1000344/P1082200" xmlDataType="decimal"/>
    </xmlCellPr>
  </singleXmlCell>
  <singleXmlCell id="1069" xr6:uid="{00000000-000C-0000-FFFF-FFFF12040000}" r="Y36" connectionId="0">
    <xmlCellPr id="1" xr6:uid="{00000000-0010-0000-1204-000001000000}" uniqueName="P1082201">
      <xmlPr mapId="1" xpath="/GFI-IZD-POD/IPK-GFI-IZD-POD_1000344/P1082201" xmlDataType="decimal"/>
    </xmlCellPr>
  </singleXmlCell>
  <singleXmlCell id="1070" xr6:uid="{00000000-000C-0000-FFFF-FFFF13040000}" r="H37" connectionId="0">
    <xmlCellPr id="1" xr6:uid="{00000000-0010-0000-1304-000001000000}" uniqueName="P1080016">
      <xmlPr mapId="1" xpath="/GFI-IZD-POD/IPK-GFI-IZD-POD_1000344/P1080016" xmlDataType="decimal"/>
    </xmlCellPr>
  </singleXmlCell>
  <singleXmlCell id="1071" xr6:uid="{00000000-000C-0000-FFFF-FFFF14040000}" r="I37" connectionId="0">
    <xmlCellPr id="1" xr6:uid="{00000000-0010-0000-1404-000001000000}" uniqueName="P1080017">
      <xmlPr mapId="1" xpath="/GFI-IZD-POD/IPK-GFI-IZD-POD_1000344/P1080017" xmlDataType="decimal"/>
    </xmlCellPr>
  </singleXmlCell>
  <singleXmlCell id="1072" xr6:uid="{00000000-000C-0000-FFFF-FFFF15040000}" r="J37" connectionId="0">
    <xmlCellPr id="1" xr6:uid="{00000000-0010-0000-1504-000001000000}" uniqueName="P1080018">
      <xmlPr mapId="1" xpath="/GFI-IZD-POD/IPK-GFI-IZD-POD_1000344/P1080018" xmlDataType="decimal"/>
    </xmlCellPr>
  </singleXmlCell>
  <singleXmlCell id="1073" xr6:uid="{00000000-000C-0000-FFFF-FFFF16040000}" r="K37" connectionId="0">
    <xmlCellPr id="1" xr6:uid="{00000000-0010-0000-1604-000001000000}" uniqueName="P1080019">
      <xmlPr mapId="1" xpath="/GFI-IZD-POD/IPK-GFI-IZD-POD_1000344/P1080019" xmlDataType="decimal"/>
    </xmlCellPr>
  </singleXmlCell>
  <singleXmlCell id="1074" xr6:uid="{00000000-000C-0000-FFFF-FFFF17040000}" r="L37" connectionId="0">
    <xmlCellPr id="1" xr6:uid="{00000000-0010-0000-1704-000001000000}" uniqueName="P1080020">
      <xmlPr mapId="1" xpath="/GFI-IZD-POD/IPK-GFI-IZD-POD_1000344/P1080020" xmlDataType="decimal"/>
    </xmlCellPr>
  </singleXmlCell>
  <singleXmlCell id="1075" xr6:uid="{00000000-000C-0000-FFFF-FFFF18040000}" r="M37" connectionId="0">
    <xmlCellPr id="1" xr6:uid="{00000000-0010-0000-1804-000001000000}" uniqueName="P1080021">
      <xmlPr mapId="1" xpath="/GFI-IZD-POD/IPK-GFI-IZD-POD_1000344/P1080021" xmlDataType="decimal"/>
    </xmlCellPr>
  </singleXmlCell>
  <singleXmlCell id="1076" xr6:uid="{00000000-000C-0000-FFFF-FFFF19040000}" r="N37" connectionId="0">
    <xmlCellPr id="1" xr6:uid="{00000000-0010-0000-1904-000001000000}" uniqueName="P1080022">
      <xmlPr mapId="1" xpath="/GFI-IZD-POD/IPK-GFI-IZD-POD_1000344/P1080022" xmlDataType="decimal"/>
    </xmlCellPr>
  </singleXmlCell>
  <singleXmlCell id="1077" xr6:uid="{00000000-000C-0000-FFFF-FFFF1A040000}" r="O37" connectionId="0">
    <xmlCellPr id="1" xr6:uid="{00000000-0010-0000-1A04-000001000000}" uniqueName="P1080023">
      <xmlPr mapId="1" xpath="/GFI-IZD-POD/IPK-GFI-IZD-POD_1000344/P1080023" xmlDataType="decimal"/>
    </xmlCellPr>
  </singleXmlCell>
  <singleXmlCell id="1078" xr6:uid="{00000000-000C-0000-FFFF-FFFF1B040000}" r="P37" connectionId="0">
    <xmlCellPr id="1" xr6:uid="{00000000-0010-0000-1B04-000001000000}" uniqueName="P1082202">
      <xmlPr mapId="1" xpath="/GFI-IZD-POD/IPK-GFI-IZD-POD_1000344/P1082202" xmlDataType="decimal"/>
    </xmlCellPr>
  </singleXmlCell>
  <singleXmlCell id="1079" xr6:uid="{00000000-000C-0000-FFFF-FFFF1C040000}" r="Q37" connectionId="0">
    <xmlCellPr id="1" xr6:uid="{00000000-0010-0000-1C04-000001000000}" uniqueName="P1082203">
      <xmlPr mapId="1" xpath="/GFI-IZD-POD/IPK-GFI-IZD-POD_1000344/P1082203" xmlDataType="decimal"/>
    </xmlCellPr>
  </singleXmlCell>
  <singleXmlCell id="1080" xr6:uid="{00000000-000C-0000-FFFF-FFFF1D040000}" r="R37" connectionId="0">
    <xmlCellPr id="1" xr6:uid="{00000000-0010-0000-1D04-000001000000}" uniqueName="P1082204">
      <xmlPr mapId="1" xpath="/GFI-IZD-POD/IPK-GFI-IZD-POD_1000344/P1082204" xmlDataType="decimal"/>
    </xmlCellPr>
  </singleXmlCell>
  <singleXmlCell id="1081" xr6:uid="{00000000-000C-0000-FFFF-FFFF1E040000}" r="U37" connectionId="0">
    <xmlCellPr id="1" xr6:uid="{00000000-0010-0000-1E04-000001000000}" uniqueName="P1082205">
      <xmlPr mapId="1" xpath="/GFI-IZD-POD/IPK-GFI-IZD-POD_1000344/P1082205" xmlDataType="decimal"/>
    </xmlCellPr>
  </singleXmlCell>
  <singleXmlCell id="1082" xr6:uid="{00000000-000C-0000-FFFF-FFFF1F040000}" r="V37" connectionId="0">
    <xmlCellPr id="1" xr6:uid="{00000000-0010-0000-1F04-000001000000}" uniqueName="P1082206">
      <xmlPr mapId="1" xpath="/GFI-IZD-POD/IPK-GFI-IZD-POD_1000344/P1082206" xmlDataType="decimal"/>
    </xmlCellPr>
  </singleXmlCell>
  <singleXmlCell id="1083" xr6:uid="{00000000-000C-0000-FFFF-FFFF20040000}" r="W37" connectionId="0">
    <xmlCellPr id="1" xr6:uid="{00000000-0010-0000-2004-000001000000}" uniqueName="P1082207">
      <xmlPr mapId="1" xpath="/GFI-IZD-POD/IPK-GFI-IZD-POD_1000344/P1082207" xmlDataType="decimal"/>
    </xmlCellPr>
  </singleXmlCell>
  <singleXmlCell id="1084" xr6:uid="{00000000-000C-0000-FFFF-FFFF21040000}" r="X37" connectionId="0">
    <xmlCellPr id="1" xr6:uid="{00000000-0010-0000-2104-000001000000}" uniqueName="P1082208">
      <xmlPr mapId="1" xpath="/GFI-IZD-POD/IPK-GFI-IZD-POD_1000344/P1082208" xmlDataType="decimal"/>
    </xmlCellPr>
  </singleXmlCell>
  <singleXmlCell id="1085" xr6:uid="{00000000-000C-0000-FFFF-FFFF22040000}" r="Y37" connectionId="0">
    <xmlCellPr id="1" xr6:uid="{00000000-0010-0000-2204-000001000000}" uniqueName="P1082209">
      <xmlPr mapId="1" xpath="/GFI-IZD-POD/IPK-GFI-IZD-POD_1000344/P1082209" xmlDataType="decimal"/>
    </xmlCellPr>
  </singleXmlCell>
  <singleXmlCell id="1086" xr6:uid="{00000000-000C-0000-FFFF-FFFF23040000}" r="H38" connectionId="0">
    <xmlCellPr id="1" xr6:uid="{00000000-0010-0000-2304-000001000000}" uniqueName="P1080024">
      <xmlPr mapId="1" xpath="/GFI-IZD-POD/IPK-GFI-IZD-POD_1000344/P1080024" xmlDataType="decimal"/>
    </xmlCellPr>
  </singleXmlCell>
  <singleXmlCell id="1087" xr6:uid="{00000000-000C-0000-FFFF-FFFF24040000}" r="I38" connectionId="0">
    <xmlCellPr id="1" xr6:uid="{00000000-0010-0000-2404-000001000000}" uniqueName="P1080025">
      <xmlPr mapId="1" xpath="/GFI-IZD-POD/IPK-GFI-IZD-POD_1000344/P1080025" xmlDataType="decimal"/>
    </xmlCellPr>
  </singleXmlCell>
  <singleXmlCell id="1088" xr6:uid="{00000000-000C-0000-FFFF-FFFF25040000}" r="J38" connectionId="0">
    <xmlCellPr id="1" xr6:uid="{00000000-0010-0000-2504-000001000000}" uniqueName="P1080026">
      <xmlPr mapId="1" xpath="/GFI-IZD-POD/IPK-GFI-IZD-POD_1000344/P1080026" xmlDataType="decimal"/>
    </xmlCellPr>
  </singleXmlCell>
  <singleXmlCell id="1089" xr6:uid="{00000000-000C-0000-FFFF-FFFF26040000}" r="K38" connectionId="0">
    <xmlCellPr id="1" xr6:uid="{00000000-0010-0000-2604-000001000000}" uniqueName="P1080027">
      <xmlPr mapId="1" xpath="/GFI-IZD-POD/IPK-GFI-IZD-POD_1000344/P1080027" xmlDataType="decimal"/>
    </xmlCellPr>
  </singleXmlCell>
  <singleXmlCell id="1090" xr6:uid="{00000000-000C-0000-FFFF-FFFF27040000}" r="L38" connectionId="0">
    <xmlCellPr id="1" xr6:uid="{00000000-0010-0000-2704-000001000000}" uniqueName="P1080028">
      <xmlPr mapId="1" xpath="/GFI-IZD-POD/IPK-GFI-IZD-POD_1000344/P1080028" xmlDataType="decimal"/>
    </xmlCellPr>
  </singleXmlCell>
  <singleXmlCell id="1091" xr6:uid="{00000000-000C-0000-FFFF-FFFF28040000}" r="M38" connectionId="0">
    <xmlCellPr id="1" xr6:uid="{00000000-0010-0000-2804-000001000000}" uniqueName="P1080029">
      <xmlPr mapId="1" xpath="/GFI-IZD-POD/IPK-GFI-IZD-POD_1000344/P1080029" xmlDataType="decimal"/>
    </xmlCellPr>
  </singleXmlCell>
  <singleXmlCell id="1092" xr6:uid="{00000000-000C-0000-FFFF-FFFF29040000}" r="N38" connectionId="0">
    <xmlCellPr id="1" xr6:uid="{00000000-0010-0000-2904-000001000000}" uniqueName="P1080030">
      <xmlPr mapId="1" xpath="/GFI-IZD-POD/IPK-GFI-IZD-POD_1000344/P1080030" xmlDataType="decimal"/>
    </xmlCellPr>
  </singleXmlCell>
  <singleXmlCell id="1093" xr6:uid="{00000000-000C-0000-FFFF-FFFF2A040000}" r="O38" connectionId="0">
    <xmlCellPr id="1" xr6:uid="{00000000-0010-0000-2A04-000001000000}" uniqueName="P1080031">
      <xmlPr mapId="1" xpath="/GFI-IZD-POD/IPK-GFI-IZD-POD_1000344/P1080031" xmlDataType="decimal"/>
    </xmlCellPr>
  </singleXmlCell>
  <singleXmlCell id="1094" xr6:uid="{00000000-000C-0000-FFFF-FFFF2B040000}" r="P38" connectionId="0">
    <xmlCellPr id="1" xr6:uid="{00000000-0010-0000-2B04-000001000000}" uniqueName="P1082210">
      <xmlPr mapId="1" xpath="/GFI-IZD-POD/IPK-GFI-IZD-POD_1000344/P1082210" xmlDataType="decimal"/>
    </xmlCellPr>
  </singleXmlCell>
  <singleXmlCell id="1095" xr6:uid="{00000000-000C-0000-FFFF-FFFF2C040000}" r="Q38" connectionId="0">
    <xmlCellPr id="1" xr6:uid="{00000000-0010-0000-2C04-000001000000}" uniqueName="P1082211">
      <xmlPr mapId="1" xpath="/GFI-IZD-POD/IPK-GFI-IZD-POD_1000344/P1082211" xmlDataType="decimal"/>
    </xmlCellPr>
  </singleXmlCell>
  <singleXmlCell id="1096" xr6:uid="{00000000-000C-0000-FFFF-FFFF2D040000}" r="R38" connectionId="0">
    <xmlCellPr id="1" xr6:uid="{00000000-0010-0000-2D04-000001000000}" uniqueName="P1082212">
      <xmlPr mapId="1" xpath="/GFI-IZD-POD/IPK-GFI-IZD-POD_1000344/P1082212" xmlDataType="decimal"/>
    </xmlCellPr>
  </singleXmlCell>
  <singleXmlCell id="1097" xr6:uid="{00000000-000C-0000-FFFF-FFFF2E040000}" r="U38" connectionId="0">
    <xmlCellPr id="1" xr6:uid="{00000000-0010-0000-2E04-000001000000}" uniqueName="P1082213">
      <xmlPr mapId="1" xpath="/GFI-IZD-POD/IPK-GFI-IZD-POD_1000344/P1082213" xmlDataType="decimal"/>
    </xmlCellPr>
  </singleXmlCell>
  <singleXmlCell id="1098" xr6:uid="{00000000-000C-0000-FFFF-FFFF2F040000}" r="V38" connectionId="0">
    <xmlCellPr id="1" xr6:uid="{00000000-0010-0000-2F04-000001000000}" uniqueName="P1082214">
      <xmlPr mapId="1" xpath="/GFI-IZD-POD/IPK-GFI-IZD-POD_1000344/P1082214" xmlDataType="decimal"/>
    </xmlCellPr>
  </singleXmlCell>
  <singleXmlCell id="1099" xr6:uid="{00000000-000C-0000-FFFF-FFFF30040000}" r="W38" connectionId="0">
    <xmlCellPr id="1" xr6:uid="{00000000-0010-0000-3004-000001000000}" uniqueName="P1082215">
      <xmlPr mapId="1" xpath="/GFI-IZD-POD/IPK-GFI-IZD-POD_1000344/P1082215" xmlDataType="decimal"/>
    </xmlCellPr>
  </singleXmlCell>
  <singleXmlCell id="1100" xr6:uid="{00000000-000C-0000-FFFF-FFFF31040000}" r="X38" connectionId="0">
    <xmlCellPr id="1" xr6:uid="{00000000-0010-0000-3104-000001000000}" uniqueName="P1082216">
      <xmlPr mapId="1" xpath="/GFI-IZD-POD/IPK-GFI-IZD-POD_1000344/P1082216" xmlDataType="decimal"/>
    </xmlCellPr>
  </singleXmlCell>
  <singleXmlCell id="1101" xr6:uid="{00000000-000C-0000-FFFF-FFFF32040000}" r="Y38" connectionId="0">
    <xmlCellPr id="1" xr6:uid="{00000000-0010-0000-3204-000001000000}" uniqueName="P1082217">
      <xmlPr mapId="1" xpath="/GFI-IZD-POD/IPK-GFI-IZD-POD_1000344/P1082217" xmlDataType="decimal"/>
    </xmlCellPr>
  </singleXmlCell>
  <singleXmlCell id="1102" xr6:uid="{00000000-000C-0000-FFFF-FFFF33040000}" r="H39" connectionId="0">
    <xmlCellPr id="1" xr6:uid="{00000000-0010-0000-3304-000001000000}" uniqueName="P1080032">
      <xmlPr mapId="1" xpath="/GFI-IZD-POD/IPK-GFI-IZD-POD_1000344/P1080032" xmlDataType="decimal"/>
    </xmlCellPr>
  </singleXmlCell>
  <singleXmlCell id="1103" xr6:uid="{00000000-000C-0000-FFFF-FFFF34040000}" r="I39" connectionId="0">
    <xmlCellPr id="1" xr6:uid="{00000000-0010-0000-3404-000001000000}" uniqueName="P1080033">
      <xmlPr mapId="1" xpath="/GFI-IZD-POD/IPK-GFI-IZD-POD_1000344/P1080033" xmlDataType="decimal"/>
    </xmlCellPr>
  </singleXmlCell>
  <singleXmlCell id="1104" xr6:uid="{00000000-000C-0000-FFFF-FFFF35040000}" r="J39" connectionId="0">
    <xmlCellPr id="1" xr6:uid="{00000000-0010-0000-3504-000001000000}" uniqueName="P1080034">
      <xmlPr mapId="1" xpath="/GFI-IZD-POD/IPK-GFI-IZD-POD_1000344/P1080034" xmlDataType="decimal"/>
    </xmlCellPr>
  </singleXmlCell>
  <singleXmlCell id="1105" xr6:uid="{00000000-000C-0000-FFFF-FFFF36040000}" r="K39" connectionId="0">
    <xmlCellPr id="1" xr6:uid="{00000000-0010-0000-3604-000001000000}" uniqueName="P1080035">
      <xmlPr mapId="1" xpath="/GFI-IZD-POD/IPK-GFI-IZD-POD_1000344/P1080035" xmlDataType="decimal"/>
    </xmlCellPr>
  </singleXmlCell>
  <singleXmlCell id="1106" xr6:uid="{00000000-000C-0000-FFFF-FFFF37040000}" r="L39" connectionId="0">
    <xmlCellPr id="1" xr6:uid="{00000000-0010-0000-3704-000001000000}" uniqueName="P1080036">
      <xmlPr mapId="1" xpath="/GFI-IZD-POD/IPK-GFI-IZD-POD_1000344/P1080036" xmlDataType="decimal"/>
    </xmlCellPr>
  </singleXmlCell>
  <singleXmlCell id="1107" xr6:uid="{00000000-000C-0000-FFFF-FFFF38040000}" r="M39" connectionId="0">
    <xmlCellPr id="1" xr6:uid="{00000000-0010-0000-3804-000001000000}" uniqueName="P1080037">
      <xmlPr mapId="1" xpath="/GFI-IZD-POD/IPK-GFI-IZD-POD_1000344/P1080037" xmlDataType="decimal"/>
    </xmlCellPr>
  </singleXmlCell>
  <singleXmlCell id="1108" xr6:uid="{00000000-000C-0000-FFFF-FFFF39040000}" r="N39" connectionId="0">
    <xmlCellPr id="1" xr6:uid="{00000000-0010-0000-3904-000001000000}" uniqueName="P1080038">
      <xmlPr mapId="1" xpath="/GFI-IZD-POD/IPK-GFI-IZD-POD_1000344/P1080038" xmlDataType="decimal"/>
    </xmlCellPr>
  </singleXmlCell>
  <singleXmlCell id="1109" xr6:uid="{00000000-000C-0000-FFFF-FFFF3A040000}" r="O39" connectionId="0">
    <xmlCellPr id="1" xr6:uid="{00000000-0010-0000-3A04-000001000000}" uniqueName="P1080039">
      <xmlPr mapId="1" xpath="/GFI-IZD-POD/IPK-GFI-IZD-POD_1000344/P1080039" xmlDataType="decimal"/>
    </xmlCellPr>
  </singleXmlCell>
  <singleXmlCell id="1110" xr6:uid="{00000000-000C-0000-FFFF-FFFF3B040000}" r="P39" connectionId="0">
    <xmlCellPr id="1" xr6:uid="{00000000-0010-0000-3B04-000001000000}" uniqueName="P1082220">
      <xmlPr mapId="1" xpath="/GFI-IZD-POD/IPK-GFI-IZD-POD_1000344/P1082220" xmlDataType="decimal"/>
    </xmlCellPr>
  </singleXmlCell>
  <singleXmlCell id="1111" xr6:uid="{00000000-000C-0000-FFFF-FFFF3C040000}" r="Q39" connectionId="0">
    <xmlCellPr id="1" xr6:uid="{00000000-0010-0000-3C04-000001000000}" uniqueName="P1082222">
      <xmlPr mapId="1" xpath="/GFI-IZD-POD/IPK-GFI-IZD-POD_1000344/P1082222" xmlDataType="decimal"/>
    </xmlCellPr>
  </singleXmlCell>
  <singleXmlCell id="1112" xr6:uid="{00000000-000C-0000-FFFF-FFFF3D040000}" r="R39" connectionId="0">
    <xmlCellPr id="1" xr6:uid="{00000000-0010-0000-3D04-000001000000}" uniqueName="P1082224">
      <xmlPr mapId="1" xpath="/GFI-IZD-POD/IPK-GFI-IZD-POD_1000344/P1082224" xmlDataType="decimal"/>
    </xmlCellPr>
  </singleXmlCell>
  <singleXmlCell id="1113" xr6:uid="{00000000-000C-0000-FFFF-FFFF3E040000}" r="U39" connectionId="0">
    <xmlCellPr id="1" xr6:uid="{00000000-0010-0000-3E04-000001000000}" uniqueName="P1082225">
      <xmlPr mapId="1" xpath="/GFI-IZD-POD/IPK-GFI-IZD-POD_1000344/P1082225" xmlDataType="decimal"/>
    </xmlCellPr>
  </singleXmlCell>
  <singleXmlCell id="1114" xr6:uid="{00000000-000C-0000-FFFF-FFFF3F040000}" r="V39" connectionId="0">
    <xmlCellPr id="1" xr6:uid="{00000000-0010-0000-3F04-000001000000}" uniqueName="P1082227">
      <xmlPr mapId="1" xpath="/GFI-IZD-POD/IPK-GFI-IZD-POD_1000344/P1082227" xmlDataType="decimal"/>
    </xmlCellPr>
  </singleXmlCell>
  <singleXmlCell id="1115" xr6:uid="{00000000-000C-0000-FFFF-FFFF40040000}" r="W39" connectionId="0">
    <xmlCellPr id="1" xr6:uid="{00000000-0010-0000-4004-000001000000}" uniqueName="P1082229">
      <xmlPr mapId="1" xpath="/GFI-IZD-POD/IPK-GFI-IZD-POD_1000344/P1082229" xmlDataType="decimal"/>
    </xmlCellPr>
  </singleXmlCell>
  <singleXmlCell id="1116" xr6:uid="{00000000-000C-0000-FFFF-FFFF41040000}" r="X39" connectionId="0">
    <xmlCellPr id="1" xr6:uid="{00000000-0010-0000-4104-000001000000}" uniqueName="P1082232">
      <xmlPr mapId="1" xpath="/GFI-IZD-POD/IPK-GFI-IZD-POD_1000344/P1082232" xmlDataType="decimal"/>
    </xmlCellPr>
  </singleXmlCell>
  <singleXmlCell id="1117" xr6:uid="{00000000-000C-0000-FFFF-FFFF42040000}" r="Y39" connectionId="0">
    <xmlCellPr id="1" xr6:uid="{00000000-0010-0000-4204-000001000000}" uniqueName="P1082234">
      <xmlPr mapId="1" xpath="/GFI-IZD-POD/IPK-GFI-IZD-POD_1000344/P1082234" xmlDataType="decimal"/>
    </xmlCellPr>
  </singleXmlCell>
  <singleXmlCell id="1118" xr6:uid="{00000000-000C-0000-FFFF-FFFF43040000}" r="H40" connectionId="0">
    <xmlCellPr id="1" xr6:uid="{00000000-0010-0000-4304-000001000000}" uniqueName="P1080040">
      <xmlPr mapId="1" xpath="/GFI-IZD-POD/IPK-GFI-IZD-POD_1000344/P1080040" xmlDataType="decimal"/>
    </xmlCellPr>
  </singleXmlCell>
  <singleXmlCell id="1119" xr6:uid="{00000000-000C-0000-FFFF-FFFF44040000}" r="I40" connectionId="0">
    <xmlCellPr id="1" xr6:uid="{00000000-0010-0000-4404-000001000000}" uniqueName="P1080041">
      <xmlPr mapId="1" xpath="/GFI-IZD-POD/IPK-GFI-IZD-POD_1000344/P1080041" xmlDataType="decimal"/>
    </xmlCellPr>
  </singleXmlCell>
  <singleXmlCell id="1120" xr6:uid="{00000000-000C-0000-FFFF-FFFF45040000}" r="J40" connectionId="0">
    <xmlCellPr id="1" xr6:uid="{00000000-0010-0000-4504-000001000000}" uniqueName="P1080042">
      <xmlPr mapId="1" xpath="/GFI-IZD-POD/IPK-GFI-IZD-POD_1000344/P1080042" xmlDataType="decimal"/>
    </xmlCellPr>
  </singleXmlCell>
  <singleXmlCell id="1121" xr6:uid="{00000000-000C-0000-FFFF-FFFF46040000}" r="K40" connectionId="0">
    <xmlCellPr id="1" xr6:uid="{00000000-0010-0000-4604-000001000000}" uniqueName="P1080043">
      <xmlPr mapId="1" xpath="/GFI-IZD-POD/IPK-GFI-IZD-POD_1000344/P1080043" xmlDataType="decimal"/>
    </xmlCellPr>
  </singleXmlCell>
  <singleXmlCell id="1122" xr6:uid="{00000000-000C-0000-FFFF-FFFF47040000}" r="L40" connectionId="0">
    <xmlCellPr id="1" xr6:uid="{00000000-0010-0000-4704-000001000000}" uniqueName="P1080044">
      <xmlPr mapId="1" xpath="/GFI-IZD-POD/IPK-GFI-IZD-POD_1000344/P1080044" xmlDataType="decimal"/>
    </xmlCellPr>
  </singleXmlCell>
  <singleXmlCell id="1123" xr6:uid="{00000000-000C-0000-FFFF-FFFF48040000}" r="M40" connectionId="0">
    <xmlCellPr id="1" xr6:uid="{00000000-0010-0000-4804-000001000000}" uniqueName="P1080045">
      <xmlPr mapId="1" xpath="/GFI-IZD-POD/IPK-GFI-IZD-POD_1000344/P1080045" xmlDataType="decimal"/>
    </xmlCellPr>
  </singleXmlCell>
  <singleXmlCell id="1124" xr6:uid="{00000000-000C-0000-FFFF-FFFF49040000}" r="N40" connectionId="0">
    <xmlCellPr id="1" xr6:uid="{00000000-0010-0000-4904-000001000000}" uniqueName="P1080046">
      <xmlPr mapId="1" xpath="/GFI-IZD-POD/IPK-GFI-IZD-POD_1000344/P1080046" xmlDataType="decimal"/>
    </xmlCellPr>
  </singleXmlCell>
  <singleXmlCell id="1125" xr6:uid="{00000000-000C-0000-FFFF-FFFF4A040000}" r="O40" connectionId="0">
    <xmlCellPr id="1" xr6:uid="{00000000-0010-0000-4A04-000001000000}" uniqueName="P1080047">
      <xmlPr mapId="1" xpath="/GFI-IZD-POD/IPK-GFI-IZD-POD_1000344/P1080047" xmlDataType="decimal"/>
    </xmlCellPr>
  </singleXmlCell>
  <singleXmlCell id="1126" xr6:uid="{00000000-000C-0000-FFFF-FFFF4B040000}" r="P40" connectionId="0">
    <xmlCellPr id="1" xr6:uid="{00000000-0010-0000-4B04-000001000000}" uniqueName="P1082236">
      <xmlPr mapId="1" xpath="/GFI-IZD-POD/IPK-GFI-IZD-POD_1000344/P1082236" xmlDataType="decimal"/>
    </xmlCellPr>
  </singleXmlCell>
  <singleXmlCell id="1127" xr6:uid="{00000000-000C-0000-FFFF-FFFF4C040000}" r="Q40" connectionId="0">
    <xmlCellPr id="1" xr6:uid="{00000000-0010-0000-4C04-000001000000}" uniqueName="P1082248">
      <xmlPr mapId="1" xpath="/GFI-IZD-POD/IPK-GFI-IZD-POD_1000344/P1082248" xmlDataType="decimal"/>
    </xmlCellPr>
  </singleXmlCell>
  <singleXmlCell id="1128" xr6:uid="{00000000-000C-0000-FFFF-FFFF4D040000}" r="R40" connectionId="0">
    <xmlCellPr id="1" xr6:uid="{00000000-0010-0000-4D04-000001000000}" uniqueName="P1082250">
      <xmlPr mapId="1" xpath="/GFI-IZD-POD/IPK-GFI-IZD-POD_1000344/P1082250" xmlDataType="decimal"/>
    </xmlCellPr>
  </singleXmlCell>
  <singleXmlCell id="1129" xr6:uid="{00000000-000C-0000-FFFF-FFFF4E040000}" r="U40" connectionId="0">
    <xmlCellPr id="1" xr6:uid="{00000000-0010-0000-4E04-000001000000}" uniqueName="P1082252">
      <xmlPr mapId="1" xpath="/GFI-IZD-POD/IPK-GFI-IZD-POD_1000344/P1082252" xmlDataType="decimal"/>
    </xmlCellPr>
  </singleXmlCell>
  <singleXmlCell id="1130" xr6:uid="{00000000-000C-0000-FFFF-FFFF4F040000}" r="V40" connectionId="0">
    <xmlCellPr id="1" xr6:uid="{00000000-0010-0000-4F04-000001000000}" uniqueName="P1082254">
      <xmlPr mapId="1" xpath="/GFI-IZD-POD/IPK-GFI-IZD-POD_1000344/P1082254" xmlDataType="decimal"/>
    </xmlCellPr>
  </singleXmlCell>
  <singleXmlCell id="1131" xr6:uid="{00000000-000C-0000-FFFF-FFFF50040000}" r="W40" connectionId="0">
    <xmlCellPr id="1" xr6:uid="{00000000-0010-0000-5004-000001000000}" uniqueName="P1082256">
      <xmlPr mapId="1" xpath="/GFI-IZD-POD/IPK-GFI-IZD-POD_1000344/P1082256" xmlDataType="decimal"/>
    </xmlCellPr>
  </singleXmlCell>
  <singleXmlCell id="1132" xr6:uid="{00000000-000C-0000-FFFF-FFFF51040000}" r="X40" connectionId="0">
    <xmlCellPr id="1" xr6:uid="{00000000-0010-0000-5104-000001000000}" uniqueName="P1082257">
      <xmlPr mapId="1" xpath="/GFI-IZD-POD/IPK-GFI-IZD-POD_1000344/P1082257" xmlDataType="decimal"/>
    </xmlCellPr>
  </singleXmlCell>
  <singleXmlCell id="1133" xr6:uid="{00000000-000C-0000-FFFF-FFFF52040000}" r="Y40" connectionId="0">
    <xmlCellPr id="1" xr6:uid="{00000000-0010-0000-5204-000001000000}" uniqueName="P1082259">
      <xmlPr mapId="1" xpath="/GFI-IZD-POD/IPK-GFI-IZD-POD_1000344/P1082259" xmlDataType="decimal"/>
    </xmlCellPr>
  </singleXmlCell>
  <singleXmlCell id="1134" xr6:uid="{00000000-000C-0000-FFFF-FFFF53040000}" r="H41" connectionId="0">
    <xmlCellPr id="1" xr6:uid="{00000000-0010-0000-5304-000001000000}" uniqueName="P1080048">
      <xmlPr mapId="1" xpath="/GFI-IZD-POD/IPK-GFI-IZD-POD_1000344/P1080048" xmlDataType="decimal"/>
    </xmlCellPr>
  </singleXmlCell>
  <singleXmlCell id="1135" xr6:uid="{00000000-000C-0000-FFFF-FFFF54040000}" r="I41" connectionId="0">
    <xmlCellPr id="1" xr6:uid="{00000000-0010-0000-5404-000001000000}" uniqueName="P1080049">
      <xmlPr mapId="1" xpath="/GFI-IZD-POD/IPK-GFI-IZD-POD_1000344/P1080049" xmlDataType="decimal"/>
    </xmlCellPr>
  </singleXmlCell>
  <singleXmlCell id="1136" xr6:uid="{00000000-000C-0000-FFFF-FFFF55040000}" r="J41" connectionId="0">
    <xmlCellPr id="1" xr6:uid="{00000000-0010-0000-5504-000001000000}" uniqueName="P1080050">
      <xmlPr mapId="1" xpath="/GFI-IZD-POD/IPK-GFI-IZD-POD_1000344/P1080050" xmlDataType="decimal"/>
    </xmlCellPr>
  </singleXmlCell>
  <singleXmlCell id="1137" xr6:uid="{00000000-000C-0000-FFFF-FFFF56040000}" r="K41" connectionId="0">
    <xmlCellPr id="1" xr6:uid="{00000000-0010-0000-5604-000001000000}" uniqueName="P1080051">
      <xmlPr mapId="1" xpath="/GFI-IZD-POD/IPK-GFI-IZD-POD_1000344/P1080051" xmlDataType="decimal"/>
    </xmlCellPr>
  </singleXmlCell>
  <singleXmlCell id="1138" xr6:uid="{00000000-000C-0000-FFFF-FFFF57040000}" r="L41" connectionId="0">
    <xmlCellPr id="1" xr6:uid="{00000000-0010-0000-5704-000001000000}" uniqueName="P1080052">
      <xmlPr mapId="1" xpath="/GFI-IZD-POD/IPK-GFI-IZD-POD_1000344/P1080052" xmlDataType="decimal"/>
    </xmlCellPr>
  </singleXmlCell>
  <singleXmlCell id="1139" xr6:uid="{00000000-000C-0000-FFFF-FFFF58040000}" r="M41" connectionId="0">
    <xmlCellPr id="1" xr6:uid="{00000000-0010-0000-5804-000001000000}" uniqueName="P1080053">
      <xmlPr mapId="1" xpath="/GFI-IZD-POD/IPK-GFI-IZD-POD_1000344/P1080053" xmlDataType="decimal"/>
    </xmlCellPr>
  </singleXmlCell>
  <singleXmlCell id="1140" xr6:uid="{00000000-000C-0000-FFFF-FFFF59040000}" r="N41" connectionId="0">
    <xmlCellPr id="1" xr6:uid="{00000000-0010-0000-5904-000001000000}" uniqueName="P1080054">
      <xmlPr mapId="1" xpath="/GFI-IZD-POD/IPK-GFI-IZD-POD_1000344/P1080054" xmlDataType="decimal"/>
    </xmlCellPr>
  </singleXmlCell>
  <singleXmlCell id="1141" xr6:uid="{00000000-000C-0000-FFFF-FFFF5A040000}" r="O41" connectionId="0">
    <xmlCellPr id="1" xr6:uid="{00000000-0010-0000-5A04-000001000000}" uniqueName="P1080055">
      <xmlPr mapId="1" xpath="/GFI-IZD-POD/IPK-GFI-IZD-POD_1000344/P1080055" xmlDataType="decimal"/>
    </xmlCellPr>
  </singleXmlCell>
  <singleXmlCell id="1142" xr6:uid="{00000000-000C-0000-FFFF-FFFF5B040000}" r="P41" connectionId="0">
    <xmlCellPr id="1" xr6:uid="{00000000-0010-0000-5B04-000001000000}" uniqueName="P1082260">
      <xmlPr mapId="1" xpath="/GFI-IZD-POD/IPK-GFI-IZD-POD_1000344/P1082260" xmlDataType="decimal"/>
    </xmlCellPr>
  </singleXmlCell>
  <singleXmlCell id="1143" xr6:uid="{00000000-000C-0000-FFFF-FFFF5C040000}" r="Q41" connectionId="0">
    <xmlCellPr id="1" xr6:uid="{00000000-0010-0000-5C04-000001000000}" uniqueName="P1082237">
      <xmlPr mapId="1" xpath="/GFI-IZD-POD/IPK-GFI-IZD-POD_1000344/P1082237" xmlDataType="decimal"/>
    </xmlCellPr>
  </singleXmlCell>
  <singleXmlCell id="1144" xr6:uid="{00000000-000C-0000-FFFF-FFFF5D040000}" r="R41" connectionId="0">
    <xmlCellPr id="1" xr6:uid="{00000000-0010-0000-5D04-000001000000}" uniqueName="P1082261">
      <xmlPr mapId="1" xpath="/GFI-IZD-POD/IPK-GFI-IZD-POD_1000344/P1082261" xmlDataType="decimal"/>
    </xmlCellPr>
  </singleXmlCell>
  <singleXmlCell id="1145" xr6:uid="{00000000-000C-0000-FFFF-FFFF5E040000}" r="U41" connectionId="0">
    <xmlCellPr id="1" xr6:uid="{00000000-0010-0000-5E04-000001000000}" uniqueName="P1082262">
      <xmlPr mapId="1" xpath="/GFI-IZD-POD/IPK-GFI-IZD-POD_1000344/P1082262" xmlDataType="decimal"/>
    </xmlCellPr>
  </singleXmlCell>
  <singleXmlCell id="1146" xr6:uid="{00000000-000C-0000-FFFF-FFFF5F040000}" r="V41" connectionId="0">
    <xmlCellPr id="1" xr6:uid="{00000000-0010-0000-5F04-000001000000}" uniqueName="P1082264">
      <xmlPr mapId="1" xpath="/GFI-IZD-POD/IPK-GFI-IZD-POD_1000344/P1082264" xmlDataType="decimal"/>
    </xmlCellPr>
  </singleXmlCell>
  <singleXmlCell id="1147" xr6:uid="{00000000-000C-0000-FFFF-FFFF60040000}" r="W41" connectionId="0">
    <xmlCellPr id="1" xr6:uid="{00000000-0010-0000-6004-000001000000}" uniqueName="P1082265">
      <xmlPr mapId="1" xpath="/GFI-IZD-POD/IPK-GFI-IZD-POD_1000344/P1082265" xmlDataType="decimal"/>
    </xmlCellPr>
  </singleXmlCell>
  <singleXmlCell id="1148" xr6:uid="{00000000-000C-0000-FFFF-FFFF61040000}" r="X41" connectionId="0">
    <xmlCellPr id="1" xr6:uid="{00000000-0010-0000-6104-000001000000}" uniqueName="P1082266">
      <xmlPr mapId="1" xpath="/GFI-IZD-POD/IPK-GFI-IZD-POD_1000344/P1082266" xmlDataType="decimal"/>
    </xmlCellPr>
  </singleXmlCell>
  <singleXmlCell id="1149" xr6:uid="{00000000-000C-0000-FFFF-FFFF62040000}" r="Y41" connectionId="0">
    <xmlCellPr id="1" xr6:uid="{00000000-0010-0000-6204-000001000000}" uniqueName="P1082267">
      <xmlPr mapId="1" xpath="/GFI-IZD-POD/IPK-GFI-IZD-POD_1000344/P1082267" xmlDataType="decimal"/>
    </xmlCellPr>
  </singleXmlCell>
  <singleXmlCell id="1150" xr6:uid="{00000000-000C-0000-FFFF-FFFF63040000}" r="H42" connectionId="0">
    <xmlCellPr id="1" xr6:uid="{00000000-0010-0000-6304-000001000000}" uniqueName="P1080056">
      <xmlPr mapId="1" xpath="/GFI-IZD-POD/IPK-GFI-IZD-POD_1000344/P1080056" xmlDataType="decimal"/>
    </xmlCellPr>
  </singleXmlCell>
  <singleXmlCell id="1151" xr6:uid="{00000000-000C-0000-FFFF-FFFF64040000}" r="I42" connectionId="0">
    <xmlCellPr id="1" xr6:uid="{00000000-0010-0000-6404-000001000000}" uniqueName="P1080057">
      <xmlPr mapId="1" xpath="/GFI-IZD-POD/IPK-GFI-IZD-POD_1000344/P1080057" xmlDataType="decimal"/>
    </xmlCellPr>
  </singleXmlCell>
  <singleXmlCell id="1152" xr6:uid="{00000000-000C-0000-FFFF-FFFF65040000}" r="J42" connectionId="0">
    <xmlCellPr id="1" xr6:uid="{00000000-0010-0000-6504-000001000000}" uniqueName="P1080058">
      <xmlPr mapId="1" xpath="/GFI-IZD-POD/IPK-GFI-IZD-POD_1000344/P1080058" xmlDataType="decimal"/>
    </xmlCellPr>
  </singleXmlCell>
  <singleXmlCell id="1153" xr6:uid="{00000000-000C-0000-FFFF-FFFF66040000}" r="K42" connectionId="0">
    <xmlCellPr id="1" xr6:uid="{00000000-0010-0000-6604-000001000000}" uniqueName="P1080059">
      <xmlPr mapId="1" xpath="/GFI-IZD-POD/IPK-GFI-IZD-POD_1000344/P1080059" xmlDataType="decimal"/>
    </xmlCellPr>
  </singleXmlCell>
  <singleXmlCell id="1154" xr6:uid="{00000000-000C-0000-FFFF-FFFF67040000}" r="L42" connectionId="0">
    <xmlCellPr id="1" xr6:uid="{00000000-0010-0000-6704-000001000000}" uniqueName="P1080060">
      <xmlPr mapId="1" xpath="/GFI-IZD-POD/IPK-GFI-IZD-POD_1000344/P1080060" xmlDataType="decimal"/>
    </xmlCellPr>
  </singleXmlCell>
  <singleXmlCell id="1155" xr6:uid="{00000000-000C-0000-FFFF-FFFF68040000}" r="M42" connectionId="0">
    <xmlCellPr id="1" xr6:uid="{00000000-0010-0000-6804-000001000000}" uniqueName="P1080061">
      <xmlPr mapId="1" xpath="/GFI-IZD-POD/IPK-GFI-IZD-POD_1000344/P1080061" xmlDataType="decimal"/>
    </xmlCellPr>
  </singleXmlCell>
  <singleXmlCell id="1156" xr6:uid="{00000000-000C-0000-FFFF-FFFF69040000}" r="N42" connectionId="0">
    <xmlCellPr id="1" xr6:uid="{00000000-0010-0000-6904-000001000000}" uniqueName="P1080062">
      <xmlPr mapId="1" xpath="/GFI-IZD-POD/IPK-GFI-IZD-POD_1000344/P1080062" xmlDataType="decimal"/>
    </xmlCellPr>
  </singleXmlCell>
  <singleXmlCell id="1157" xr6:uid="{00000000-000C-0000-FFFF-FFFF6A040000}" r="O42" connectionId="0">
    <xmlCellPr id="1" xr6:uid="{00000000-0010-0000-6A04-000001000000}" uniqueName="P1080063">
      <xmlPr mapId="1" xpath="/GFI-IZD-POD/IPK-GFI-IZD-POD_1000344/P1080063" xmlDataType="decimal"/>
    </xmlCellPr>
  </singleXmlCell>
  <singleXmlCell id="1158" xr6:uid="{00000000-000C-0000-FFFF-FFFF6B040000}" r="P42" connectionId="0">
    <xmlCellPr id="1" xr6:uid="{00000000-0010-0000-6B04-000001000000}" uniqueName="P1082269">
      <xmlPr mapId="1" xpath="/GFI-IZD-POD/IPK-GFI-IZD-POD_1000344/P1082269" xmlDataType="decimal"/>
    </xmlCellPr>
  </singleXmlCell>
  <singleXmlCell id="1159" xr6:uid="{00000000-000C-0000-FFFF-FFFF6C040000}" r="Q42" connectionId="0">
    <xmlCellPr id="1" xr6:uid="{00000000-0010-0000-6C04-000001000000}" uniqueName="P1082270">
      <xmlPr mapId="1" xpath="/GFI-IZD-POD/IPK-GFI-IZD-POD_1000344/P1082270" xmlDataType="decimal"/>
    </xmlCellPr>
  </singleXmlCell>
  <singleXmlCell id="1160" xr6:uid="{00000000-000C-0000-FFFF-FFFF6D040000}" r="R42" connectionId="0">
    <xmlCellPr id="1" xr6:uid="{00000000-0010-0000-6D04-000001000000}" uniqueName="P1082239">
      <xmlPr mapId="1" xpath="/GFI-IZD-POD/IPK-GFI-IZD-POD_1000344/P1082239" xmlDataType="decimal"/>
    </xmlCellPr>
  </singleXmlCell>
  <singleXmlCell id="1161" xr6:uid="{00000000-000C-0000-FFFF-FFFF6E040000}" r="U42" connectionId="0">
    <xmlCellPr id="1" xr6:uid="{00000000-0010-0000-6E04-000001000000}" uniqueName="P1082272">
      <xmlPr mapId="1" xpath="/GFI-IZD-POD/IPK-GFI-IZD-POD_1000344/P1082272" xmlDataType="decimal"/>
    </xmlCellPr>
  </singleXmlCell>
  <singleXmlCell id="1162" xr6:uid="{00000000-000C-0000-FFFF-FFFF6F040000}" r="V42" connectionId="0">
    <xmlCellPr id="1" xr6:uid="{00000000-0010-0000-6F04-000001000000}" uniqueName="P1082273">
      <xmlPr mapId="1" xpath="/GFI-IZD-POD/IPK-GFI-IZD-POD_1000344/P1082273" xmlDataType="decimal"/>
    </xmlCellPr>
  </singleXmlCell>
  <singleXmlCell id="1163" xr6:uid="{00000000-000C-0000-FFFF-FFFF70040000}" r="W42" connectionId="0">
    <xmlCellPr id="1" xr6:uid="{00000000-0010-0000-7004-000001000000}" uniqueName="P1082275">
      <xmlPr mapId="1" xpath="/GFI-IZD-POD/IPK-GFI-IZD-POD_1000344/P1082275" xmlDataType="decimal"/>
    </xmlCellPr>
  </singleXmlCell>
  <singleXmlCell id="1164" xr6:uid="{00000000-000C-0000-FFFF-FFFF71040000}" r="X42" connectionId="0">
    <xmlCellPr id="1" xr6:uid="{00000000-0010-0000-7104-000001000000}" uniqueName="P1082276">
      <xmlPr mapId="1" xpath="/GFI-IZD-POD/IPK-GFI-IZD-POD_1000344/P1082276" xmlDataType="decimal"/>
    </xmlCellPr>
  </singleXmlCell>
  <singleXmlCell id="1165" xr6:uid="{00000000-000C-0000-FFFF-FFFF72040000}" r="Y42" connectionId="0">
    <xmlCellPr id="1" xr6:uid="{00000000-0010-0000-7204-000001000000}" uniqueName="P1082277">
      <xmlPr mapId="1" xpath="/GFI-IZD-POD/IPK-GFI-IZD-POD_1000344/P1082277" xmlDataType="decimal"/>
    </xmlCellPr>
  </singleXmlCell>
  <singleXmlCell id="1166" xr6:uid="{00000000-000C-0000-FFFF-FFFF73040000}" r="H43" connectionId="0">
    <xmlCellPr id="1" xr6:uid="{00000000-0010-0000-7304-000001000000}" uniqueName="P1080064">
      <xmlPr mapId="1" xpath="/GFI-IZD-POD/IPK-GFI-IZD-POD_1000344/P1080064" xmlDataType="decimal"/>
    </xmlCellPr>
  </singleXmlCell>
  <singleXmlCell id="1167" xr6:uid="{00000000-000C-0000-FFFF-FFFF74040000}" r="I43" connectionId="0">
    <xmlCellPr id="1" xr6:uid="{00000000-0010-0000-7404-000001000000}" uniqueName="P1080065">
      <xmlPr mapId="1" xpath="/GFI-IZD-POD/IPK-GFI-IZD-POD_1000344/P1080065" xmlDataType="decimal"/>
    </xmlCellPr>
  </singleXmlCell>
  <singleXmlCell id="1168" xr6:uid="{00000000-000C-0000-FFFF-FFFF75040000}" r="J43" connectionId="0">
    <xmlCellPr id="1" xr6:uid="{00000000-0010-0000-7504-000001000000}" uniqueName="P1080066">
      <xmlPr mapId="1" xpath="/GFI-IZD-POD/IPK-GFI-IZD-POD_1000344/P1080066" xmlDataType="decimal"/>
    </xmlCellPr>
  </singleXmlCell>
  <singleXmlCell id="1169" xr6:uid="{00000000-000C-0000-FFFF-FFFF76040000}" r="K43" connectionId="0">
    <xmlCellPr id="1" xr6:uid="{00000000-0010-0000-7604-000001000000}" uniqueName="P1080067">
      <xmlPr mapId="1" xpath="/GFI-IZD-POD/IPK-GFI-IZD-POD_1000344/P1080067" xmlDataType="decimal"/>
    </xmlCellPr>
  </singleXmlCell>
  <singleXmlCell id="1170" xr6:uid="{00000000-000C-0000-FFFF-FFFF77040000}" r="L43" connectionId="0">
    <xmlCellPr id="1" xr6:uid="{00000000-0010-0000-7704-000001000000}" uniqueName="P1080068">
      <xmlPr mapId="1" xpath="/GFI-IZD-POD/IPK-GFI-IZD-POD_1000344/P1080068" xmlDataType="decimal"/>
    </xmlCellPr>
  </singleXmlCell>
  <singleXmlCell id="1171" xr6:uid="{00000000-000C-0000-FFFF-FFFF78040000}" r="M43" connectionId="0">
    <xmlCellPr id="1" xr6:uid="{00000000-0010-0000-7804-000001000000}" uniqueName="P1080069">
      <xmlPr mapId="1" xpath="/GFI-IZD-POD/IPK-GFI-IZD-POD_1000344/P1080069" xmlDataType="decimal"/>
    </xmlCellPr>
  </singleXmlCell>
  <singleXmlCell id="1172" xr6:uid="{00000000-000C-0000-FFFF-FFFF79040000}" r="N43" connectionId="0">
    <xmlCellPr id="1" xr6:uid="{00000000-0010-0000-7904-000001000000}" uniqueName="P1080070">
      <xmlPr mapId="1" xpath="/GFI-IZD-POD/IPK-GFI-IZD-POD_1000344/P1080070" xmlDataType="decimal"/>
    </xmlCellPr>
  </singleXmlCell>
  <singleXmlCell id="1173" xr6:uid="{00000000-000C-0000-FFFF-FFFF7A040000}" r="O43" connectionId="0">
    <xmlCellPr id="1" xr6:uid="{00000000-0010-0000-7A04-000001000000}" uniqueName="P1080071">
      <xmlPr mapId="1" xpath="/GFI-IZD-POD/IPK-GFI-IZD-POD_1000344/P1080071" xmlDataType="decimal"/>
    </xmlCellPr>
  </singleXmlCell>
  <singleXmlCell id="1174" xr6:uid="{00000000-000C-0000-FFFF-FFFF7B040000}" r="P43" connectionId="0">
    <xmlCellPr id="1" xr6:uid="{00000000-0010-0000-7B04-000001000000}" uniqueName="P1082278">
      <xmlPr mapId="1" xpath="/GFI-IZD-POD/IPK-GFI-IZD-POD_1000344/P1082278" xmlDataType="decimal"/>
    </xmlCellPr>
  </singleXmlCell>
  <singleXmlCell id="1175" xr6:uid="{00000000-000C-0000-FFFF-FFFF7C040000}" r="Q43" connectionId="0">
    <xmlCellPr id="1" xr6:uid="{00000000-0010-0000-7C04-000001000000}" uniqueName="P1082279">
      <xmlPr mapId="1" xpath="/GFI-IZD-POD/IPK-GFI-IZD-POD_1000344/P1082279" xmlDataType="decimal"/>
    </xmlCellPr>
  </singleXmlCell>
  <singleXmlCell id="1176" xr6:uid="{00000000-000C-0000-FFFF-FFFF7D040000}" r="R43" connectionId="0">
    <xmlCellPr id="1" xr6:uid="{00000000-0010-0000-7D04-000001000000}" uniqueName="P1082280">
      <xmlPr mapId="1" xpath="/GFI-IZD-POD/IPK-GFI-IZD-POD_1000344/P1082280" xmlDataType="decimal"/>
    </xmlCellPr>
  </singleXmlCell>
  <singleXmlCell id="1177" xr6:uid="{00000000-000C-0000-FFFF-FFFF7E040000}" r="U43" connectionId="0">
    <xmlCellPr id="1" xr6:uid="{00000000-0010-0000-7E04-000001000000}" uniqueName="P1082245">
      <xmlPr mapId="1" xpath="/GFI-IZD-POD/IPK-GFI-IZD-POD_1000344/P1082245" xmlDataType="decimal"/>
    </xmlCellPr>
  </singleXmlCell>
  <singleXmlCell id="1178" xr6:uid="{00000000-000C-0000-FFFF-FFFF7F040000}" r="V43" connectionId="0">
    <xmlCellPr id="1" xr6:uid="{00000000-0010-0000-7F04-000001000000}" uniqueName="P1082282">
      <xmlPr mapId="1" xpath="/GFI-IZD-POD/IPK-GFI-IZD-POD_1000344/P1082282" xmlDataType="decimal"/>
    </xmlCellPr>
  </singleXmlCell>
  <singleXmlCell id="1179" xr6:uid="{00000000-000C-0000-FFFF-FFFF80040000}" r="W43" connectionId="0">
    <xmlCellPr id="1" xr6:uid="{00000000-0010-0000-8004-000001000000}" uniqueName="P1082284">
      <xmlPr mapId="1" xpath="/GFI-IZD-POD/IPK-GFI-IZD-POD_1000344/P1082284" xmlDataType="decimal"/>
    </xmlCellPr>
  </singleXmlCell>
  <singleXmlCell id="1180" xr6:uid="{00000000-000C-0000-FFFF-FFFF81040000}" r="X43" connectionId="0">
    <xmlCellPr id="1" xr6:uid="{00000000-0010-0000-8104-000001000000}" uniqueName="P1082285">
      <xmlPr mapId="1" xpath="/GFI-IZD-POD/IPK-GFI-IZD-POD_1000344/P1082285" xmlDataType="decimal"/>
    </xmlCellPr>
  </singleXmlCell>
  <singleXmlCell id="1181" xr6:uid="{00000000-000C-0000-FFFF-FFFF82040000}" r="Y43" connectionId="0">
    <xmlCellPr id="1" xr6:uid="{00000000-0010-0000-8204-000001000000}" uniqueName="P1082286">
      <xmlPr mapId="1" xpath="/GFI-IZD-POD/IPK-GFI-IZD-POD_1000344/P1082286" xmlDataType="decimal"/>
    </xmlCellPr>
  </singleXmlCell>
  <singleXmlCell id="1182" xr6:uid="{00000000-000C-0000-FFFF-FFFF83040000}" r="H44" connectionId="0">
    <xmlCellPr id="1" xr6:uid="{00000000-0010-0000-8304-000001000000}" uniqueName="P1080072">
      <xmlPr mapId="1" xpath="/GFI-IZD-POD/IPK-GFI-IZD-POD_1000344/P1080072" xmlDataType="decimal"/>
    </xmlCellPr>
  </singleXmlCell>
  <singleXmlCell id="1183" xr6:uid="{00000000-000C-0000-FFFF-FFFF84040000}" r="I44" connectionId="0">
    <xmlCellPr id="1" xr6:uid="{00000000-0010-0000-8404-000001000000}" uniqueName="P1080073">
      <xmlPr mapId="1" xpath="/GFI-IZD-POD/IPK-GFI-IZD-POD_1000344/P1080073" xmlDataType="decimal"/>
    </xmlCellPr>
  </singleXmlCell>
  <singleXmlCell id="1184" xr6:uid="{00000000-000C-0000-FFFF-FFFF85040000}" r="J44" connectionId="0">
    <xmlCellPr id="1" xr6:uid="{00000000-0010-0000-8504-000001000000}" uniqueName="P1080074">
      <xmlPr mapId="1" xpath="/GFI-IZD-POD/IPK-GFI-IZD-POD_1000344/P1080074" xmlDataType="decimal"/>
    </xmlCellPr>
  </singleXmlCell>
  <singleXmlCell id="1185" xr6:uid="{00000000-000C-0000-FFFF-FFFF86040000}" r="K44" connectionId="0">
    <xmlCellPr id="1" xr6:uid="{00000000-0010-0000-8604-000001000000}" uniqueName="P1080075">
      <xmlPr mapId="1" xpath="/GFI-IZD-POD/IPK-GFI-IZD-POD_1000344/P1080075" xmlDataType="decimal"/>
    </xmlCellPr>
  </singleXmlCell>
  <singleXmlCell id="1186" xr6:uid="{00000000-000C-0000-FFFF-FFFF87040000}" r="L44" connectionId="0">
    <xmlCellPr id="1" xr6:uid="{00000000-0010-0000-8704-000001000000}" uniqueName="P1080076">
      <xmlPr mapId="1" xpath="/GFI-IZD-POD/IPK-GFI-IZD-POD_1000344/P1080076" xmlDataType="decimal"/>
    </xmlCellPr>
  </singleXmlCell>
  <singleXmlCell id="1187" xr6:uid="{00000000-000C-0000-FFFF-FFFF88040000}" r="M44" connectionId="0">
    <xmlCellPr id="1" xr6:uid="{00000000-0010-0000-8804-000001000000}" uniqueName="P1080077">
      <xmlPr mapId="1" xpath="/GFI-IZD-POD/IPK-GFI-IZD-POD_1000344/P1080077" xmlDataType="decimal"/>
    </xmlCellPr>
  </singleXmlCell>
  <singleXmlCell id="1188" xr6:uid="{00000000-000C-0000-FFFF-FFFF89040000}" r="N44" connectionId="0">
    <xmlCellPr id="1" xr6:uid="{00000000-0010-0000-8904-000001000000}" uniqueName="P1080078">
      <xmlPr mapId="1" xpath="/GFI-IZD-POD/IPK-GFI-IZD-POD_1000344/P1080078" xmlDataType="decimal"/>
    </xmlCellPr>
  </singleXmlCell>
  <singleXmlCell id="1189" xr6:uid="{00000000-000C-0000-FFFF-FFFF8A040000}" r="O44" connectionId="0">
    <xmlCellPr id="1" xr6:uid="{00000000-0010-0000-8A04-000001000000}" uniqueName="P1080079">
      <xmlPr mapId="1" xpath="/GFI-IZD-POD/IPK-GFI-IZD-POD_1000344/P1080079" xmlDataType="decimal"/>
    </xmlCellPr>
  </singleXmlCell>
  <singleXmlCell id="1190" xr6:uid="{00000000-000C-0000-FFFF-FFFF8B040000}" r="P44" connectionId="0">
    <xmlCellPr id="1" xr6:uid="{00000000-0010-0000-8B04-000001000000}" uniqueName="P1082288">
      <xmlPr mapId="1" xpath="/GFI-IZD-POD/IPK-GFI-IZD-POD_1000344/P1082288" xmlDataType="decimal"/>
    </xmlCellPr>
  </singleXmlCell>
  <singleXmlCell id="1191" xr6:uid="{00000000-000C-0000-FFFF-FFFF8C040000}" r="Q44" connectionId="0">
    <xmlCellPr id="1" xr6:uid="{00000000-0010-0000-8C04-000001000000}" uniqueName="P1082289">
      <xmlPr mapId="1" xpath="/GFI-IZD-POD/IPK-GFI-IZD-POD_1000344/P1082289" xmlDataType="decimal"/>
    </xmlCellPr>
  </singleXmlCell>
  <singleXmlCell id="1192" xr6:uid="{00000000-000C-0000-FFFF-FFFF8D040000}" r="R44" connectionId="0">
    <xmlCellPr id="1" xr6:uid="{00000000-0010-0000-8D04-000001000000}" uniqueName="P1082290">
      <xmlPr mapId="1" xpath="/GFI-IZD-POD/IPK-GFI-IZD-POD_1000344/P1082290" xmlDataType="decimal"/>
    </xmlCellPr>
  </singleXmlCell>
  <singleXmlCell id="1193" xr6:uid="{00000000-000C-0000-FFFF-FFFF8E040000}" r="U44" connectionId="0">
    <xmlCellPr id="1" xr6:uid="{00000000-0010-0000-8E04-000001000000}" uniqueName="P1082292">
      <xmlPr mapId="1" xpath="/GFI-IZD-POD/IPK-GFI-IZD-POD_1000344/P1082292" xmlDataType="decimal"/>
    </xmlCellPr>
  </singleXmlCell>
  <singleXmlCell id="1194" xr6:uid="{00000000-000C-0000-FFFF-FFFF8F040000}" r="V44" connectionId="0">
    <xmlCellPr id="1" xr6:uid="{00000000-0010-0000-8F04-000001000000}" uniqueName="P1082247">
      <xmlPr mapId="1" xpath="/GFI-IZD-POD/IPK-GFI-IZD-POD_1000344/P1082247" xmlDataType="decimal"/>
    </xmlCellPr>
  </singleXmlCell>
  <singleXmlCell id="1195" xr6:uid="{00000000-000C-0000-FFFF-FFFF90040000}" r="W44" connectionId="0">
    <xmlCellPr id="1" xr6:uid="{00000000-0010-0000-9004-000001000000}" uniqueName="P1082295">
      <xmlPr mapId="1" xpath="/GFI-IZD-POD/IPK-GFI-IZD-POD_1000344/P1082295" xmlDataType="decimal"/>
    </xmlCellPr>
  </singleXmlCell>
  <singleXmlCell id="1196" xr6:uid="{00000000-000C-0000-FFFF-FFFF91040000}" r="X44" connectionId="0">
    <xmlCellPr id="1" xr6:uid="{00000000-0010-0000-9104-000001000000}" uniqueName="P1082298">
      <xmlPr mapId="1" xpath="/GFI-IZD-POD/IPK-GFI-IZD-POD_1000344/P1082298" xmlDataType="decimal"/>
    </xmlCellPr>
  </singleXmlCell>
  <singleXmlCell id="1197" xr6:uid="{00000000-000C-0000-FFFF-FFFF92040000}" r="Y44" connectionId="0">
    <xmlCellPr id="1" xr6:uid="{00000000-0010-0000-9204-000001000000}" uniqueName="P1082300">
      <xmlPr mapId="1" xpath="/GFI-IZD-POD/IPK-GFI-IZD-POD_1000344/P1082300" xmlDataType="decimal"/>
    </xmlCellPr>
  </singleXmlCell>
  <singleXmlCell id="1198" xr6:uid="{00000000-000C-0000-FFFF-FFFF93040000}" r="H45" connectionId="0">
    <xmlCellPr id="1" xr6:uid="{00000000-0010-0000-9304-000001000000}" uniqueName="P1080080">
      <xmlPr mapId="1" xpath="/GFI-IZD-POD/IPK-GFI-IZD-POD_1000344/P1080080" xmlDataType="decimal"/>
    </xmlCellPr>
  </singleXmlCell>
  <singleXmlCell id="1199" xr6:uid="{00000000-000C-0000-FFFF-FFFF94040000}" r="I45" connectionId="0">
    <xmlCellPr id="1" xr6:uid="{00000000-0010-0000-9404-000001000000}" uniqueName="P1080081">
      <xmlPr mapId="1" xpath="/GFI-IZD-POD/IPK-GFI-IZD-POD_1000344/P1080081" xmlDataType="decimal"/>
    </xmlCellPr>
  </singleXmlCell>
  <singleXmlCell id="1200" xr6:uid="{00000000-000C-0000-FFFF-FFFF95040000}" r="J45" connectionId="0">
    <xmlCellPr id="1" xr6:uid="{00000000-0010-0000-9504-000001000000}" uniqueName="P1080082">
      <xmlPr mapId="1" xpath="/GFI-IZD-POD/IPK-GFI-IZD-POD_1000344/P1080082" xmlDataType="decimal"/>
    </xmlCellPr>
  </singleXmlCell>
  <singleXmlCell id="1201" xr6:uid="{00000000-000C-0000-FFFF-FFFF96040000}" r="K45" connectionId="0">
    <xmlCellPr id="1" xr6:uid="{00000000-0010-0000-9604-000001000000}" uniqueName="P1080083">
      <xmlPr mapId="1" xpath="/GFI-IZD-POD/IPK-GFI-IZD-POD_1000344/P1080083" xmlDataType="decimal"/>
    </xmlCellPr>
  </singleXmlCell>
  <singleXmlCell id="1202" xr6:uid="{00000000-000C-0000-FFFF-FFFF97040000}" r="L45" connectionId="0">
    <xmlCellPr id="1" xr6:uid="{00000000-0010-0000-9704-000001000000}" uniqueName="P1080084">
      <xmlPr mapId="1" xpath="/GFI-IZD-POD/IPK-GFI-IZD-POD_1000344/P1080084" xmlDataType="decimal"/>
    </xmlCellPr>
  </singleXmlCell>
  <singleXmlCell id="1203" xr6:uid="{00000000-000C-0000-FFFF-FFFF98040000}" r="M45" connectionId="0">
    <xmlCellPr id="1" xr6:uid="{00000000-0010-0000-9804-000001000000}" uniqueName="P1080085">
      <xmlPr mapId="1" xpath="/GFI-IZD-POD/IPK-GFI-IZD-POD_1000344/P1080085" xmlDataType="decimal"/>
    </xmlCellPr>
  </singleXmlCell>
  <singleXmlCell id="1204" xr6:uid="{00000000-000C-0000-FFFF-FFFF99040000}" r="N45" connectionId="0">
    <xmlCellPr id="1" xr6:uid="{00000000-0010-0000-9904-000001000000}" uniqueName="P1080086">
      <xmlPr mapId="1" xpath="/GFI-IZD-POD/IPK-GFI-IZD-POD_1000344/P1080086" xmlDataType="decimal"/>
    </xmlCellPr>
  </singleXmlCell>
  <singleXmlCell id="1205" xr6:uid="{00000000-000C-0000-FFFF-FFFF9A040000}" r="O45" connectionId="0">
    <xmlCellPr id="1" xr6:uid="{00000000-0010-0000-9A04-000001000000}" uniqueName="P1080087">
      <xmlPr mapId="1" xpath="/GFI-IZD-POD/IPK-GFI-IZD-POD_1000344/P1080087" xmlDataType="decimal"/>
    </xmlCellPr>
  </singleXmlCell>
  <singleXmlCell id="1206" xr6:uid="{00000000-000C-0000-FFFF-FFFF9B040000}" r="P45" connectionId="0">
    <xmlCellPr id="1" xr6:uid="{00000000-0010-0000-9B04-000001000000}" uniqueName="P1082301">
      <xmlPr mapId="1" xpath="/GFI-IZD-POD/IPK-GFI-IZD-POD_1000344/P1082301" xmlDataType="decimal"/>
    </xmlCellPr>
  </singleXmlCell>
  <singleXmlCell id="1207" xr6:uid="{00000000-000C-0000-FFFF-FFFF9C040000}" r="Q45" connectionId="0">
    <xmlCellPr id="1" xr6:uid="{00000000-0010-0000-9C04-000001000000}" uniqueName="P1082322">
      <xmlPr mapId="1" xpath="/GFI-IZD-POD/IPK-GFI-IZD-POD_1000344/P1082322" xmlDataType="decimal"/>
    </xmlCellPr>
  </singleXmlCell>
  <singleXmlCell id="1208" xr6:uid="{00000000-000C-0000-FFFF-FFFF9D040000}" r="R45" connectionId="0">
    <xmlCellPr id="1" xr6:uid="{00000000-0010-0000-9D04-000001000000}" uniqueName="P1082323">
      <xmlPr mapId="1" xpath="/GFI-IZD-POD/IPK-GFI-IZD-POD_1000344/P1082323" xmlDataType="decimal"/>
    </xmlCellPr>
  </singleXmlCell>
  <singleXmlCell id="1209" xr6:uid="{00000000-000C-0000-FFFF-FFFF9E040000}" r="U45" connectionId="0">
    <xmlCellPr id="1" xr6:uid="{00000000-0010-0000-9E04-000001000000}" uniqueName="P1082325">
      <xmlPr mapId="1" xpath="/GFI-IZD-POD/IPK-GFI-IZD-POD_1000344/P1082325" xmlDataType="decimal"/>
    </xmlCellPr>
  </singleXmlCell>
  <singleXmlCell id="1210" xr6:uid="{00000000-000C-0000-FFFF-FFFF9F040000}" r="V45" connectionId="0">
    <xmlCellPr id="1" xr6:uid="{00000000-0010-0000-9F04-000001000000}" uniqueName="P1082328">
      <xmlPr mapId="1" xpath="/GFI-IZD-POD/IPK-GFI-IZD-POD_1000344/P1082328" xmlDataType="decimal"/>
    </xmlCellPr>
  </singleXmlCell>
  <singleXmlCell id="1211" xr6:uid="{00000000-000C-0000-FFFF-FFFFA0040000}" r="W45" connectionId="0">
    <xmlCellPr id="1" xr6:uid="{00000000-0010-0000-A004-000001000000}" uniqueName="P1082331">
      <xmlPr mapId="1" xpath="/GFI-IZD-POD/IPK-GFI-IZD-POD_1000344/P1082331" xmlDataType="decimal"/>
    </xmlCellPr>
  </singleXmlCell>
  <singleXmlCell id="1212" xr6:uid="{00000000-000C-0000-FFFF-FFFFA1040000}" r="X45" connectionId="0">
    <xmlCellPr id="1" xr6:uid="{00000000-0010-0000-A104-000001000000}" uniqueName="P1082333">
      <xmlPr mapId="1" xpath="/GFI-IZD-POD/IPK-GFI-IZD-POD_1000344/P1082333" xmlDataType="decimal"/>
    </xmlCellPr>
  </singleXmlCell>
  <singleXmlCell id="1213" xr6:uid="{00000000-000C-0000-FFFF-FFFFA2040000}" r="Y45" connectionId="0">
    <xmlCellPr id="1" xr6:uid="{00000000-0010-0000-A204-000001000000}" uniqueName="P1082336">
      <xmlPr mapId="1" xpath="/GFI-IZD-POD/IPK-GFI-IZD-POD_1000344/P1082336" xmlDataType="decimal"/>
    </xmlCellPr>
  </singleXmlCell>
  <singleXmlCell id="1214" xr6:uid="{00000000-000C-0000-FFFF-FFFFA3040000}" r="H46" connectionId="0">
    <xmlCellPr id="1" xr6:uid="{00000000-0010-0000-A304-000001000000}" uniqueName="P1080088">
      <xmlPr mapId="1" xpath="/GFI-IZD-POD/IPK-GFI-IZD-POD_1000344/P1080088" xmlDataType="decimal"/>
    </xmlCellPr>
  </singleXmlCell>
  <singleXmlCell id="1215" xr6:uid="{00000000-000C-0000-FFFF-FFFFA4040000}" r="I46" connectionId="0">
    <xmlCellPr id="1" xr6:uid="{00000000-0010-0000-A404-000001000000}" uniqueName="P1080089">
      <xmlPr mapId="1" xpath="/GFI-IZD-POD/IPK-GFI-IZD-POD_1000344/P1080089" xmlDataType="decimal"/>
    </xmlCellPr>
  </singleXmlCell>
  <singleXmlCell id="1216" xr6:uid="{00000000-000C-0000-FFFF-FFFFA5040000}" r="J46" connectionId="0">
    <xmlCellPr id="1" xr6:uid="{00000000-0010-0000-A504-000001000000}" uniqueName="P1080090">
      <xmlPr mapId="1" xpath="/GFI-IZD-POD/IPK-GFI-IZD-POD_1000344/P1080090" xmlDataType="decimal"/>
    </xmlCellPr>
  </singleXmlCell>
  <singleXmlCell id="1217" xr6:uid="{00000000-000C-0000-FFFF-FFFFA6040000}" r="K46" connectionId="0">
    <xmlCellPr id="1" xr6:uid="{00000000-0010-0000-A604-000001000000}" uniqueName="P1080091">
      <xmlPr mapId="1" xpath="/GFI-IZD-POD/IPK-GFI-IZD-POD_1000344/P1080091" xmlDataType="decimal"/>
    </xmlCellPr>
  </singleXmlCell>
  <singleXmlCell id="1218" xr6:uid="{00000000-000C-0000-FFFF-FFFFA7040000}" r="L46" connectionId="0">
    <xmlCellPr id="1" xr6:uid="{00000000-0010-0000-A704-000001000000}" uniqueName="P1080092">
      <xmlPr mapId="1" xpath="/GFI-IZD-POD/IPK-GFI-IZD-POD_1000344/P1080092" xmlDataType="decimal"/>
    </xmlCellPr>
  </singleXmlCell>
  <singleXmlCell id="1219" xr6:uid="{00000000-000C-0000-FFFF-FFFFA8040000}" r="M46" connectionId="0">
    <xmlCellPr id="1" xr6:uid="{00000000-0010-0000-A804-000001000000}" uniqueName="P1080093">
      <xmlPr mapId="1" xpath="/GFI-IZD-POD/IPK-GFI-IZD-POD_1000344/P1080093" xmlDataType="decimal"/>
    </xmlCellPr>
  </singleXmlCell>
  <singleXmlCell id="1220" xr6:uid="{00000000-000C-0000-FFFF-FFFFA9040000}" r="N46" connectionId="0">
    <xmlCellPr id="1" xr6:uid="{00000000-0010-0000-A904-000001000000}" uniqueName="P1080094">
      <xmlPr mapId="1" xpath="/GFI-IZD-POD/IPK-GFI-IZD-POD_1000344/P1080094" xmlDataType="decimal"/>
    </xmlCellPr>
  </singleXmlCell>
  <singleXmlCell id="1221" xr6:uid="{00000000-000C-0000-FFFF-FFFFAA040000}" r="O46" connectionId="0">
    <xmlCellPr id="1" xr6:uid="{00000000-0010-0000-AA04-000001000000}" uniqueName="P1080095">
      <xmlPr mapId="1" xpath="/GFI-IZD-POD/IPK-GFI-IZD-POD_1000344/P1080095" xmlDataType="decimal"/>
    </xmlCellPr>
  </singleXmlCell>
  <singleXmlCell id="1222" xr6:uid="{00000000-000C-0000-FFFF-FFFFAB040000}" r="P46" connectionId="0">
    <xmlCellPr id="1" xr6:uid="{00000000-0010-0000-AB04-000001000000}" uniqueName="P1082338">
      <xmlPr mapId="1" xpath="/GFI-IZD-POD/IPK-GFI-IZD-POD_1000344/P1082338" xmlDataType="decimal"/>
    </xmlCellPr>
  </singleXmlCell>
  <singleXmlCell id="1223" xr6:uid="{00000000-000C-0000-FFFF-FFFFAC040000}" r="Q46" connectionId="0">
    <xmlCellPr id="1" xr6:uid="{00000000-0010-0000-AC04-000001000000}" uniqueName="P1082304">
      <xmlPr mapId="1" xpath="/GFI-IZD-POD/IPK-GFI-IZD-POD_1000344/P1082304" xmlDataType="decimal"/>
    </xmlCellPr>
  </singleXmlCell>
  <singleXmlCell id="1224" xr6:uid="{00000000-000C-0000-FFFF-FFFFAD040000}" r="R46" connectionId="0">
    <xmlCellPr id="1" xr6:uid="{00000000-0010-0000-AD04-000001000000}" uniqueName="P1082341">
      <xmlPr mapId="1" xpath="/GFI-IZD-POD/IPK-GFI-IZD-POD_1000344/P1082341" xmlDataType="decimal"/>
    </xmlCellPr>
  </singleXmlCell>
  <singleXmlCell id="1225" xr6:uid="{00000000-000C-0000-FFFF-FFFFAE040000}" r="U46" connectionId="0">
    <xmlCellPr id="1" xr6:uid="{00000000-0010-0000-AE04-000001000000}" uniqueName="P1082343">
      <xmlPr mapId="1" xpath="/GFI-IZD-POD/IPK-GFI-IZD-POD_1000344/P1082343" xmlDataType="decimal"/>
    </xmlCellPr>
  </singleXmlCell>
  <singleXmlCell id="1226" xr6:uid="{00000000-000C-0000-FFFF-FFFFAF040000}" r="V46" connectionId="0">
    <xmlCellPr id="1" xr6:uid="{00000000-0010-0000-AF04-000001000000}" uniqueName="P1082344">
      <xmlPr mapId="1" xpath="/GFI-IZD-POD/IPK-GFI-IZD-POD_1000344/P1082344" xmlDataType="decimal"/>
    </xmlCellPr>
  </singleXmlCell>
  <singleXmlCell id="1227" xr6:uid="{00000000-000C-0000-FFFF-FFFFB0040000}" r="W46" connectionId="0">
    <xmlCellPr id="1" xr6:uid="{00000000-0010-0000-B004-000001000000}" uniqueName="P1082346">
      <xmlPr mapId="1" xpath="/GFI-IZD-POD/IPK-GFI-IZD-POD_1000344/P1082346" xmlDataType="decimal"/>
    </xmlCellPr>
  </singleXmlCell>
  <singleXmlCell id="1228" xr6:uid="{00000000-000C-0000-FFFF-FFFFB1040000}" r="X46" connectionId="0">
    <xmlCellPr id="1" xr6:uid="{00000000-0010-0000-B104-000001000000}" uniqueName="P1082349">
      <xmlPr mapId="1" xpath="/GFI-IZD-POD/IPK-GFI-IZD-POD_1000344/P1082349" xmlDataType="decimal"/>
    </xmlCellPr>
  </singleXmlCell>
  <singleXmlCell id="1229" xr6:uid="{00000000-000C-0000-FFFF-FFFFB2040000}" r="Y46" connectionId="0">
    <xmlCellPr id="1" xr6:uid="{00000000-0010-0000-B204-000001000000}" uniqueName="P1082351">
      <xmlPr mapId="1" xpath="/GFI-IZD-POD/IPK-GFI-IZD-POD_1000344/P1082351" xmlDataType="decimal"/>
    </xmlCellPr>
  </singleXmlCell>
  <singleXmlCell id="1230" xr6:uid="{00000000-000C-0000-FFFF-FFFFB3040000}" r="H47" connectionId="0">
    <xmlCellPr id="1" xr6:uid="{00000000-0010-0000-B304-000001000000}" uniqueName="P1080096">
      <xmlPr mapId="1" xpath="/GFI-IZD-POD/IPK-GFI-IZD-POD_1000344/P1080096" xmlDataType="decimal"/>
    </xmlCellPr>
  </singleXmlCell>
  <singleXmlCell id="1231" xr6:uid="{00000000-000C-0000-FFFF-FFFFB4040000}" r="I47" connectionId="0">
    <xmlCellPr id="1" xr6:uid="{00000000-0010-0000-B404-000001000000}" uniqueName="P1080097">
      <xmlPr mapId="1" xpath="/GFI-IZD-POD/IPK-GFI-IZD-POD_1000344/P1080097" xmlDataType="decimal"/>
    </xmlCellPr>
  </singleXmlCell>
  <singleXmlCell id="1232" xr6:uid="{00000000-000C-0000-FFFF-FFFFB5040000}" r="J47" connectionId="0">
    <xmlCellPr id="1" xr6:uid="{00000000-0010-0000-B504-000001000000}" uniqueName="P1080098">
      <xmlPr mapId="1" xpath="/GFI-IZD-POD/IPK-GFI-IZD-POD_1000344/P1080098" xmlDataType="decimal"/>
    </xmlCellPr>
  </singleXmlCell>
  <singleXmlCell id="1233" xr6:uid="{00000000-000C-0000-FFFF-FFFFB6040000}" r="K47" connectionId="0">
    <xmlCellPr id="1" xr6:uid="{00000000-0010-0000-B604-000001000000}" uniqueName="P1080099">
      <xmlPr mapId="1" xpath="/GFI-IZD-POD/IPK-GFI-IZD-POD_1000344/P1080099" xmlDataType="decimal"/>
    </xmlCellPr>
  </singleXmlCell>
  <singleXmlCell id="1234" xr6:uid="{00000000-000C-0000-FFFF-FFFFB7040000}" r="L47" connectionId="0">
    <xmlCellPr id="1" xr6:uid="{00000000-0010-0000-B704-000001000000}" uniqueName="P1080100">
      <xmlPr mapId="1" xpath="/GFI-IZD-POD/IPK-GFI-IZD-POD_1000344/P1080100" xmlDataType="decimal"/>
    </xmlCellPr>
  </singleXmlCell>
  <singleXmlCell id="1235" xr6:uid="{00000000-000C-0000-FFFF-FFFFB8040000}" r="M47" connectionId="0">
    <xmlCellPr id="1" xr6:uid="{00000000-0010-0000-B804-000001000000}" uniqueName="P1080101">
      <xmlPr mapId="1" xpath="/GFI-IZD-POD/IPK-GFI-IZD-POD_1000344/P1080101" xmlDataType="decimal"/>
    </xmlCellPr>
  </singleXmlCell>
  <singleXmlCell id="1236" xr6:uid="{00000000-000C-0000-FFFF-FFFFB9040000}" r="N47" connectionId="0">
    <xmlCellPr id="1" xr6:uid="{00000000-0010-0000-B904-000001000000}" uniqueName="P1080102">
      <xmlPr mapId="1" xpath="/GFI-IZD-POD/IPK-GFI-IZD-POD_1000344/P1080102" xmlDataType="decimal"/>
    </xmlCellPr>
  </singleXmlCell>
  <singleXmlCell id="1237" xr6:uid="{00000000-000C-0000-FFFF-FFFFBA040000}" r="O47" connectionId="0">
    <xmlCellPr id="1" xr6:uid="{00000000-0010-0000-BA04-000001000000}" uniqueName="P1080103">
      <xmlPr mapId="1" xpath="/GFI-IZD-POD/IPK-GFI-IZD-POD_1000344/P1080103" xmlDataType="decimal"/>
    </xmlCellPr>
  </singleXmlCell>
  <singleXmlCell id="1238" xr6:uid="{00000000-000C-0000-FFFF-FFFFBB040000}" r="P47" connectionId="0">
    <xmlCellPr id="1" xr6:uid="{00000000-0010-0000-BB04-000001000000}" uniqueName="P1082354">
      <xmlPr mapId="1" xpath="/GFI-IZD-POD/IPK-GFI-IZD-POD_1000344/P1082354" xmlDataType="decimal"/>
    </xmlCellPr>
  </singleXmlCell>
  <singleXmlCell id="1239" xr6:uid="{00000000-000C-0000-FFFF-FFFFBC040000}" r="Q47" connectionId="0">
    <xmlCellPr id="1" xr6:uid="{00000000-0010-0000-BC04-000001000000}" uniqueName="P1082356">
      <xmlPr mapId="1" xpath="/GFI-IZD-POD/IPK-GFI-IZD-POD_1000344/P1082356" xmlDataType="decimal"/>
    </xmlCellPr>
  </singleXmlCell>
  <singleXmlCell id="1240" xr6:uid="{00000000-000C-0000-FFFF-FFFFBD040000}" r="R47" connectionId="0">
    <xmlCellPr id="1" xr6:uid="{00000000-0010-0000-BD04-000001000000}" uniqueName="P1082306">
      <xmlPr mapId="1" xpath="/GFI-IZD-POD/IPK-GFI-IZD-POD_1000344/P1082306" xmlDataType="decimal"/>
    </xmlCellPr>
  </singleXmlCell>
  <singleXmlCell id="1241" xr6:uid="{00000000-000C-0000-FFFF-FFFFBE040000}" r="U47" connectionId="0">
    <xmlCellPr id="1" xr6:uid="{00000000-0010-0000-BE04-000001000000}" uniqueName="P1082358">
      <xmlPr mapId="1" xpath="/GFI-IZD-POD/IPK-GFI-IZD-POD_1000344/P1082358" xmlDataType="decimal"/>
    </xmlCellPr>
  </singleXmlCell>
  <singleXmlCell id="1242" xr6:uid="{00000000-000C-0000-FFFF-FFFFBF040000}" r="V47" connectionId="0">
    <xmlCellPr id="1" xr6:uid="{00000000-0010-0000-BF04-000001000000}" uniqueName="P1082360">
      <xmlPr mapId="1" xpath="/GFI-IZD-POD/IPK-GFI-IZD-POD_1000344/P1082360" xmlDataType="decimal"/>
    </xmlCellPr>
  </singleXmlCell>
  <singleXmlCell id="1243" xr6:uid="{00000000-000C-0000-FFFF-FFFFC0040000}" r="W47" connectionId="0">
    <xmlCellPr id="1" xr6:uid="{00000000-0010-0000-C004-000001000000}" uniqueName="P1082361">
      <xmlPr mapId="1" xpath="/GFI-IZD-POD/IPK-GFI-IZD-POD_1000344/P1082361" xmlDataType="decimal"/>
    </xmlCellPr>
  </singleXmlCell>
  <singleXmlCell id="1244" xr6:uid="{00000000-000C-0000-FFFF-FFFFC1040000}" r="X47" connectionId="0">
    <xmlCellPr id="1" xr6:uid="{00000000-0010-0000-C104-000001000000}" uniqueName="P1082362">
      <xmlPr mapId="1" xpath="/GFI-IZD-POD/IPK-GFI-IZD-POD_1000344/P1082362" xmlDataType="decimal"/>
    </xmlCellPr>
  </singleXmlCell>
  <singleXmlCell id="1245" xr6:uid="{00000000-000C-0000-FFFF-FFFFC2040000}" r="Y47" connectionId="0">
    <xmlCellPr id="1" xr6:uid="{00000000-0010-0000-C204-000001000000}" uniqueName="P1082364">
      <xmlPr mapId="1" xpath="/GFI-IZD-POD/IPK-GFI-IZD-POD_1000344/P1082364" xmlDataType="decimal"/>
    </xmlCellPr>
  </singleXmlCell>
  <singleXmlCell id="1246" xr6:uid="{00000000-000C-0000-FFFF-FFFFC3040000}" r="H48" connectionId="0">
    <xmlCellPr id="1" xr6:uid="{00000000-0010-0000-C304-000001000000}" uniqueName="P1080104">
      <xmlPr mapId="1" xpath="/GFI-IZD-POD/IPK-GFI-IZD-POD_1000344/P1080104" xmlDataType="decimal"/>
    </xmlCellPr>
  </singleXmlCell>
  <singleXmlCell id="1247" xr6:uid="{00000000-000C-0000-FFFF-FFFFC4040000}" r="I48" connectionId="0">
    <xmlCellPr id="1" xr6:uid="{00000000-0010-0000-C404-000001000000}" uniqueName="P1080105">
      <xmlPr mapId="1" xpath="/GFI-IZD-POD/IPK-GFI-IZD-POD_1000344/P1080105" xmlDataType="decimal"/>
    </xmlCellPr>
  </singleXmlCell>
  <singleXmlCell id="1248" xr6:uid="{00000000-000C-0000-FFFF-FFFFC5040000}" r="J48" connectionId="0">
    <xmlCellPr id="1" xr6:uid="{00000000-0010-0000-C504-000001000000}" uniqueName="P1080106">
      <xmlPr mapId="1" xpath="/GFI-IZD-POD/IPK-GFI-IZD-POD_1000344/P1080106" xmlDataType="decimal"/>
    </xmlCellPr>
  </singleXmlCell>
  <singleXmlCell id="1249" xr6:uid="{00000000-000C-0000-FFFF-FFFFC6040000}" r="K48" connectionId="0">
    <xmlCellPr id="1" xr6:uid="{00000000-0010-0000-C604-000001000000}" uniqueName="P1080107">
      <xmlPr mapId="1" xpath="/GFI-IZD-POD/IPK-GFI-IZD-POD_1000344/P1080107" xmlDataType="decimal"/>
    </xmlCellPr>
  </singleXmlCell>
  <singleXmlCell id="1250" xr6:uid="{00000000-000C-0000-FFFF-FFFFC7040000}" r="L48" connectionId="0">
    <xmlCellPr id="1" xr6:uid="{00000000-0010-0000-C704-000001000000}" uniqueName="P1080108">
      <xmlPr mapId="1" xpath="/GFI-IZD-POD/IPK-GFI-IZD-POD_1000344/P1080108" xmlDataType="decimal"/>
    </xmlCellPr>
  </singleXmlCell>
  <singleXmlCell id="1251" xr6:uid="{00000000-000C-0000-FFFF-FFFFC8040000}" r="M48" connectionId="0">
    <xmlCellPr id="1" xr6:uid="{00000000-0010-0000-C804-000001000000}" uniqueName="P1080109">
      <xmlPr mapId="1" xpath="/GFI-IZD-POD/IPK-GFI-IZD-POD_1000344/P1080109" xmlDataType="decimal"/>
    </xmlCellPr>
  </singleXmlCell>
  <singleXmlCell id="1252" xr6:uid="{00000000-000C-0000-FFFF-FFFFC9040000}" r="N48" connectionId="0">
    <xmlCellPr id="1" xr6:uid="{00000000-0010-0000-C904-000001000000}" uniqueName="P1080110">
      <xmlPr mapId="1" xpath="/GFI-IZD-POD/IPK-GFI-IZD-POD_1000344/P1080110" xmlDataType="decimal"/>
    </xmlCellPr>
  </singleXmlCell>
  <singleXmlCell id="1253" xr6:uid="{00000000-000C-0000-FFFF-FFFFCA040000}" r="O48" connectionId="0">
    <xmlCellPr id="1" xr6:uid="{00000000-0010-0000-CA04-000001000000}" uniqueName="P1080111">
      <xmlPr mapId="1" xpath="/GFI-IZD-POD/IPK-GFI-IZD-POD_1000344/P1080111" xmlDataType="decimal"/>
    </xmlCellPr>
  </singleXmlCell>
  <singleXmlCell id="1254" xr6:uid="{00000000-000C-0000-FFFF-FFFFCB040000}" r="P48" connectionId="0">
    <xmlCellPr id="1" xr6:uid="{00000000-0010-0000-CB04-000001000000}" uniqueName="P1082365">
      <xmlPr mapId="1" xpath="/GFI-IZD-POD/IPK-GFI-IZD-POD_1000344/P1082365" xmlDataType="decimal"/>
    </xmlCellPr>
  </singleXmlCell>
  <singleXmlCell id="1255" xr6:uid="{00000000-000C-0000-FFFF-FFFFCC040000}" r="Q48" connectionId="0">
    <xmlCellPr id="1" xr6:uid="{00000000-0010-0000-CC04-000001000000}" uniqueName="P1082366">
      <xmlPr mapId="1" xpath="/GFI-IZD-POD/IPK-GFI-IZD-POD_1000344/P1082366" xmlDataType="decimal"/>
    </xmlCellPr>
  </singleXmlCell>
  <singleXmlCell id="1256" xr6:uid="{00000000-000C-0000-FFFF-FFFFCD040000}" r="R48" connectionId="0">
    <xmlCellPr id="1" xr6:uid="{00000000-0010-0000-CD04-000001000000}" uniqueName="P1082367">
      <xmlPr mapId="1" xpath="/GFI-IZD-POD/IPK-GFI-IZD-POD_1000344/P1082367" xmlDataType="decimal"/>
    </xmlCellPr>
  </singleXmlCell>
  <singleXmlCell id="1257" xr6:uid="{00000000-000C-0000-FFFF-FFFFCE040000}" r="U48" connectionId="0">
    <xmlCellPr id="1" xr6:uid="{00000000-0010-0000-CE04-000001000000}" uniqueName="P1082309">
      <xmlPr mapId="1" xpath="/GFI-IZD-POD/IPK-GFI-IZD-POD_1000344/P1082309" xmlDataType="decimal"/>
    </xmlCellPr>
  </singleXmlCell>
  <singleXmlCell id="1258" xr6:uid="{00000000-000C-0000-FFFF-FFFFCF040000}" r="V48" connectionId="0">
    <xmlCellPr id="1" xr6:uid="{00000000-0010-0000-CF04-000001000000}" uniqueName="P1082368">
      <xmlPr mapId="1" xpath="/GFI-IZD-POD/IPK-GFI-IZD-POD_1000344/P1082368" xmlDataType="decimal"/>
    </xmlCellPr>
  </singleXmlCell>
  <singleXmlCell id="1259" xr6:uid="{00000000-000C-0000-FFFF-FFFFD0040000}" r="W48" connectionId="0">
    <xmlCellPr id="1" xr6:uid="{00000000-0010-0000-D004-000001000000}" uniqueName="P1082369">
      <xmlPr mapId="1" xpath="/GFI-IZD-POD/IPK-GFI-IZD-POD_1000344/P1082369" xmlDataType="decimal"/>
    </xmlCellPr>
  </singleXmlCell>
  <singleXmlCell id="1260" xr6:uid="{00000000-000C-0000-FFFF-FFFFD1040000}" r="X48" connectionId="0">
    <xmlCellPr id="1" xr6:uid="{00000000-0010-0000-D104-000001000000}" uniqueName="P1082370">
      <xmlPr mapId="1" xpath="/GFI-IZD-POD/IPK-GFI-IZD-POD_1000344/P1082370" xmlDataType="decimal"/>
    </xmlCellPr>
  </singleXmlCell>
  <singleXmlCell id="1261" xr6:uid="{00000000-000C-0000-FFFF-FFFFD2040000}" r="Y48" connectionId="0">
    <xmlCellPr id="1" xr6:uid="{00000000-0010-0000-D204-000001000000}" uniqueName="P1082372">
      <xmlPr mapId="1" xpath="/GFI-IZD-POD/IPK-GFI-IZD-POD_1000344/P1082372" xmlDataType="decimal"/>
    </xmlCellPr>
  </singleXmlCell>
  <singleXmlCell id="1262" xr6:uid="{00000000-000C-0000-FFFF-FFFFD3040000}" r="H49" connectionId="0">
    <xmlCellPr id="1" xr6:uid="{00000000-0010-0000-D304-000001000000}" uniqueName="P1080112">
      <xmlPr mapId="1" xpath="/GFI-IZD-POD/IPK-GFI-IZD-POD_1000344/P1080112" xmlDataType="decimal"/>
    </xmlCellPr>
  </singleXmlCell>
  <singleXmlCell id="1263" xr6:uid="{00000000-000C-0000-FFFF-FFFFD4040000}" r="I49" connectionId="0">
    <xmlCellPr id="1" xr6:uid="{00000000-0010-0000-D404-000001000000}" uniqueName="P1080113">
      <xmlPr mapId="1" xpath="/GFI-IZD-POD/IPK-GFI-IZD-POD_1000344/P1080113" xmlDataType="decimal"/>
    </xmlCellPr>
  </singleXmlCell>
  <singleXmlCell id="1264" xr6:uid="{00000000-000C-0000-FFFF-FFFFD5040000}" r="J49" connectionId="0">
    <xmlCellPr id="1" xr6:uid="{00000000-0010-0000-D504-000001000000}" uniqueName="P1080114">
      <xmlPr mapId="1" xpath="/GFI-IZD-POD/IPK-GFI-IZD-POD_1000344/P1080114" xmlDataType="decimal"/>
    </xmlCellPr>
  </singleXmlCell>
  <singleXmlCell id="1265" xr6:uid="{00000000-000C-0000-FFFF-FFFFD6040000}" r="K49" connectionId="0">
    <xmlCellPr id="1" xr6:uid="{00000000-0010-0000-D604-000001000000}" uniqueName="P1080115">
      <xmlPr mapId="1" xpath="/GFI-IZD-POD/IPK-GFI-IZD-POD_1000344/P1080115" xmlDataType="decimal"/>
    </xmlCellPr>
  </singleXmlCell>
  <singleXmlCell id="1266" xr6:uid="{00000000-000C-0000-FFFF-FFFFD7040000}" r="L49" connectionId="0">
    <xmlCellPr id="1" xr6:uid="{00000000-0010-0000-D704-000001000000}" uniqueName="P1080116">
      <xmlPr mapId="1" xpath="/GFI-IZD-POD/IPK-GFI-IZD-POD_1000344/P1080116" xmlDataType="decimal"/>
    </xmlCellPr>
  </singleXmlCell>
  <singleXmlCell id="1267" xr6:uid="{00000000-000C-0000-FFFF-FFFFD8040000}" r="M49" connectionId="0">
    <xmlCellPr id="1" xr6:uid="{00000000-0010-0000-D804-000001000000}" uniqueName="P1080117">
      <xmlPr mapId="1" xpath="/GFI-IZD-POD/IPK-GFI-IZD-POD_1000344/P1080117" xmlDataType="decimal"/>
    </xmlCellPr>
  </singleXmlCell>
  <singleXmlCell id="1268" xr6:uid="{00000000-000C-0000-FFFF-FFFFD9040000}" r="N49" connectionId="0">
    <xmlCellPr id="1" xr6:uid="{00000000-0010-0000-D904-000001000000}" uniqueName="P1080118">
      <xmlPr mapId="1" xpath="/GFI-IZD-POD/IPK-GFI-IZD-POD_1000344/P1080118" xmlDataType="decimal"/>
    </xmlCellPr>
  </singleXmlCell>
  <singleXmlCell id="1269" xr6:uid="{00000000-000C-0000-FFFF-FFFFDA040000}" r="O49" connectionId="0">
    <xmlCellPr id="1" xr6:uid="{00000000-0010-0000-DA04-000001000000}" uniqueName="P1080119">
      <xmlPr mapId="1" xpath="/GFI-IZD-POD/IPK-GFI-IZD-POD_1000344/P1080119" xmlDataType="decimal"/>
    </xmlCellPr>
  </singleXmlCell>
  <singleXmlCell id="1270" xr6:uid="{00000000-000C-0000-FFFF-FFFFDB040000}" r="P49" connectionId="0">
    <xmlCellPr id="1" xr6:uid="{00000000-0010-0000-DB04-000001000000}" uniqueName="P1082374">
      <xmlPr mapId="1" xpath="/GFI-IZD-POD/IPK-GFI-IZD-POD_1000344/P1082374" xmlDataType="decimal"/>
    </xmlCellPr>
  </singleXmlCell>
  <singleXmlCell id="1271" xr6:uid="{00000000-000C-0000-FFFF-FFFFDC040000}" r="Q49" connectionId="0">
    <xmlCellPr id="1" xr6:uid="{00000000-0010-0000-DC04-000001000000}" uniqueName="P1082376">
      <xmlPr mapId="1" xpath="/GFI-IZD-POD/IPK-GFI-IZD-POD_1000344/P1082376" xmlDataType="decimal"/>
    </xmlCellPr>
  </singleXmlCell>
  <singleXmlCell id="1272" xr6:uid="{00000000-000C-0000-FFFF-FFFFDD040000}" r="R49" connectionId="0">
    <xmlCellPr id="1" xr6:uid="{00000000-0010-0000-DD04-000001000000}" uniqueName="P1082378">
      <xmlPr mapId="1" xpath="/GFI-IZD-POD/IPK-GFI-IZD-POD_1000344/P1082378" xmlDataType="decimal"/>
    </xmlCellPr>
  </singleXmlCell>
  <singleXmlCell id="1273" xr6:uid="{00000000-000C-0000-FFFF-FFFFDE040000}" r="U49" connectionId="0">
    <xmlCellPr id="1" xr6:uid="{00000000-0010-0000-DE04-000001000000}" uniqueName="P1082381">
      <xmlPr mapId="1" xpath="/GFI-IZD-POD/IPK-GFI-IZD-POD_1000344/P1082381" xmlDataType="decimal"/>
    </xmlCellPr>
  </singleXmlCell>
  <singleXmlCell id="1274" xr6:uid="{00000000-000C-0000-FFFF-FFFFDF040000}" r="V49" connectionId="0">
    <xmlCellPr id="1" xr6:uid="{00000000-0010-0000-DF04-000001000000}" uniqueName="P1082312">
      <xmlPr mapId="1" xpath="/GFI-IZD-POD/IPK-GFI-IZD-POD_1000344/P1082312" xmlDataType="decimal"/>
    </xmlCellPr>
  </singleXmlCell>
  <singleXmlCell id="1275" xr6:uid="{00000000-000C-0000-FFFF-FFFFE0040000}" r="W49" connectionId="0">
    <xmlCellPr id="1" xr6:uid="{00000000-0010-0000-E004-000001000000}" uniqueName="P1082383">
      <xmlPr mapId="1" xpath="/GFI-IZD-POD/IPK-GFI-IZD-POD_1000344/P1082383" xmlDataType="decimal"/>
    </xmlCellPr>
  </singleXmlCell>
  <singleXmlCell id="1276" xr6:uid="{00000000-000C-0000-FFFF-FFFFE1040000}" r="X49" connectionId="0">
    <xmlCellPr id="1" xr6:uid="{00000000-0010-0000-E104-000001000000}" uniqueName="P1082385">
      <xmlPr mapId="1" xpath="/GFI-IZD-POD/IPK-GFI-IZD-POD_1000344/P1082385" xmlDataType="decimal"/>
    </xmlCellPr>
  </singleXmlCell>
  <singleXmlCell id="1277" xr6:uid="{00000000-000C-0000-FFFF-FFFFE2040000}" r="Y49" connectionId="0">
    <xmlCellPr id="1" xr6:uid="{00000000-0010-0000-E204-000001000000}" uniqueName="P1082388">
      <xmlPr mapId="1" xpath="/GFI-IZD-POD/IPK-GFI-IZD-POD_1000344/P1082388" xmlDataType="decimal"/>
    </xmlCellPr>
  </singleXmlCell>
  <singleXmlCell id="1278" xr6:uid="{00000000-000C-0000-FFFF-FFFFE3040000}" r="H50" connectionId="0">
    <xmlCellPr id="1" xr6:uid="{00000000-0010-0000-E304-000001000000}" uniqueName="P1080120">
      <xmlPr mapId="1" xpath="/GFI-IZD-POD/IPK-GFI-IZD-POD_1000344/P1080120" xmlDataType="decimal"/>
    </xmlCellPr>
  </singleXmlCell>
  <singleXmlCell id="1279" xr6:uid="{00000000-000C-0000-FFFF-FFFFE4040000}" r="I50" connectionId="0">
    <xmlCellPr id="1" xr6:uid="{00000000-0010-0000-E404-000001000000}" uniqueName="P1080121">
      <xmlPr mapId="1" xpath="/GFI-IZD-POD/IPK-GFI-IZD-POD_1000344/P1080121" xmlDataType="decimal"/>
    </xmlCellPr>
  </singleXmlCell>
  <singleXmlCell id="1280" xr6:uid="{00000000-000C-0000-FFFF-FFFFE5040000}" r="J50" connectionId="0">
    <xmlCellPr id="1" xr6:uid="{00000000-0010-0000-E504-000001000000}" uniqueName="P1080122">
      <xmlPr mapId="1" xpath="/GFI-IZD-POD/IPK-GFI-IZD-POD_1000344/P1080122" xmlDataType="decimal"/>
    </xmlCellPr>
  </singleXmlCell>
  <singleXmlCell id="1281" xr6:uid="{00000000-000C-0000-FFFF-FFFFE6040000}" r="K50" connectionId="0">
    <xmlCellPr id="1" xr6:uid="{00000000-0010-0000-E604-000001000000}" uniqueName="P1080123">
      <xmlPr mapId="1" xpath="/GFI-IZD-POD/IPK-GFI-IZD-POD_1000344/P1080123" xmlDataType="decimal"/>
    </xmlCellPr>
  </singleXmlCell>
  <singleXmlCell id="1282" xr6:uid="{00000000-000C-0000-FFFF-FFFFE7040000}" r="L50" connectionId="0">
    <xmlCellPr id="1" xr6:uid="{00000000-0010-0000-E704-000001000000}" uniqueName="P1080124">
      <xmlPr mapId="1" xpath="/GFI-IZD-POD/IPK-GFI-IZD-POD_1000344/P1080124" xmlDataType="decimal"/>
    </xmlCellPr>
  </singleXmlCell>
  <singleXmlCell id="1283" xr6:uid="{00000000-000C-0000-FFFF-FFFFE8040000}" r="M50" connectionId="0">
    <xmlCellPr id="1" xr6:uid="{00000000-0010-0000-E804-000001000000}" uniqueName="P1080125">
      <xmlPr mapId="1" xpath="/GFI-IZD-POD/IPK-GFI-IZD-POD_1000344/P1080125" xmlDataType="decimal"/>
    </xmlCellPr>
  </singleXmlCell>
  <singleXmlCell id="1284" xr6:uid="{00000000-000C-0000-FFFF-FFFFE9040000}" r="N50" connectionId="0">
    <xmlCellPr id="1" xr6:uid="{00000000-0010-0000-E904-000001000000}" uniqueName="P1080126">
      <xmlPr mapId="1" xpath="/GFI-IZD-POD/IPK-GFI-IZD-POD_1000344/P1080126" xmlDataType="decimal"/>
    </xmlCellPr>
  </singleXmlCell>
  <singleXmlCell id="1285" xr6:uid="{00000000-000C-0000-FFFF-FFFFEA040000}" r="O50" connectionId="0">
    <xmlCellPr id="1" xr6:uid="{00000000-0010-0000-EA04-000001000000}" uniqueName="P1080127">
      <xmlPr mapId="1" xpath="/GFI-IZD-POD/IPK-GFI-IZD-POD_1000344/P1080127" xmlDataType="decimal"/>
    </xmlCellPr>
  </singleXmlCell>
  <singleXmlCell id="1286" xr6:uid="{00000000-000C-0000-FFFF-FFFFEB040000}" r="P50" connectionId="0">
    <xmlCellPr id="1" xr6:uid="{00000000-0010-0000-EB04-000001000000}" uniqueName="P1082390">
      <xmlPr mapId="1" xpath="/GFI-IZD-POD/IPK-GFI-IZD-POD_1000344/P1082390" xmlDataType="decimal"/>
    </xmlCellPr>
  </singleXmlCell>
  <singleXmlCell id="1287" xr6:uid="{00000000-000C-0000-FFFF-FFFFEC040000}" r="Q50" connectionId="0">
    <xmlCellPr id="1" xr6:uid="{00000000-0010-0000-EC04-000001000000}" uniqueName="P1082392">
      <xmlPr mapId="1" xpath="/GFI-IZD-POD/IPK-GFI-IZD-POD_1000344/P1082392" xmlDataType="decimal"/>
    </xmlCellPr>
  </singleXmlCell>
  <singleXmlCell id="1288" xr6:uid="{00000000-000C-0000-FFFF-FFFFED040000}" r="R50" connectionId="0">
    <xmlCellPr id="1" xr6:uid="{00000000-0010-0000-ED04-000001000000}" uniqueName="P1082394">
      <xmlPr mapId="1" xpath="/GFI-IZD-POD/IPK-GFI-IZD-POD_1000344/P1082394" xmlDataType="decimal"/>
    </xmlCellPr>
  </singleXmlCell>
  <singleXmlCell id="1289" xr6:uid="{00000000-000C-0000-FFFF-FFFFEE040000}" r="U50" connectionId="0">
    <xmlCellPr id="1" xr6:uid="{00000000-0010-0000-EE04-000001000000}" uniqueName="P1082396">
      <xmlPr mapId="1" xpath="/GFI-IZD-POD/IPK-GFI-IZD-POD_1000344/P1082396" xmlDataType="decimal"/>
    </xmlCellPr>
  </singleXmlCell>
  <singleXmlCell id="1290" xr6:uid="{00000000-000C-0000-FFFF-FFFFEF040000}" r="V50" connectionId="0">
    <xmlCellPr id="1" xr6:uid="{00000000-0010-0000-EF04-000001000000}" uniqueName="P1082398">
      <xmlPr mapId="1" xpath="/GFI-IZD-POD/IPK-GFI-IZD-POD_1000344/P1082398" xmlDataType="decimal"/>
    </xmlCellPr>
  </singleXmlCell>
  <singleXmlCell id="1291" xr6:uid="{00000000-000C-0000-FFFF-FFFFF0040000}" r="W50" connectionId="0">
    <xmlCellPr id="1" xr6:uid="{00000000-0010-0000-F004-000001000000}" uniqueName="P1082314">
      <xmlPr mapId="1" xpath="/GFI-IZD-POD/IPK-GFI-IZD-POD_1000344/P1082314" xmlDataType="decimal"/>
    </xmlCellPr>
  </singleXmlCell>
  <singleXmlCell id="1292" xr6:uid="{00000000-000C-0000-FFFF-FFFFF1040000}" r="X50" connectionId="0">
    <xmlCellPr id="1" xr6:uid="{00000000-0010-0000-F104-000001000000}" uniqueName="P1082401">
      <xmlPr mapId="1" xpath="/GFI-IZD-POD/IPK-GFI-IZD-POD_1000344/P1082401" xmlDataType="decimal"/>
    </xmlCellPr>
  </singleXmlCell>
  <singleXmlCell id="1293" xr6:uid="{00000000-000C-0000-FFFF-FFFFF2040000}" r="Y50" connectionId="0">
    <xmlCellPr id="1" xr6:uid="{00000000-0010-0000-F204-000001000000}" uniqueName="P1082403">
      <xmlPr mapId="1" xpath="/GFI-IZD-POD/IPK-GFI-IZD-POD_1000344/P1082403" xmlDataType="decimal"/>
    </xmlCellPr>
  </singleXmlCell>
  <singleXmlCell id="1294" xr6:uid="{00000000-000C-0000-FFFF-FFFFF3040000}" r="H51" connectionId="0">
    <xmlCellPr id="1" xr6:uid="{00000000-0010-0000-F304-000001000000}" uniqueName="P1080128">
      <xmlPr mapId="1" xpath="/GFI-IZD-POD/IPK-GFI-IZD-POD_1000344/P1080128" xmlDataType="decimal"/>
    </xmlCellPr>
  </singleXmlCell>
  <singleXmlCell id="1295" xr6:uid="{00000000-000C-0000-FFFF-FFFFF4040000}" r="I51" connectionId="0">
    <xmlCellPr id="1" xr6:uid="{00000000-0010-0000-F404-000001000000}" uniqueName="P1080129">
      <xmlPr mapId="1" xpath="/GFI-IZD-POD/IPK-GFI-IZD-POD_1000344/P1080129" xmlDataType="decimal"/>
    </xmlCellPr>
  </singleXmlCell>
  <singleXmlCell id="1296" xr6:uid="{00000000-000C-0000-FFFF-FFFFF5040000}" r="J51" connectionId="0">
    <xmlCellPr id="1" xr6:uid="{00000000-0010-0000-F504-000001000000}" uniqueName="P1080130">
      <xmlPr mapId="1" xpath="/GFI-IZD-POD/IPK-GFI-IZD-POD_1000344/P1080130" xmlDataType="decimal"/>
    </xmlCellPr>
  </singleXmlCell>
  <singleXmlCell id="1297" xr6:uid="{00000000-000C-0000-FFFF-FFFFF6040000}" r="K51" connectionId="0">
    <xmlCellPr id="1" xr6:uid="{00000000-0010-0000-F604-000001000000}" uniqueName="P1080131">
      <xmlPr mapId="1" xpath="/GFI-IZD-POD/IPK-GFI-IZD-POD_1000344/P1080131" xmlDataType="decimal"/>
    </xmlCellPr>
  </singleXmlCell>
  <singleXmlCell id="1298" xr6:uid="{00000000-000C-0000-FFFF-FFFFF7040000}" r="L51" connectionId="0">
    <xmlCellPr id="1" xr6:uid="{00000000-0010-0000-F704-000001000000}" uniqueName="P1080132">
      <xmlPr mapId="1" xpath="/GFI-IZD-POD/IPK-GFI-IZD-POD_1000344/P1080132" xmlDataType="decimal"/>
    </xmlCellPr>
  </singleXmlCell>
  <singleXmlCell id="1299" xr6:uid="{00000000-000C-0000-FFFF-FFFFF8040000}" r="M51" connectionId="0">
    <xmlCellPr id="1" xr6:uid="{00000000-0010-0000-F804-000001000000}" uniqueName="P1080133">
      <xmlPr mapId="1" xpath="/GFI-IZD-POD/IPK-GFI-IZD-POD_1000344/P1080133" xmlDataType="decimal"/>
    </xmlCellPr>
  </singleXmlCell>
  <singleXmlCell id="1300" xr6:uid="{00000000-000C-0000-FFFF-FFFFF9040000}" r="N51" connectionId="0">
    <xmlCellPr id="1" xr6:uid="{00000000-0010-0000-F904-000001000000}" uniqueName="P1080134">
      <xmlPr mapId="1" xpath="/GFI-IZD-POD/IPK-GFI-IZD-POD_1000344/P1080134" xmlDataType="decimal"/>
    </xmlCellPr>
  </singleXmlCell>
  <singleXmlCell id="1301" xr6:uid="{00000000-000C-0000-FFFF-FFFFFA040000}" r="O51" connectionId="0">
    <xmlCellPr id="1" xr6:uid="{00000000-0010-0000-FA04-000001000000}" uniqueName="P1080135">
      <xmlPr mapId="1" xpath="/GFI-IZD-POD/IPK-GFI-IZD-POD_1000344/P1080135" xmlDataType="decimal"/>
    </xmlCellPr>
  </singleXmlCell>
  <singleXmlCell id="1302" xr6:uid="{00000000-000C-0000-FFFF-FFFFFB040000}" r="P51" connectionId="0">
    <xmlCellPr id="1" xr6:uid="{00000000-0010-0000-FB04-000001000000}" uniqueName="P1082406">
      <xmlPr mapId="1" xpath="/GFI-IZD-POD/IPK-GFI-IZD-POD_1000344/P1082406" xmlDataType="decimal"/>
    </xmlCellPr>
  </singleXmlCell>
  <singleXmlCell id="1303" xr6:uid="{00000000-000C-0000-FFFF-FFFFFC040000}" r="Q51" connectionId="0">
    <xmlCellPr id="1" xr6:uid="{00000000-0010-0000-FC04-000001000000}" uniqueName="P1082408">
      <xmlPr mapId="1" xpath="/GFI-IZD-POD/IPK-GFI-IZD-POD_1000344/P1082408" xmlDataType="decimal"/>
    </xmlCellPr>
  </singleXmlCell>
  <singleXmlCell id="1304" xr6:uid="{00000000-000C-0000-FFFF-FFFFFD040000}" r="R51" connectionId="0">
    <xmlCellPr id="1" xr6:uid="{00000000-0010-0000-FD04-000001000000}" uniqueName="P1082410">
      <xmlPr mapId="1" xpath="/GFI-IZD-POD/IPK-GFI-IZD-POD_1000344/P1082410" xmlDataType="decimal"/>
    </xmlCellPr>
  </singleXmlCell>
  <singleXmlCell id="1305" xr6:uid="{00000000-000C-0000-FFFF-FFFFFE040000}" r="U51" connectionId="0">
    <xmlCellPr id="1" xr6:uid="{00000000-0010-0000-FE04-000001000000}" uniqueName="P1082412">
      <xmlPr mapId="1" xpath="/GFI-IZD-POD/IPK-GFI-IZD-POD_1000344/P1082412" xmlDataType="decimal"/>
    </xmlCellPr>
  </singleXmlCell>
  <singleXmlCell id="1306" xr6:uid="{00000000-000C-0000-FFFF-FFFFFF040000}" r="V51" connectionId="0">
    <xmlCellPr id="1" xr6:uid="{00000000-0010-0000-FF04-000001000000}" uniqueName="P1082415">
      <xmlPr mapId="1" xpath="/GFI-IZD-POD/IPK-GFI-IZD-POD_1000344/P1082415" xmlDataType="decimal"/>
    </xmlCellPr>
  </singleXmlCell>
  <singleXmlCell id="1307" xr6:uid="{00000000-000C-0000-FFFF-FFFF00050000}" r="W51" connectionId="0">
    <xmlCellPr id="1" xr6:uid="{00000000-0010-0000-0005-000001000000}" uniqueName="P1082416">
      <xmlPr mapId="1" xpath="/GFI-IZD-POD/IPK-GFI-IZD-POD_1000344/P1082416" xmlDataType="decimal"/>
    </xmlCellPr>
  </singleXmlCell>
  <singleXmlCell id="1308" xr6:uid="{00000000-000C-0000-FFFF-FFFF01050000}" r="X51" connectionId="0">
    <xmlCellPr id="1" xr6:uid="{00000000-0010-0000-0105-000001000000}" uniqueName="P1082317">
      <xmlPr mapId="1" xpath="/GFI-IZD-POD/IPK-GFI-IZD-POD_1000344/P1082317" xmlDataType="decimal"/>
    </xmlCellPr>
  </singleXmlCell>
  <singleXmlCell id="1309" xr6:uid="{00000000-000C-0000-FFFF-FFFF02050000}" r="Y51" connectionId="0">
    <xmlCellPr id="1" xr6:uid="{00000000-0010-0000-0205-000001000000}" uniqueName="P1082417">
      <xmlPr mapId="1" xpath="/GFI-IZD-POD/IPK-GFI-IZD-POD_1000344/P1082417" xmlDataType="decimal"/>
    </xmlCellPr>
  </singleXmlCell>
  <singleXmlCell id="1310" xr6:uid="{00000000-000C-0000-FFFF-FFFF03050000}" r="H52" connectionId="0">
    <xmlCellPr id="1" xr6:uid="{00000000-0010-0000-0305-000001000000}" uniqueName="P1080136">
      <xmlPr mapId="1" xpath="/GFI-IZD-POD/IPK-GFI-IZD-POD_1000344/P1080136" xmlDataType="decimal"/>
    </xmlCellPr>
  </singleXmlCell>
  <singleXmlCell id="1311" xr6:uid="{00000000-000C-0000-FFFF-FFFF04050000}" r="I52" connectionId="0">
    <xmlCellPr id="1" xr6:uid="{00000000-0010-0000-0405-000001000000}" uniqueName="P1080137">
      <xmlPr mapId="1" xpath="/GFI-IZD-POD/IPK-GFI-IZD-POD_1000344/P1080137" xmlDataType="decimal"/>
    </xmlCellPr>
  </singleXmlCell>
  <singleXmlCell id="1312" xr6:uid="{00000000-000C-0000-FFFF-FFFF05050000}" r="J52" connectionId="0">
    <xmlCellPr id="1" xr6:uid="{00000000-0010-0000-0505-000001000000}" uniqueName="P1080138">
      <xmlPr mapId="1" xpath="/GFI-IZD-POD/IPK-GFI-IZD-POD_1000344/P1080138" xmlDataType="decimal"/>
    </xmlCellPr>
  </singleXmlCell>
  <singleXmlCell id="1313" xr6:uid="{00000000-000C-0000-FFFF-FFFF06050000}" r="K52" connectionId="0">
    <xmlCellPr id="1" xr6:uid="{00000000-0010-0000-0605-000001000000}" uniqueName="P1080139">
      <xmlPr mapId="1" xpath="/GFI-IZD-POD/IPK-GFI-IZD-POD_1000344/P1080139" xmlDataType="decimal"/>
    </xmlCellPr>
  </singleXmlCell>
  <singleXmlCell id="1314" xr6:uid="{00000000-000C-0000-FFFF-FFFF07050000}" r="L52" connectionId="0">
    <xmlCellPr id="1" xr6:uid="{00000000-0010-0000-0705-000001000000}" uniqueName="P1080140">
      <xmlPr mapId="1" xpath="/GFI-IZD-POD/IPK-GFI-IZD-POD_1000344/P1080140" xmlDataType="decimal"/>
    </xmlCellPr>
  </singleXmlCell>
  <singleXmlCell id="1315" xr6:uid="{00000000-000C-0000-FFFF-FFFF08050000}" r="M52" connectionId="0">
    <xmlCellPr id="1" xr6:uid="{00000000-0010-0000-0805-000001000000}" uniqueName="P1080141">
      <xmlPr mapId="1" xpath="/GFI-IZD-POD/IPK-GFI-IZD-POD_1000344/P1080141" xmlDataType="decimal"/>
    </xmlCellPr>
  </singleXmlCell>
  <singleXmlCell id="1316" xr6:uid="{00000000-000C-0000-FFFF-FFFF09050000}" r="N52" connectionId="0">
    <xmlCellPr id="1" xr6:uid="{00000000-0010-0000-0905-000001000000}" uniqueName="P1080142">
      <xmlPr mapId="1" xpath="/GFI-IZD-POD/IPK-GFI-IZD-POD_1000344/P1080142" xmlDataType="decimal"/>
    </xmlCellPr>
  </singleXmlCell>
  <singleXmlCell id="1317" xr6:uid="{00000000-000C-0000-FFFF-FFFF0A050000}" r="O52" connectionId="0">
    <xmlCellPr id="1" xr6:uid="{00000000-0010-0000-0A05-000001000000}" uniqueName="P1080143">
      <xmlPr mapId="1" xpath="/GFI-IZD-POD/IPK-GFI-IZD-POD_1000344/P1080143" xmlDataType="decimal"/>
    </xmlCellPr>
  </singleXmlCell>
  <singleXmlCell id="1318" xr6:uid="{00000000-000C-0000-FFFF-FFFF0B050000}" r="P52" connectionId="0">
    <xmlCellPr id="1" xr6:uid="{00000000-0010-0000-0B05-000001000000}" uniqueName="P1082418">
      <xmlPr mapId="1" xpath="/GFI-IZD-POD/IPK-GFI-IZD-POD_1000344/P1082418" xmlDataType="decimal"/>
    </xmlCellPr>
  </singleXmlCell>
  <singleXmlCell id="1319" xr6:uid="{00000000-000C-0000-FFFF-FFFF0C050000}" r="Q52" connectionId="0">
    <xmlCellPr id="1" xr6:uid="{00000000-0010-0000-0C05-000001000000}" uniqueName="P1082419">
      <xmlPr mapId="1" xpath="/GFI-IZD-POD/IPK-GFI-IZD-POD_1000344/P1082419" xmlDataType="decimal"/>
    </xmlCellPr>
  </singleXmlCell>
  <singleXmlCell id="1320" xr6:uid="{00000000-000C-0000-FFFF-FFFF0D050000}" r="R52" connectionId="0">
    <xmlCellPr id="1" xr6:uid="{00000000-0010-0000-0D05-000001000000}" uniqueName="P1082420">
      <xmlPr mapId="1" xpath="/GFI-IZD-POD/IPK-GFI-IZD-POD_1000344/P1082420" xmlDataType="decimal"/>
    </xmlCellPr>
  </singleXmlCell>
  <singleXmlCell id="1321" xr6:uid="{00000000-000C-0000-FFFF-FFFF0E050000}" r="U52" connectionId="0">
    <xmlCellPr id="1" xr6:uid="{00000000-0010-0000-0E05-000001000000}" uniqueName="P1082422">
      <xmlPr mapId="1" xpath="/GFI-IZD-POD/IPK-GFI-IZD-POD_1000344/P1082422" xmlDataType="decimal"/>
    </xmlCellPr>
  </singleXmlCell>
  <singleXmlCell id="1322" xr6:uid="{00000000-000C-0000-FFFF-FFFF0F050000}" r="V52" connectionId="0">
    <xmlCellPr id="1" xr6:uid="{00000000-0010-0000-0F05-000001000000}" uniqueName="P1082423">
      <xmlPr mapId="1" xpath="/GFI-IZD-POD/IPK-GFI-IZD-POD_1000344/P1082423" xmlDataType="decimal"/>
    </xmlCellPr>
  </singleXmlCell>
  <singleXmlCell id="1323" xr6:uid="{00000000-000C-0000-FFFF-FFFF10050000}" r="W52" connectionId="0">
    <xmlCellPr id="1" xr6:uid="{00000000-0010-0000-1005-000001000000}" uniqueName="P1082425">
      <xmlPr mapId="1" xpath="/GFI-IZD-POD/IPK-GFI-IZD-POD_1000344/P1082425" xmlDataType="decimal"/>
    </xmlCellPr>
  </singleXmlCell>
  <singleXmlCell id="1324" xr6:uid="{00000000-000C-0000-FFFF-FFFF11050000}" r="X52" connectionId="0">
    <xmlCellPr id="1" xr6:uid="{00000000-0010-0000-1105-000001000000}" uniqueName="P1082428">
      <xmlPr mapId="1" xpath="/GFI-IZD-POD/IPK-GFI-IZD-POD_1000344/P1082428" xmlDataType="decimal"/>
    </xmlCellPr>
  </singleXmlCell>
  <singleXmlCell id="1325" xr6:uid="{00000000-000C-0000-FFFF-FFFF12050000}" r="Y52" connectionId="0">
    <xmlCellPr id="1" xr6:uid="{00000000-0010-0000-1205-000001000000}" uniqueName="P1082320">
      <xmlPr mapId="1" xpath="/GFI-IZD-POD/IPK-GFI-IZD-POD_1000344/P1082320" xmlDataType="decimal"/>
    </xmlCellPr>
  </singleXmlCell>
  <singleXmlCell id="1326" xr6:uid="{00000000-000C-0000-FFFF-FFFF13050000}" r="H53" connectionId="0">
    <xmlCellPr id="1" xr6:uid="{00000000-0010-0000-1305-000001000000}" uniqueName="P1080144">
      <xmlPr mapId="1" xpath="/GFI-IZD-POD/IPK-GFI-IZD-POD_1000344/P1080144" xmlDataType="decimal"/>
    </xmlCellPr>
  </singleXmlCell>
  <singleXmlCell id="1327" xr6:uid="{00000000-000C-0000-FFFF-FFFF14050000}" r="I53" connectionId="0">
    <xmlCellPr id="1" xr6:uid="{00000000-0010-0000-1405-000001000000}" uniqueName="P1080145">
      <xmlPr mapId="1" xpath="/GFI-IZD-POD/IPK-GFI-IZD-POD_1000344/P1080145" xmlDataType="decimal"/>
    </xmlCellPr>
  </singleXmlCell>
  <singleXmlCell id="1328" xr6:uid="{00000000-000C-0000-FFFF-FFFF15050000}" r="J53" connectionId="0">
    <xmlCellPr id="1" xr6:uid="{00000000-0010-0000-1505-000001000000}" uniqueName="P1080146">
      <xmlPr mapId="1" xpath="/GFI-IZD-POD/IPK-GFI-IZD-POD_1000344/P1080146" xmlDataType="decimal"/>
    </xmlCellPr>
  </singleXmlCell>
  <singleXmlCell id="1329" xr6:uid="{00000000-000C-0000-FFFF-FFFF16050000}" r="K53" connectionId="0">
    <xmlCellPr id="1" xr6:uid="{00000000-0010-0000-1605-000001000000}" uniqueName="P1080147">
      <xmlPr mapId="1" xpath="/GFI-IZD-POD/IPK-GFI-IZD-POD_1000344/P1080147" xmlDataType="decimal"/>
    </xmlCellPr>
  </singleXmlCell>
  <singleXmlCell id="1330" xr6:uid="{00000000-000C-0000-FFFF-FFFF17050000}" r="L53" connectionId="0">
    <xmlCellPr id="1" xr6:uid="{00000000-0010-0000-1705-000001000000}" uniqueName="P1080148">
      <xmlPr mapId="1" xpath="/GFI-IZD-POD/IPK-GFI-IZD-POD_1000344/P1080148" xmlDataType="decimal"/>
    </xmlCellPr>
  </singleXmlCell>
  <singleXmlCell id="1331" xr6:uid="{00000000-000C-0000-FFFF-FFFF18050000}" r="M53" connectionId="0">
    <xmlCellPr id="1" xr6:uid="{00000000-0010-0000-1805-000001000000}" uniqueName="P1080149">
      <xmlPr mapId="1" xpath="/GFI-IZD-POD/IPK-GFI-IZD-POD_1000344/P1080149" xmlDataType="decimal"/>
    </xmlCellPr>
  </singleXmlCell>
  <singleXmlCell id="1332" xr6:uid="{00000000-000C-0000-FFFF-FFFF19050000}" r="N53" connectionId="0">
    <xmlCellPr id="1" xr6:uid="{00000000-0010-0000-1905-000001000000}" uniqueName="P1080150">
      <xmlPr mapId="1" xpath="/GFI-IZD-POD/IPK-GFI-IZD-POD_1000344/P1080150" xmlDataType="decimal"/>
    </xmlCellPr>
  </singleXmlCell>
  <singleXmlCell id="1333" xr6:uid="{00000000-000C-0000-FFFF-FFFF1A050000}" r="O53" connectionId="0">
    <xmlCellPr id="1" xr6:uid="{00000000-0010-0000-1A05-000001000000}" uniqueName="P1080397">
      <xmlPr mapId="1" xpath="/GFI-IZD-POD/IPK-GFI-IZD-POD_1000344/P1080397" xmlDataType="decimal"/>
    </xmlCellPr>
  </singleXmlCell>
  <singleXmlCell id="1334" xr6:uid="{00000000-000C-0000-FFFF-FFFF1B050000}" r="P53" connectionId="0">
    <xmlCellPr id="1" xr6:uid="{00000000-0010-0000-1B05-000001000000}" uniqueName="P1082429">
      <xmlPr mapId="1" xpath="/GFI-IZD-POD/IPK-GFI-IZD-POD_1000344/P1082429" xmlDataType="decimal"/>
    </xmlCellPr>
  </singleXmlCell>
  <singleXmlCell id="1335" xr6:uid="{00000000-000C-0000-FFFF-FFFF1C050000}" r="Q53" connectionId="0">
    <xmlCellPr id="1" xr6:uid="{00000000-0010-0000-1C05-000001000000}" uniqueName="P1082447">
      <xmlPr mapId="1" xpath="/GFI-IZD-POD/IPK-GFI-IZD-POD_1000344/P1082447" xmlDataType="decimal"/>
    </xmlCellPr>
  </singleXmlCell>
  <singleXmlCell id="1336" xr6:uid="{00000000-000C-0000-FFFF-FFFF1D050000}" r="R53" connectionId="0">
    <xmlCellPr id="1" xr6:uid="{00000000-0010-0000-1D05-000001000000}" uniqueName="P1082450">
      <xmlPr mapId="1" xpath="/GFI-IZD-POD/IPK-GFI-IZD-POD_1000344/P1082450" xmlDataType="decimal"/>
    </xmlCellPr>
  </singleXmlCell>
  <singleXmlCell id="1337" xr6:uid="{00000000-000C-0000-FFFF-FFFF1E050000}" r="U53" connectionId="0">
    <xmlCellPr id="1" xr6:uid="{00000000-0010-0000-1E05-000001000000}" uniqueName="P1082453">
      <xmlPr mapId="1" xpath="/GFI-IZD-POD/IPK-GFI-IZD-POD_1000344/P1082453" xmlDataType="decimal"/>
    </xmlCellPr>
  </singleXmlCell>
  <singleXmlCell id="1338" xr6:uid="{00000000-000C-0000-FFFF-FFFF1F050000}" r="V53" connectionId="0">
    <xmlCellPr id="1" xr6:uid="{00000000-0010-0000-1F05-000001000000}" uniqueName="P1082455">
      <xmlPr mapId="1" xpath="/GFI-IZD-POD/IPK-GFI-IZD-POD_1000344/P1082455" xmlDataType="decimal"/>
    </xmlCellPr>
  </singleXmlCell>
  <singleXmlCell id="1339" xr6:uid="{00000000-000C-0000-FFFF-FFFF20050000}" r="W53" connectionId="0">
    <xmlCellPr id="1" xr6:uid="{00000000-0010-0000-2005-000001000000}" uniqueName="P1082458">
      <xmlPr mapId="1" xpath="/GFI-IZD-POD/IPK-GFI-IZD-POD_1000344/P1082458" xmlDataType="decimal"/>
    </xmlCellPr>
  </singleXmlCell>
  <singleXmlCell id="1340" xr6:uid="{00000000-000C-0000-FFFF-FFFF21050000}" r="X53" connectionId="0">
    <xmlCellPr id="1" xr6:uid="{00000000-0010-0000-2105-000001000000}" uniqueName="P1082460">
      <xmlPr mapId="1" xpath="/GFI-IZD-POD/IPK-GFI-IZD-POD_1000344/P1082460" xmlDataType="decimal"/>
    </xmlCellPr>
  </singleXmlCell>
  <singleXmlCell id="1341" xr6:uid="{00000000-000C-0000-FFFF-FFFF22050000}" r="Y53" connectionId="0">
    <xmlCellPr id="1" xr6:uid="{00000000-0010-0000-2205-000001000000}" uniqueName="P1082461">
      <xmlPr mapId="1" xpath="/GFI-IZD-POD/IPK-GFI-IZD-POD_1000344/P1082461" xmlDataType="decimal"/>
    </xmlCellPr>
  </singleXmlCell>
  <singleXmlCell id="1342" xr6:uid="{00000000-000C-0000-FFFF-FFFF23050000}" r="H54" connectionId="0">
    <xmlCellPr id="1" xr6:uid="{00000000-0010-0000-2305-000001000000}" uniqueName="P1080398">
      <xmlPr mapId="1" xpath="/GFI-IZD-POD/IPK-GFI-IZD-POD_1000344/P1080398" xmlDataType="decimal"/>
    </xmlCellPr>
  </singleXmlCell>
  <singleXmlCell id="1343" xr6:uid="{00000000-000C-0000-FFFF-FFFF24050000}" r="I54" connectionId="0">
    <xmlCellPr id="1" xr6:uid="{00000000-0010-0000-2405-000001000000}" uniqueName="P1080399">
      <xmlPr mapId="1" xpath="/GFI-IZD-POD/IPK-GFI-IZD-POD_1000344/P1080399" xmlDataType="decimal"/>
    </xmlCellPr>
  </singleXmlCell>
  <singleXmlCell id="1344" xr6:uid="{00000000-000C-0000-FFFF-FFFF25050000}" r="J54" connectionId="0">
    <xmlCellPr id="1" xr6:uid="{00000000-0010-0000-2505-000001000000}" uniqueName="P1080586">
      <xmlPr mapId="1" xpath="/GFI-IZD-POD/IPK-GFI-IZD-POD_1000344/P1080586" xmlDataType="decimal"/>
    </xmlCellPr>
  </singleXmlCell>
  <singleXmlCell id="1345" xr6:uid="{00000000-000C-0000-FFFF-FFFF26050000}" r="K54" connectionId="0">
    <xmlCellPr id="1" xr6:uid="{00000000-0010-0000-2605-000001000000}" uniqueName="P1080587">
      <xmlPr mapId="1" xpath="/GFI-IZD-POD/IPK-GFI-IZD-POD_1000344/P1080587" xmlDataType="decimal"/>
    </xmlCellPr>
  </singleXmlCell>
  <singleXmlCell id="1346" xr6:uid="{00000000-000C-0000-FFFF-FFFF27050000}" r="L54" connectionId="0">
    <xmlCellPr id="1" xr6:uid="{00000000-0010-0000-2705-000001000000}" uniqueName="P1080588">
      <xmlPr mapId="1" xpath="/GFI-IZD-POD/IPK-GFI-IZD-POD_1000344/P1080588" xmlDataType="decimal"/>
    </xmlCellPr>
  </singleXmlCell>
  <singleXmlCell id="1347" xr6:uid="{00000000-000C-0000-FFFF-FFFF28050000}" r="M54" connectionId="0">
    <xmlCellPr id="1" xr6:uid="{00000000-0010-0000-2805-000001000000}" uniqueName="P1080589">
      <xmlPr mapId="1" xpath="/GFI-IZD-POD/IPK-GFI-IZD-POD_1000344/P1080589" xmlDataType="decimal"/>
    </xmlCellPr>
  </singleXmlCell>
  <singleXmlCell id="1348" xr6:uid="{00000000-000C-0000-FFFF-FFFF29050000}" r="N54" connectionId="0">
    <xmlCellPr id="1" xr6:uid="{00000000-0010-0000-2905-000001000000}" uniqueName="P1080590">
      <xmlPr mapId="1" xpath="/GFI-IZD-POD/IPK-GFI-IZD-POD_1000344/P1080590" xmlDataType="decimal"/>
    </xmlCellPr>
  </singleXmlCell>
  <singleXmlCell id="1349" xr6:uid="{00000000-000C-0000-FFFF-FFFF2A050000}" r="O54" connectionId="0">
    <xmlCellPr id="1" xr6:uid="{00000000-0010-0000-2A05-000001000000}" uniqueName="P1080591">
      <xmlPr mapId="1" xpath="/GFI-IZD-POD/IPK-GFI-IZD-POD_1000344/P1080591" xmlDataType="decimal"/>
    </xmlCellPr>
  </singleXmlCell>
  <singleXmlCell id="1350" xr6:uid="{00000000-000C-0000-FFFF-FFFF2B050000}" r="P54" connectionId="0">
    <xmlCellPr id="1" xr6:uid="{00000000-0010-0000-2B05-000001000000}" uniqueName="P1082462">
      <xmlPr mapId="1" xpath="/GFI-IZD-POD/IPK-GFI-IZD-POD_1000344/P1082462" xmlDataType="decimal"/>
    </xmlCellPr>
  </singleXmlCell>
  <singleXmlCell id="1351" xr6:uid="{00000000-000C-0000-FFFF-FFFF2C050000}" r="Q54" connectionId="0">
    <xmlCellPr id="1" xr6:uid="{00000000-0010-0000-2C05-000001000000}" uniqueName="P1082430">
      <xmlPr mapId="1" xpath="/GFI-IZD-POD/IPK-GFI-IZD-POD_1000344/P1082430" xmlDataType="decimal"/>
    </xmlCellPr>
  </singleXmlCell>
  <singleXmlCell id="1352" xr6:uid="{00000000-000C-0000-FFFF-FFFF2D050000}" r="R54" connectionId="0">
    <xmlCellPr id="1" xr6:uid="{00000000-0010-0000-2D05-000001000000}" uniqueName="P1082463">
      <xmlPr mapId="1" xpath="/GFI-IZD-POD/IPK-GFI-IZD-POD_1000344/P1082463" xmlDataType="decimal"/>
    </xmlCellPr>
  </singleXmlCell>
  <singleXmlCell id="1353" xr6:uid="{00000000-000C-0000-FFFF-FFFF2E050000}" r="U54" connectionId="0">
    <xmlCellPr id="1" xr6:uid="{00000000-0010-0000-2E05-000001000000}" uniqueName="P1082464">
      <xmlPr mapId="1" xpath="/GFI-IZD-POD/IPK-GFI-IZD-POD_1000344/P1082464" xmlDataType="decimal"/>
    </xmlCellPr>
  </singleXmlCell>
  <singleXmlCell id="1354" xr6:uid="{00000000-000C-0000-FFFF-FFFF2F050000}" r="V54" connectionId="0">
    <xmlCellPr id="1" xr6:uid="{00000000-0010-0000-2F05-000001000000}" uniqueName="P1082465">
      <xmlPr mapId="1" xpath="/GFI-IZD-POD/IPK-GFI-IZD-POD_1000344/P1082465" xmlDataType="decimal"/>
    </xmlCellPr>
  </singleXmlCell>
  <singleXmlCell id="1355" xr6:uid="{00000000-000C-0000-FFFF-FFFF30050000}" r="W54" connectionId="0">
    <xmlCellPr id="1" xr6:uid="{00000000-0010-0000-3005-000001000000}" uniqueName="P1082466">
      <xmlPr mapId="1" xpath="/GFI-IZD-POD/IPK-GFI-IZD-POD_1000344/P1082466" xmlDataType="decimal"/>
    </xmlCellPr>
  </singleXmlCell>
  <singleXmlCell id="1356" xr6:uid="{00000000-000C-0000-FFFF-FFFF31050000}" r="X54" connectionId="0">
    <xmlCellPr id="1" xr6:uid="{00000000-0010-0000-3105-000001000000}" uniqueName="P1082467">
      <xmlPr mapId="1" xpath="/GFI-IZD-POD/IPK-GFI-IZD-POD_1000344/P1082467" xmlDataType="decimal"/>
    </xmlCellPr>
  </singleXmlCell>
  <singleXmlCell id="1357" xr6:uid="{00000000-000C-0000-FFFF-FFFF32050000}" r="Y54" connectionId="0">
    <xmlCellPr id="1" xr6:uid="{00000000-0010-0000-3205-000001000000}" uniqueName="P1082468">
      <xmlPr mapId="1" xpath="/GFI-IZD-POD/IPK-GFI-IZD-POD_1000344/P1082468" xmlDataType="decimal"/>
    </xmlCellPr>
  </singleXmlCell>
  <singleXmlCell id="1358" xr6:uid="{00000000-000C-0000-FFFF-FFFF33050000}" r="H55" connectionId="0">
    <xmlCellPr id="1" xr6:uid="{00000000-0010-0000-3305-000001000000}" uniqueName="P1080692">
      <xmlPr mapId="1" xpath="/GFI-IZD-POD/IPK-GFI-IZD-POD_1000344/P1080692" xmlDataType="decimal"/>
    </xmlCellPr>
  </singleXmlCell>
  <singleXmlCell id="1359" xr6:uid="{00000000-000C-0000-FFFF-FFFF34050000}" r="I55" connectionId="0">
    <xmlCellPr id="1" xr6:uid="{00000000-0010-0000-3405-000001000000}" uniqueName="P1080693">
      <xmlPr mapId="1" xpath="/GFI-IZD-POD/IPK-GFI-IZD-POD_1000344/P1080693" xmlDataType="decimal"/>
    </xmlCellPr>
  </singleXmlCell>
  <singleXmlCell id="1360" xr6:uid="{00000000-000C-0000-FFFF-FFFF35050000}" r="J55" connectionId="0">
    <xmlCellPr id="1" xr6:uid="{00000000-0010-0000-3505-000001000000}" uniqueName="P1080694">
      <xmlPr mapId="1" xpath="/GFI-IZD-POD/IPK-GFI-IZD-POD_1000344/P1080694" xmlDataType="decimal"/>
    </xmlCellPr>
  </singleXmlCell>
  <singleXmlCell id="1361" xr6:uid="{00000000-000C-0000-FFFF-FFFF36050000}" r="K55" connectionId="0">
    <xmlCellPr id="1" xr6:uid="{00000000-0010-0000-3605-000001000000}" uniqueName="P1080779">
      <xmlPr mapId="1" xpath="/GFI-IZD-POD/IPK-GFI-IZD-POD_1000344/P1080779" xmlDataType="decimal"/>
    </xmlCellPr>
  </singleXmlCell>
  <singleXmlCell id="1362" xr6:uid="{00000000-000C-0000-FFFF-FFFF37050000}" r="L55" connectionId="0">
    <xmlCellPr id="1" xr6:uid="{00000000-0010-0000-3705-000001000000}" uniqueName="P1080780">
      <xmlPr mapId="1" xpath="/GFI-IZD-POD/IPK-GFI-IZD-POD_1000344/P1080780" xmlDataType="decimal"/>
    </xmlCellPr>
  </singleXmlCell>
  <singleXmlCell id="1363" xr6:uid="{00000000-000C-0000-FFFF-FFFF38050000}" r="M55" connectionId="0">
    <xmlCellPr id="1" xr6:uid="{00000000-0010-0000-3805-000001000000}" uniqueName="P1080781">
      <xmlPr mapId="1" xpath="/GFI-IZD-POD/IPK-GFI-IZD-POD_1000344/P1080781" xmlDataType="decimal"/>
    </xmlCellPr>
  </singleXmlCell>
  <singleXmlCell id="1364" xr6:uid="{00000000-000C-0000-FFFF-FFFF39050000}" r="N55" connectionId="0">
    <xmlCellPr id="1" xr6:uid="{00000000-0010-0000-3905-000001000000}" uniqueName="P1080782">
      <xmlPr mapId="1" xpath="/GFI-IZD-POD/IPK-GFI-IZD-POD_1000344/P1080782" xmlDataType="decimal"/>
    </xmlCellPr>
  </singleXmlCell>
  <singleXmlCell id="1365" xr6:uid="{00000000-000C-0000-FFFF-FFFF3A050000}" r="O55" connectionId="0">
    <xmlCellPr id="1" xr6:uid="{00000000-0010-0000-3A05-000001000000}" uniqueName="P1080783">
      <xmlPr mapId="1" xpath="/GFI-IZD-POD/IPK-GFI-IZD-POD_1000344/P1080783" xmlDataType="decimal"/>
    </xmlCellPr>
  </singleXmlCell>
  <singleXmlCell id="1366" xr6:uid="{00000000-000C-0000-FFFF-FFFF3B050000}" r="P55" connectionId="0">
    <xmlCellPr id="1" xr6:uid="{00000000-0010-0000-3B05-000001000000}" uniqueName="P1082469">
      <xmlPr mapId="1" xpath="/GFI-IZD-POD/IPK-GFI-IZD-POD_1000344/P1082469" xmlDataType="decimal"/>
    </xmlCellPr>
  </singleXmlCell>
  <singleXmlCell id="1367" xr6:uid="{00000000-000C-0000-FFFF-FFFF3C050000}" r="Q55" connectionId="0">
    <xmlCellPr id="1" xr6:uid="{00000000-0010-0000-3C05-000001000000}" uniqueName="P1082470">
      <xmlPr mapId="1" xpath="/GFI-IZD-POD/IPK-GFI-IZD-POD_1000344/P1082470" xmlDataType="decimal"/>
    </xmlCellPr>
  </singleXmlCell>
  <singleXmlCell id="1368" xr6:uid="{00000000-000C-0000-FFFF-FFFF3D050000}" r="R55" connectionId="0">
    <xmlCellPr id="1" xr6:uid="{00000000-0010-0000-3D05-000001000000}" uniqueName="P1082433">
      <xmlPr mapId="1" xpath="/GFI-IZD-POD/IPK-GFI-IZD-POD_1000344/P1082433" xmlDataType="decimal"/>
    </xmlCellPr>
  </singleXmlCell>
  <singleXmlCell id="1369" xr6:uid="{00000000-000C-0000-FFFF-FFFF3E050000}" r="U55" connectionId="0">
    <xmlCellPr id="1" xr6:uid="{00000000-0010-0000-3E05-000001000000}" uniqueName="P1082471">
      <xmlPr mapId="1" xpath="/GFI-IZD-POD/IPK-GFI-IZD-POD_1000344/P1082471" xmlDataType="decimal"/>
    </xmlCellPr>
  </singleXmlCell>
  <singleXmlCell id="1370" xr6:uid="{00000000-000C-0000-FFFF-FFFF3F050000}" r="V55" connectionId="0">
    <xmlCellPr id="1" xr6:uid="{00000000-0010-0000-3F05-000001000000}" uniqueName="P1082472">
      <xmlPr mapId="1" xpath="/GFI-IZD-POD/IPK-GFI-IZD-POD_1000344/P1082472" xmlDataType="decimal"/>
    </xmlCellPr>
  </singleXmlCell>
  <singleXmlCell id="1371" xr6:uid="{00000000-000C-0000-FFFF-FFFF40050000}" r="W55" connectionId="0">
    <xmlCellPr id="1" xr6:uid="{00000000-0010-0000-4005-000001000000}" uniqueName="P1082473">
      <xmlPr mapId="1" xpath="/GFI-IZD-POD/IPK-GFI-IZD-POD_1000344/P1082473" xmlDataType="decimal"/>
    </xmlCellPr>
  </singleXmlCell>
  <singleXmlCell id="1372" xr6:uid="{00000000-000C-0000-FFFF-FFFF41050000}" r="X55" connectionId="0">
    <xmlCellPr id="1" xr6:uid="{00000000-0010-0000-4105-000001000000}" uniqueName="P1082474">
      <xmlPr mapId="1" xpath="/GFI-IZD-POD/IPK-GFI-IZD-POD_1000344/P1082474" xmlDataType="decimal"/>
    </xmlCellPr>
  </singleXmlCell>
  <singleXmlCell id="1373" xr6:uid="{00000000-000C-0000-FFFF-FFFF42050000}" r="Y55" connectionId="0">
    <xmlCellPr id="1" xr6:uid="{00000000-0010-0000-4205-000001000000}" uniqueName="P1082475">
      <xmlPr mapId="1" xpath="/GFI-IZD-POD/IPK-GFI-IZD-POD_1000344/P1082475" xmlDataType="decimal"/>
    </xmlCellPr>
  </singleXmlCell>
  <singleXmlCell id="1374" xr6:uid="{00000000-000C-0000-FFFF-FFFF43050000}" r="H56" connectionId="0">
    <xmlCellPr id="1" xr6:uid="{00000000-0010-0000-4305-000001000000}" uniqueName="P1080784">
      <xmlPr mapId="1" xpath="/GFI-IZD-POD/IPK-GFI-IZD-POD_1000344/P1080784" xmlDataType="decimal"/>
    </xmlCellPr>
  </singleXmlCell>
  <singleXmlCell id="1375" xr6:uid="{00000000-000C-0000-FFFF-FFFF44050000}" r="I56" connectionId="0">
    <xmlCellPr id="1" xr6:uid="{00000000-0010-0000-4405-000001000000}" uniqueName="P1080785">
      <xmlPr mapId="1" xpath="/GFI-IZD-POD/IPK-GFI-IZD-POD_1000344/P1080785" xmlDataType="decimal"/>
    </xmlCellPr>
  </singleXmlCell>
  <singleXmlCell id="1376" xr6:uid="{00000000-000C-0000-FFFF-FFFF45050000}" r="J56" connectionId="0">
    <xmlCellPr id="1" xr6:uid="{00000000-0010-0000-4505-000001000000}" uniqueName="P1080786">
      <xmlPr mapId="1" xpath="/GFI-IZD-POD/IPK-GFI-IZD-POD_1000344/P1080786" xmlDataType="decimal"/>
    </xmlCellPr>
  </singleXmlCell>
  <singleXmlCell id="1377" xr6:uid="{00000000-000C-0000-FFFF-FFFF46050000}" r="K56" connectionId="0">
    <xmlCellPr id="1" xr6:uid="{00000000-0010-0000-4605-000001000000}" uniqueName="P1081033">
      <xmlPr mapId="1" xpath="/GFI-IZD-POD/IPK-GFI-IZD-POD_1000344/P1081033" xmlDataType="decimal"/>
    </xmlCellPr>
  </singleXmlCell>
  <singleXmlCell id="1378" xr6:uid="{00000000-000C-0000-FFFF-FFFF47050000}" r="L56" connectionId="0">
    <xmlCellPr id="1" xr6:uid="{00000000-0010-0000-4705-000001000000}" uniqueName="P1081034">
      <xmlPr mapId="1" xpath="/GFI-IZD-POD/IPK-GFI-IZD-POD_1000344/P1081034" xmlDataType="decimal"/>
    </xmlCellPr>
  </singleXmlCell>
  <singleXmlCell id="1379" xr6:uid="{00000000-000C-0000-FFFF-FFFF48050000}" r="M56" connectionId="0">
    <xmlCellPr id="1" xr6:uid="{00000000-0010-0000-4805-000001000000}" uniqueName="P1081035">
      <xmlPr mapId="1" xpath="/GFI-IZD-POD/IPK-GFI-IZD-POD_1000344/P1081035" xmlDataType="decimal"/>
    </xmlCellPr>
  </singleXmlCell>
  <singleXmlCell id="1380" xr6:uid="{00000000-000C-0000-FFFF-FFFF49050000}" r="N56" connectionId="0">
    <xmlCellPr id="1" xr6:uid="{00000000-0010-0000-4905-000001000000}" uniqueName="P1081222">
      <xmlPr mapId="1" xpath="/GFI-IZD-POD/IPK-GFI-IZD-POD_1000344/P1081222" xmlDataType="decimal"/>
    </xmlCellPr>
  </singleXmlCell>
  <singleXmlCell id="1381" xr6:uid="{00000000-000C-0000-FFFF-FFFF4A050000}" r="O56" connectionId="0">
    <xmlCellPr id="1" xr6:uid="{00000000-0010-0000-4A05-000001000000}" uniqueName="P1081223">
      <xmlPr mapId="1" xpath="/GFI-IZD-POD/IPK-GFI-IZD-POD_1000344/P1081223" xmlDataType="decimal"/>
    </xmlCellPr>
  </singleXmlCell>
  <singleXmlCell id="1382" xr6:uid="{00000000-000C-0000-FFFF-FFFF4B050000}" r="P56" connectionId="0">
    <xmlCellPr id="1" xr6:uid="{00000000-0010-0000-4B05-000001000000}" uniqueName="P1082477">
      <xmlPr mapId="1" xpath="/GFI-IZD-POD/IPK-GFI-IZD-POD_1000344/P1082477" xmlDataType="decimal"/>
    </xmlCellPr>
  </singleXmlCell>
  <singleXmlCell id="1383" xr6:uid="{00000000-000C-0000-FFFF-FFFF4C050000}" r="Q56" connectionId="0">
    <xmlCellPr id="1" xr6:uid="{00000000-0010-0000-4C05-000001000000}" uniqueName="P1082480">
      <xmlPr mapId="1" xpath="/GFI-IZD-POD/IPK-GFI-IZD-POD_1000344/P1082480" xmlDataType="decimal"/>
    </xmlCellPr>
  </singleXmlCell>
  <singleXmlCell id="1384" xr6:uid="{00000000-000C-0000-FFFF-FFFF4D050000}" r="R56" connectionId="0">
    <xmlCellPr id="1" xr6:uid="{00000000-0010-0000-4D05-000001000000}" uniqueName="P1082482">
      <xmlPr mapId="1" xpath="/GFI-IZD-POD/IPK-GFI-IZD-POD_1000344/P1082482" xmlDataType="decimal"/>
    </xmlCellPr>
  </singleXmlCell>
  <singleXmlCell id="1385" xr6:uid="{00000000-000C-0000-FFFF-FFFF4E050000}" r="U56" connectionId="0">
    <xmlCellPr id="1" xr6:uid="{00000000-0010-0000-4E05-000001000000}" uniqueName="P1082435">
      <xmlPr mapId="1" xpath="/GFI-IZD-POD/IPK-GFI-IZD-POD_1000344/P1082435" xmlDataType="decimal"/>
    </xmlCellPr>
  </singleXmlCell>
  <singleXmlCell id="1386" xr6:uid="{00000000-000C-0000-FFFF-FFFF4F050000}" r="V56" connectionId="0">
    <xmlCellPr id="1" xr6:uid="{00000000-0010-0000-4F05-000001000000}" uniqueName="P1082484">
      <xmlPr mapId="1" xpath="/GFI-IZD-POD/IPK-GFI-IZD-POD_1000344/P1082484" xmlDataType="decimal"/>
    </xmlCellPr>
  </singleXmlCell>
  <singleXmlCell id="1387" xr6:uid="{00000000-000C-0000-FFFF-FFFF50050000}" r="W56" connectionId="0">
    <xmlCellPr id="1" xr6:uid="{00000000-0010-0000-5005-000001000000}" uniqueName="P1082487">
      <xmlPr mapId="1" xpath="/GFI-IZD-POD/IPK-GFI-IZD-POD_1000344/P1082487" xmlDataType="decimal"/>
    </xmlCellPr>
  </singleXmlCell>
  <singleXmlCell id="1388" xr6:uid="{00000000-000C-0000-FFFF-FFFF51050000}" r="X56" connectionId="0">
    <xmlCellPr id="1" xr6:uid="{00000000-0010-0000-5105-000001000000}" uniqueName="P1082488">
      <xmlPr mapId="1" xpath="/GFI-IZD-POD/IPK-GFI-IZD-POD_1000344/P1082488" xmlDataType="decimal"/>
    </xmlCellPr>
  </singleXmlCell>
  <singleXmlCell id="1389" xr6:uid="{00000000-000C-0000-FFFF-FFFF52050000}" r="Y56" connectionId="0">
    <xmlCellPr id="1" xr6:uid="{00000000-0010-0000-5205-000001000000}" uniqueName="P1082490">
      <xmlPr mapId="1" xpath="/GFI-IZD-POD/IPK-GFI-IZD-POD_1000344/P1082490" xmlDataType="decimal"/>
    </xmlCellPr>
  </singleXmlCell>
  <singleXmlCell id="1390" xr6:uid="{00000000-000C-0000-FFFF-FFFF53050000}" r="H57" connectionId="0">
    <xmlCellPr id="1" xr6:uid="{00000000-0010-0000-5305-000001000000}" uniqueName="P1081224">
      <xmlPr mapId="1" xpath="/GFI-IZD-POD/IPK-GFI-IZD-POD_1000344/P1081224" xmlDataType="decimal"/>
    </xmlCellPr>
  </singleXmlCell>
  <singleXmlCell id="1391" xr6:uid="{00000000-000C-0000-FFFF-FFFF54050000}" r="I57" connectionId="0">
    <xmlCellPr id="1" xr6:uid="{00000000-0010-0000-5405-000001000000}" uniqueName="P1081225">
      <xmlPr mapId="1" xpath="/GFI-IZD-POD/IPK-GFI-IZD-POD_1000344/P1081225" xmlDataType="decimal"/>
    </xmlCellPr>
  </singleXmlCell>
  <singleXmlCell id="1392" xr6:uid="{00000000-000C-0000-FFFF-FFFF55050000}" r="J57" connectionId="0">
    <xmlCellPr id="1" xr6:uid="{00000000-0010-0000-5505-000001000000}" uniqueName="P1081326">
      <xmlPr mapId="1" xpath="/GFI-IZD-POD/IPK-GFI-IZD-POD_1000344/P1081326" xmlDataType="decimal"/>
    </xmlCellPr>
  </singleXmlCell>
  <singleXmlCell id="1393" xr6:uid="{00000000-000C-0000-FFFF-FFFF56050000}" r="K57" connectionId="0">
    <xmlCellPr id="1" xr6:uid="{00000000-0010-0000-5605-000001000000}" uniqueName="P1081327">
      <xmlPr mapId="1" xpath="/GFI-IZD-POD/IPK-GFI-IZD-POD_1000344/P1081327" xmlDataType="decimal"/>
    </xmlCellPr>
  </singleXmlCell>
  <singleXmlCell id="1394" xr6:uid="{00000000-000C-0000-FFFF-FFFF57050000}" r="L57" connectionId="0">
    <xmlCellPr id="1" xr6:uid="{00000000-0010-0000-5705-000001000000}" uniqueName="P1081328">
      <xmlPr mapId="1" xpath="/GFI-IZD-POD/IPK-GFI-IZD-POD_1000344/P1081328" xmlDataType="decimal"/>
    </xmlCellPr>
  </singleXmlCell>
  <singleXmlCell id="1395" xr6:uid="{00000000-000C-0000-FFFF-FFFF58050000}" r="M57" connectionId="0">
    <xmlCellPr id="1" xr6:uid="{00000000-0010-0000-5805-000001000000}" uniqueName="P1081413">
      <xmlPr mapId="1" xpath="/GFI-IZD-POD/IPK-GFI-IZD-POD_1000344/P1081413" xmlDataType="decimal"/>
    </xmlCellPr>
  </singleXmlCell>
  <singleXmlCell id="1396" xr6:uid="{00000000-000C-0000-FFFF-FFFF59050000}" r="N57" connectionId="0">
    <xmlCellPr id="1" xr6:uid="{00000000-0010-0000-5905-000001000000}" uniqueName="P1081414">
      <xmlPr mapId="1" xpath="/GFI-IZD-POD/IPK-GFI-IZD-POD_1000344/P1081414" xmlDataType="decimal"/>
    </xmlCellPr>
  </singleXmlCell>
  <singleXmlCell id="1397" xr6:uid="{00000000-000C-0000-FFFF-FFFF5A050000}" r="O57" connectionId="0">
    <xmlCellPr id="1" xr6:uid="{00000000-0010-0000-5A05-000001000000}" uniqueName="P1081415">
      <xmlPr mapId="1" xpath="/GFI-IZD-POD/IPK-GFI-IZD-POD_1000344/P1081415" xmlDataType="decimal"/>
    </xmlCellPr>
  </singleXmlCell>
  <singleXmlCell id="1398" xr6:uid="{00000000-000C-0000-FFFF-FFFF5B050000}" r="P57" connectionId="0">
    <xmlCellPr id="1" xr6:uid="{00000000-0010-0000-5B05-000001000000}" uniqueName="P1082493">
      <xmlPr mapId="1" xpath="/GFI-IZD-POD/IPK-GFI-IZD-POD_1000344/P1082493" xmlDataType="decimal"/>
    </xmlCellPr>
  </singleXmlCell>
  <singleXmlCell id="1399" xr6:uid="{00000000-000C-0000-FFFF-FFFF5C050000}" r="Q57" connectionId="0">
    <xmlCellPr id="1" xr6:uid="{00000000-0010-0000-5C05-000001000000}" uniqueName="P1082497">
      <xmlPr mapId="1" xpath="/GFI-IZD-POD/IPK-GFI-IZD-POD_1000344/P1082497" xmlDataType="decimal"/>
    </xmlCellPr>
  </singleXmlCell>
  <singleXmlCell id="1400" xr6:uid="{00000000-000C-0000-FFFF-FFFF5D050000}" r="R57" connectionId="0">
    <xmlCellPr id="1" xr6:uid="{00000000-0010-0000-5D05-000001000000}" uniqueName="P1082498">
      <xmlPr mapId="1" xpath="/GFI-IZD-POD/IPK-GFI-IZD-POD_1000344/P1082498" xmlDataType="decimal"/>
    </xmlCellPr>
  </singleXmlCell>
  <singleXmlCell id="1401" xr6:uid="{00000000-000C-0000-FFFF-FFFF5E050000}" r="U57" connectionId="0">
    <xmlCellPr id="1" xr6:uid="{00000000-0010-0000-5E05-000001000000}" uniqueName="P1082501">
      <xmlPr mapId="1" xpath="/GFI-IZD-POD/IPK-GFI-IZD-POD_1000344/P1082501" xmlDataType="decimal"/>
    </xmlCellPr>
  </singleXmlCell>
  <singleXmlCell id="1402" xr6:uid="{00000000-000C-0000-FFFF-FFFF5F050000}" r="V57" connectionId="0">
    <xmlCellPr id="1" xr6:uid="{00000000-0010-0000-5F05-000001000000}" uniqueName="P1082437">
      <xmlPr mapId="1" xpath="/GFI-IZD-POD/IPK-GFI-IZD-POD_1000344/P1082437" xmlDataType="decimal"/>
    </xmlCellPr>
  </singleXmlCell>
  <singleXmlCell id="1403" xr6:uid="{00000000-000C-0000-FFFF-FFFF60050000}" r="W57" connectionId="0">
    <xmlCellPr id="1" xr6:uid="{00000000-0010-0000-6005-000001000000}" uniqueName="P1082503">
      <xmlPr mapId="1" xpath="/GFI-IZD-POD/IPK-GFI-IZD-POD_1000344/P1082503" xmlDataType="decimal"/>
    </xmlCellPr>
  </singleXmlCell>
  <singleXmlCell id="1404" xr6:uid="{00000000-000C-0000-FFFF-FFFF61050000}" r="X57" connectionId="0">
    <xmlCellPr id="1" xr6:uid="{00000000-0010-0000-6105-000001000000}" uniqueName="P1082505">
      <xmlPr mapId="1" xpath="/GFI-IZD-POD/IPK-GFI-IZD-POD_1000344/P1082505" xmlDataType="decimal"/>
    </xmlCellPr>
  </singleXmlCell>
  <singleXmlCell id="1405" xr6:uid="{00000000-000C-0000-FFFF-FFFF62050000}" r="Y57" connectionId="0">
    <xmlCellPr id="1" xr6:uid="{00000000-0010-0000-6205-000001000000}" uniqueName="P1082507">
      <xmlPr mapId="1" xpath="/GFI-IZD-POD/IPK-GFI-IZD-POD_1000344/P1082507" xmlDataType="decimal"/>
    </xmlCellPr>
  </singleXmlCell>
  <singleXmlCell id="1406" xr6:uid="{00000000-000C-0000-FFFF-FFFF63050000}" r="H59" connectionId="0">
    <xmlCellPr id="1" xr6:uid="{00000000-0010-0000-6305-000001000000}" uniqueName="P1081416">
      <xmlPr mapId="1" xpath="/GFI-IZD-POD/IPK-GFI-IZD-POD_1000344/P1081416" xmlDataType="decimal"/>
    </xmlCellPr>
  </singleXmlCell>
  <singleXmlCell id="1407" xr6:uid="{00000000-000C-0000-FFFF-FFFF64050000}" r="I59" connectionId="0">
    <xmlCellPr id="1" xr6:uid="{00000000-0010-0000-6405-000001000000}" uniqueName="P1081501">
      <xmlPr mapId="1" xpath="/GFI-IZD-POD/IPK-GFI-IZD-POD_1000344/P1081501" xmlDataType="decimal"/>
    </xmlCellPr>
  </singleXmlCell>
  <singleXmlCell id="1408" xr6:uid="{00000000-000C-0000-FFFF-FFFF65050000}" r="J59" connectionId="0">
    <xmlCellPr id="1" xr6:uid="{00000000-0010-0000-6505-000001000000}" uniqueName="P1081502">
      <xmlPr mapId="1" xpath="/GFI-IZD-POD/IPK-GFI-IZD-POD_1000344/P1081502" xmlDataType="decimal"/>
    </xmlCellPr>
  </singleXmlCell>
  <singleXmlCell id="1409" xr6:uid="{00000000-000C-0000-FFFF-FFFF66050000}" r="K59" connectionId="0">
    <xmlCellPr id="1" xr6:uid="{00000000-0010-0000-6605-000001000000}" uniqueName="P1081503">
      <xmlPr mapId="1" xpath="/GFI-IZD-POD/IPK-GFI-IZD-POD_1000344/P1081503" xmlDataType="decimal"/>
    </xmlCellPr>
  </singleXmlCell>
  <singleXmlCell id="1410" xr6:uid="{00000000-000C-0000-FFFF-FFFF67050000}" r="L59" connectionId="0">
    <xmlCellPr id="1" xr6:uid="{00000000-0010-0000-6705-000001000000}" uniqueName="P1081504">
      <xmlPr mapId="1" xpath="/GFI-IZD-POD/IPK-GFI-IZD-POD_1000344/P1081504" xmlDataType="decimal"/>
    </xmlCellPr>
  </singleXmlCell>
  <singleXmlCell id="1411" xr6:uid="{00000000-000C-0000-FFFF-FFFF68050000}" r="M59" connectionId="0">
    <xmlCellPr id="1" xr6:uid="{00000000-0010-0000-6805-000001000000}" uniqueName="P1081505">
      <xmlPr mapId="1" xpath="/GFI-IZD-POD/IPK-GFI-IZD-POD_1000344/P1081505" xmlDataType="decimal"/>
    </xmlCellPr>
  </singleXmlCell>
  <singleXmlCell id="1412" xr6:uid="{00000000-000C-0000-FFFF-FFFF69050000}" r="N59" connectionId="0">
    <xmlCellPr id="1" xr6:uid="{00000000-0010-0000-6905-000001000000}" uniqueName="P1081506">
      <xmlPr mapId="1" xpath="/GFI-IZD-POD/IPK-GFI-IZD-POD_1000344/P1081506" xmlDataType="decimal"/>
    </xmlCellPr>
  </singleXmlCell>
  <singleXmlCell id="1413" xr6:uid="{00000000-000C-0000-FFFF-FFFF6A050000}" r="O59" connectionId="0">
    <xmlCellPr id="1" xr6:uid="{00000000-0010-0000-6A05-000001000000}" uniqueName="P1081507">
      <xmlPr mapId="1" xpath="/GFI-IZD-POD/IPK-GFI-IZD-POD_1000344/P1081507" xmlDataType="decimal"/>
    </xmlCellPr>
  </singleXmlCell>
  <singleXmlCell id="1414" xr6:uid="{00000000-000C-0000-FFFF-FFFF6B050000}" r="P59" connectionId="0">
    <xmlCellPr id="1" xr6:uid="{00000000-0010-0000-6B05-000001000000}" uniqueName="P1082510">
      <xmlPr mapId="1" xpath="/GFI-IZD-POD/IPK-GFI-IZD-POD_1000344/P1082510" xmlDataType="decimal"/>
    </xmlCellPr>
  </singleXmlCell>
  <singleXmlCell id="1415" xr6:uid="{00000000-000C-0000-FFFF-FFFF6C050000}" r="Q59" connectionId="0">
    <xmlCellPr id="1" xr6:uid="{00000000-0010-0000-6C05-000001000000}" uniqueName="P1082512">
      <xmlPr mapId="1" xpath="/GFI-IZD-POD/IPK-GFI-IZD-POD_1000344/P1082512" xmlDataType="decimal"/>
    </xmlCellPr>
  </singleXmlCell>
  <singleXmlCell id="1416" xr6:uid="{00000000-000C-0000-FFFF-FFFF6D050000}" r="R59" connectionId="0">
    <xmlCellPr id="1" xr6:uid="{00000000-0010-0000-6D05-000001000000}" uniqueName="P1082514">
      <xmlPr mapId="1" xpath="/GFI-IZD-POD/IPK-GFI-IZD-POD_1000344/P1082514" xmlDataType="decimal"/>
    </xmlCellPr>
  </singleXmlCell>
  <singleXmlCell id="1417" xr6:uid="{00000000-000C-0000-FFFF-FFFF6E050000}" r="U59" connectionId="0">
    <xmlCellPr id="1" xr6:uid="{00000000-0010-0000-6E05-000001000000}" uniqueName="P1082516">
      <xmlPr mapId="1" xpath="/GFI-IZD-POD/IPK-GFI-IZD-POD_1000344/P1082516" xmlDataType="decimal"/>
    </xmlCellPr>
  </singleXmlCell>
  <singleXmlCell id="1418" xr6:uid="{00000000-000C-0000-FFFF-FFFF6F050000}" r="V59" connectionId="0">
    <xmlCellPr id="1" xr6:uid="{00000000-0010-0000-6F05-000001000000}" uniqueName="P1082519">
      <xmlPr mapId="1" xpath="/GFI-IZD-POD/IPK-GFI-IZD-POD_1000344/P1082519" xmlDataType="decimal"/>
    </xmlCellPr>
  </singleXmlCell>
  <singleXmlCell id="1419" xr6:uid="{00000000-000C-0000-FFFF-FFFF70050000}" r="W59" connectionId="0">
    <xmlCellPr id="1" xr6:uid="{00000000-0010-0000-7005-000001000000}" uniqueName="P1082440">
      <xmlPr mapId="1" xpath="/GFI-IZD-POD/IPK-GFI-IZD-POD_1000344/P1082440" xmlDataType="decimal"/>
    </xmlCellPr>
  </singleXmlCell>
  <singleXmlCell id="1420" xr6:uid="{00000000-000C-0000-FFFF-FFFF71050000}" r="X59" connectionId="0">
    <xmlCellPr id="1" xr6:uid="{00000000-0010-0000-7105-000001000000}" uniqueName="P1082521">
      <xmlPr mapId="1" xpath="/GFI-IZD-POD/IPK-GFI-IZD-POD_1000344/P1082521" xmlDataType="decimal"/>
    </xmlCellPr>
  </singleXmlCell>
  <singleXmlCell id="1421" xr6:uid="{00000000-000C-0000-FFFF-FFFF72050000}" r="Y59" connectionId="0">
    <xmlCellPr id="1" xr6:uid="{00000000-0010-0000-7205-000001000000}" uniqueName="P1082523">
      <xmlPr mapId="1" xpath="/GFI-IZD-POD/IPK-GFI-IZD-POD_1000344/P1082523" xmlDataType="decimal"/>
    </xmlCellPr>
  </singleXmlCell>
  <singleXmlCell id="1422" xr6:uid="{00000000-000C-0000-FFFF-FFFF73050000}" r="H61" connectionId="0">
    <xmlCellPr id="1" xr6:uid="{00000000-0010-0000-7305-000001000000}" uniqueName="P1081508">
      <xmlPr mapId="1" xpath="/GFI-IZD-POD/IPK-GFI-IZD-POD_1000344/P1081508" xmlDataType="decimal"/>
    </xmlCellPr>
  </singleXmlCell>
  <singleXmlCell id="1423" xr6:uid="{00000000-000C-0000-FFFF-FFFF74050000}" r="I61" connectionId="0">
    <xmlCellPr id="1" xr6:uid="{00000000-0010-0000-7405-000001000000}" uniqueName="P1081509">
      <xmlPr mapId="1" xpath="/GFI-IZD-POD/IPK-GFI-IZD-POD_1000344/P1081509" xmlDataType="decimal"/>
    </xmlCellPr>
  </singleXmlCell>
  <singleXmlCell id="1424" xr6:uid="{00000000-000C-0000-FFFF-FFFF75050000}" r="J61" connectionId="0">
    <xmlCellPr id="1" xr6:uid="{00000000-0010-0000-7505-000001000000}" uniqueName="P1081510">
      <xmlPr mapId="1" xpath="/GFI-IZD-POD/IPK-GFI-IZD-POD_1000344/P1081510" xmlDataType="decimal"/>
    </xmlCellPr>
  </singleXmlCell>
  <singleXmlCell id="1425" xr6:uid="{00000000-000C-0000-FFFF-FFFF76050000}" r="K61" connectionId="0">
    <xmlCellPr id="1" xr6:uid="{00000000-0010-0000-7605-000001000000}" uniqueName="P1081511">
      <xmlPr mapId="1" xpath="/GFI-IZD-POD/IPK-GFI-IZD-POD_1000344/P1081511" xmlDataType="decimal"/>
    </xmlCellPr>
  </singleXmlCell>
  <singleXmlCell id="1426" xr6:uid="{00000000-000C-0000-FFFF-FFFF77050000}" r="L61" connectionId="0">
    <xmlCellPr id="1" xr6:uid="{00000000-0010-0000-7705-000001000000}" uniqueName="P1081512">
      <xmlPr mapId="1" xpath="/GFI-IZD-POD/IPK-GFI-IZD-POD_1000344/P1081512" xmlDataType="decimal"/>
    </xmlCellPr>
  </singleXmlCell>
  <singleXmlCell id="1427" xr6:uid="{00000000-000C-0000-FFFF-FFFF78050000}" r="M61" connectionId="0">
    <xmlCellPr id="1" xr6:uid="{00000000-0010-0000-7805-000001000000}" uniqueName="P1081513">
      <xmlPr mapId="1" xpath="/GFI-IZD-POD/IPK-GFI-IZD-POD_1000344/P1081513" xmlDataType="decimal"/>
    </xmlCellPr>
  </singleXmlCell>
  <singleXmlCell id="1428" xr6:uid="{00000000-000C-0000-FFFF-FFFF79050000}" r="N61" connectionId="0">
    <xmlCellPr id="1" xr6:uid="{00000000-0010-0000-7905-000001000000}" uniqueName="P1081514">
      <xmlPr mapId="1" xpath="/GFI-IZD-POD/IPK-GFI-IZD-POD_1000344/P1081514" xmlDataType="decimal"/>
    </xmlCellPr>
  </singleXmlCell>
  <singleXmlCell id="1429" xr6:uid="{00000000-000C-0000-FFFF-FFFF7A050000}" r="O61" connectionId="0">
    <xmlCellPr id="1" xr6:uid="{00000000-0010-0000-7A05-000001000000}" uniqueName="P1081515">
      <xmlPr mapId="1" xpath="/GFI-IZD-POD/IPK-GFI-IZD-POD_1000344/P1081515" xmlDataType="decimal"/>
    </xmlCellPr>
  </singleXmlCell>
  <singleXmlCell id="1430" xr6:uid="{00000000-000C-0000-FFFF-FFFF7B050000}" r="P61" connectionId="0">
    <xmlCellPr id="1" xr6:uid="{00000000-0010-0000-7B05-000001000000}" uniqueName="P1082525">
      <xmlPr mapId="1" xpath="/GFI-IZD-POD/IPK-GFI-IZD-POD_1000344/P1082525" xmlDataType="decimal"/>
    </xmlCellPr>
  </singleXmlCell>
  <singleXmlCell id="1431" xr6:uid="{00000000-000C-0000-FFFF-FFFF7C050000}" r="Q61" connectionId="0">
    <xmlCellPr id="1" xr6:uid="{00000000-0010-0000-7C05-000001000000}" uniqueName="P1082527">
      <xmlPr mapId="1" xpath="/GFI-IZD-POD/IPK-GFI-IZD-POD_1000344/P1082527" xmlDataType="decimal"/>
    </xmlCellPr>
  </singleXmlCell>
  <singleXmlCell id="1432" xr6:uid="{00000000-000C-0000-FFFF-FFFF7D050000}" r="R61" connectionId="0">
    <xmlCellPr id="1" xr6:uid="{00000000-0010-0000-7D05-000001000000}" uniqueName="P1082528">
      <xmlPr mapId="1" xpath="/GFI-IZD-POD/IPK-GFI-IZD-POD_1000344/P1082528" xmlDataType="decimal"/>
    </xmlCellPr>
  </singleXmlCell>
  <singleXmlCell id="1433" xr6:uid="{00000000-000C-0000-FFFF-FFFF7E050000}" r="U61" connectionId="0">
    <xmlCellPr id="1" xr6:uid="{00000000-0010-0000-7E05-000001000000}" uniqueName="P1082529">
      <xmlPr mapId="1" xpath="/GFI-IZD-POD/IPK-GFI-IZD-POD_1000344/P1082529" xmlDataType="decimal"/>
    </xmlCellPr>
  </singleXmlCell>
  <singleXmlCell id="1434" xr6:uid="{00000000-000C-0000-FFFF-FFFF7F050000}" r="V61" connectionId="0">
    <xmlCellPr id="1" xr6:uid="{00000000-0010-0000-7F05-000001000000}" uniqueName="P1082530">
      <xmlPr mapId="1" xpath="/GFI-IZD-POD/IPK-GFI-IZD-POD_1000344/P1082530" xmlDataType="decimal"/>
    </xmlCellPr>
  </singleXmlCell>
  <singleXmlCell id="1435" xr6:uid="{00000000-000C-0000-FFFF-FFFF80050000}" r="W61" connectionId="0">
    <xmlCellPr id="1" xr6:uid="{00000000-0010-0000-8005-000001000000}" uniqueName="P1082532">
      <xmlPr mapId="1" xpath="/GFI-IZD-POD/IPK-GFI-IZD-POD_1000344/P1082532" xmlDataType="decimal"/>
    </xmlCellPr>
  </singleXmlCell>
  <singleXmlCell id="1436" xr6:uid="{00000000-000C-0000-FFFF-FFFF81050000}" r="X61" connectionId="0">
    <xmlCellPr id="1" xr6:uid="{00000000-0010-0000-8105-000001000000}" uniqueName="P1082442">
      <xmlPr mapId="1" xpath="/GFI-IZD-POD/IPK-GFI-IZD-POD_1000344/P1082442" xmlDataType="decimal"/>
    </xmlCellPr>
  </singleXmlCell>
  <singleXmlCell id="1437" xr6:uid="{00000000-000C-0000-FFFF-FFFF82050000}" r="Y61" connectionId="0">
    <xmlCellPr id="1" xr6:uid="{00000000-0010-0000-8205-000001000000}" uniqueName="P1082533">
      <xmlPr mapId="1" xpath="/GFI-IZD-POD/IPK-GFI-IZD-POD_1000344/P1082533" xmlDataType="decimal"/>
    </xmlCellPr>
  </singleXmlCell>
  <singleXmlCell id="1438" xr6:uid="{00000000-000C-0000-FFFF-FFFF83050000}" r="H62" connectionId="0">
    <xmlCellPr id="1" xr6:uid="{00000000-0010-0000-8305-000001000000}" uniqueName="P1081516">
      <xmlPr mapId="1" xpath="/GFI-IZD-POD/IPK-GFI-IZD-POD_1000344/P1081516" xmlDataType="decimal"/>
    </xmlCellPr>
  </singleXmlCell>
  <singleXmlCell id="1439" xr6:uid="{00000000-000C-0000-FFFF-FFFF84050000}" r="I62" connectionId="0">
    <xmlCellPr id="1" xr6:uid="{00000000-0010-0000-8405-000001000000}" uniqueName="P1081517">
      <xmlPr mapId="1" xpath="/GFI-IZD-POD/IPK-GFI-IZD-POD_1000344/P1081517" xmlDataType="decimal"/>
    </xmlCellPr>
  </singleXmlCell>
  <singleXmlCell id="1440" xr6:uid="{00000000-000C-0000-FFFF-FFFF85050000}" r="J62" connectionId="0">
    <xmlCellPr id="1" xr6:uid="{00000000-0010-0000-8505-000001000000}" uniqueName="P1081518">
      <xmlPr mapId="1" xpath="/GFI-IZD-POD/IPK-GFI-IZD-POD_1000344/P1081518" xmlDataType="decimal"/>
    </xmlCellPr>
  </singleXmlCell>
  <singleXmlCell id="1441" xr6:uid="{00000000-000C-0000-FFFF-FFFF86050000}" r="K62" connectionId="0">
    <xmlCellPr id="1" xr6:uid="{00000000-0010-0000-8605-000001000000}" uniqueName="P1081519">
      <xmlPr mapId="1" xpath="/GFI-IZD-POD/IPK-GFI-IZD-POD_1000344/P1081519" xmlDataType="decimal"/>
    </xmlCellPr>
  </singleXmlCell>
  <singleXmlCell id="1442" xr6:uid="{00000000-000C-0000-FFFF-FFFF87050000}" r="L62" connectionId="0">
    <xmlCellPr id="1" xr6:uid="{00000000-0010-0000-8705-000001000000}" uniqueName="P1081520">
      <xmlPr mapId="1" xpath="/GFI-IZD-POD/IPK-GFI-IZD-POD_1000344/P1081520" xmlDataType="decimal"/>
    </xmlCellPr>
  </singleXmlCell>
  <singleXmlCell id="1443" xr6:uid="{00000000-000C-0000-FFFF-FFFF88050000}" r="M62" connectionId="0">
    <xmlCellPr id="1" xr6:uid="{00000000-0010-0000-8805-000001000000}" uniqueName="P1081521">
      <xmlPr mapId="1" xpath="/GFI-IZD-POD/IPK-GFI-IZD-POD_1000344/P1081521" xmlDataType="decimal"/>
    </xmlCellPr>
  </singleXmlCell>
  <singleXmlCell id="1444" xr6:uid="{00000000-000C-0000-FFFF-FFFF89050000}" r="N62" connectionId="0">
    <xmlCellPr id="1" xr6:uid="{00000000-0010-0000-8905-000001000000}" uniqueName="P1081522">
      <xmlPr mapId="1" xpath="/GFI-IZD-POD/IPK-GFI-IZD-POD_1000344/P1081522" xmlDataType="decimal"/>
    </xmlCellPr>
  </singleXmlCell>
  <singleXmlCell id="1445" xr6:uid="{00000000-000C-0000-FFFF-FFFF8A050000}" r="O62" connectionId="0">
    <xmlCellPr id="1" xr6:uid="{00000000-0010-0000-8A05-000001000000}" uniqueName="P1081523">
      <xmlPr mapId="1" xpath="/GFI-IZD-POD/IPK-GFI-IZD-POD_1000344/P1081523" xmlDataType="decimal"/>
    </xmlCellPr>
  </singleXmlCell>
  <singleXmlCell id="1446" xr6:uid="{00000000-000C-0000-FFFF-FFFF8B050000}" r="P62" connectionId="0">
    <xmlCellPr id="1" xr6:uid="{00000000-0010-0000-8B05-000001000000}" uniqueName="P1082550">
      <xmlPr mapId="1" xpath="/GFI-IZD-POD/IPK-GFI-IZD-POD_1000344/P1082550" xmlDataType="decimal"/>
    </xmlCellPr>
  </singleXmlCell>
  <singleXmlCell id="1447" xr6:uid="{00000000-000C-0000-FFFF-FFFF8C050000}" r="Q62" connectionId="0">
    <xmlCellPr id="1" xr6:uid="{00000000-0010-0000-8C05-000001000000}" uniqueName="P1082552">
      <xmlPr mapId="1" xpath="/GFI-IZD-POD/IPK-GFI-IZD-POD_1000344/P1082552" xmlDataType="decimal"/>
    </xmlCellPr>
  </singleXmlCell>
  <singleXmlCell id="1448" xr6:uid="{00000000-000C-0000-FFFF-FFFF8D050000}" r="R62" connectionId="0">
    <xmlCellPr id="1" xr6:uid="{00000000-0010-0000-8D05-000001000000}" uniqueName="P1082554">
      <xmlPr mapId="1" xpath="/GFI-IZD-POD/IPK-GFI-IZD-POD_1000344/P1082554" xmlDataType="decimal"/>
    </xmlCellPr>
  </singleXmlCell>
  <singleXmlCell id="1449" xr6:uid="{00000000-000C-0000-FFFF-FFFF8E050000}" r="U62" connectionId="0">
    <xmlCellPr id="1" xr6:uid="{00000000-0010-0000-8E05-000001000000}" uniqueName="P1082558">
      <xmlPr mapId="1" xpath="/GFI-IZD-POD/IPK-GFI-IZD-POD_1000344/P1082558" xmlDataType="decimal"/>
    </xmlCellPr>
  </singleXmlCell>
  <singleXmlCell id="1450" xr6:uid="{00000000-000C-0000-FFFF-FFFF8F050000}" r="V62" connectionId="0">
    <xmlCellPr id="1" xr6:uid="{00000000-0010-0000-8F05-000001000000}" uniqueName="P1082562">
      <xmlPr mapId="1" xpath="/GFI-IZD-POD/IPK-GFI-IZD-POD_1000344/P1082562" xmlDataType="decimal"/>
    </xmlCellPr>
  </singleXmlCell>
  <singleXmlCell id="1451" xr6:uid="{00000000-000C-0000-FFFF-FFFF90050000}" r="W62" connectionId="0">
    <xmlCellPr id="1" xr6:uid="{00000000-0010-0000-9005-000001000000}" uniqueName="P1082564">
      <xmlPr mapId="1" xpath="/GFI-IZD-POD/IPK-GFI-IZD-POD_1000344/P1082564" xmlDataType="decimal"/>
    </xmlCellPr>
  </singleXmlCell>
  <singleXmlCell id="1452" xr6:uid="{00000000-000C-0000-FFFF-FFFF91050000}" r="X62" connectionId="0">
    <xmlCellPr id="1" xr6:uid="{00000000-0010-0000-9105-000001000000}" uniqueName="P1082566">
      <xmlPr mapId="1" xpath="/GFI-IZD-POD/IPK-GFI-IZD-POD_1000344/P1082566" xmlDataType="decimal"/>
    </xmlCellPr>
  </singleXmlCell>
  <singleXmlCell id="1453" xr6:uid="{00000000-000C-0000-FFFF-FFFF92050000}" r="Y62" connectionId="0">
    <xmlCellPr id="1" xr6:uid="{00000000-0010-0000-9205-000001000000}" uniqueName="P1082445">
      <xmlPr mapId="1" xpath="/GFI-IZD-POD/IPK-GFI-IZD-POD_1000344/P1082445" xmlDataType="decimal"/>
    </xmlCellPr>
  </singleXmlCell>
  <singleXmlCell id="1454" xr6:uid="{00000000-000C-0000-FFFF-FFFF93050000}" r="H63" connectionId="0">
    <xmlCellPr id="1" xr6:uid="{00000000-0010-0000-9305-000001000000}" uniqueName="P1081524">
      <xmlPr mapId="1" xpath="/GFI-IZD-POD/IPK-GFI-IZD-POD_1000344/P1081524" xmlDataType="decimal"/>
    </xmlCellPr>
  </singleXmlCell>
  <singleXmlCell id="1455" xr6:uid="{00000000-000C-0000-FFFF-FFFF94050000}" r="I63" connectionId="0">
    <xmlCellPr id="1" xr6:uid="{00000000-0010-0000-9405-000001000000}" uniqueName="P1081525">
      <xmlPr mapId="1" xpath="/GFI-IZD-POD/IPK-GFI-IZD-POD_1000344/P1081525" xmlDataType="decimal"/>
    </xmlCellPr>
  </singleXmlCell>
  <singleXmlCell id="1456" xr6:uid="{00000000-000C-0000-FFFF-FFFF95050000}" r="J63" connectionId="0">
    <xmlCellPr id="1" xr6:uid="{00000000-0010-0000-9505-000001000000}" uniqueName="P1081526">
      <xmlPr mapId="1" xpath="/GFI-IZD-POD/IPK-GFI-IZD-POD_1000344/P1081526" xmlDataType="decimal"/>
    </xmlCellPr>
  </singleXmlCell>
  <singleXmlCell id="1457" xr6:uid="{00000000-000C-0000-FFFF-FFFF96050000}" r="K63" connectionId="0">
    <xmlCellPr id="1" xr6:uid="{00000000-0010-0000-9605-000001000000}" uniqueName="P1081527">
      <xmlPr mapId="1" xpath="/GFI-IZD-POD/IPK-GFI-IZD-POD_1000344/P1081527" xmlDataType="decimal"/>
    </xmlCellPr>
  </singleXmlCell>
  <singleXmlCell id="1458" xr6:uid="{00000000-000C-0000-FFFF-FFFF97050000}" r="L63" connectionId="0">
    <xmlCellPr id="1" xr6:uid="{00000000-0010-0000-9705-000001000000}" uniqueName="P1081528">
      <xmlPr mapId="1" xpath="/GFI-IZD-POD/IPK-GFI-IZD-POD_1000344/P1081528" xmlDataType="decimal"/>
    </xmlCellPr>
  </singleXmlCell>
  <singleXmlCell id="1459" xr6:uid="{00000000-000C-0000-FFFF-FFFF98050000}" r="M63" connectionId="0">
    <xmlCellPr id="1" xr6:uid="{00000000-0010-0000-9805-000001000000}" uniqueName="P1081529">
      <xmlPr mapId="1" xpath="/GFI-IZD-POD/IPK-GFI-IZD-POD_1000344/P1081529" xmlDataType="decimal"/>
    </xmlCellPr>
  </singleXmlCell>
  <singleXmlCell id="1460" xr6:uid="{00000000-000C-0000-FFFF-FFFF99050000}" r="N63" connectionId="0">
    <xmlCellPr id="1" xr6:uid="{00000000-0010-0000-9905-000001000000}" uniqueName="P1081530">
      <xmlPr mapId="1" xpath="/GFI-IZD-POD/IPK-GFI-IZD-POD_1000344/P1081530" xmlDataType="decimal"/>
    </xmlCellPr>
  </singleXmlCell>
  <singleXmlCell id="1461" xr6:uid="{00000000-000C-0000-FFFF-FFFF9A050000}" r="O63" connectionId="0">
    <xmlCellPr id="1" xr6:uid="{00000000-0010-0000-9A05-000001000000}" uniqueName="P1081531">
      <xmlPr mapId="1" xpath="/GFI-IZD-POD/IPK-GFI-IZD-POD_1000344/P1081531" xmlDataType="decimal"/>
    </xmlCellPr>
  </singleXmlCell>
  <singleXmlCell id="1462" xr6:uid="{00000000-000C-0000-FFFF-FFFF9B050000}" r="P63" connectionId="0">
    <xmlCellPr id="1" xr6:uid="{00000000-0010-0000-9B05-000001000000}" uniqueName="P1082568">
      <xmlPr mapId="1" xpath="/GFI-IZD-POD/IPK-GFI-IZD-POD_1000344/P1082568" xmlDataType="decimal"/>
    </xmlCellPr>
  </singleXmlCell>
  <singleXmlCell id="1463" xr6:uid="{00000000-000C-0000-FFFF-FFFF9C050000}" r="Q63" connectionId="0">
    <xmlCellPr id="1" xr6:uid="{00000000-0010-0000-9C05-000001000000}" uniqueName="P1082570">
      <xmlPr mapId="1" xpath="/GFI-IZD-POD/IPK-GFI-IZD-POD_1000344/P1082570" xmlDataType="decimal"/>
    </xmlCellPr>
  </singleXmlCell>
  <singleXmlCell id="1464" xr6:uid="{00000000-000C-0000-FFFF-FFFF9D050000}" r="R63" connectionId="0">
    <xmlCellPr id="1" xr6:uid="{00000000-0010-0000-9D05-000001000000}" uniqueName="P1082573">
      <xmlPr mapId="1" xpath="/GFI-IZD-POD/IPK-GFI-IZD-POD_1000344/P1082573" xmlDataType="decimal"/>
    </xmlCellPr>
  </singleXmlCell>
  <singleXmlCell id="1465" xr6:uid="{00000000-000C-0000-FFFF-FFFF9E050000}" r="U63" connectionId="0">
    <xmlCellPr id="1" xr6:uid="{00000000-0010-0000-9E05-000001000000}" uniqueName="P1082576">
      <xmlPr mapId="1" xpath="/GFI-IZD-POD/IPK-GFI-IZD-POD_1000344/P1082576" xmlDataType="decimal"/>
    </xmlCellPr>
  </singleXmlCell>
  <singleXmlCell id="1466" xr6:uid="{00000000-000C-0000-FFFF-FFFF9F050000}" r="V63" connectionId="0">
    <xmlCellPr id="1" xr6:uid="{00000000-0010-0000-9F05-000001000000}" uniqueName="P1082578">
      <xmlPr mapId="1" xpath="/GFI-IZD-POD/IPK-GFI-IZD-POD_1000344/P1082578" xmlDataType="decimal"/>
    </xmlCellPr>
  </singleXmlCell>
  <singleXmlCell id="1467" xr6:uid="{00000000-000C-0000-FFFF-FFFFA0050000}" r="W63" connectionId="0">
    <xmlCellPr id="1" xr6:uid="{00000000-0010-0000-A005-000001000000}" uniqueName="P1082580">
      <xmlPr mapId="1" xpath="/GFI-IZD-POD/IPK-GFI-IZD-POD_1000344/P1082580" xmlDataType="decimal"/>
    </xmlCellPr>
  </singleXmlCell>
  <singleXmlCell id="1468" xr6:uid="{00000000-000C-0000-FFFF-FFFFA1050000}" r="X63" connectionId="0">
    <xmlCellPr id="1" xr6:uid="{00000000-0010-0000-A105-000001000000}" uniqueName="P1082582">
      <xmlPr mapId="1" xpath="/GFI-IZD-POD/IPK-GFI-IZD-POD_1000344/P1082582" xmlDataType="decimal"/>
    </xmlCellPr>
  </singleXmlCell>
  <singleXmlCell id="1469" xr6:uid="{00000000-000C-0000-FFFF-FFFFA2050000}" r="Y63" connectionId="0">
    <xmlCellPr id="1" xr6:uid="{00000000-0010-0000-A2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view="pageBreakPreview" zoomScale="115" zoomScaleNormal="100" zoomScaleSheetLayoutView="115" workbookViewId="0">
      <selection activeCell="G21" sqref="G21:H21"/>
    </sheetView>
  </sheetViews>
  <sheetFormatPr defaultRowHeight="12.75" x14ac:dyDescent="0.2"/>
  <cols>
    <col min="1" max="1" width="12.42578125" customWidth="1"/>
    <col min="2" max="2" width="9.140625" customWidth="1"/>
    <col min="9" max="9" width="12.7109375" customWidth="1"/>
  </cols>
  <sheetData>
    <row r="1" spans="1:10" ht="15.75" x14ac:dyDescent="0.2">
      <c r="A1" s="131"/>
      <c r="B1" s="132"/>
      <c r="C1" s="132"/>
      <c r="D1" s="27"/>
      <c r="E1" s="27"/>
      <c r="F1" s="27"/>
      <c r="G1" s="27"/>
      <c r="H1" s="27"/>
      <c r="I1" s="27"/>
      <c r="J1" s="28"/>
    </row>
    <row r="2" spans="1:10" ht="14.45" customHeight="1" x14ac:dyDescent="0.2">
      <c r="A2" s="133" t="s">
        <v>0</v>
      </c>
      <c r="B2" s="134"/>
      <c r="C2" s="134"/>
      <c r="D2" s="134"/>
      <c r="E2" s="134"/>
      <c r="F2" s="134"/>
      <c r="G2" s="134"/>
      <c r="H2" s="134"/>
      <c r="I2" s="134"/>
      <c r="J2" s="135"/>
    </row>
    <row r="3" spans="1:10" ht="15" x14ac:dyDescent="0.2">
      <c r="A3" s="77"/>
      <c r="B3" s="78"/>
      <c r="C3" s="78"/>
      <c r="D3" s="78"/>
      <c r="E3" s="78"/>
      <c r="F3" s="78"/>
      <c r="G3" s="78"/>
      <c r="H3" s="78"/>
      <c r="I3" s="78"/>
      <c r="J3" s="79"/>
    </row>
    <row r="4" spans="1:10" ht="33.6" customHeight="1" x14ac:dyDescent="0.2">
      <c r="A4" s="136" t="s">
        <v>1</v>
      </c>
      <c r="B4" s="137"/>
      <c r="C4" s="137"/>
      <c r="D4" s="137"/>
      <c r="E4" s="138">
        <v>45292</v>
      </c>
      <c r="F4" s="139"/>
      <c r="G4" s="85" t="s">
        <v>2</v>
      </c>
      <c r="H4" s="138" t="s">
        <v>508</v>
      </c>
      <c r="I4" s="139"/>
      <c r="J4" s="29"/>
    </row>
    <row r="5" spans="1:10" s="90" customFormat="1" ht="10.15" customHeight="1" x14ac:dyDescent="0.25">
      <c r="A5" s="140"/>
      <c r="B5" s="141"/>
      <c r="C5" s="141"/>
      <c r="D5" s="141"/>
      <c r="E5" s="141"/>
      <c r="F5" s="141"/>
      <c r="G5" s="141"/>
      <c r="H5" s="141"/>
      <c r="I5" s="141"/>
      <c r="J5" s="142"/>
    </row>
    <row r="6" spans="1:10" ht="20.45" customHeight="1" x14ac:dyDescent="0.2">
      <c r="A6" s="80"/>
      <c r="B6" s="91" t="s">
        <v>3</v>
      </c>
      <c r="C6" s="81"/>
      <c r="D6" s="81"/>
      <c r="E6" s="103">
        <v>2024</v>
      </c>
      <c r="F6" s="92"/>
      <c r="G6" s="85"/>
      <c r="H6" s="92"/>
      <c r="I6" s="92"/>
      <c r="J6" s="38"/>
    </row>
    <row r="7" spans="1:10" s="94" customFormat="1" ht="10.9" customHeight="1" x14ac:dyDescent="0.2">
      <c r="A7" s="80"/>
      <c r="B7" s="81"/>
      <c r="C7" s="81"/>
      <c r="D7" s="81"/>
      <c r="E7" s="93"/>
      <c r="F7" s="93"/>
      <c r="G7" s="85"/>
      <c r="H7" s="93"/>
      <c r="I7" s="93"/>
      <c r="J7" s="38"/>
    </row>
    <row r="8" spans="1:10" ht="37.9" customHeight="1" x14ac:dyDescent="0.2">
      <c r="A8" s="145" t="s">
        <v>4</v>
      </c>
      <c r="B8" s="146"/>
      <c r="C8" s="146"/>
      <c r="D8" s="146"/>
      <c r="E8" s="146"/>
      <c r="F8" s="146"/>
      <c r="G8" s="146"/>
      <c r="H8" s="146"/>
      <c r="I8" s="146"/>
      <c r="J8" s="30"/>
    </row>
    <row r="9" spans="1:10" ht="14.25" x14ac:dyDescent="0.2">
      <c r="A9" s="31"/>
      <c r="B9" s="74"/>
      <c r="C9" s="74"/>
      <c r="D9" s="74"/>
      <c r="E9" s="144"/>
      <c r="F9" s="144"/>
      <c r="G9" s="114"/>
      <c r="H9" s="114"/>
      <c r="I9" s="83"/>
      <c r="J9" s="84"/>
    </row>
    <row r="10" spans="1:10" ht="25.9" customHeight="1" x14ac:dyDescent="0.2">
      <c r="A10" s="147" t="s">
        <v>5</v>
      </c>
      <c r="B10" s="148"/>
      <c r="C10" s="149" t="s">
        <v>492</v>
      </c>
      <c r="D10" s="150"/>
      <c r="E10" s="75"/>
      <c r="F10" s="116" t="s">
        <v>6</v>
      </c>
      <c r="G10" s="151"/>
      <c r="H10" s="152" t="s">
        <v>493</v>
      </c>
      <c r="I10" s="153"/>
      <c r="J10" s="32"/>
    </row>
    <row r="11" spans="1:10" ht="15.6" customHeight="1" x14ac:dyDescent="0.2">
      <c r="A11" s="31"/>
      <c r="B11" s="74"/>
      <c r="C11" s="74"/>
      <c r="D11" s="74"/>
      <c r="E11" s="143"/>
      <c r="F11" s="143"/>
      <c r="G11" s="143"/>
      <c r="H11" s="143"/>
      <c r="I11" s="76"/>
      <c r="J11" s="32"/>
    </row>
    <row r="12" spans="1:10" ht="21" customHeight="1" x14ac:dyDescent="0.2">
      <c r="A12" s="115" t="s">
        <v>7</v>
      </c>
      <c r="B12" s="148"/>
      <c r="C12" s="149" t="s">
        <v>494</v>
      </c>
      <c r="D12" s="150"/>
      <c r="E12" s="156"/>
      <c r="F12" s="143"/>
      <c r="G12" s="143"/>
      <c r="H12" s="143"/>
      <c r="I12" s="76"/>
      <c r="J12" s="32"/>
    </row>
    <row r="13" spans="1:10" ht="10.9" customHeight="1" x14ac:dyDescent="0.2">
      <c r="A13" s="75"/>
      <c r="B13" s="76"/>
      <c r="C13" s="74"/>
      <c r="D13" s="74"/>
      <c r="E13" s="114"/>
      <c r="F13" s="114"/>
      <c r="G13" s="114"/>
      <c r="H13" s="114"/>
      <c r="I13" s="74"/>
      <c r="J13" s="33"/>
    </row>
    <row r="14" spans="1:10" ht="22.9" customHeight="1" x14ac:dyDescent="0.2">
      <c r="A14" s="115" t="s">
        <v>8</v>
      </c>
      <c r="B14" s="151"/>
      <c r="C14" s="149" t="s">
        <v>495</v>
      </c>
      <c r="D14" s="150"/>
      <c r="E14" s="154"/>
      <c r="F14" s="155"/>
      <c r="G14" s="89" t="s">
        <v>9</v>
      </c>
      <c r="H14" s="152" t="s">
        <v>496</v>
      </c>
      <c r="I14" s="153"/>
      <c r="J14" s="86"/>
    </row>
    <row r="15" spans="1:10" ht="14.45" customHeight="1" x14ac:dyDescent="0.2">
      <c r="A15" s="75"/>
      <c r="B15" s="76"/>
      <c r="C15" s="74"/>
      <c r="D15" s="74"/>
      <c r="E15" s="114"/>
      <c r="F15" s="114"/>
      <c r="G15" s="114"/>
      <c r="H15" s="114"/>
      <c r="I15" s="74"/>
      <c r="J15" s="33"/>
    </row>
    <row r="16" spans="1:10" ht="13.15" customHeight="1" x14ac:dyDescent="0.2">
      <c r="A16" s="115" t="s">
        <v>10</v>
      </c>
      <c r="B16" s="151"/>
      <c r="C16" s="149" t="s">
        <v>497</v>
      </c>
      <c r="D16" s="150"/>
      <c r="E16" s="82"/>
      <c r="F16" s="82"/>
      <c r="G16" s="82"/>
      <c r="H16" s="82"/>
      <c r="I16" s="82"/>
      <c r="J16" s="86"/>
    </row>
    <row r="17" spans="1:10" ht="14.45" customHeight="1" x14ac:dyDescent="0.2">
      <c r="A17" s="157"/>
      <c r="B17" s="158"/>
      <c r="C17" s="158"/>
      <c r="D17" s="158"/>
      <c r="E17" s="158"/>
      <c r="F17" s="158"/>
      <c r="G17" s="158"/>
      <c r="H17" s="158"/>
      <c r="I17" s="158"/>
      <c r="J17" s="159"/>
    </row>
    <row r="18" spans="1:10" x14ac:dyDescent="0.2">
      <c r="A18" s="147" t="s">
        <v>11</v>
      </c>
      <c r="B18" s="148"/>
      <c r="C18" s="160" t="s">
        <v>506</v>
      </c>
      <c r="D18" s="161"/>
      <c r="E18" s="161"/>
      <c r="F18" s="161"/>
      <c r="G18" s="161"/>
      <c r="H18" s="161"/>
      <c r="I18" s="161"/>
      <c r="J18" s="162"/>
    </row>
    <row r="19" spans="1:10" ht="14.25" x14ac:dyDescent="0.2">
      <c r="A19" s="31"/>
      <c r="B19" s="74"/>
      <c r="C19" s="88"/>
      <c r="D19" s="74"/>
      <c r="E19" s="114"/>
      <c r="F19" s="114"/>
      <c r="G19" s="114"/>
      <c r="H19" s="114"/>
      <c r="I19" s="74"/>
      <c r="J19" s="33"/>
    </row>
    <row r="20" spans="1:10" ht="14.25" x14ac:dyDescent="0.2">
      <c r="A20" s="147" t="s">
        <v>12</v>
      </c>
      <c r="B20" s="148"/>
      <c r="C20" s="152">
        <v>40000</v>
      </c>
      <c r="D20" s="153"/>
      <c r="E20" s="114"/>
      <c r="F20" s="114"/>
      <c r="G20" s="160" t="s">
        <v>498</v>
      </c>
      <c r="H20" s="161"/>
      <c r="I20" s="161"/>
      <c r="J20" s="162"/>
    </row>
    <row r="21" spans="1:10" ht="14.25" x14ac:dyDescent="0.2">
      <c r="A21" s="31"/>
      <c r="B21" s="74"/>
      <c r="C21" s="74"/>
      <c r="D21" s="74"/>
      <c r="E21" s="114"/>
      <c r="F21" s="114"/>
      <c r="G21" s="114"/>
      <c r="H21" s="114"/>
      <c r="I21" s="74"/>
      <c r="J21" s="33"/>
    </row>
    <row r="22" spans="1:10" x14ac:dyDescent="0.2">
      <c r="A22" s="147" t="s">
        <v>13</v>
      </c>
      <c r="B22" s="148"/>
      <c r="C22" s="160" t="s">
        <v>499</v>
      </c>
      <c r="D22" s="161"/>
      <c r="E22" s="161"/>
      <c r="F22" s="161"/>
      <c r="G22" s="161"/>
      <c r="H22" s="161"/>
      <c r="I22" s="161"/>
      <c r="J22" s="162"/>
    </row>
    <row r="23" spans="1:10" ht="14.25" x14ac:dyDescent="0.2">
      <c r="A23" s="31"/>
      <c r="B23" s="74"/>
      <c r="C23" s="74"/>
      <c r="D23" s="74"/>
      <c r="E23" s="114"/>
      <c r="F23" s="114"/>
      <c r="G23" s="114"/>
      <c r="H23" s="114"/>
      <c r="I23" s="74"/>
      <c r="J23" s="33"/>
    </row>
    <row r="24" spans="1:10" ht="14.25" x14ac:dyDescent="0.2">
      <c r="A24" s="147" t="s">
        <v>14</v>
      </c>
      <c r="B24" s="148"/>
      <c r="C24" s="128" t="s">
        <v>500</v>
      </c>
      <c r="D24" s="129"/>
      <c r="E24" s="129"/>
      <c r="F24" s="129"/>
      <c r="G24" s="129"/>
      <c r="H24" s="129"/>
      <c r="I24" s="129"/>
      <c r="J24" s="130"/>
    </row>
    <row r="25" spans="1:10" ht="14.25" x14ac:dyDescent="0.2">
      <c r="A25" s="31"/>
      <c r="B25" s="74"/>
      <c r="C25" s="88"/>
      <c r="D25" s="74"/>
      <c r="E25" s="114"/>
      <c r="F25" s="114"/>
      <c r="G25" s="114"/>
      <c r="H25" s="114"/>
      <c r="I25" s="74"/>
      <c r="J25" s="33"/>
    </row>
    <row r="26" spans="1:10" ht="14.25" x14ac:dyDescent="0.2">
      <c r="A26" s="147" t="s">
        <v>15</v>
      </c>
      <c r="B26" s="148"/>
      <c r="C26" s="128" t="s">
        <v>501</v>
      </c>
      <c r="D26" s="129"/>
      <c r="E26" s="129"/>
      <c r="F26" s="129"/>
      <c r="G26" s="129"/>
      <c r="H26" s="129"/>
      <c r="I26" s="129"/>
      <c r="J26" s="130"/>
    </row>
    <row r="27" spans="1:10" ht="13.9" customHeight="1" x14ac:dyDescent="0.2">
      <c r="A27" s="31"/>
      <c r="B27" s="74"/>
      <c r="C27" s="88"/>
      <c r="D27" s="74"/>
      <c r="E27" s="114"/>
      <c r="F27" s="114"/>
      <c r="G27" s="114"/>
      <c r="H27" s="114"/>
      <c r="I27" s="74"/>
      <c r="J27" s="33"/>
    </row>
    <row r="28" spans="1:10" ht="22.9" customHeight="1" x14ac:dyDescent="0.2">
      <c r="A28" s="115" t="s">
        <v>16</v>
      </c>
      <c r="B28" s="148"/>
      <c r="C28" s="111">
        <v>207</v>
      </c>
      <c r="D28" s="34"/>
      <c r="E28" s="122"/>
      <c r="F28" s="122"/>
      <c r="G28" s="122"/>
      <c r="H28" s="122"/>
      <c r="I28" s="163"/>
      <c r="J28" s="164"/>
    </row>
    <row r="29" spans="1:10" ht="14.25" x14ac:dyDescent="0.2">
      <c r="A29" s="31"/>
      <c r="B29" s="74"/>
      <c r="C29" s="74"/>
      <c r="D29" s="74"/>
      <c r="E29" s="114"/>
      <c r="F29" s="114"/>
      <c r="G29" s="114"/>
      <c r="H29" s="114"/>
      <c r="I29" s="74"/>
      <c r="J29" s="33"/>
    </row>
    <row r="30" spans="1:10" ht="15" x14ac:dyDescent="0.2">
      <c r="A30" s="147" t="s">
        <v>17</v>
      </c>
      <c r="B30" s="148"/>
      <c r="C30" s="102" t="s">
        <v>503</v>
      </c>
      <c r="D30" s="165" t="s">
        <v>18</v>
      </c>
      <c r="E30" s="126"/>
      <c r="F30" s="126"/>
      <c r="G30" s="126"/>
      <c r="H30" s="95" t="s">
        <v>19</v>
      </c>
      <c r="I30" s="96" t="s">
        <v>20</v>
      </c>
      <c r="J30" s="97"/>
    </row>
    <row r="31" spans="1:10" x14ac:dyDescent="0.2">
      <c r="A31" s="147"/>
      <c r="B31" s="148"/>
      <c r="C31" s="35"/>
      <c r="D31" s="85"/>
      <c r="E31" s="155"/>
      <c r="F31" s="155"/>
      <c r="G31" s="155"/>
      <c r="H31" s="155"/>
      <c r="I31" s="166"/>
      <c r="J31" s="167"/>
    </row>
    <row r="32" spans="1:10" x14ac:dyDescent="0.2">
      <c r="A32" s="147" t="s">
        <v>21</v>
      </c>
      <c r="B32" s="148"/>
      <c r="C32" s="60" t="s">
        <v>502</v>
      </c>
      <c r="D32" s="165" t="s">
        <v>22</v>
      </c>
      <c r="E32" s="126"/>
      <c r="F32" s="126"/>
      <c r="G32" s="126"/>
      <c r="H32" s="98" t="s">
        <v>23</v>
      </c>
      <c r="I32" s="99" t="s">
        <v>24</v>
      </c>
      <c r="J32" s="100"/>
    </row>
    <row r="33" spans="1:10" ht="14.25" x14ac:dyDescent="0.2">
      <c r="A33" s="31"/>
      <c r="B33" s="74"/>
      <c r="C33" s="74"/>
      <c r="D33" s="74"/>
      <c r="E33" s="114"/>
      <c r="F33" s="114"/>
      <c r="G33" s="114"/>
      <c r="H33" s="114"/>
      <c r="I33" s="74"/>
      <c r="J33" s="33"/>
    </row>
    <row r="34" spans="1:10" x14ac:dyDescent="0.2">
      <c r="A34" s="165" t="s">
        <v>25</v>
      </c>
      <c r="B34" s="126"/>
      <c r="C34" s="126"/>
      <c r="D34" s="126"/>
      <c r="E34" s="126" t="s">
        <v>26</v>
      </c>
      <c r="F34" s="126"/>
      <c r="G34" s="126"/>
      <c r="H34" s="126"/>
      <c r="I34" s="126"/>
      <c r="J34" s="36" t="s">
        <v>27</v>
      </c>
    </row>
    <row r="35" spans="1:10" ht="14.25" x14ac:dyDescent="0.2">
      <c r="A35" s="31"/>
      <c r="B35" s="74"/>
      <c r="C35" s="74"/>
      <c r="D35" s="74"/>
      <c r="E35" s="114"/>
      <c r="F35" s="114"/>
      <c r="G35" s="114"/>
      <c r="H35" s="114"/>
      <c r="I35" s="74"/>
      <c r="J35" s="84"/>
    </row>
    <row r="36" spans="1:10" x14ac:dyDescent="0.2">
      <c r="A36" s="168"/>
      <c r="B36" s="169"/>
      <c r="C36" s="169"/>
      <c r="D36" s="169"/>
      <c r="E36" s="168"/>
      <c r="F36" s="169"/>
      <c r="G36" s="169"/>
      <c r="H36" s="169"/>
      <c r="I36" s="175"/>
      <c r="J36" s="112"/>
    </row>
    <row r="37" spans="1:10" ht="14.25" x14ac:dyDescent="0.2">
      <c r="A37" s="31"/>
      <c r="B37" s="74"/>
      <c r="C37" s="88"/>
      <c r="D37" s="176"/>
      <c r="E37" s="176"/>
      <c r="F37" s="176"/>
      <c r="G37" s="176"/>
      <c r="H37" s="176"/>
      <c r="I37" s="176"/>
      <c r="J37" s="33"/>
    </row>
    <row r="38" spans="1:10" x14ac:dyDescent="0.2">
      <c r="A38" s="168"/>
      <c r="B38" s="169"/>
      <c r="C38" s="169"/>
      <c r="D38" s="175"/>
      <c r="E38" s="168"/>
      <c r="F38" s="169"/>
      <c r="G38" s="169"/>
      <c r="H38" s="169"/>
      <c r="I38" s="175"/>
      <c r="J38" s="113"/>
    </row>
    <row r="39" spans="1:10" ht="14.25" x14ac:dyDescent="0.2">
      <c r="A39" s="31"/>
      <c r="B39" s="74"/>
      <c r="C39" s="88"/>
      <c r="D39" s="87"/>
      <c r="E39" s="176"/>
      <c r="F39" s="176"/>
      <c r="G39" s="176"/>
      <c r="H39" s="176"/>
      <c r="I39" s="76"/>
      <c r="J39" s="33"/>
    </row>
    <row r="40" spans="1:10" x14ac:dyDescent="0.2">
      <c r="A40" s="168"/>
      <c r="B40" s="169"/>
      <c r="C40" s="169"/>
      <c r="D40" s="175"/>
      <c r="E40" s="168"/>
      <c r="F40" s="169"/>
      <c r="G40" s="169"/>
      <c r="H40" s="169"/>
      <c r="I40" s="175"/>
      <c r="J40" s="113"/>
    </row>
    <row r="41" spans="1:10" ht="14.25" x14ac:dyDescent="0.2">
      <c r="A41" s="31"/>
      <c r="B41" s="74"/>
      <c r="C41" s="88"/>
      <c r="D41" s="87"/>
      <c r="E41" s="176"/>
      <c r="F41" s="176"/>
      <c r="G41" s="176"/>
      <c r="H41" s="176"/>
      <c r="I41" s="76"/>
      <c r="J41" s="33"/>
    </row>
    <row r="42" spans="1:10" x14ac:dyDescent="0.2">
      <c r="A42" s="171"/>
      <c r="B42" s="172"/>
      <c r="C42" s="172"/>
      <c r="D42" s="173"/>
      <c r="E42" s="171"/>
      <c r="F42" s="172"/>
      <c r="G42" s="172"/>
      <c r="H42" s="172"/>
      <c r="I42" s="173"/>
      <c r="J42" s="60"/>
    </row>
    <row r="43" spans="1:10" ht="14.25" x14ac:dyDescent="0.2">
      <c r="A43" s="37"/>
      <c r="B43" s="88"/>
      <c r="C43" s="174"/>
      <c r="D43" s="174"/>
      <c r="E43" s="114"/>
      <c r="F43" s="114"/>
      <c r="G43" s="174"/>
      <c r="H43" s="174"/>
      <c r="I43" s="174"/>
      <c r="J43" s="33"/>
    </row>
    <row r="44" spans="1:10" x14ac:dyDescent="0.2">
      <c r="A44" s="171"/>
      <c r="B44" s="172"/>
      <c r="C44" s="172"/>
      <c r="D44" s="173"/>
      <c r="E44" s="171"/>
      <c r="F44" s="172"/>
      <c r="G44" s="172"/>
      <c r="H44" s="172"/>
      <c r="I44" s="173"/>
      <c r="J44" s="60"/>
    </row>
    <row r="45" spans="1:10" ht="14.25" x14ac:dyDescent="0.2">
      <c r="A45" s="37"/>
      <c r="B45" s="88"/>
      <c r="C45" s="88"/>
      <c r="D45" s="74"/>
      <c r="E45" s="170"/>
      <c r="F45" s="170"/>
      <c r="G45" s="174"/>
      <c r="H45" s="174"/>
      <c r="I45" s="74"/>
      <c r="J45" s="33"/>
    </row>
    <row r="46" spans="1:10" x14ac:dyDescent="0.2">
      <c r="A46" s="171"/>
      <c r="B46" s="172"/>
      <c r="C46" s="172"/>
      <c r="D46" s="173"/>
      <c r="E46" s="171"/>
      <c r="F46" s="172"/>
      <c r="G46" s="172"/>
      <c r="H46" s="172"/>
      <c r="I46" s="173"/>
      <c r="J46" s="60"/>
    </row>
    <row r="47" spans="1:10" ht="14.25" x14ac:dyDescent="0.2">
      <c r="A47" s="37"/>
      <c r="B47" s="88"/>
      <c r="C47" s="88"/>
      <c r="D47" s="74"/>
      <c r="E47" s="114"/>
      <c r="F47" s="114"/>
      <c r="G47" s="174"/>
      <c r="H47" s="174"/>
      <c r="I47" s="74"/>
      <c r="J47" s="101" t="s">
        <v>28</v>
      </c>
    </row>
    <row r="48" spans="1:10" ht="14.25" x14ac:dyDescent="0.2">
      <c r="A48" s="37"/>
      <c r="B48" s="88"/>
      <c r="C48" s="88"/>
      <c r="D48" s="74"/>
      <c r="E48" s="114"/>
      <c r="F48" s="114"/>
      <c r="G48" s="174"/>
      <c r="H48" s="174"/>
      <c r="I48" s="74"/>
      <c r="J48" s="101" t="s">
        <v>29</v>
      </c>
    </row>
    <row r="49" spans="1:10" ht="14.45" customHeight="1" x14ac:dyDescent="0.2">
      <c r="A49" s="115" t="s">
        <v>30</v>
      </c>
      <c r="B49" s="116"/>
      <c r="C49" s="182" t="s">
        <v>504</v>
      </c>
      <c r="D49" s="183"/>
      <c r="E49" s="180" t="s">
        <v>31</v>
      </c>
      <c r="F49" s="181"/>
      <c r="G49" s="177"/>
      <c r="H49" s="178"/>
      <c r="I49" s="178"/>
      <c r="J49" s="179"/>
    </row>
    <row r="50" spans="1:10" ht="14.25" x14ac:dyDescent="0.2">
      <c r="A50" s="37"/>
      <c r="B50" s="88"/>
      <c r="C50" s="174"/>
      <c r="D50" s="174"/>
      <c r="E50" s="114"/>
      <c r="F50" s="114"/>
      <c r="G50" s="120" t="s">
        <v>32</v>
      </c>
      <c r="H50" s="120"/>
      <c r="I50" s="120"/>
      <c r="J50" s="38"/>
    </row>
    <row r="51" spans="1:10" ht="13.9" customHeight="1" x14ac:dyDescent="0.2">
      <c r="A51" s="115" t="s">
        <v>33</v>
      </c>
      <c r="B51" s="116"/>
      <c r="C51" s="177"/>
      <c r="D51" s="178"/>
      <c r="E51" s="178"/>
      <c r="F51" s="178"/>
      <c r="G51" s="178"/>
      <c r="H51" s="178"/>
      <c r="I51" s="178"/>
      <c r="J51" s="179"/>
    </row>
    <row r="52" spans="1:10" ht="14.25" x14ac:dyDescent="0.2">
      <c r="A52" s="31"/>
      <c r="B52" s="74"/>
      <c r="C52" s="122" t="s">
        <v>34</v>
      </c>
      <c r="D52" s="122"/>
      <c r="E52" s="122"/>
      <c r="F52" s="122"/>
      <c r="G52" s="122"/>
      <c r="H52" s="122"/>
      <c r="I52" s="122"/>
      <c r="J52" s="33"/>
    </row>
    <row r="53" spans="1:10" ht="14.25" x14ac:dyDescent="0.2">
      <c r="A53" s="115" t="s">
        <v>35</v>
      </c>
      <c r="B53" s="116"/>
      <c r="C53" s="123"/>
      <c r="D53" s="124"/>
      <c r="E53" s="125"/>
      <c r="F53" s="114"/>
      <c r="G53" s="114"/>
      <c r="H53" s="126"/>
      <c r="I53" s="126"/>
      <c r="J53" s="127"/>
    </row>
    <row r="54" spans="1:10" ht="14.25" x14ac:dyDescent="0.2">
      <c r="A54" s="31"/>
      <c r="B54" s="74"/>
      <c r="C54" s="88"/>
      <c r="D54" s="74"/>
      <c r="E54" s="114"/>
      <c r="F54" s="114"/>
      <c r="G54" s="114"/>
      <c r="H54" s="114"/>
      <c r="I54" s="74"/>
      <c r="J54" s="33"/>
    </row>
    <row r="55" spans="1:10" ht="14.45" customHeight="1" x14ac:dyDescent="0.2">
      <c r="A55" s="115" t="s">
        <v>36</v>
      </c>
      <c r="B55" s="116"/>
      <c r="C55" s="128" t="s">
        <v>500</v>
      </c>
      <c r="D55" s="129"/>
      <c r="E55" s="129"/>
      <c r="F55" s="129"/>
      <c r="G55" s="129"/>
      <c r="H55" s="129"/>
      <c r="I55" s="129"/>
      <c r="J55" s="130"/>
    </row>
    <row r="56" spans="1:10" ht="14.25" x14ac:dyDescent="0.2">
      <c r="A56" s="31"/>
      <c r="B56" s="74"/>
      <c r="C56" s="74"/>
      <c r="D56" s="74"/>
      <c r="E56" s="114"/>
      <c r="F56" s="114"/>
      <c r="G56" s="114"/>
      <c r="H56" s="114"/>
      <c r="I56" s="74"/>
      <c r="J56" s="33"/>
    </row>
    <row r="57" spans="1:10" ht="14.25" x14ac:dyDescent="0.2">
      <c r="A57" s="115" t="s">
        <v>37</v>
      </c>
      <c r="B57" s="116"/>
      <c r="C57" s="117" t="s">
        <v>509</v>
      </c>
      <c r="D57" s="118"/>
      <c r="E57" s="118"/>
      <c r="F57" s="118"/>
      <c r="G57" s="118"/>
      <c r="H57" s="118"/>
      <c r="I57" s="118"/>
      <c r="J57" s="119"/>
    </row>
    <row r="58" spans="1:10" ht="14.45" customHeight="1" x14ac:dyDescent="0.2">
      <c r="A58" s="31"/>
      <c r="B58" s="74"/>
      <c r="C58" s="120" t="s">
        <v>38</v>
      </c>
      <c r="D58" s="120"/>
      <c r="E58" s="120"/>
      <c r="F58" s="120"/>
      <c r="G58" s="74"/>
      <c r="H58" s="74"/>
      <c r="I58" s="74"/>
      <c r="J58" s="33"/>
    </row>
    <row r="59" spans="1:10" ht="14.25" x14ac:dyDescent="0.2">
      <c r="A59" s="115" t="s">
        <v>39</v>
      </c>
      <c r="B59" s="116"/>
      <c r="C59" s="117" t="s">
        <v>510</v>
      </c>
      <c r="D59" s="118"/>
      <c r="E59" s="118"/>
      <c r="F59" s="118"/>
      <c r="G59" s="118"/>
      <c r="H59" s="118"/>
      <c r="I59" s="118"/>
      <c r="J59" s="119"/>
    </row>
    <row r="60" spans="1:10" ht="14.45" customHeight="1" x14ac:dyDescent="0.2">
      <c r="A60" s="39"/>
      <c r="B60" s="40"/>
      <c r="C60" s="121" t="s">
        <v>40</v>
      </c>
      <c r="D60" s="121"/>
      <c r="E60" s="121"/>
      <c r="F60" s="121"/>
      <c r="G60" s="121"/>
      <c r="H60" s="40"/>
      <c r="I60" s="40"/>
      <c r="J60" s="41"/>
    </row>
    <row r="67" ht="27" customHeight="1" x14ac:dyDescent="0.2"/>
    <row r="71" ht="38.450000000000003" customHeight="1" x14ac:dyDescent="0.2"/>
  </sheetData>
  <sheetProtection algorithmName="SHA-512" hashValue="MdwuNgaDQ725UaLrccuDvCVbekCg+s4vjkKJx8wJ4PTsNGef4UXjCPf/sC9ZZorqXZtlTmB7XlM+e+P/nMADRQ==" saltValue="nI/gIAR6Yq+j8/Ci3xI9yw==" spinCount="100000" sheet="1" formatCells="0" insertRows="0"/>
  <mergeCells count="124">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workbookViewId="0">
      <selection activeCell="I20" sqref="I20"/>
    </sheetView>
  </sheetViews>
  <sheetFormatPr defaultColWidth="8.85546875" defaultRowHeight="12.75" x14ac:dyDescent="0.2"/>
  <cols>
    <col min="8" max="9" width="16.7109375" style="59" customWidth="1"/>
    <col min="10" max="10" width="10.28515625" bestFit="1" customWidth="1"/>
  </cols>
  <sheetData>
    <row r="1" spans="1:9" x14ac:dyDescent="0.2">
      <c r="A1" s="209" t="s">
        <v>41</v>
      </c>
      <c r="B1" s="210"/>
      <c r="C1" s="210"/>
      <c r="D1" s="210"/>
      <c r="E1" s="210"/>
      <c r="F1" s="210"/>
      <c r="G1" s="210"/>
      <c r="H1" s="210"/>
      <c r="I1" s="210"/>
    </row>
    <row r="2" spans="1:9" x14ac:dyDescent="0.2">
      <c r="A2" s="211" t="s">
        <v>511</v>
      </c>
      <c r="B2" s="212"/>
      <c r="C2" s="212"/>
      <c r="D2" s="212"/>
      <c r="E2" s="212"/>
      <c r="F2" s="212"/>
      <c r="G2" s="212"/>
      <c r="H2" s="212"/>
      <c r="I2" s="212"/>
    </row>
    <row r="3" spans="1:9" x14ac:dyDescent="0.2">
      <c r="A3" s="213" t="s">
        <v>491</v>
      </c>
      <c r="B3" s="213"/>
      <c r="C3" s="213"/>
      <c r="D3" s="213"/>
      <c r="E3" s="213"/>
      <c r="F3" s="213"/>
      <c r="G3" s="213"/>
      <c r="H3" s="213"/>
      <c r="I3" s="213"/>
    </row>
    <row r="4" spans="1:9" x14ac:dyDescent="0.2">
      <c r="A4" s="217" t="s">
        <v>505</v>
      </c>
      <c r="B4" s="218"/>
      <c r="C4" s="218"/>
      <c r="D4" s="218"/>
      <c r="E4" s="218"/>
      <c r="F4" s="218"/>
      <c r="G4" s="218"/>
      <c r="H4" s="218"/>
      <c r="I4" s="219"/>
    </row>
    <row r="5" spans="1:9" ht="34.5" thickBot="1" x14ac:dyDescent="0.25">
      <c r="A5" s="223" t="s">
        <v>42</v>
      </c>
      <c r="B5" s="224"/>
      <c r="C5" s="224"/>
      <c r="D5" s="224"/>
      <c r="E5" s="224"/>
      <c r="F5" s="225"/>
      <c r="G5" s="24" t="s">
        <v>43</v>
      </c>
      <c r="H5" s="54" t="s">
        <v>44</v>
      </c>
      <c r="I5" s="55" t="s">
        <v>45</v>
      </c>
    </row>
    <row r="6" spans="1:9" x14ac:dyDescent="0.2">
      <c r="A6" s="220">
        <v>1</v>
      </c>
      <c r="B6" s="221"/>
      <c r="C6" s="221"/>
      <c r="D6" s="221"/>
      <c r="E6" s="221"/>
      <c r="F6" s="222"/>
      <c r="G6" s="25">
        <v>2</v>
      </c>
      <c r="H6" s="26">
        <v>3</v>
      </c>
      <c r="I6" s="26">
        <v>4</v>
      </c>
    </row>
    <row r="7" spans="1:9" x14ac:dyDescent="0.2">
      <c r="A7" s="226"/>
      <c r="B7" s="226"/>
      <c r="C7" s="226"/>
      <c r="D7" s="226"/>
      <c r="E7" s="226"/>
      <c r="F7" s="226"/>
      <c r="G7" s="226"/>
      <c r="H7" s="226"/>
      <c r="I7" s="227"/>
    </row>
    <row r="8" spans="1:9" ht="12.75" customHeight="1" x14ac:dyDescent="0.2">
      <c r="A8" s="228" t="s">
        <v>46</v>
      </c>
      <c r="B8" s="229"/>
      <c r="C8" s="229"/>
      <c r="D8" s="229"/>
      <c r="E8" s="229"/>
      <c r="F8" s="230"/>
      <c r="G8" s="15">
        <v>1</v>
      </c>
      <c r="H8" s="56">
        <v>0</v>
      </c>
      <c r="I8" s="56">
        <v>0</v>
      </c>
    </row>
    <row r="9" spans="1:9" ht="12.75" customHeight="1" x14ac:dyDescent="0.2">
      <c r="A9" s="198" t="s">
        <v>47</v>
      </c>
      <c r="B9" s="199"/>
      <c r="C9" s="199"/>
      <c r="D9" s="199"/>
      <c r="E9" s="199"/>
      <c r="F9" s="200"/>
      <c r="G9" s="16">
        <v>2</v>
      </c>
      <c r="H9" s="57">
        <f>H10+H17+H27+H38+H43</f>
        <v>17408363</v>
      </c>
      <c r="I9" s="57">
        <f>I10+I17+I27+I38+I43</f>
        <v>16624669</v>
      </c>
    </row>
    <row r="10" spans="1:9" ht="12.75" customHeight="1" x14ac:dyDescent="0.2">
      <c r="A10" s="214" t="s">
        <v>48</v>
      </c>
      <c r="B10" s="215"/>
      <c r="C10" s="215"/>
      <c r="D10" s="215"/>
      <c r="E10" s="215"/>
      <c r="F10" s="216"/>
      <c r="G10" s="16">
        <v>3</v>
      </c>
      <c r="H10" s="57">
        <f>H11+H12+H13+H14+H15+H16</f>
        <v>619</v>
      </c>
      <c r="I10" s="57">
        <f>I11+I12+I13+I14+I15+I16</f>
        <v>4760</v>
      </c>
    </row>
    <row r="11" spans="1:9" ht="12.75" customHeight="1" x14ac:dyDescent="0.2">
      <c r="A11" s="206" t="s">
        <v>49</v>
      </c>
      <c r="B11" s="207"/>
      <c r="C11" s="207"/>
      <c r="D11" s="207"/>
      <c r="E11" s="207"/>
      <c r="F11" s="208"/>
      <c r="G11" s="15">
        <v>4</v>
      </c>
      <c r="H11" s="56">
        <v>0</v>
      </c>
      <c r="I11" s="56">
        <v>0</v>
      </c>
    </row>
    <row r="12" spans="1:9" ht="23.45" customHeight="1" x14ac:dyDescent="0.2">
      <c r="A12" s="206" t="s">
        <v>50</v>
      </c>
      <c r="B12" s="207"/>
      <c r="C12" s="207"/>
      <c r="D12" s="207"/>
      <c r="E12" s="207"/>
      <c r="F12" s="208"/>
      <c r="G12" s="15">
        <v>5</v>
      </c>
      <c r="H12" s="56">
        <v>619</v>
      </c>
      <c r="I12" s="56">
        <v>4760</v>
      </c>
    </row>
    <row r="13" spans="1:9" ht="12.75" customHeight="1" x14ac:dyDescent="0.2">
      <c r="A13" s="206" t="s">
        <v>51</v>
      </c>
      <c r="B13" s="207"/>
      <c r="C13" s="207"/>
      <c r="D13" s="207"/>
      <c r="E13" s="207"/>
      <c r="F13" s="208"/>
      <c r="G13" s="15">
        <v>6</v>
      </c>
      <c r="H13" s="56">
        <v>0</v>
      </c>
      <c r="I13" s="56">
        <v>0</v>
      </c>
    </row>
    <row r="14" spans="1:9" ht="12.75" customHeight="1" x14ac:dyDescent="0.2">
      <c r="A14" s="206" t="s">
        <v>52</v>
      </c>
      <c r="B14" s="207"/>
      <c r="C14" s="207"/>
      <c r="D14" s="207"/>
      <c r="E14" s="207"/>
      <c r="F14" s="208"/>
      <c r="G14" s="15">
        <v>7</v>
      </c>
      <c r="H14" s="56">
        <v>0</v>
      </c>
      <c r="I14" s="56">
        <v>0</v>
      </c>
    </row>
    <row r="15" spans="1:9" ht="12.75" customHeight="1" x14ac:dyDescent="0.2">
      <c r="A15" s="206" t="s">
        <v>53</v>
      </c>
      <c r="B15" s="207"/>
      <c r="C15" s="207"/>
      <c r="D15" s="207"/>
      <c r="E15" s="207"/>
      <c r="F15" s="208"/>
      <c r="G15" s="15">
        <v>8</v>
      </c>
      <c r="H15" s="56">
        <v>0</v>
      </c>
      <c r="I15" s="56">
        <v>0</v>
      </c>
    </row>
    <row r="16" spans="1:9" ht="12.75" customHeight="1" x14ac:dyDescent="0.2">
      <c r="A16" s="206" t="s">
        <v>54</v>
      </c>
      <c r="B16" s="207"/>
      <c r="C16" s="207"/>
      <c r="D16" s="207"/>
      <c r="E16" s="207"/>
      <c r="F16" s="208"/>
      <c r="G16" s="15">
        <v>9</v>
      </c>
      <c r="H16" s="56">
        <v>0</v>
      </c>
      <c r="I16" s="56">
        <v>0</v>
      </c>
    </row>
    <row r="17" spans="1:9" ht="12.75" customHeight="1" x14ac:dyDescent="0.2">
      <c r="A17" s="214" t="s">
        <v>55</v>
      </c>
      <c r="B17" s="215"/>
      <c r="C17" s="215"/>
      <c r="D17" s="215"/>
      <c r="E17" s="215"/>
      <c r="F17" s="216"/>
      <c r="G17" s="16">
        <v>10</v>
      </c>
      <c r="H17" s="57">
        <f>H18+H19+H20+H21+H22+H23+H24+H25+H26</f>
        <v>6749790</v>
      </c>
      <c r="I17" s="57">
        <f>I18+I19+I20+I21+I22+I23+I24+I25+I26</f>
        <v>5963255</v>
      </c>
    </row>
    <row r="18" spans="1:9" ht="12.75" customHeight="1" x14ac:dyDescent="0.2">
      <c r="A18" s="206" t="s">
        <v>56</v>
      </c>
      <c r="B18" s="207"/>
      <c r="C18" s="207"/>
      <c r="D18" s="207"/>
      <c r="E18" s="207"/>
      <c r="F18" s="208"/>
      <c r="G18" s="15">
        <v>11</v>
      </c>
      <c r="H18" s="56">
        <v>962897</v>
      </c>
      <c r="I18" s="56">
        <v>962897</v>
      </c>
    </row>
    <row r="19" spans="1:9" ht="12.75" customHeight="1" x14ac:dyDescent="0.2">
      <c r="A19" s="206" t="s">
        <v>57</v>
      </c>
      <c r="B19" s="207"/>
      <c r="C19" s="207"/>
      <c r="D19" s="207"/>
      <c r="E19" s="207"/>
      <c r="F19" s="208"/>
      <c r="G19" s="15">
        <v>12</v>
      </c>
      <c r="H19" s="56">
        <v>1457451</v>
      </c>
      <c r="I19" s="56">
        <v>1271623</v>
      </c>
    </row>
    <row r="20" spans="1:9" ht="12.75" customHeight="1" x14ac:dyDescent="0.2">
      <c r="A20" s="206" t="s">
        <v>58</v>
      </c>
      <c r="B20" s="207"/>
      <c r="C20" s="207"/>
      <c r="D20" s="207"/>
      <c r="E20" s="207"/>
      <c r="F20" s="208"/>
      <c r="G20" s="15">
        <v>13</v>
      </c>
      <c r="H20" s="56">
        <v>693171</v>
      </c>
      <c r="I20" s="56">
        <v>353200</v>
      </c>
    </row>
    <row r="21" spans="1:9" ht="12.75" customHeight="1" x14ac:dyDescent="0.2">
      <c r="A21" s="206" t="s">
        <v>59</v>
      </c>
      <c r="B21" s="207"/>
      <c r="C21" s="207"/>
      <c r="D21" s="207"/>
      <c r="E21" s="207"/>
      <c r="F21" s="208"/>
      <c r="G21" s="15">
        <v>14</v>
      </c>
      <c r="H21" s="56">
        <v>476828</v>
      </c>
      <c r="I21" s="56">
        <v>529229</v>
      </c>
    </row>
    <row r="22" spans="1:9" ht="12.75" customHeight="1" x14ac:dyDescent="0.2">
      <c r="A22" s="206" t="s">
        <v>60</v>
      </c>
      <c r="B22" s="207"/>
      <c r="C22" s="207"/>
      <c r="D22" s="207"/>
      <c r="E22" s="207"/>
      <c r="F22" s="208"/>
      <c r="G22" s="15">
        <v>15</v>
      </c>
      <c r="H22" s="56">
        <v>0</v>
      </c>
      <c r="I22" s="56">
        <v>0</v>
      </c>
    </row>
    <row r="23" spans="1:9" ht="12.75" customHeight="1" x14ac:dyDescent="0.2">
      <c r="A23" s="206" t="s">
        <v>61</v>
      </c>
      <c r="B23" s="207"/>
      <c r="C23" s="207"/>
      <c r="D23" s="207"/>
      <c r="E23" s="207"/>
      <c r="F23" s="208"/>
      <c r="G23" s="15">
        <v>16</v>
      </c>
      <c r="H23" s="56">
        <v>0</v>
      </c>
      <c r="I23" s="56">
        <v>0</v>
      </c>
    </row>
    <row r="24" spans="1:9" ht="12.75" customHeight="1" x14ac:dyDescent="0.2">
      <c r="A24" s="206" t="s">
        <v>62</v>
      </c>
      <c r="B24" s="207"/>
      <c r="C24" s="207"/>
      <c r="D24" s="207"/>
      <c r="E24" s="207"/>
      <c r="F24" s="208"/>
      <c r="G24" s="15">
        <v>17</v>
      </c>
      <c r="H24" s="56">
        <v>213665</v>
      </c>
      <c r="I24" s="56">
        <v>42304</v>
      </c>
    </row>
    <row r="25" spans="1:9" ht="12.75" customHeight="1" x14ac:dyDescent="0.2">
      <c r="A25" s="206" t="s">
        <v>63</v>
      </c>
      <c r="B25" s="207"/>
      <c r="C25" s="207"/>
      <c r="D25" s="207"/>
      <c r="E25" s="207"/>
      <c r="F25" s="208"/>
      <c r="G25" s="15">
        <v>18</v>
      </c>
      <c r="H25" s="56">
        <v>0</v>
      </c>
      <c r="I25" s="56">
        <v>0</v>
      </c>
    </row>
    <row r="26" spans="1:9" ht="12.75" customHeight="1" x14ac:dyDescent="0.2">
      <c r="A26" s="206" t="s">
        <v>64</v>
      </c>
      <c r="B26" s="207"/>
      <c r="C26" s="207"/>
      <c r="D26" s="207"/>
      <c r="E26" s="207"/>
      <c r="F26" s="208"/>
      <c r="G26" s="15">
        <v>19</v>
      </c>
      <c r="H26" s="56">
        <v>2945778</v>
      </c>
      <c r="I26" s="56">
        <v>2804002</v>
      </c>
    </row>
    <row r="27" spans="1:9" ht="12.75" customHeight="1" x14ac:dyDescent="0.2">
      <c r="A27" s="214" t="s">
        <v>65</v>
      </c>
      <c r="B27" s="215"/>
      <c r="C27" s="215"/>
      <c r="D27" s="215"/>
      <c r="E27" s="215"/>
      <c r="F27" s="216"/>
      <c r="G27" s="16">
        <v>20</v>
      </c>
      <c r="H27" s="57">
        <f>SUM(H28:H37)</f>
        <v>10537860</v>
      </c>
      <c r="I27" s="57">
        <f>SUM(I28:I37)</f>
        <v>10537860</v>
      </c>
    </row>
    <row r="28" spans="1:9" ht="12.75" customHeight="1" x14ac:dyDescent="0.2">
      <c r="A28" s="206" t="s">
        <v>66</v>
      </c>
      <c r="B28" s="207"/>
      <c r="C28" s="207"/>
      <c r="D28" s="207"/>
      <c r="E28" s="207"/>
      <c r="F28" s="208"/>
      <c r="G28" s="15">
        <v>21</v>
      </c>
      <c r="H28" s="56">
        <v>10537303</v>
      </c>
      <c r="I28" s="56">
        <v>10537303</v>
      </c>
    </row>
    <row r="29" spans="1:9" ht="12.75" customHeight="1" x14ac:dyDescent="0.2">
      <c r="A29" s="206" t="s">
        <v>67</v>
      </c>
      <c r="B29" s="207"/>
      <c r="C29" s="207"/>
      <c r="D29" s="207"/>
      <c r="E29" s="207"/>
      <c r="F29" s="208"/>
      <c r="G29" s="15">
        <v>22</v>
      </c>
      <c r="H29" s="56">
        <v>0</v>
      </c>
      <c r="I29" s="56">
        <v>0</v>
      </c>
    </row>
    <row r="30" spans="1:9" ht="12.75" customHeight="1" x14ac:dyDescent="0.2">
      <c r="A30" s="206" t="s">
        <v>68</v>
      </c>
      <c r="B30" s="207"/>
      <c r="C30" s="207"/>
      <c r="D30" s="207"/>
      <c r="E30" s="207"/>
      <c r="F30" s="208"/>
      <c r="G30" s="15">
        <v>23</v>
      </c>
      <c r="H30" s="56">
        <v>0</v>
      </c>
      <c r="I30" s="56">
        <v>0</v>
      </c>
    </row>
    <row r="31" spans="1:9" ht="24.6" customHeight="1" x14ac:dyDescent="0.2">
      <c r="A31" s="206" t="s">
        <v>69</v>
      </c>
      <c r="B31" s="207"/>
      <c r="C31" s="207"/>
      <c r="D31" s="207"/>
      <c r="E31" s="207"/>
      <c r="F31" s="208"/>
      <c r="G31" s="15">
        <v>24</v>
      </c>
      <c r="H31" s="56">
        <v>0</v>
      </c>
      <c r="I31" s="56">
        <v>0</v>
      </c>
    </row>
    <row r="32" spans="1:9" ht="24" customHeight="1" x14ac:dyDescent="0.2">
      <c r="A32" s="206" t="s">
        <v>70</v>
      </c>
      <c r="B32" s="207"/>
      <c r="C32" s="207"/>
      <c r="D32" s="207"/>
      <c r="E32" s="207"/>
      <c r="F32" s="208"/>
      <c r="G32" s="15">
        <v>25</v>
      </c>
      <c r="H32" s="56">
        <v>0</v>
      </c>
      <c r="I32" s="56">
        <v>0</v>
      </c>
    </row>
    <row r="33" spans="1:9" ht="26.45" customHeight="1" x14ac:dyDescent="0.2">
      <c r="A33" s="206" t="s">
        <v>71</v>
      </c>
      <c r="B33" s="207"/>
      <c r="C33" s="207"/>
      <c r="D33" s="207"/>
      <c r="E33" s="207"/>
      <c r="F33" s="208"/>
      <c r="G33" s="15">
        <v>26</v>
      </c>
      <c r="H33" s="56">
        <v>0</v>
      </c>
      <c r="I33" s="56">
        <v>0</v>
      </c>
    </row>
    <row r="34" spans="1:9" ht="12.75" customHeight="1" x14ac:dyDescent="0.2">
      <c r="A34" s="206" t="s">
        <v>72</v>
      </c>
      <c r="B34" s="207"/>
      <c r="C34" s="207"/>
      <c r="D34" s="207"/>
      <c r="E34" s="207"/>
      <c r="F34" s="208"/>
      <c r="G34" s="15">
        <v>27</v>
      </c>
      <c r="H34" s="56">
        <v>0</v>
      </c>
      <c r="I34" s="56">
        <v>0</v>
      </c>
    </row>
    <row r="35" spans="1:9" ht="12.75" customHeight="1" x14ac:dyDescent="0.2">
      <c r="A35" s="206" t="s">
        <v>73</v>
      </c>
      <c r="B35" s="207"/>
      <c r="C35" s="207"/>
      <c r="D35" s="207"/>
      <c r="E35" s="207"/>
      <c r="F35" s="208"/>
      <c r="G35" s="15">
        <v>28</v>
      </c>
      <c r="H35" s="56">
        <v>0</v>
      </c>
      <c r="I35" s="56">
        <v>0</v>
      </c>
    </row>
    <row r="36" spans="1:9" ht="12.75" customHeight="1" x14ac:dyDescent="0.2">
      <c r="A36" s="206" t="s">
        <v>74</v>
      </c>
      <c r="B36" s="207"/>
      <c r="C36" s="207"/>
      <c r="D36" s="207"/>
      <c r="E36" s="207"/>
      <c r="F36" s="208"/>
      <c r="G36" s="15">
        <v>29</v>
      </c>
      <c r="H36" s="56">
        <v>0</v>
      </c>
      <c r="I36" s="56">
        <v>0</v>
      </c>
    </row>
    <row r="37" spans="1:9" ht="12.75" customHeight="1" x14ac:dyDescent="0.2">
      <c r="A37" s="206" t="s">
        <v>75</v>
      </c>
      <c r="B37" s="207"/>
      <c r="C37" s="207"/>
      <c r="D37" s="207"/>
      <c r="E37" s="207"/>
      <c r="F37" s="208"/>
      <c r="G37" s="15">
        <v>30</v>
      </c>
      <c r="H37" s="56">
        <v>557</v>
      </c>
      <c r="I37" s="56">
        <v>557</v>
      </c>
    </row>
    <row r="38" spans="1:9" ht="12.75" customHeight="1" x14ac:dyDescent="0.2">
      <c r="A38" s="214" t="s">
        <v>76</v>
      </c>
      <c r="B38" s="215"/>
      <c r="C38" s="215"/>
      <c r="D38" s="215"/>
      <c r="E38" s="215"/>
      <c r="F38" s="216"/>
      <c r="G38" s="16">
        <v>31</v>
      </c>
      <c r="H38" s="57">
        <f>H39+H40+H41+H42</f>
        <v>1896</v>
      </c>
      <c r="I38" s="57">
        <f>I39+I40+I41+I42</f>
        <v>193</v>
      </c>
    </row>
    <row r="39" spans="1:9" ht="12.75" customHeight="1" x14ac:dyDescent="0.2">
      <c r="A39" s="206" t="s">
        <v>77</v>
      </c>
      <c r="B39" s="207"/>
      <c r="C39" s="207"/>
      <c r="D39" s="207"/>
      <c r="E39" s="207"/>
      <c r="F39" s="208"/>
      <c r="G39" s="15">
        <v>32</v>
      </c>
      <c r="H39" s="56">
        <v>0</v>
      </c>
      <c r="I39" s="56">
        <v>0</v>
      </c>
    </row>
    <row r="40" spans="1:9" ht="21.6" customHeight="1" x14ac:dyDescent="0.2">
      <c r="A40" s="206" t="s">
        <v>78</v>
      </c>
      <c r="B40" s="207"/>
      <c r="C40" s="207"/>
      <c r="D40" s="207"/>
      <c r="E40" s="207"/>
      <c r="F40" s="208"/>
      <c r="G40" s="15">
        <v>33</v>
      </c>
      <c r="H40" s="56">
        <v>0</v>
      </c>
      <c r="I40" s="56">
        <v>0</v>
      </c>
    </row>
    <row r="41" spans="1:9" ht="12.75" customHeight="1" x14ac:dyDescent="0.2">
      <c r="A41" s="206" t="s">
        <v>79</v>
      </c>
      <c r="B41" s="207"/>
      <c r="C41" s="207"/>
      <c r="D41" s="207"/>
      <c r="E41" s="207"/>
      <c r="F41" s="208"/>
      <c r="G41" s="15">
        <v>34</v>
      </c>
      <c r="H41" s="56">
        <v>0</v>
      </c>
      <c r="I41" s="56">
        <v>0</v>
      </c>
    </row>
    <row r="42" spans="1:9" ht="12.75" customHeight="1" x14ac:dyDescent="0.2">
      <c r="A42" s="206" t="s">
        <v>80</v>
      </c>
      <c r="B42" s="207"/>
      <c r="C42" s="207"/>
      <c r="D42" s="207"/>
      <c r="E42" s="207"/>
      <c r="F42" s="208"/>
      <c r="G42" s="15">
        <v>35</v>
      </c>
      <c r="H42" s="56">
        <v>1896</v>
      </c>
      <c r="I42" s="56">
        <v>193</v>
      </c>
    </row>
    <row r="43" spans="1:9" ht="12.75" customHeight="1" x14ac:dyDescent="0.2">
      <c r="A43" s="189" t="s">
        <v>81</v>
      </c>
      <c r="B43" s="190"/>
      <c r="C43" s="190"/>
      <c r="D43" s="190"/>
      <c r="E43" s="190"/>
      <c r="F43" s="191"/>
      <c r="G43" s="15">
        <v>36</v>
      </c>
      <c r="H43" s="56">
        <v>118198</v>
      </c>
      <c r="I43" s="56">
        <v>118601</v>
      </c>
    </row>
    <row r="44" spans="1:9" ht="12.75" customHeight="1" x14ac:dyDescent="0.2">
      <c r="A44" s="198" t="s">
        <v>82</v>
      </c>
      <c r="B44" s="199"/>
      <c r="C44" s="199"/>
      <c r="D44" s="199"/>
      <c r="E44" s="199"/>
      <c r="F44" s="200"/>
      <c r="G44" s="16">
        <v>37</v>
      </c>
      <c r="H44" s="57">
        <f>H45+H53+H60+H70</f>
        <v>13327409</v>
      </c>
      <c r="I44" s="57">
        <f>I45+I53+I60+I70</f>
        <v>22580984</v>
      </c>
    </row>
    <row r="45" spans="1:9" ht="12.75" customHeight="1" x14ac:dyDescent="0.2">
      <c r="A45" s="214" t="s">
        <v>83</v>
      </c>
      <c r="B45" s="215"/>
      <c r="C45" s="215"/>
      <c r="D45" s="215"/>
      <c r="E45" s="215"/>
      <c r="F45" s="216"/>
      <c r="G45" s="16">
        <v>38</v>
      </c>
      <c r="H45" s="57">
        <f>SUM(H46:H52)</f>
        <v>3894761</v>
      </c>
      <c r="I45" s="57">
        <f>SUM(I46:I52)</f>
        <v>4581521</v>
      </c>
    </row>
    <row r="46" spans="1:9" ht="12.75" customHeight="1" x14ac:dyDescent="0.2">
      <c r="A46" s="206" t="s">
        <v>84</v>
      </c>
      <c r="B46" s="207"/>
      <c r="C46" s="207"/>
      <c r="D46" s="207"/>
      <c r="E46" s="207"/>
      <c r="F46" s="208"/>
      <c r="G46" s="15">
        <v>39</v>
      </c>
      <c r="H46" s="56">
        <v>3246507</v>
      </c>
      <c r="I46" s="56">
        <v>3588306</v>
      </c>
    </row>
    <row r="47" spans="1:9" ht="12.75" customHeight="1" x14ac:dyDescent="0.2">
      <c r="A47" s="206" t="s">
        <v>85</v>
      </c>
      <c r="B47" s="207"/>
      <c r="C47" s="207"/>
      <c r="D47" s="207"/>
      <c r="E47" s="207"/>
      <c r="F47" s="208"/>
      <c r="G47" s="15">
        <v>40</v>
      </c>
      <c r="H47" s="56">
        <v>0</v>
      </c>
      <c r="I47" s="56">
        <v>0</v>
      </c>
    </row>
    <row r="48" spans="1:9" ht="12.75" customHeight="1" x14ac:dyDescent="0.2">
      <c r="A48" s="206" t="s">
        <v>86</v>
      </c>
      <c r="B48" s="207"/>
      <c r="C48" s="207"/>
      <c r="D48" s="207"/>
      <c r="E48" s="207"/>
      <c r="F48" s="208"/>
      <c r="G48" s="15">
        <v>41</v>
      </c>
      <c r="H48" s="56">
        <v>614461</v>
      </c>
      <c r="I48" s="56">
        <v>762045</v>
      </c>
    </row>
    <row r="49" spans="1:9" ht="12.75" customHeight="1" x14ac:dyDescent="0.2">
      <c r="A49" s="206" t="s">
        <v>87</v>
      </c>
      <c r="B49" s="207"/>
      <c r="C49" s="207"/>
      <c r="D49" s="207"/>
      <c r="E49" s="207"/>
      <c r="F49" s="208"/>
      <c r="G49" s="15">
        <v>42</v>
      </c>
      <c r="H49" s="56">
        <v>33793</v>
      </c>
      <c r="I49" s="56">
        <v>46780</v>
      </c>
    </row>
    <row r="50" spans="1:9" ht="12.75" customHeight="1" x14ac:dyDescent="0.2">
      <c r="A50" s="206" t="s">
        <v>88</v>
      </c>
      <c r="B50" s="207"/>
      <c r="C50" s="207"/>
      <c r="D50" s="207"/>
      <c r="E50" s="207"/>
      <c r="F50" s="208"/>
      <c r="G50" s="15">
        <v>43</v>
      </c>
      <c r="H50" s="56">
        <v>0</v>
      </c>
      <c r="I50" s="56">
        <v>0</v>
      </c>
    </row>
    <row r="51" spans="1:9" ht="12.75" customHeight="1" x14ac:dyDescent="0.2">
      <c r="A51" s="206" t="s">
        <v>89</v>
      </c>
      <c r="B51" s="207"/>
      <c r="C51" s="207"/>
      <c r="D51" s="207"/>
      <c r="E51" s="207"/>
      <c r="F51" s="208"/>
      <c r="G51" s="15">
        <v>44</v>
      </c>
      <c r="H51" s="56">
        <v>0</v>
      </c>
      <c r="I51" s="56">
        <v>184390</v>
      </c>
    </row>
    <row r="52" spans="1:9" ht="12.75" customHeight="1" x14ac:dyDescent="0.2">
      <c r="A52" s="206" t="s">
        <v>90</v>
      </c>
      <c r="B52" s="207"/>
      <c r="C52" s="207"/>
      <c r="D52" s="207"/>
      <c r="E52" s="207"/>
      <c r="F52" s="208"/>
      <c r="G52" s="15">
        <v>45</v>
      </c>
      <c r="H52" s="56">
        <v>0</v>
      </c>
      <c r="I52" s="56">
        <v>0</v>
      </c>
    </row>
    <row r="53" spans="1:9" ht="12.75" customHeight="1" x14ac:dyDescent="0.2">
      <c r="A53" s="214" t="s">
        <v>91</v>
      </c>
      <c r="B53" s="215"/>
      <c r="C53" s="215"/>
      <c r="D53" s="215"/>
      <c r="E53" s="215"/>
      <c r="F53" s="216"/>
      <c r="G53" s="16">
        <v>46</v>
      </c>
      <c r="H53" s="57">
        <f>SUM(H54:H59)</f>
        <v>3944612</v>
      </c>
      <c r="I53" s="57">
        <f>SUM(I54:I59)</f>
        <v>3877716</v>
      </c>
    </row>
    <row r="54" spans="1:9" ht="12.75" customHeight="1" x14ac:dyDescent="0.2">
      <c r="A54" s="206" t="s">
        <v>92</v>
      </c>
      <c r="B54" s="207"/>
      <c r="C54" s="207"/>
      <c r="D54" s="207"/>
      <c r="E54" s="207"/>
      <c r="F54" s="208"/>
      <c r="G54" s="15">
        <v>47</v>
      </c>
      <c r="H54" s="56">
        <v>904269</v>
      </c>
      <c r="I54" s="56">
        <v>845807</v>
      </c>
    </row>
    <row r="55" spans="1:9" ht="24.6" customHeight="1" x14ac:dyDescent="0.2">
      <c r="A55" s="206" t="s">
        <v>93</v>
      </c>
      <c r="B55" s="207"/>
      <c r="C55" s="207"/>
      <c r="D55" s="207"/>
      <c r="E55" s="207"/>
      <c r="F55" s="208"/>
      <c r="G55" s="15">
        <v>48</v>
      </c>
      <c r="H55" s="56">
        <v>0</v>
      </c>
      <c r="I55" s="56">
        <v>0</v>
      </c>
    </row>
    <row r="56" spans="1:9" ht="12.75" customHeight="1" x14ac:dyDescent="0.2">
      <c r="A56" s="206" t="s">
        <v>94</v>
      </c>
      <c r="B56" s="207"/>
      <c r="C56" s="207"/>
      <c r="D56" s="207"/>
      <c r="E56" s="207"/>
      <c r="F56" s="208"/>
      <c r="G56" s="15">
        <v>49</v>
      </c>
      <c r="H56" s="56">
        <v>3007489</v>
      </c>
      <c r="I56" s="56">
        <v>2961181</v>
      </c>
    </row>
    <row r="57" spans="1:9" ht="12.75" customHeight="1" x14ac:dyDescent="0.2">
      <c r="A57" s="206" t="s">
        <v>95</v>
      </c>
      <c r="B57" s="207"/>
      <c r="C57" s="207"/>
      <c r="D57" s="207"/>
      <c r="E57" s="207"/>
      <c r="F57" s="208"/>
      <c r="G57" s="15">
        <v>50</v>
      </c>
      <c r="H57" s="56">
        <v>0</v>
      </c>
      <c r="I57" s="56">
        <v>451</v>
      </c>
    </row>
    <row r="58" spans="1:9" ht="12.75" customHeight="1" x14ac:dyDescent="0.2">
      <c r="A58" s="206" t="s">
        <v>96</v>
      </c>
      <c r="B58" s="207"/>
      <c r="C58" s="207"/>
      <c r="D58" s="207"/>
      <c r="E58" s="207"/>
      <c r="F58" s="208"/>
      <c r="G58" s="15">
        <v>51</v>
      </c>
      <c r="H58" s="56">
        <v>12829</v>
      </c>
      <c r="I58" s="56">
        <v>22961</v>
      </c>
    </row>
    <row r="59" spans="1:9" ht="12.75" customHeight="1" x14ac:dyDescent="0.2">
      <c r="A59" s="206" t="s">
        <v>97</v>
      </c>
      <c r="B59" s="207"/>
      <c r="C59" s="207"/>
      <c r="D59" s="207"/>
      <c r="E59" s="207"/>
      <c r="F59" s="208"/>
      <c r="G59" s="15">
        <v>52</v>
      </c>
      <c r="H59" s="56">
        <v>20025</v>
      </c>
      <c r="I59" s="56">
        <v>47316</v>
      </c>
    </row>
    <row r="60" spans="1:9" ht="12.75" customHeight="1" x14ac:dyDescent="0.2">
      <c r="A60" s="214" t="s">
        <v>98</v>
      </c>
      <c r="B60" s="215"/>
      <c r="C60" s="215"/>
      <c r="D60" s="215"/>
      <c r="E60" s="215"/>
      <c r="F60" s="216"/>
      <c r="G60" s="16">
        <v>53</v>
      </c>
      <c r="H60" s="57">
        <f>SUM(H61:H69)</f>
        <v>103671</v>
      </c>
      <c r="I60" s="57">
        <f>SUM(I61:I69)</f>
        <v>56420.999999999985</v>
      </c>
    </row>
    <row r="61" spans="1:9" ht="12.75" customHeight="1" x14ac:dyDescent="0.2">
      <c r="A61" s="206" t="s">
        <v>99</v>
      </c>
      <c r="B61" s="207"/>
      <c r="C61" s="207"/>
      <c r="D61" s="207"/>
      <c r="E61" s="207"/>
      <c r="F61" s="208"/>
      <c r="G61" s="15">
        <v>54</v>
      </c>
      <c r="H61" s="56">
        <v>0</v>
      </c>
      <c r="I61" s="56">
        <v>0</v>
      </c>
    </row>
    <row r="62" spans="1:9" ht="12.75" customHeight="1" x14ac:dyDescent="0.2">
      <c r="A62" s="206" t="s">
        <v>100</v>
      </c>
      <c r="B62" s="207"/>
      <c r="C62" s="207"/>
      <c r="D62" s="207"/>
      <c r="E62" s="207"/>
      <c r="F62" s="208"/>
      <c r="G62" s="15">
        <v>55</v>
      </c>
      <c r="H62" s="56">
        <v>0</v>
      </c>
      <c r="I62" s="56">
        <v>0</v>
      </c>
    </row>
    <row r="63" spans="1:9" ht="12.75" customHeight="1" x14ac:dyDescent="0.2">
      <c r="A63" s="206" t="s">
        <v>101</v>
      </c>
      <c r="B63" s="207"/>
      <c r="C63" s="207"/>
      <c r="D63" s="207"/>
      <c r="E63" s="207"/>
      <c r="F63" s="208"/>
      <c r="G63" s="15">
        <v>56</v>
      </c>
      <c r="H63" s="56">
        <v>0</v>
      </c>
      <c r="I63" s="56">
        <v>0</v>
      </c>
    </row>
    <row r="64" spans="1:9" ht="23.45" customHeight="1" x14ac:dyDescent="0.2">
      <c r="A64" s="206" t="s">
        <v>102</v>
      </c>
      <c r="B64" s="207"/>
      <c r="C64" s="207"/>
      <c r="D64" s="207"/>
      <c r="E64" s="207"/>
      <c r="F64" s="208"/>
      <c r="G64" s="15">
        <v>57</v>
      </c>
      <c r="H64" s="56">
        <v>0</v>
      </c>
      <c r="I64" s="56">
        <v>0</v>
      </c>
    </row>
    <row r="65" spans="1:9" ht="21" customHeight="1" x14ac:dyDescent="0.2">
      <c r="A65" s="206" t="s">
        <v>103</v>
      </c>
      <c r="B65" s="207"/>
      <c r="C65" s="207"/>
      <c r="D65" s="207"/>
      <c r="E65" s="207"/>
      <c r="F65" s="208"/>
      <c r="G65" s="15">
        <v>58</v>
      </c>
      <c r="H65" s="56">
        <v>0</v>
      </c>
      <c r="I65" s="56">
        <v>0</v>
      </c>
    </row>
    <row r="66" spans="1:9" ht="22.9" customHeight="1" x14ac:dyDescent="0.2">
      <c r="A66" s="206" t="s">
        <v>104</v>
      </c>
      <c r="B66" s="207"/>
      <c r="C66" s="207"/>
      <c r="D66" s="207"/>
      <c r="E66" s="207"/>
      <c r="F66" s="208"/>
      <c r="G66" s="15">
        <v>59</v>
      </c>
      <c r="H66" s="56">
        <v>0</v>
      </c>
      <c r="I66" s="56">
        <v>0</v>
      </c>
    </row>
    <row r="67" spans="1:9" ht="12.75" customHeight="1" x14ac:dyDescent="0.2">
      <c r="A67" s="206" t="s">
        <v>105</v>
      </c>
      <c r="B67" s="207"/>
      <c r="C67" s="207"/>
      <c r="D67" s="207"/>
      <c r="E67" s="207"/>
      <c r="F67" s="208"/>
      <c r="G67" s="15">
        <v>60</v>
      </c>
      <c r="H67" s="56">
        <v>38379</v>
      </c>
      <c r="I67" s="56">
        <v>38366.999999999985</v>
      </c>
    </row>
    <row r="68" spans="1:9" ht="12.75" customHeight="1" x14ac:dyDescent="0.2">
      <c r="A68" s="206" t="s">
        <v>106</v>
      </c>
      <c r="B68" s="207"/>
      <c r="C68" s="207"/>
      <c r="D68" s="207"/>
      <c r="E68" s="207"/>
      <c r="F68" s="208"/>
      <c r="G68" s="15">
        <v>61</v>
      </c>
      <c r="H68" s="56">
        <v>65292</v>
      </c>
      <c r="I68" s="56">
        <v>18054</v>
      </c>
    </row>
    <row r="69" spans="1:9" ht="12.75" customHeight="1" x14ac:dyDescent="0.2">
      <c r="A69" s="206" t="s">
        <v>107</v>
      </c>
      <c r="B69" s="207"/>
      <c r="C69" s="207"/>
      <c r="D69" s="207"/>
      <c r="E69" s="207"/>
      <c r="F69" s="208"/>
      <c r="G69" s="15">
        <v>62</v>
      </c>
      <c r="H69" s="56">
        <v>0</v>
      </c>
      <c r="I69" s="56">
        <v>0</v>
      </c>
    </row>
    <row r="70" spans="1:9" ht="12.75" customHeight="1" x14ac:dyDescent="0.2">
      <c r="A70" s="189" t="s">
        <v>108</v>
      </c>
      <c r="B70" s="190"/>
      <c r="C70" s="190"/>
      <c r="D70" s="190"/>
      <c r="E70" s="190"/>
      <c r="F70" s="191"/>
      <c r="G70" s="15">
        <v>63</v>
      </c>
      <c r="H70" s="56">
        <v>5384365</v>
      </c>
      <c r="I70" s="56">
        <v>14065326</v>
      </c>
    </row>
    <row r="71" spans="1:9" ht="12.75" customHeight="1" x14ac:dyDescent="0.2">
      <c r="A71" s="192" t="s">
        <v>109</v>
      </c>
      <c r="B71" s="193"/>
      <c r="C71" s="193"/>
      <c r="D71" s="193"/>
      <c r="E71" s="193"/>
      <c r="F71" s="194"/>
      <c r="G71" s="15">
        <v>64</v>
      </c>
      <c r="H71" s="56">
        <v>0</v>
      </c>
      <c r="I71" s="56">
        <v>0</v>
      </c>
    </row>
    <row r="72" spans="1:9" ht="12.75" customHeight="1" x14ac:dyDescent="0.2">
      <c r="A72" s="198" t="s">
        <v>110</v>
      </c>
      <c r="B72" s="199"/>
      <c r="C72" s="199"/>
      <c r="D72" s="199"/>
      <c r="E72" s="199"/>
      <c r="F72" s="200"/>
      <c r="G72" s="16">
        <v>65</v>
      </c>
      <c r="H72" s="57">
        <f>H8+H9+H44+H71</f>
        <v>30735772</v>
      </c>
      <c r="I72" s="57">
        <f>I8+I9+I44+I71</f>
        <v>39205653</v>
      </c>
    </row>
    <row r="73" spans="1:9" ht="12.75" customHeight="1" x14ac:dyDescent="0.2">
      <c r="A73" s="201" t="s">
        <v>111</v>
      </c>
      <c r="B73" s="202"/>
      <c r="C73" s="202"/>
      <c r="D73" s="202"/>
      <c r="E73" s="202"/>
      <c r="F73" s="203"/>
      <c r="G73" s="18">
        <v>66</v>
      </c>
      <c r="H73" s="58">
        <v>0</v>
      </c>
      <c r="I73" s="58">
        <v>0</v>
      </c>
    </row>
    <row r="74" spans="1:9" x14ac:dyDescent="0.2">
      <c r="A74" s="204" t="s">
        <v>112</v>
      </c>
      <c r="B74" s="205"/>
      <c r="C74" s="205"/>
      <c r="D74" s="205"/>
      <c r="E74" s="205"/>
      <c r="F74" s="205"/>
      <c r="G74" s="205"/>
      <c r="H74" s="205"/>
      <c r="I74" s="205"/>
    </row>
    <row r="75" spans="1:9" ht="24.75" customHeight="1" x14ac:dyDescent="0.2">
      <c r="A75" s="186" t="s">
        <v>389</v>
      </c>
      <c r="B75" s="187"/>
      <c r="C75" s="187"/>
      <c r="D75" s="187"/>
      <c r="E75" s="187"/>
      <c r="F75" s="187"/>
      <c r="G75" s="16">
        <v>67</v>
      </c>
      <c r="H75" s="57">
        <f>H76+H77+H78+H84+H85+H91+H94+H97</f>
        <v>28550999</v>
      </c>
      <c r="I75" s="57">
        <f>I76+I77+I78+I84+I85+I91+I94+I97</f>
        <v>36139075</v>
      </c>
    </row>
    <row r="76" spans="1:9" ht="12.75" customHeight="1" x14ac:dyDescent="0.2">
      <c r="A76" s="195" t="s">
        <v>113</v>
      </c>
      <c r="B76" s="195"/>
      <c r="C76" s="195"/>
      <c r="D76" s="195"/>
      <c r="E76" s="195"/>
      <c r="F76" s="195"/>
      <c r="G76" s="15">
        <v>68</v>
      </c>
      <c r="H76" s="42">
        <v>13657177</v>
      </c>
      <c r="I76" s="42">
        <v>13657177</v>
      </c>
    </row>
    <row r="77" spans="1:9" ht="12.75" customHeight="1" x14ac:dyDescent="0.2">
      <c r="A77" s="195" t="s">
        <v>114</v>
      </c>
      <c r="B77" s="195"/>
      <c r="C77" s="195"/>
      <c r="D77" s="195"/>
      <c r="E77" s="195"/>
      <c r="F77" s="195"/>
      <c r="G77" s="15">
        <v>69</v>
      </c>
      <c r="H77" s="42">
        <v>0</v>
      </c>
      <c r="I77" s="42">
        <v>0</v>
      </c>
    </row>
    <row r="78" spans="1:9" ht="12.75" customHeight="1" x14ac:dyDescent="0.2">
      <c r="A78" s="197" t="s">
        <v>115</v>
      </c>
      <c r="B78" s="197"/>
      <c r="C78" s="197"/>
      <c r="D78" s="197"/>
      <c r="E78" s="197"/>
      <c r="F78" s="197"/>
      <c r="G78" s="16">
        <v>70</v>
      </c>
      <c r="H78" s="57">
        <f>SUM(H79:H83)</f>
        <v>3131511</v>
      </c>
      <c r="I78" s="57">
        <f>SUM(I79:I83)</f>
        <v>3131511</v>
      </c>
    </row>
    <row r="79" spans="1:9" ht="12.75" customHeight="1" x14ac:dyDescent="0.2">
      <c r="A79" s="184" t="s">
        <v>116</v>
      </c>
      <c r="B79" s="184"/>
      <c r="C79" s="184"/>
      <c r="D79" s="184"/>
      <c r="E79" s="184"/>
      <c r="F79" s="184"/>
      <c r="G79" s="15">
        <v>71</v>
      </c>
      <c r="H79" s="42">
        <v>682859</v>
      </c>
      <c r="I79" s="42">
        <v>682859</v>
      </c>
    </row>
    <row r="80" spans="1:9" ht="12.75" customHeight="1" x14ac:dyDescent="0.2">
      <c r="A80" s="184" t="s">
        <v>117</v>
      </c>
      <c r="B80" s="184"/>
      <c r="C80" s="184"/>
      <c r="D80" s="184"/>
      <c r="E80" s="184"/>
      <c r="F80" s="184"/>
      <c r="G80" s="15">
        <v>72</v>
      </c>
      <c r="H80" s="42">
        <v>0</v>
      </c>
      <c r="I80" s="42">
        <v>0</v>
      </c>
    </row>
    <row r="81" spans="1:9" ht="12.75" customHeight="1" x14ac:dyDescent="0.2">
      <c r="A81" s="184" t="s">
        <v>118</v>
      </c>
      <c r="B81" s="184"/>
      <c r="C81" s="184"/>
      <c r="D81" s="184"/>
      <c r="E81" s="184"/>
      <c r="F81" s="184"/>
      <c r="G81" s="15">
        <v>73</v>
      </c>
      <c r="H81" s="42">
        <v>0</v>
      </c>
      <c r="I81" s="42">
        <v>0</v>
      </c>
    </row>
    <row r="82" spans="1:9" ht="12.75" customHeight="1" x14ac:dyDescent="0.2">
      <c r="A82" s="184" t="s">
        <v>119</v>
      </c>
      <c r="B82" s="184"/>
      <c r="C82" s="184"/>
      <c r="D82" s="184"/>
      <c r="E82" s="184"/>
      <c r="F82" s="184"/>
      <c r="G82" s="15">
        <v>74</v>
      </c>
      <c r="H82" s="42">
        <v>0</v>
      </c>
      <c r="I82" s="42">
        <v>0</v>
      </c>
    </row>
    <row r="83" spans="1:9" ht="12.75" customHeight="1" x14ac:dyDescent="0.2">
      <c r="A83" s="184" t="s">
        <v>120</v>
      </c>
      <c r="B83" s="184"/>
      <c r="C83" s="184"/>
      <c r="D83" s="184"/>
      <c r="E83" s="184"/>
      <c r="F83" s="184"/>
      <c r="G83" s="15">
        <v>75</v>
      </c>
      <c r="H83" s="42">
        <v>2448652</v>
      </c>
      <c r="I83" s="42">
        <v>2448652</v>
      </c>
    </row>
    <row r="84" spans="1:9" ht="12.75" customHeight="1" x14ac:dyDescent="0.2">
      <c r="A84" s="195" t="s">
        <v>121</v>
      </c>
      <c r="B84" s="195"/>
      <c r="C84" s="195"/>
      <c r="D84" s="195"/>
      <c r="E84" s="195"/>
      <c r="F84" s="195"/>
      <c r="G84" s="15">
        <v>76</v>
      </c>
      <c r="H84" s="42">
        <v>0</v>
      </c>
      <c r="I84" s="42">
        <v>0</v>
      </c>
    </row>
    <row r="85" spans="1:9" ht="12.75" customHeight="1" x14ac:dyDescent="0.2">
      <c r="A85" s="196" t="s">
        <v>379</v>
      </c>
      <c r="B85" s="197"/>
      <c r="C85" s="197"/>
      <c r="D85" s="197"/>
      <c r="E85" s="197"/>
      <c r="F85" s="197"/>
      <c r="G85" s="16">
        <v>77</v>
      </c>
      <c r="H85" s="57">
        <f>H86+H87+H88+H89+H90</f>
        <v>0</v>
      </c>
      <c r="I85" s="57">
        <f>I86+I87+I88+I89+I90</f>
        <v>0</v>
      </c>
    </row>
    <row r="86" spans="1:9" ht="24.75" customHeight="1" x14ac:dyDescent="0.2">
      <c r="A86" s="184" t="s">
        <v>380</v>
      </c>
      <c r="B86" s="184"/>
      <c r="C86" s="184"/>
      <c r="D86" s="184"/>
      <c r="E86" s="184"/>
      <c r="F86" s="184"/>
      <c r="G86" s="15">
        <v>78</v>
      </c>
      <c r="H86" s="56">
        <v>0</v>
      </c>
      <c r="I86" s="56">
        <v>0</v>
      </c>
    </row>
    <row r="87" spans="1:9" ht="12.75" customHeight="1" x14ac:dyDescent="0.2">
      <c r="A87" s="184" t="s">
        <v>122</v>
      </c>
      <c r="B87" s="184"/>
      <c r="C87" s="184"/>
      <c r="D87" s="184"/>
      <c r="E87" s="184"/>
      <c r="F87" s="184"/>
      <c r="G87" s="15">
        <v>79</v>
      </c>
      <c r="H87" s="56">
        <v>0</v>
      </c>
      <c r="I87" s="56">
        <v>0</v>
      </c>
    </row>
    <row r="88" spans="1:9" ht="12.75" customHeight="1" x14ac:dyDescent="0.2">
      <c r="A88" s="184" t="s">
        <v>123</v>
      </c>
      <c r="B88" s="184"/>
      <c r="C88" s="184"/>
      <c r="D88" s="184"/>
      <c r="E88" s="184"/>
      <c r="F88" s="184"/>
      <c r="G88" s="15">
        <v>80</v>
      </c>
      <c r="H88" s="56">
        <v>0</v>
      </c>
      <c r="I88" s="56">
        <v>0</v>
      </c>
    </row>
    <row r="89" spans="1:9" ht="12.75" customHeight="1" x14ac:dyDescent="0.2">
      <c r="A89" s="184" t="s">
        <v>381</v>
      </c>
      <c r="B89" s="184"/>
      <c r="C89" s="184"/>
      <c r="D89" s="184"/>
      <c r="E89" s="184"/>
      <c r="F89" s="184"/>
      <c r="G89" s="15">
        <v>81</v>
      </c>
      <c r="H89" s="56">
        <v>0</v>
      </c>
      <c r="I89" s="56">
        <v>0</v>
      </c>
    </row>
    <row r="90" spans="1:9" ht="25.5" customHeight="1" x14ac:dyDescent="0.2">
      <c r="A90" s="184" t="s">
        <v>382</v>
      </c>
      <c r="B90" s="184"/>
      <c r="C90" s="184"/>
      <c r="D90" s="184"/>
      <c r="E90" s="184"/>
      <c r="F90" s="184"/>
      <c r="G90" s="15">
        <v>82</v>
      </c>
      <c r="H90" s="56">
        <v>0</v>
      </c>
      <c r="I90" s="56">
        <v>0</v>
      </c>
    </row>
    <row r="91" spans="1:9" ht="22.9" customHeight="1" x14ac:dyDescent="0.2">
      <c r="A91" s="196" t="s">
        <v>383</v>
      </c>
      <c r="B91" s="197"/>
      <c r="C91" s="197"/>
      <c r="D91" s="197"/>
      <c r="E91" s="197"/>
      <c r="F91" s="197"/>
      <c r="G91" s="16">
        <v>83</v>
      </c>
      <c r="H91" s="57">
        <f>H92-H93</f>
        <v>10905887</v>
      </c>
      <c r="I91" s="57">
        <f>I92-I93</f>
        <v>10733312</v>
      </c>
    </row>
    <row r="92" spans="1:9" ht="12.75" customHeight="1" x14ac:dyDescent="0.2">
      <c r="A92" s="184" t="s">
        <v>124</v>
      </c>
      <c r="B92" s="184"/>
      <c r="C92" s="184"/>
      <c r="D92" s="184"/>
      <c r="E92" s="184"/>
      <c r="F92" s="184"/>
      <c r="G92" s="15">
        <v>84</v>
      </c>
      <c r="H92" s="42">
        <v>10905887</v>
      </c>
      <c r="I92" s="42">
        <v>10733312</v>
      </c>
    </row>
    <row r="93" spans="1:9" ht="12.75" customHeight="1" x14ac:dyDescent="0.2">
      <c r="A93" s="184" t="s">
        <v>125</v>
      </c>
      <c r="B93" s="184"/>
      <c r="C93" s="184"/>
      <c r="D93" s="184"/>
      <c r="E93" s="184"/>
      <c r="F93" s="184"/>
      <c r="G93" s="15">
        <v>85</v>
      </c>
      <c r="H93" s="42">
        <v>0</v>
      </c>
      <c r="I93" s="42">
        <v>0</v>
      </c>
    </row>
    <row r="94" spans="1:9" ht="12.75" customHeight="1" x14ac:dyDescent="0.2">
      <c r="A94" s="196" t="s">
        <v>384</v>
      </c>
      <c r="B94" s="197"/>
      <c r="C94" s="197"/>
      <c r="D94" s="197"/>
      <c r="E94" s="197"/>
      <c r="F94" s="197"/>
      <c r="G94" s="16">
        <v>86</v>
      </c>
      <c r="H94" s="57">
        <f>H95-H96</f>
        <v>856424</v>
      </c>
      <c r="I94" s="57">
        <f>I95-I96</f>
        <v>8617075</v>
      </c>
    </row>
    <row r="95" spans="1:9" ht="12.75" customHeight="1" x14ac:dyDescent="0.2">
      <c r="A95" s="184" t="s">
        <v>126</v>
      </c>
      <c r="B95" s="184"/>
      <c r="C95" s="184"/>
      <c r="D95" s="184"/>
      <c r="E95" s="184"/>
      <c r="F95" s="184"/>
      <c r="G95" s="15">
        <v>87</v>
      </c>
      <c r="H95" s="42">
        <v>856424</v>
      </c>
      <c r="I95" s="42">
        <v>8617075</v>
      </c>
    </row>
    <row r="96" spans="1:9" ht="12.75" customHeight="1" x14ac:dyDescent="0.2">
      <c r="A96" s="184" t="s">
        <v>127</v>
      </c>
      <c r="B96" s="184"/>
      <c r="C96" s="184"/>
      <c r="D96" s="184"/>
      <c r="E96" s="184"/>
      <c r="F96" s="184"/>
      <c r="G96" s="15">
        <v>88</v>
      </c>
      <c r="H96" s="42">
        <v>0</v>
      </c>
      <c r="I96" s="42">
        <v>0</v>
      </c>
    </row>
    <row r="97" spans="1:9" ht="12.75" customHeight="1" x14ac:dyDescent="0.2">
      <c r="A97" s="195" t="s">
        <v>128</v>
      </c>
      <c r="B97" s="195"/>
      <c r="C97" s="195"/>
      <c r="D97" s="195"/>
      <c r="E97" s="195"/>
      <c r="F97" s="195"/>
      <c r="G97" s="15">
        <v>89</v>
      </c>
      <c r="H97" s="42">
        <v>0</v>
      </c>
      <c r="I97" s="42">
        <v>0</v>
      </c>
    </row>
    <row r="98" spans="1:9" ht="12.75" customHeight="1" x14ac:dyDescent="0.2">
      <c r="A98" s="186" t="s">
        <v>385</v>
      </c>
      <c r="B98" s="187"/>
      <c r="C98" s="187"/>
      <c r="D98" s="187"/>
      <c r="E98" s="187"/>
      <c r="F98" s="187"/>
      <c r="G98" s="16">
        <v>90</v>
      </c>
      <c r="H98" s="57">
        <f>SUM(H99:H104)</f>
        <v>361200</v>
      </c>
      <c r="I98" s="57">
        <f>SUM(I99:I104)</f>
        <v>435210</v>
      </c>
    </row>
    <row r="99" spans="1:9" ht="25.9" customHeight="1" x14ac:dyDescent="0.2">
      <c r="A99" s="184" t="s">
        <v>129</v>
      </c>
      <c r="B99" s="184"/>
      <c r="C99" s="184"/>
      <c r="D99" s="184"/>
      <c r="E99" s="184"/>
      <c r="F99" s="184"/>
      <c r="G99" s="15">
        <v>91</v>
      </c>
      <c r="H99" s="42">
        <v>361200</v>
      </c>
      <c r="I99" s="42">
        <v>435210</v>
      </c>
    </row>
    <row r="100" spans="1:9" ht="12.75" customHeight="1" x14ac:dyDescent="0.2">
      <c r="A100" s="184" t="s">
        <v>130</v>
      </c>
      <c r="B100" s="184"/>
      <c r="C100" s="184"/>
      <c r="D100" s="184"/>
      <c r="E100" s="184"/>
      <c r="F100" s="184"/>
      <c r="G100" s="15">
        <v>92</v>
      </c>
      <c r="H100" s="42">
        <v>0</v>
      </c>
      <c r="I100" s="42">
        <v>0</v>
      </c>
    </row>
    <row r="101" spans="1:9" ht="12.75" customHeight="1" x14ac:dyDescent="0.2">
      <c r="A101" s="184" t="s">
        <v>131</v>
      </c>
      <c r="B101" s="184"/>
      <c r="C101" s="184"/>
      <c r="D101" s="184"/>
      <c r="E101" s="184"/>
      <c r="F101" s="184"/>
      <c r="G101" s="15">
        <v>93</v>
      </c>
      <c r="H101" s="42">
        <v>0</v>
      </c>
      <c r="I101" s="42">
        <v>0</v>
      </c>
    </row>
    <row r="102" spans="1:9" ht="12.75" customHeight="1" x14ac:dyDescent="0.2">
      <c r="A102" s="184" t="s">
        <v>132</v>
      </c>
      <c r="B102" s="184"/>
      <c r="C102" s="184"/>
      <c r="D102" s="184"/>
      <c r="E102" s="184"/>
      <c r="F102" s="184"/>
      <c r="G102" s="15">
        <v>94</v>
      </c>
      <c r="H102" s="56">
        <v>0</v>
      </c>
      <c r="I102" s="56">
        <v>0</v>
      </c>
    </row>
    <row r="103" spans="1:9" ht="12.75" customHeight="1" x14ac:dyDescent="0.2">
      <c r="A103" s="184" t="s">
        <v>133</v>
      </c>
      <c r="B103" s="184"/>
      <c r="C103" s="184"/>
      <c r="D103" s="184"/>
      <c r="E103" s="184"/>
      <c r="F103" s="184"/>
      <c r="G103" s="15">
        <v>95</v>
      </c>
      <c r="H103" s="56">
        <v>0</v>
      </c>
      <c r="I103" s="56">
        <v>0</v>
      </c>
    </row>
    <row r="104" spans="1:9" ht="12.75" customHeight="1" x14ac:dyDescent="0.2">
      <c r="A104" s="184" t="s">
        <v>134</v>
      </c>
      <c r="B104" s="184"/>
      <c r="C104" s="184"/>
      <c r="D104" s="184"/>
      <c r="E104" s="184"/>
      <c r="F104" s="184"/>
      <c r="G104" s="15">
        <v>96</v>
      </c>
      <c r="H104" s="56">
        <v>0</v>
      </c>
      <c r="I104" s="56">
        <v>0</v>
      </c>
    </row>
    <row r="105" spans="1:9" ht="12.75" customHeight="1" x14ac:dyDescent="0.2">
      <c r="A105" s="186" t="s">
        <v>386</v>
      </c>
      <c r="B105" s="187"/>
      <c r="C105" s="187"/>
      <c r="D105" s="187"/>
      <c r="E105" s="187"/>
      <c r="F105" s="187"/>
      <c r="G105" s="16">
        <v>97</v>
      </c>
      <c r="H105" s="57">
        <f>SUM(H106:H116)</f>
        <v>1850</v>
      </c>
      <c r="I105" s="57">
        <f>SUM(I106:I116)</f>
        <v>34077</v>
      </c>
    </row>
    <row r="106" spans="1:9" ht="12.75" customHeight="1" x14ac:dyDescent="0.2">
      <c r="A106" s="184" t="s">
        <v>135</v>
      </c>
      <c r="B106" s="184"/>
      <c r="C106" s="184"/>
      <c r="D106" s="184"/>
      <c r="E106" s="184"/>
      <c r="F106" s="184"/>
      <c r="G106" s="15">
        <v>98</v>
      </c>
      <c r="H106" s="43">
        <v>0</v>
      </c>
      <c r="I106" s="43">
        <v>0</v>
      </c>
    </row>
    <row r="107" spans="1:9" ht="12.75" customHeight="1" x14ac:dyDescent="0.2">
      <c r="A107" s="184" t="s">
        <v>136</v>
      </c>
      <c r="B107" s="184"/>
      <c r="C107" s="184"/>
      <c r="D107" s="184"/>
      <c r="E107" s="184"/>
      <c r="F107" s="184"/>
      <c r="G107" s="15">
        <v>99</v>
      </c>
      <c r="H107" s="42">
        <v>0</v>
      </c>
      <c r="I107" s="42">
        <v>0</v>
      </c>
    </row>
    <row r="108" spans="1:9" ht="24.6" customHeight="1" x14ac:dyDescent="0.2">
      <c r="A108" s="184" t="s">
        <v>137</v>
      </c>
      <c r="B108" s="184"/>
      <c r="C108" s="184"/>
      <c r="D108" s="184"/>
      <c r="E108" s="184"/>
      <c r="F108" s="184"/>
      <c r="G108" s="15">
        <v>100</v>
      </c>
      <c r="H108" s="42">
        <v>0</v>
      </c>
      <c r="I108" s="42">
        <v>0</v>
      </c>
    </row>
    <row r="109" spans="1:9" ht="22.15" customHeight="1" x14ac:dyDescent="0.2">
      <c r="A109" s="184" t="s">
        <v>138</v>
      </c>
      <c r="B109" s="184"/>
      <c r="C109" s="184"/>
      <c r="D109" s="184"/>
      <c r="E109" s="184"/>
      <c r="F109" s="184"/>
      <c r="G109" s="15">
        <v>101</v>
      </c>
      <c r="H109" s="42">
        <v>0</v>
      </c>
      <c r="I109" s="42">
        <v>0</v>
      </c>
    </row>
    <row r="110" spans="1:9" ht="12.75" customHeight="1" x14ac:dyDescent="0.2">
      <c r="A110" s="184" t="s">
        <v>139</v>
      </c>
      <c r="B110" s="184"/>
      <c r="C110" s="184"/>
      <c r="D110" s="184"/>
      <c r="E110" s="184"/>
      <c r="F110" s="184"/>
      <c r="G110" s="15">
        <v>102</v>
      </c>
      <c r="H110" s="42">
        <v>1850</v>
      </c>
      <c r="I110" s="42">
        <v>34077</v>
      </c>
    </row>
    <row r="111" spans="1:9" ht="12.75" customHeight="1" x14ac:dyDescent="0.2">
      <c r="A111" s="184" t="s">
        <v>140</v>
      </c>
      <c r="B111" s="184"/>
      <c r="C111" s="184"/>
      <c r="D111" s="184"/>
      <c r="E111" s="184"/>
      <c r="F111" s="184"/>
      <c r="G111" s="15">
        <v>103</v>
      </c>
      <c r="H111" s="42">
        <v>0</v>
      </c>
      <c r="I111" s="42">
        <v>0</v>
      </c>
    </row>
    <row r="112" spans="1:9" ht="12.75" customHeight="1" x14ac:dyDescent="0.2">
      <c r="A112" s="184" t="s">
        <v>141</v>
      </c>
      <c r="B112" s="184"/>
      <c r="C112" s="184"/>
      <c r="D112" s="184"/>
      <c r="E112" s="184"/>
      <c r="F112" s="184"/>
      <c r="G112" s="15">
        <v>104</v>
      </c>
      <c r="H112" s="42">
        <v>0</v>
      </c>
      <c r="I112" s="42">
        <v>0</v>
      </c>
    </row>
    <row r="113" spans="1:9" ht="12.75" customHeight="1" x14ac:dyDescent="0.2">
      <c r="A113" s="184" t="s">
        <v>142</v>
      </c>
      <c r="B113" s="184"/>
      <c r="C113" s="184"/>
      <c r="D113" s="184"/>
      <c r="E113" s="184"/>
      <c r="F113" s="184"/>
      <c r="G113" s="15">
        <v>105</v>
      </c>
      <c r="H113" s="43">
        <v>0</v>
      </c>
      <c r="I113" s="43">
        <v>0</v>
      </c>
    </row>
    <row r="114" spans="1:9" ht="12.75" customHeight="1" x14ac:dyDescent="0.2">
      <c r="A114" s="184" t="s">
        <v>143</v>
      </c>
      <c r="B114" s="184"/>
      <c r="C114" s="184"/>
      <c r="D114" s="184"/>
      <c r="E114" s="184"/>
      <c r="F114" s="184"/>
      <c r="G114" s="15">
        <v>106</v>
      </c>
      <c r="H114" s="42">
        <v>0</v>
      </c>
      <c r="I114" s="42">
        <v>0</v>
      </c>
    </row>
    <row r="115" spans="1:9" ht="12.75" customHeight="1" x14ac:dyDescent="0.2">
      <c r="A115" s="184" t="s">
        <v>144</v>
      </c>
      <c r="B115" s="184"/>
      <c r="C115" s="184"/>
      <c r="D115" s="184"/>
      <c r="E115" s="184"/>
      <c r="F115" s="184"/>
      <c r="G115" s="15">
        <v>107</v>
      </c>
      <c r="H115" s="56">
        <v>0</v>
      </c>
      <c r="I115" s="56">
        <v>0</v>
      </c>
    </row>
    <row r="116" spans="1:9" ht="12.75" customHeight="1" x14ac:dyDescent="0.2">
      <c r="A116" s="184" t="s">
        <v>145</v>
      </c>
      <c r="B116" s="184"/>
      <c r="C116" s="184"/>
      <c r="D116" s="184"/>
      <c r="E116" s="184"/>
      <c r="F116" s="184"/>
      <c r="G116" s="15">
        <v>108</v>
      </c>
      <c r="H116" s="56">
        <v>0</v>
      </c>
      <c r="I116" s="56">
        <v>0</v>
      </c>
    </row>
    <row r="117" spans="1:9" ht="12.75" customHeight="1" x14ac:dyDescent="0.2">
      <c r="A117" s="186" t="s">
        <v>387</v>
      </c>
      <c r="B117" s="187"/>
      <c r="C117" s="187"/>
      <c r="D117" s="187"/>
      <c r="E117" s="187"/>
      <c r="F117" s="187"/>
      <c r="G117" s="16">
        <v>109</v>
      </c>
      <c r="H117" s="57">
        <f>SUM(H118:H131)</f>
        <v>1821723</v>
      </c>
      <c r="I117" s="57">
        <f>SUM(I118:I131)</f>
        <v>2597291</v>
      </c>
    </row>
    <row r="118" spans="1:9" ht="12.75" customHeight="1" x14ac:dyDescent="0.2">
      <c r="A118" s="184" t="s">
        <v>146</v>
      </c>
      <c r="B118" s="184"/>
      <c r="C118" s="184"/>
      <c r="D118" s="184"/>
      <c r="E118" s="184"/>
      <c r="F118" s="184"/>
      <c r="G118" s="15">
        <v>110</v>
      </c>
      <c r="H118" s="42">
        <v>8376</v>
      </c>
      <c r="I118" s="42">
        <v>120622</v>
      </c>
    </row>
    <row r="119" spans="1:9" ht="12.75" customHeight="1" x14ac:dyDescent="0.2">
      <c r="A119" s="184" t="s">
        <v>147</v>
      </c>
      <c r="B119" s="184"/>
      <c r="C119" s="184"/>
      <c r="D119" s="184"/>
      <c r="E119" s="184"/>
      <c r="F119" s="184"/>
      <c r="G119" s="15">
        <v>111</v>
      </c>
      <c r="H119" s="42">
        <v>0</v>
      </c>
      <c r="I119" s="42">
        <v>0</v>
      </c>
    </row>
    <row r="120" spans="1:9" ht="21.6" customHeight="1" x14ac:dyDescent="0.2">
      <c r="A120" s="184" t="s">
        <v>148</v>
      </c>
      <c r="B120" s="184"/>
      <c r="C120" s="184"/>
      <c r="D120" s="184"/>
      <c r="E120" s="184"/>
      <c r="F120" s="184"/>
      <c r="G120" s="15">
        <v>112</v>
      </c>
      <c r="H120" s="42">
        <v>0</v>
      </c>
      <c r="I120" s="42">
        <v>0</v>
      </c>
    </row>
    <row r="121" spans="1:9" ht="25.9" customHeight="1" x14ac:dyDescent="0.2">
      <c r="A121" s="184" t="s">
        <v>149</v>
      </c>
      <c r="B121" s="184"/>
      <c r="C121" s="184"/>
      <c r="D121" s="184"/>
      <c r="E121" s="184"/>
      <c r="F121" s="184"/>
      <c r="G121" s="15">
        <v>113</v>
      </c>
      <c r="H121" s="42">
        <v>0</v>
      </c>
      <c r="I121" s="42">
        <v>0</v>
      </c>
    </row>
    <row r="122" spans="1:9" ht="12.75" customHeight="1" x14ac:dyDescent="0.2">
      <c r="A122" s="184" t="s">
        <v>150</v>
      </c>
      <c r="B122" s="184"/>
      <c r="C122" s="184"/>
      <c r="D122" s="184"/>
      <c r="E122" s="184"/>
      <c r="F122" s="184"/>
      <c r="G122" s="15">
        <v>114</v>
      </c>
      <c r="H122" s="42">
        <v>2675</v>
      </c>
      <c r="I122" s="42">
        <v>17776</v>
      </c>
    </row>
    <row r="123" spans="1:9" ht="12.75" customHeight="1" x14ac:dyDescent="0.2">
      <c r="A123" s="184" t="s">
        <v>151</v>
      </c>
      <c r="B123" s="184"/>
      <c r="C123" s="184"/>
      <c r="D123" s="184"/>
      <c r="E123" s="184"/>
      <c r="F123" s="184"/>
      <c r="G123" s="15">
        <v>115</v>
      </c>
      <c r="H123" s="42">
        <v>0</v>
      </c>
      <c r="I123" s="42">
        <v>0</v>
      </c>
    </row>
    <row r="124" spans="1:9" ht="12.75" customHeight="1" x14ac:dyDescent="0.2">
      <c r="A124" s="184" t="s">
        <v>152</v>
      </c>
      <c r="B124" s="184"/>
      <c r="C124" s="184"/>
      <c r="D124" s="184"/>
      <c r="E124" s="184"/>
      <c r="F124" s="184"/>
      <c r="G124" s="15">
        <v>116</v>
      </c>
      <c r="H124" s="42">
        <v>10630</v>
      </c>
      <c r="I124" s="42">
        <v>331</v>
      </c>
    </row>
    <row r="125" spans="1:9" ht="12.75" customHeight="1" x14ac:dyDescent="0.2">
      <c r="A125" s="184" t="s">
        <v>153</v>
      </c>
      <c r="B125" s="184"/>
      <c r="C125" s="184"/>
      <c r="D125" s="184"/>
      <c r="E125" s="184"/>
      <c r="F125" s="184"/>
      <c r="G125" s="15">
        <v>117</v>
      </c>
      <c r="H125" s="42">
        <v>896980</v>
      </c>
      <c r="I125" s="42">
        <v>1720047</v>
      </c>
    </row>
    <row r="126" spans="1:9" x14ac:dyDescent="0.2">
      <c r="A126" s="184" t="s">
        <v>154</v>
      </c>
      <c r="B126" s="184"/>
      <c r="C126" s="184"/>
      <c r="D126" s="184"/>
      <c r="E126" s="184"/>
      <c r="F126" s="184"/>
      <c r="G126" s="15">
        <v>118</v>
      </c>
      <c r="H126" s="42">
        <v>0</v>
      </c>
      <c r="I126" s="42">
        <v>0</v>
      </c>
    </row>
    <row r="127" spans="1:9" x14ac:dyDescent="0.2">
      <c r="A127" s="184" t="s">
        <v>155</v>
      </c>
      <c r="B127" s="184"/>
      <c r="C127" s="184"/>
      <c r="D127" s="184"/>
      <c r="E127" s="184"/>
      <c r="F127" s="184"/>
      <c r="G127" s="15">
        <v>119</v>
      </c>
      <c r="H127" s="42">
        <v>242193</v>
      </c>
      <c r="I127" s="42">
        <v>292236</v>
      </c>
    </row>
    <row r="128" spans="1:9" x14ac:dyDescent="0.2">
      <c r="A128" s="184" t="s">
        <v>156</v>
      </c>
      <c r="B128" s="184"/>
      <c r="C128" s="184"/>
      <c r="D128" s="184"/>
      <c r="E128" s="184"/>
      <c r="F128" s="184"/>
      <c r="G128" s="15">
        <v>120</v>
      </c>
      <c r="H128" s="42">
        <v>514250</v>
      </c>
      <c r="I128" s="42">
        <v>396578</v>
      </c>
    </row>
    <row r="129" spans="1:9" x14ac:dyDescent="0.2">
      <c r="A129" s="184" t="s">
        <v>157</v>
      </c>
      <c r="B129" s="184"/>
      <c r="C129" s="184"/>
      <c r="D129" s="184"/>
      <c r="E129" s="184"/>
      <c r="F129" s="184"/>
      <c r="G129" s="15">
        <v>121</v>
      </c>
      <c r="H129" s="42">
        <v>32606</v>
      </c>
      <c r="I129" s="42">
        <v>28608</v>
      </c>
    </row>
    <row r="130" spans="1:9" x14ac:dyDescent="0.2">
      <c r="A130" s="184" t="s">
        <v>158</v>
      </c>
      <c r="B130" s="184"/>
      <c r="C130" s="184"/>
      <c r="D130" s="184"/>
      <c r="E130" s="184"/>
      <c r="F130" s="184"/>
      <c r="G130" s="15">
        <v>122</v>
      </c>
      <c r="H130" s="56">
        <v>0</v>
      </c>
      <c r="I130" s="56">
        <v>0</v>
      </c>
    </row>
    <row r="131" spans="1:9" x14ac:dyDescent="0.2">
      <c r="A131" s="184" t="s">
        <v>159</v>
      </c>
      <c r="B131" s="184"/>
      <c r="C131" s="184"/>
      <c r="D131" s="184"/>
      <c r="E131" s="184"/>
      <c r="F131" s="184"/>
      <c r="G131" s="15">
        <v>123</v>
      </c>
      <c r="H131" s="56">
        <v>114013</v>
      </c>
      <c r="I131" s="56">
        <v>21093</v>
      </c>
    </row>
    <row r="132" spans="1:9" ht="22.15" customHeight="1" x14ac:dyDescent="0.2">
      <c r="A132" s="185" t="s">
        <v>160</v>
      </c>
      <c r="B132" s="185"/>
      <c r="C132" s="185"/>
      <c r="D132" s="185"/>
      <c r="E132" s="185"/>
      <c r="F132" s="185"/>
      <c r="G132" s="15">
        <v>124</v>
      </c>
      <c r="H132" s="56">
        <v>0</v>
      </c>
      <c r="I132" s="56">
        <v>0</v>
      </c>
    </row>
    <row r="133" spans="1:9" x14ac:dyDescent="0.2">
      <c r="A133" s="186" t="s">
        <v>388</v>
      </c>
      <c r="B133" s="187"/>
      <c r="C133" s="187"/>
      <c r="D133" s="187"/>
      <c r="E133" s="187"/>
      <c r="F133" s="187"/>
      <c r="G133" s="16">
        <v>125</v>
      </c>
      <c r="H133" s="57">
        <f>H75+H98+H105+H117+H132</f>
        <v>30735772</v>
      </c>
      <c r="I133" s="57">
        <f>I75+I98+I105+I117+I132</f>
        <v>39205653</v>
      </c>
    </row>
    <row r="134" spans="1:9" x14ac:dyDescent="0.2">
      <c r="A134" s="188" t="s">
        <v>161</v>
      </c>
      <c r="B134" s="188"/>
      <c r="C134" s="188"/>
      <c r="D134" s="188"/>
      <c r="E134" s="188"/>
      <c r="F134" s="188"/>
      <c r="G134" s="18">
        <v>126</v>
      </c>
      <c r="H134" s="58">
        <v>0</v>
      </c>
      <c r="I134" s="58">
        <v>0</v>
      </c>
    </row>
  </sheetData>
  <sheetProtection algorithmName="SHA-512" hashValue="YahhToxEEYxikvr+Z1DeicUQ7jY7QrCpQlhwq5Nc/EyBOtNiFF4YCs32wS+wn96ckhZSQYiandI60SbV/7SjvA==" saltValue="Imdlxu3rsw9PxeqKj/y8HQ=="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97:I97 H75:I75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76:I76 H8:I73 H95:I96 H92:I93 H98:I134"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view="pageBreakPreview" zoomScale="110" zoomScaleNormal="100" zoomScaleSheetLayoutView="110" workbookViewId="0">
      <selection activeCell="I24" sqref="I24"/>
    </sheetView>
  </sheetViews>
  <sheetFormatPr defaultRowHeight="12.75" x14ac:dyDescent="0.2"/>
  <cols>
    <col min="1" max="7" width="9.140625" style="2"/>
    <col min="8" max="9" width="19.42578125" style="53"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257" t="s">
        <v>162</v>
      </c>
      <c r="B1" s="210"/>
      <c r="C1" s="210"/>
      <c r="D1" s="210"/>
      <c r="E1" s="210"/>
      <c r="F1" s="210"/>
      <c r="G1" s="210"/>
      <c r="H1" s="210"/>
      <c r="I1" s="210"/>
    </row>
    <row r="2" spans="1:9" x14ac:dyDescent="0.2">
      <c r="A2" s="256" t="s">
        <v>512</v>
      </c>
      <c r="B2" s="212"/>
      <c r="C2" s="212"/>
      <c r="D2" s="212"/>
      <c r="E2" s="212"/>
      <c r="F2" s="212"/>
      <c r="G2" s="212"/>
      <c r="H2" s="212"/>
      <c r="I2" s="212"/>
    </row>
    <row r="3" spans="1:9" x14ac:dyDescent="0.2">
      <c r="A3" s="245" t="s">
        <v>491</v>
      </c>
      <c r="B3" s="246"/>
      <c r="C3" s="246"/>
      <c r="D3" s="246"/>
      <c r="E3" s="246"/>
      <c r="F3" s="246"/>
      <c r="G3" s="246"/>
      <c r="H3" s="246"/>
      <c r="I3" s="246"/>
    </row>
    <row r="4" spans="1:9" x14ac:dyDescent="0.2">
      <c r="A4" s="255" t="s">
        <v>505</v>
      </c>
      <c r="B4" s="218"/>
      <c r="C4" s="218"/>
      <c r="D4" s="218"/>
      <c r="E4" s="218"/>
      <c r="F4" s="218"/>
      <c r="G4" s="218"/>
      <c r="H4" s="218"/>
      <c r="I4" s="219"/>
    </row>
    <row r="5" spans="1:9" ht="24" thickBot="1" x14ac:dyDescent="0.25">
      <c r="A5" s="253" t="s">
        <v>163</v>
      </c>
      <c r="B5" s="224"/>
      <c r="C5" s="224"/>
      <c r="D5" s="224"/>
      <c r="E5" s="224"/>
      <c r="F5" s="225"/>
      <c r="G5" s="11" t="s">
        <v>164</v>
      </c>
      <c r="H5" s="44" t="s">
        <v>165</v>
      </c>
      <c r="I5" s="44" t="s">
        <v>166</v>
      </c>
    </row>
    <row r="6" spans="1:9" x14ac:dyDescent="0.2">
      <c r="A6" s="254">
        <v>1</v>
      </c>
      <c r="B6" s="221"/>
      <c r="C6" s="221"/>
      <c r="D6" s="221"/>
      <c r="E6" s="221"/>
      <c r="F6" s="222"/>
      <c r="G6" s="13">
        <v>2</v>
      </c>
      <c r="H6" s="19">
        <v>3</v>
      </c>
      <c r="I6" s="19">
        <v>4</v>
      </c>
    </row>
    <row r="7" spans="1:9" x14ac:dyDescent="0.2">
      <c r="A7" s="251" t="s">
        <v>458</v>
      </c>
      <c r="B7" s="252"/>
      <c r="C7" s="252"/>
      <c r="D7" s="252"/>
      <c r="E7" s="252"/>
      <c r="F7" s="252"/>
      <c r="G7" s="23">
        <v>1</v>
      </c>
      <c r="H7" s="61">
        <f>SUM(H8:H12)</f>
        <v>28726446</v>
      </c>
      <c r="I7" s="61">
        <f>SUM(I8:I12)</f>
        <v>28565020</v>
      </c>
    </row>
    <row r="8" spans="1:9" x14ac:dyDescent="0.2">
      <c r="A8" s="184" t="s">
        <v>167</v>
      </c>
      <c r="B8" s="184"/>
      <c r="C8" s="184"/>
      <c r="D8" s="184"/>
      <c r="E8" s="184"/>
      <c r="F8" s="184"/>
      <c r="G8" s="15">
        <v>2</v>
      </c>
      <c r="H8" s="56">
        <v>7047268</v>
      </c>
      <c r="I8" s="56">
        <v>6832002</v>
      </c>
    </row>
    <row r="9" spans="1:9" x14ac:dyDescent="0.2">
      <c r="A9" s="184" t="s">
        <v>168</v>
      </c>
      <c r="B9" s="184"/>
      <c r="C9" s="184"/>
      <c r="D9" s="184"/>
      <c r="E9" s="184"/>
      <c r="F9" s="184"/>
      <c r="G9" s="15">
        <v>3</v>
      </c>
      <c r="H9" s="56">
        <v>21495010</v>
      </c>
      <c r="I9" s="56">
        <v>21601422</v>
      </c>
    </row>
    <row r="10" spans="1:9" x14ac:dyDescent="0.2">
      <c r="A10" s="184" t="s">
        <v>169</v>
      </c>
      <c r="B10" s="184"/>
      <c r="C10" s="184"/>
      <c r="D10" s="184"/>
      <c r="E10" s="184"/>
      <c r="F10" s="184"/>
      <c r="G10" s="15">
        <v>4</v>
      </c>
      <c r="H10" s="56">
        <v>19508</v>
      </c>
      <c r="I10" s="56">
        <v>9177</v>
      </c>
    </row>
    <row r="11" spans="1:9" x14ac:dyDescent="0.2">
      <c r="A11" s="184" t="s">
        <v>170</v>
      </c>
      <c r="B11" s="184"/>
      <c r="C11" s="184"/>
      <c r="D11" s="184"/>
      <c r="E11" s="184"/>
      <c r="F11" s="184"/>
      <c r="G11" s="15">
        <v>5</v>
      </c>
      <c r="H11" s="56">
        <v>5009</v>
      </c>
      <c r="I11" s="56">
        <v>54</v>
      </c>
    </row>
    <row r="12" spans="1:9" x14ac:dyDescent="0.2">
      <c r="A12" s="184" t="s">
        <v>171</v>
      </c>
      <c r="B12" s="184"/>
      <c r="C12" s="184"/>
      <c r="D12" s="184"/>
      <c r="E12" s="184"/>
      <c r="F12" s="184"/>
      <c r="G12" s="15">
        <v>6</v>
      </c>
      <c r="H12" s="56">
        <v>159651</v>
      </c>
      <c r="I12" s="56">
        <v>122365</v>
      </c>
    </row>
    <row r="13" spans="1:9" ht="22.15" customHeight="1" x14ac:dyDescent="0.2">
      <c r="A13" s="186" t="s">
        <v>459</v>
      </c>
      <c r="B13" s="187"/>
      <c r="C13" s="187"/>
      <c r="D13" s="187"/>
      <c r="E13" s="187"/>
      <c r="F13" s="187"/>
      <c r="G13" s="16">
        <v>7</v>
      </c>
      <c r="H13" s="57">
        <f>H14+H15+H19+H23+H24+H25+H28+H35</f>
        <v>27664088</v>
      </c>
      <c r="I13" s="57">
        <f>I14+I15+I19+I23+I24+I25+I28+I35</f>
        <v>26894840</v>
      </c>
    </row>
    <row r="14" spans="1:9" x14ac:dyDescent="0.2">
      <c r="A14" s="184" t="s">
        <v>172</v>
      </c>
      <c r="B14" s="184"/>
      <c r="C14" s="184"/>
      <c r="D14" s="184"/>
      <c r="E14" s="184"/>
      <c r="F14" s="184"/>
      <c r="G14" s="15">
        <v>8</v>
      </c>
      <c r="H14" s="56">
        <v>98930</v>
      </c>
      <c r="I14" s="56">
        <v>-162811</v>
      </c>
    </row>
    <row r="15" spans="1:9" x14ac:dyDescent="0.2">
      <c r="A15" s="244" t="s">
        <v>460</v>
      </c>
      <c r="B15" s="244"/>
      <c r="C15" s="244"/>
      <c r="D15" s="244"/>
      <c r="E15" s="244"/>
      <c r="F15" s="244"/>
      <c r="G15" s="16">
        <v>9</v>
      </c>
      <c r="H15" s="57">
        <f>SUM(H16:H18)</f>
        <v>20992703</v>
      </c>
      <c r="I15" s="57">
        <f>SUM(I16:I18)</f>
        <v>20062740</v>
      </c>
    </row>
    <row r="16" spans="1:9" x14ac:dyDescent="0.2">
      <c r="A16" s="243" t="s">
        <v>173</v>
      </c>
      <c r="B16" s="243"/>
      <c r="C16" s="243"/>
      <c r="D16" s="243"/>
      <c r="E16" s="243"/>
      <c r="F16" s="243"/>
      <c r="G16" s="15">
        <v>10</v>
      </c>
      <c r="H16" s="56">
        <v>18458982</v>
      </c>
      <c r="I16" s="56">
        <v>16901272</v>
      </c>
    </row>
    <row r="17" spans="1:9" x14ac:dyDescent="0.2">
      <c r="A17" s="243" t="s">
        <v>174</v>
      </c>
      <c r="B17" s="243"/>
      <c r="C17" s="243"/>
      <c r="D17" s="243"/>
      <c r="E17" s="243"/>
      <c r="F17" s="243"/>
      <c r="G17" s="15">
        <v>11</v>
      </c>
      <c r="H17" s="56">
        <v>577810</v>
      </c>
      <c r="I17" s="56">
        <v>689288</v>
      </c>
    </row>
    <row r="18" spans="1:9" x14ac:dyDescent="0.2">
      <c r="A18" s="243" t="s">
        <v>175</v>
      </c>
      <c r="B18" s="243"/>
      <c r="C18" s="243"/>
      <c r="D18" s="243"/>
      <c r="E18" s="243"/>
      <c r="F18" s="243"/>
      <c r="G18" s="15">
        <v>12</v>
      </c>
      <c r="H18" s="56">
        <v>1955911</v>
      </c>
      <c r="I18" s="56">
        <v>2472180</v>
      </c>
    </row>
    <row r="19" spans="1:9" x14ac:dyDescent="0.2">
      <c r="A19" s="244" t="s">
        <v>461</v>
      </c>
      <c r="B19" s="244"/>
      <c r="C19" s="244"/>
      <c r="D19" s="244"/>
      <c r="E19" s="244"/>
      <c r="F19" s="244"/>
      <c r="G19" s="16">
        <v>13</v>
      </c>
      <c r="H19" s="57">
        <f>SUM(H20:H22)</f>
        <v>4193807</v>
      </c>
      <c r="I19" s="57">
        <f>SUM(I20:I22)</f>
        <v>4919951</v>
      </c>
    </row>
    <row r="20" spans="1:9" x14ac:dyDescent="0.2">
      <c r="A20" s="243" t="s">
        <v>176</v>
      </c>
      <c r="B20" s="243"/>
      <c r="C20" s="243"/>
      <c r="D20" s="243"/>
      <c r="E20" s="243"/>
      <c r="F20" s="243"/>
      <c r="G20" s="15">
        <v>14</v>
      </c>
      <c r="H20" s="56">
        <v>2607007</v>
      </c>
      <c r="I20" s="56">
        <v>3032951</v>
      </c>
    </row>
    <row r="21" spans="1:9" x14ac:dyDescent="0.2">
      <c r="A21" s="243" t="s">
        <v>177</v>
      </c>
      <c r="B21" s="243"/>
      <c r="C21" s="243"/>
      <c r="D21" s="243"/>
      <c r="E21" s="243"/>
      <c r="F21" s="243"/>
      <c r="G21" s="15">
        <v>15</v>
      </c>
      <c r="H21" s="56">
        <v>1013149</v>
      </c>
      <c r="I21" s="56">
        <v>1212858</v>
      </c>
    </row>
    <row r="22" spans="1:9" x14ac:dyDescent="0.2">
      <c r="A22" s="243" t="s">
        <v>178</v>
      </c>
      <c r="B22" s="243"/>
      <c r="C22" s="243"/>
      <c r="D22" s="243"/>
      <c r="E22" s="243"/>
      <c r="F22" s="243"/>
      <c r="G22" s="15">
        <v>16</v>
      </c>
      <c r="H22" s="56">
        <v>573651</v>
      </c>
      <c r="I22" s="56">
        <v>674142</v>
      </c>
    </row>
    <row r="23" spans="1:9" x14ac:dyDescent="0.2">
      <c r="A23" s="184" t="s">
        <v>179</v>
      </c>
      <c r="B23" s="184"/>
      <c r="C23" s="184"/>
      <c r="D23" s="184"/>
      <c r="E23" s="184"/>
      <c r="F23" s="184"/>
      <c r="G23" s="15">
        <v>17</v>
      </c>
      <c r="H23" s="56">
        <v>1177959</v>
      </c>
      <c r="I23" s="56">
        <v>923009</v>
      </c>
    </row>
    <row r="24" spans="1:9" x14ac:dyDescent="0.2">
      <c r="A24" s="184" t="s">
        <v>180</v>
      </c>
      <c r="B24" s="184"/>
      <c r="C24" s="184"/>
      <c r="D24" s="184"/>
      <c r="E24" s="184"/>
      <c r="F24" s="184"/>
      <c r="G24" s="15">
        <v>18</v>
      </c>
      <c r="H24" s="56">
        <v>1059977</v>
      </c>
      <c r="I24" s="56">
        <v>1139852</v>
      </c>
    </row>
    <row r="25" spans="1:9" x14ac:dyDescent="0.2">
      <c r="A25" s="244" t="s">
        <v>462</v>
      </c>
      <c r="B25" s="244"/>
      <c r="C25" s="244"/>
      <c r="D25" s="244"/>
      <c r="E25" s="244"/>
      <c r="F25" s="244"/>
      <c r="G25" s="16">
        <v>19</v>
      </c>
      <c r="H25" s="57">
        <f>H26+H27</f>
        <v>0</v>
      </c>
      <c r="I25" s="57">
        <f>I26+I27</f>
        <v>10927</v>
      </c>
    </row>
    <row r="26" spans="1:9" x14ac:dyDescent="0.2">
      <c r="A26" s="243" t="s">
        <v>181</v>
      </c>
      <c r="B26" s="243"/>
      <c r="C26" s="243"/>
      <c r="D26" s="243"/>
      <c r="E26" s="243"/>
      <c r="F26" s="243"/>
      <c r="G26" s="15">
        <v>20</v>
      </c>
      <c r="H26" s="56">
        <v>0</v>
      </c>
      <c r="I26" s="56">
        <v>0</v>
      </c>
    </row>
    <row r="27" spans="1:9" x14ac:dyDescent="0.2">
      <c r="A27" s="243" t="s">
        <v>182</v>
      </c>
      <c r="B27" s="243"/>
      <c r="C27" s="243"/>
      <c r="D27" s="243"/>
      <c r="E27" s="243"/>
      <c r="F27" s="243"/>
      <c r="G27" s="15">
        <v>21</v>
      </c>
      <c r="H27" s="56">
        <v>0</v>
      </c>
      <c r="I27" s="56">
        <v>10927</v>
      </c>
    </row>
    <row r="28" spans="1:9" x14ac:dyDescent="0.2">
      <c r="A28" s="244" t="s">
        <v>463</v>
      </c>
      <c r="B28" s="244"/>
      <c r="C28" s="244"/>
      <c r="D28" s="244"/>
      <c r="E28" s="244"/>
      <c r="F28" s="244"/>
      <c r="G28" s="16">
        <v>22</v>
      </c>
      <c r="H28" s="57">
        <f>SUM(H29:H34)</f>
        <v>88881</v>
      </c>
      <c r="I28" s="57">
        <f>SUM(I29:I34)</f>
        <v>-29156</v>
      </c>
    </row>
    <row r="29" spans="1:9" x14ac:dyDescent="0.2">
      <c r="A29" s="243" t="s">
        <v>183</v>
      </c>
      <c r="B29" s="243"/>
      <c r="C29" s="243"/>
      <c r="D29" s="243"/>
      <c r="E29" s="243"/>
      <c r="F29" s="243"/>
      <c r="G29" s="15">
        <v>23</v>
      </c>
      <c r="H29" s="56">
        <v>88881</v>
      </c>
      <c r="I29" s="56">
        <v>-29156</v>
      </c>
    </row>
    <row r="30" spans="1:9" x14ac:dyDescent="0.2">
      <c r="A30" s="243" t="s">
        <v>184</v>
      </c>
      <c r="B30" s="243"/>
      <c r="C30" s="243"/>
      <c r="D30" s="243"/>
      <c r="E30" s="243"/>
      <c r="F30" s="243"/>
      <c r="G30" s="15">
        <v>24</v>
      </c>
      <c r="H30" s="56">
        <v>0</v>
      </c>
      <c r="I30" s="56">
        <v>0</v>
      </c>
    </row>
    <row r="31" spans="1:9" x14ac:dyDescent="0.2">
      <c r="A31" s="243" t="s">
        <v>185</v>
      </c>
      <c r="B31" s="243"/>
      <c r="C31" s="243"/>
      <c r="D31" s="243"/>
      <c r="E31" s="243"/>
      <c r="F31" s="243"/>
      <c r="G31" s="15">
        <v>25</v>
      </c>
      <c r="H31" s="56">
        <v>0</v>
      </c>
      <c r="I31" s="56">
        <v>0</v>
      </c>
    </row>
    <row r="32" spans="1:9" x14ac:dyDescent="0.2">
      <c r="A32" s="243" t="s">
        <v>186</v>
      </c>
      <c r="B32" s="243"/>
      <c r="C32" s="243"/>
      <c r="D32" s="243"/>
      <c r="E32" s="243"/>
      <c r="F32" s="243"/>
      <c r="G32" s="15">
        <v>26</v>
      </c>
      <c r="H32" s="56">
        <v>0</v>
      </c>
      <c r="I32" s="56">
        <v>0</v>
      </c>
    </row>
    <row r="33" spans="1:9" x14ac:dyDescent="0.2">
      <c r="A33" s="243" t="s">
        <v>187</v>
      </c>
      <c r="B33" s="243"/>
      <c r="C33" s="243"/>
      <c r="D33" s="243"/>
      <c r="E33" s="243"/>
      <c r="F33" s="243"/>
      <c r="G33" s="15">
        <v>27</v>
      </c>
      <c r="H33" s="56">
        <v>0</v>
      </c>
      <c r="I33" s="56">
        <v>0</v>
      </c>
    </row>
    <row r="34" spans="1:9" x14ac:dyDescent="0.2">
      <c r="A34" s="243" t="s">
        <v>188</v>
      </c>
      <c r="B34" s="243"/>
      <c r="C34" s="243"/>
      <c r="D34" s="243"/>
      <c r="E34" s="243"/>
      <c r="F34" s="243"/>
      <c r="G34" s="15">
        <v>28</v>
      </c>
      <c r="H34" s="56">
        <v>0</v>
      </c>
      <c r="I34" s="56">
        <v>0</v>
      </c>
    </row>
    <row r="35" spans="1:9" x14ac:dyDescent="0.2">
      <c r="A35" s="184" t="s">
        <v>189</v>
      </c>
      <c r="B35" s="184"/>
      <c r="C35" s="184"/>
      <c r="D35" s="184"/>
      <c r="E35" s="184"/>
      <c r="F35" s="184"/>
      <c r="G35" s="15">
        <v>29</v>
      </c>
      <c r="H35" s="56">
        <v>51831</v>
      </c>
      <c r="I35" s="56">
        <v>30328</v>
      </c>
    </row>
    <row r="36" spans="1:9" x14ac:dyDescent="0.2">
      <c r="A36" s="186" t="s">
        <v>464</v>
      </c>
      <c r="B36" s="187"/>
      <c r="C36" s="187"/>
      <c r="D36" s="187"/>
      <c r="E36" s="187"/>
      <c r="F36" s="187"/>
      <c r="G36" s="16">
        <v>30</v>
      </c>
      <c r="H36" s="57">
        <f>SUM(H37:H46)</f>
        <v>71040</v>
      </c>
      <c r="I36" s="57">
        <f>SUM(I37:I46)</f>
        <v>7317370</v>
      </c>
    </row>
    <row r="37" spans="1:9" ht="27.6" customHeight="1" x14ac:dyDescent="0.2">
      <c r="A37" s="184" t="s">
        <v>190</v>
      </c>
      <c r="B37" s="184"/>
      <c r="C37" s="184"/>
      <c r="D37" s="184"/>
      <c r="E37" s="184"/>
      <c r="F37" s="184"/>
      <c r="G37" s="15">
        <v>31</v>
      </c>
      <c r="H37" s="56">
        <v>0</v>
      </c>
      <c r="I37" s="56">
        <v>7000000</v>
      </c>
    </row>
    <row r="38" spans="1:9" ht="25.15" customHeight="1" x14ac:dyDescent="0.2">
      <c r="A38" s="184" t="s">
        <v>191</v>
      </c>
      <c r="B38" s="184"/>
      <c r="C38" s="184"/>
      <c r="D38" s="184"/>
      <c r="E38" s="184"/>
      <c r="F38" s="184"/>
      <c r="G38" s="15">
        <v>32</v>
      </c>
      <c r="H38" s="56">
        <v>0</v>
      </c>
      <c r="I38" s="56">
        <v>0</v>
      </c>
    </row>
    <row r="39" spans="1:9" ht="28.15" customHeight="1" x14ac:dyDescent="0.2">
      <c r="A39" s="184" t="s">
        <v>192</v>
      </c>
      <c r="B39" s="184"/>
      <c r="C39" s="184"/>
      <c r="D39" s="184"/>
      <c r="E39" s="184"/>
      <c r="F39" s="184"/>
      <c r="G39" s="15">
        <v>33</v>
      </c>
      <c r="H39" s="56">
        <v>0</v>
      </c>
      <c r="I39" s="56">
        <v>0</v>
      </c>
    </row>
    <row r="40" spans="1:9" ht="28.15" customHeight="1" x14ac:dyDescent="0.2">
      <c r="A40" s="184" t="s">
        <v>193</v>
      </c>
      <c r="B40" s="184"/>
      <c r="C40" s="184"/>
      <c r="D40" s="184"/>
      <c r="E40" s="184"/>
      <c r="F40" s="184"/>
      <c r="G40" s="15">
        <v>34</v>
      </c>
      <c r="H40" s="56">
        <v>0</v>
      </c>
      <c r="I40" s="56">
        <v>0</v>
      </c>
    </row>
    <row r="41" spans="1:9" ht="22.9" customHeight="1" x14ac:dyDescent="0.2">
      <c r="A41" s="184" t="s">
        <v>194</v>
      </c>
      <c r="B41" s="184"/>
      <c r="C41" s="184"/>
      <c r="D41" s="184"/>
      <c r="E41" s="184"/>
      <c r="F41" s="184"/>
      <c r="G41" s="15">
        <v>35</v>
      </c>
      <c r="H41" s="56">
        <v>0</v>
      </c>
      <c r="I41" s="56">
        <v>0</v>
      </c>
    </row>
    <row r="42" spans="1:9" x14ac:dyDescent="0.2">
      <c r="A42" s="184" t="s">
        <v>195</v>
      </c>
      <c r="B42" s="184"/>
      <c r="C42" s="184"/>
      <c r="D42" s="184"/>
      <c r="E42" s="184"/>
      <c r="F42" s="184"/>
      <c r="G42" s="15">
        <v>36</v>
      </c>
      <c r="H42" s="56">
        <v>0</v>
      </c>
      <c r="I42" s="56">
        <v>0</v>
      </c>
    </row>
    <row r="43" spans="1:9" x14ac:dyDescent="0.2">
      <c r="A43" s="184" t="s">
        <v>196</v>
      </c>
      <c r="B43" s="184"/>
      <c r="C43" s="184"/>
      <c r="D43" s="184"/>
      <c r="E43" s="184"/>
      <c r="F43" s="184"/>
      <c r="G43" s="15">
        <v>37</v>
      </c>
      <c r="H43" s="56">
        <v>66476</v>
      </c>
      <c r="I43" s="56">
        <v>314315</v>
      </c>
    </row>
    <row r="44" spans="1:9" x14ac:dyDescent="0.2">
      <c r="A44" s="184" t="s">
        <v>197</v>
      </c>
      <c r="B44" s="184"/>
      <c r="C44" s="184"/>
      <c r="D44" s="184"/>
      <c r="E44" s="184"/>
      <c r="F44" s="184"/>
      <c r="G44" s="15">
        <v>38</v>
      </c>
      <c r="H44" s="56">
        <v>86</v>
      </c>
      <c r="I44" s="56">
        <v>0</v>
      </c>
    </row>
    <row r="45" spans="1:9" x14ac:dyDescent="0.2">
      <c r="A45" s="184" t="s">
        <v>198</v>
      </c>
      <c r="B45" s="184"/>
      <c r="C45" s="184"/>
      <c r="D45" s="184"/>
      <c r="E45" s="184"/>
      <c r="F45" s="184"/>
      <c r="G45" s="15">
        <v>39</v>
      </c>
      <c r="H45" s="56">
        <v>0</v>
      </c>
      <c r="I45" s="56">
        <v>0</v>
      </c>
    </row>
    <row r="46" spans="1:9" x14ac:dyDescent="0.2">
      <c r="A46" s="184" t="s">
        <v>199</v>
      </c>
      <c r="B46" s="184"/>
      <c r="C46" s="184"/>
      <c r="D46" s="184"/>
      <c r="E46" s="184"/>
      <c r="F46" s="184"/>
      <c r="G46" s="15">
        <v>40</v>
      </c>
      <c r="H46" s="56">
        <v>4478</v>
      </c>
      <c r="I46" s="56">
        <v>3055</v>
      </c>
    </row>
    <row r="47" spans="1:9" x14ac:dyDescent="0.2">
      <c r="A47" s="186" t="s">
        <v>465</v>
      </c>
      <c r="B47" s="187"/>
      <c r="C47" s="187"/>
      <c r="D47" s="187"/>
      <c r="E47" s="187"/>
      <c r="F47" s="187"/>
      <c r="G47" s="16">
        <v>41</v>
      </c>
      <c r="H47" s="57">
        <f>SUM(H48:H54)</f>
        <v>87536</v>
      </c>
      <c r="I47" s="57">
        <f>SUM(I48:I54)</f>
        <v>3746</v>
      </c>
    </row>
    <row r="48" spans="1:9" ht="23.45" customHeight="1" x14ac:dyDescent="0.2">
      <c r="A48" s="184" t="s">
        <v>200</v>
      </c>
      <c r="B48" s="184"/>
      <c r="C48" s="184"/>
      <c r="D48" s="184"/>
      <c r="E48" s="184"/>
      <c r="F48" s="184"/>
      <c r="G48" s="15">
        <v>42</v>
      </c>
      <c r="H48" s="56">
        <v>64932</v>
      </c>
      <c r="I48" s="56">
        <v>0</v>
      </c>
    </row>
    <row r="49" spans="1:9" ht="22.15" customHeight="1" x14ac:dyDescent="0.2">
      <c r="A49" s="241" t="s">
        <v>201</v>
      </c>
      <c r="B49" s="241"/>
      <c r="C49" s="241"/>
      <c r="D49" s="241"/>
      <c r="E49" s="241"/>
      <c r="F49" s="241"/>
      <c r="G49" s="15">
        <v>43</v>
      </c>
      <c r="H49" s="56">
        <v>0</v>
      </c>
      <c r="I49" s="56">
        <v>0</v>
      </c>
    </row>
    <row r="50" spans="1:9" x14ac:dyDescent="0.2">
      <c r="A50" s="241" t="s">
        <v>202</v>
      </c>
      <c r="B50" s="241"/>
      <c r="C50" s="241"/>
      <c r="D50" s="241"/>
      <c r="E50" s="241"/>
      <c r="F50" s="241"/>
      <c r="G50" s="15">
        <v>44</v>
      </c>
      <c r="H50" s="56">
        <v>2073</v>
      </c>
      <c r="I50" s="56">
        <v>3733</v>
      </c>
    </row>
    <row r="51" spans="1:9" x14ac:dyDescent="0.2">
      <c r="A51" s="241" t="s">
        <v>203</v>
      </c>
      <c r="B51" s="241"/>
      <c r="C51" s="241"/>
      <c r="D51" s="241"/>
      <c r="E51" s="241"/>
      <c r="F51" s="241"/>
      <c r="G51" s="15">
        <v>45</v>
      </c>
      <c r="H51" s="56">
        <v>1066</v>
      </c>
      <c r="I51" s="56">
        <v>0</v>
      </c>
    </row>
    <row r="52" spans="1:9" x14ac:dyDescent="0.2">
      <c r="A52" s="241" t="s">
        <v>204</v>
      </c>
      <c r="B52" s="241"/>
      <c r="C52" s="241"/>
      <c r="D52" s="241"/>
      <c r="E52" s="241"/>
      <c r="F52" s="241"/>
      <c r="G52" s="15">
        <v>46</v>
      </c>
      <c r="H52" s="56">
        <v>19465</v>
      </c>
      <c r="I52" s="56">
        <v>13</v>
      </c>
    </row>
    <row r="53" spans="1:9" x14ac:dyDescent="0.2">
      <c r="A53" s="241" t="s">
        <v>205</v>
      </c>
      <c r="B53" s="241"/>
      <c r="C53" s="241"/>
      <c r="D53" s="241"/>
      <c r="E53" s="241"/>
      <c r="F53" s="241"/>
      <c r="G53" s="15">
        <v>47</v>
      </c>
      <c r="H53" s="56">
        <v>0</v>
      </c>
      <c r="I53" s="56">
        <v>0</v>
      </c>
    </row>
    <row r="54" spans="1:9" x14ac:dyDescent="0.2">
      <c r="A54" s="241" t="s">
        <v>206</v>
      </c>
      <c r="B54" s="241"/>
      <c r="C54" s="241"/>
      <c r="D54" s="241"/>
      <c r="E54" s="241"/>
      <c r="F54" s="241"/>
      <c r="G54" s="15">
        <v>48</v>
      </c>
      <c r="H54" s="56">
        <v>0</v>
      </c>
      <c r="I54" s="56">
        <v>0</v>
      </c>
    </row>
    <row r="55" spans="1:9" ht="30.6" customHeight="1" x14ac:dyDescent="0.2">
      <c r="A55" s="185" t="s">
        <v>207</v>
      </c>
      <c r="B55" s="185"/>
      <c r="C55" s="185"/>
      <c r="D55" s="185"/>
      <c r="E55" s="185"/>
      <c r="F55" s="185"/>
      <c r="G55" s="15">
        <v>49</v>
      </c>
      <c r="H55" s="56">
        <v>0</v>
      </c>
      <c r="I55" s="56">
        <v>0</v>
      </c>
    </row>
    <row r="56" spans="1:9" x14ac:dyDescent="0.2">
      <c r="A56" s="185" t="s">
        <v>208</v>
      </c>
      <c r="B56" s="185"/>
      <c r="C56" s="185"/>
      <c r="D56" s="185"/>
      <c r="E56" s="185"/>
      <c r="F56" s="185"/>
      <c r="G56" s="15">
        <v>50</v>
      </c>
      <c r="H56" s="56">
        <v>0</v>
      </c>
      <c r="I56" s="56">
        <v>0</v>
      </c>
    </row>
    <row r="57" spans="1:9" ht="28.9" customHeight="1" x14ac:dyDescent="0.2">
      <c r="A57" s="185" t="s">
        <v>209</v>
      </c>
      <c r="B57" s="185"/>
      <c r="C57" s="185"/>
      <c r="D57" s="185"/>
      <c r="E57" s="185"/>
      <c r="F57" s="185"/>
      <c r="G57" s="15">
        <v>51</v>
      </c>
      <c r="H57" s="56">
        <v>0</v>
      </c>
      <c r="I57" s="56">
        <v>0</v>
      </c>
    </row>
    <row r="58" spans="1:9" x14ac:dyDescent="0.2">
      <c r="A58" s="185" t="s">
        <v>210</v>
      </c>
      <c r="B58" s="185"/>
      <c r="C58" s="185"/>
      <c r="D58" s="185"/>
      <c r="E58" s="185"/>
      <c r="F58" s="185"/>
      <c r="G58" s="15">
        <v>52</v>
      </c>
      <c r="H58" s="56">
        <v>0</v>
      </c>
      <c r="I58" s="56">
        <v>0</v>
      </c>
    </row>
    <row r="59" spans="1:9" x14ac:dyDescent="0.2">
      <c r="A59" s="186" t="s">
        <v>466</v>
      </c>
      <c r="B59" s="187"/>
      <c r="C59" s="187"/>
      <c r="D59" s="187"/>
      <c r="E59" s="187"/>
      <c r="F59" s="187"/>
      <c r="G59" s="16">
        <v>53</v>
      </c>
      <c r="H59" s="57">
        <f>H7+H36+H55+H56</f>
        <v>28797486</v>
      </c>
      <c r="I59" s="57">
        <f>I7+I36+I55+I56</f>
        <v>35882390</v>
      </c>
    </row>
    <row r="60" spans="1:9" x14ac:dyDescent="0.2">
      <c r="A60" s="186" t="s">
        <v>467</v>
      </c>
      <c r="B60" s="187"/>
      <c r="C60" s="187"/>
      <c r="D60" s="187"/>
      <c r="E60" s="187"/>
      <c r="F60" s="187"/>
      <c r="G60" s="16">
        <v>54</v>
      </c>
      <c r="H60" s="57">
        <f>H13+H47+H57+H58</f>
        <v>27751624</v>
      </c>
      <c r="I60" s="57">
        <f>I13+I47+I57+I58</f>
        <v>26898586</v>
      </c>
    </row>
    <row r="61" spans="1:9" x14ac:dyDescent="0.2">
      <c r="A61" s="186" t="s">
        <v>468</v>
      </c>
      <c r="B61" s="187"/>
      <c r="C61" s="187"/>
      <c r="D61" s="187"/>
      <c r="E61" s="187"/>
      <c r="F61" s="187"/>
      <c r="G61" s="16">
        <v>55</v>
      </c>
      <c r="H61" s="57">
        <f>H59-H60</f>
        <v>1045862</v>
      </c>
      <c r="I61" s="57">
        <f>I59-I60</f>
        <v>8983804</v>
      </c>
    </row>
    <row r="62" spans="1:9" x14ac:dyDescent="0.2">
      <c r="A62" s="249" t="s">
        <v>469</v>
      </c>
      <c r="B62" s="249"/>
      <c r="C62" s="249"/>
      <c r="D62" s="249"/>
      <c r="E62" s="249"/>
      <c r="F62" s="249"/>
      <c r="G62" s="16">
        <v>56</v>
      </c>
      <c r="H62" s="57">
        <f>+IF((H59-H60)&gt;0,(H59-H60),0)</f>
        <v>1045862</v>
      </c>
      <c r="I62" s="57">
        <f>+IF((I59-I60)&gt;0,(I59-I60),0)</f>
        <v>8983804</v>
      </c>
    </row>
    <row r="63" spans="1:9" x14ac:dyDescent="0.2">
      <c r="A63" s="249" t="s">
        <v>470</v>
      </c>
      <c r="B63" s="249"/>
      <c r="C63" s="249"/>
      <c r="D63" s="249"/>
      <c r="E63" s="249"/>
      <c r="F63" s="249"/>
      <c r="G63" s="16">
        <v>57</v>
      </c>
      <c r="H63" s="57">
        <f>+IF((H59-H60)&lt;0,(H59-H60),0)</f>
        <v>0</v>
      </c>
      <c r="I63" s="57">
        <f>+IF((I59-I60)&lt;0,(I59-I60),0)</f>
        <v>0</v>
      </c>
    </row>
    <row r="64" spans="1:9" x14ac:dyDescent="0.2">
      <c r="A64" s="185" t="s">
        <v>211</v>
      </c>
      <c r="B64" s="185"/>
      <c r="C64" s="185"/>
      <c r="D64" s="185"/>
      <c r="E64" s="185"/>
      <c r="F64" s="185"/>
      <c r="G64" s="15">
        <v>58</v>
      </c>
      <c r="H64" s="56">
        <v>189438</v>
      </c>
      <c r="I64" s="56">
        <v>366729</v>
      </c>
    </row>
    <row r="65" spans="1:9" x14ac:dyDescent="0.2">
      <c r="A65" s="186" t="s">
        <v>471</v>
      </c>
      <c r="B65" s="187"/>
      <c r="C65" s="187"/>
      <c r="D65" s="187"/>
      <c r="E65" s="187"/>
      <c r="F65" s="187"/>
      <c r="G65" s="16">
        <v>59</v>
      </c>
      <c r="H65" s="57">
        <f>H61-H64</f>
        <v>856424</v>
      </c>
      <c r="I65" s="57">
        <f>I61-I64</f>
        <v>8617075</v>
      </c>
    </row>
    <row r="66" spans="1:9" x14ac:dyDescent="0.2">
      <c r="A66" s="249" t="s">
        <v>472</v>
      </c>
      <c r="B66" s="249"/>
      <c r="C66" s="249"/>
      <c r="D66" s="249"/>
      <c r="E66" s="249"/>
      <c r="F66" s="249"/>
      <c r="G66" s="16">
        <v>60</v>
      </c>
      <c r="H66" s="57">
        <f>+IF((H61-H64)&gt;0,(H61-H64),0)</f>
        <v>856424</v>
      </c>
      <c r="I66" s="57">
        <f>+IF((I61-I64)&gt;0,(I61-I64),0)</f>
        <v>8617075</v>
      </c>
    </row>
    <row r="67" spans="1:9" x14ac:dyDescent="0.2">
      <c r="A67" s="250" t="s">
        <v>473</v>
      </c>
      <c r="B67" s="250"/>
      <c r="C67" s="250"/>
      <c r="D67" s="250"/>
      <c r="E67" s="250"/>
      <c r="F67" s="250"/>
      <c r="G67" s="17">
        <v>61</v>
      </c>
      <c r="H67" s="62">
        <f>+IF((H61-H64)&lt;0,(H61-H64),0)</f>
        <v>0</v>
      </c>
      <c r="I67" s="62">
        <f>+IF((I61-I64)&lt;0,(I61-I64),0)</f>
        <v>0</v>
      </c>
    </row>
    <row r="68" spans="1:9" x14ac:dyDescent="0.2">
      <c r="A68" s="204" t="s">
        <v>212</v>
      </c>
      <c r="B68" s="204"/>
      <c r="C68" s="204"/>
      <c r="D68" s="204"/>
      <c r="E68" s="204"/>
      <c r="F68" s="204"/>
      <c r="G68" s="247"/>
      <c r="H68" s="247"/>
      <c r="I68" s="247"/>
    </row>
    <row r="69" spans="1:9" ht="25.9" customHeight="1" x14ac:dyDescent="0.2">
      <c r="A69" s="186" t="s">
        <v>474</v>
      </c>
      <c r="B69" s="187"/>
      <c r="C69" s="187"/>
      <c r="D69" s="187"/>
      <c r="E69" s="187"/>
      <c r="F69" s="187"/>
      <c r="G69" s="16">
        <v>62</v>
      </c>
      <c r="H69" s="57">
        <f>H70-H71</f>
        <v>0</v>
      </c>
      <c r="I69" s="57">
        <f>I70-I71</f>
        <v>0</v>
      </c>
    </row>
    <row r="70" spans="1:9" x14ac:dyDescent="0.2">
      <c r="A70" s="241" t="s">
        <v>213</v>
      </c>
      <c r="B70" s="241"/>
      <c r="C70" s="241"/>
      <c r="D70" s="241"/>
      <c r="E70" s="241"/>
      <c r="F70" s="241"/>
      <c r="G70" s="15">
        <v>63</v>
      </c>
      <c r="H70" s="56">
        <v>0</v>
      </c>
      <c r="I70" s="56">
        <v>0</v>
      </c>
    </row>
    <row r="71" spans="1:9" x14ac:dyDescent="0.2">
      <c r="A71" s="241" t="s">
        <v>214</v>
      </c>
      <c r="B71" s="241"/>
      <c r="C71" s="241"/>
      <c r="D71" s="241"/>
      <c r="E71" s="241"/>
      <c r="F71" s="241"/>
      <c r="G71" s="15">
        <v>64</v>
      </c>
      <c r="H71" s="56">
        <v>0</v>
      </c>
      <c r="I71" s="56">
        <v>0</v>
      </c>
    </row>
    <row r="72" spans="1:9" x14ac:dyDescent="0.2">
      <c r="A72" s="185" t="s">
        <v>215</v>
      </c>
      <c r="B72" s="185"/>
      <c r="C72" s="185"/>
      <c r="D72" s="185"/>
      <c r="E72" s="185"/>
      <c r="F72" s="185"/>
      <c r="G72" s="15">
        <v>65</v>
      </c>
      <c r="H72" s="56">
        <v>0</v>
      </c>
      <c r="I72" s="56">
        <v>0</v>
      </c>
    </row>
    <row r="73" spans="1:9" x14ac:dyDescent="0.2">
      <c r="A73" s="249" t="s">
        <v>475</v>
      </c>
      <c r="B73" s="249"/>
      <c r="C73" s="249"/>
      <c r="D73" s="249"/>
      <c r="E73" s="249"/>
      <c r="F73" s="249"/>
      <c r="G73" s="16">
        <v>66</v>
      </c>
      <c r="H73" s="104">
        <v>0</v>
      </c>
      <c r="I73" s="104">
        <v>0</v>
      </c>
    </row>
    <row r="74" spans="1:9" x14ac:dyDescent="0.2">
      <c r="A74" s="250" t="s">
        <v>476</v>
      </c>
      <c r="B74" s="250"/>
      <c r="C74" s="250"/>
      <c r="D74" s="250"/>
      <c r="E74" s="250"/>
      <c r="F74" s="250"/>
      <c r="G74" s="17">
        <v>67</v>
      </c>
      <c r="H74" s="105">
        <v>0</v>
      </c>
      <c r="I74" s="105">
        <v>0</v>
      </c>
    </row>
    <row r="75" spans="1:9" x14ac:dyDescent="0.2">
      <c r="A75" s="204" t="s">
        <v>216</v>
      </c>
      <c r="B75" s="204"/>
      <c r="C75" s="204"/>
      <c r="D75" s="204"/>
      <c r="E75" s="204"/>
      <c r="F75" s="204"/>
      <c r="G75" s="247"/>
      <c r="H75" s="247"/>
      <c r="I75" s="247"/>
    </row>
    <row r="76" spans="1:9" x14ac:dyDescent="0.2">
      <c r="A76" s="186" t="s">
        <v>477</v>
      </c>
      <c r="B76" s="187"/>
      <c r="C76" s="187"/>
      <c r="D76" s="187"/>
      <c r="E76" s="187"/>
      <c r="F76" s="187"/>
      <c r="G76" s="16">
        <v>68</v>
      </c>
      <c r="H76" s="104">
        <v>0</v>
      </c>
      <c r="I76" s="104">
        <v>0</v>
      </c>
    </row>
    <row r="77" spans="1:9" x14ac:dyDescent="0.2">
      <c r="A77" s="248" t="s">
        <v>478</v>
      </c>
      <c r="B77" s="248"/>
      <c r="C77" s="248"/>
      <c r="D77" s="248"/>
      <c r="E77" s="248"/>
      <c r="F77" s="248"/>
      <c r="G77" s="21">
        <v>69</v>
      </c>
      <c r="H77" s="63">
        <v>0</v>
      </c>
      <c r="I77" s="63">
        <v>0</v>
      </c>
    </row>
    <row r="78" spans="1:9" x14ac:dyDescent="0.2">
      <c r="A78" s="248" t="s">
        <v>479</v>
      </c>
      <c r="B78" s="248"/>
      <c r="C78" s="248"/>
      <c r="D78" s="248"/>
      <c r="E78" s="248"/>
      <c r="F78" s="248"/>
      <c r="G78" s="21">
        <v>70</v>
      </c>
      <c r="H78" s="63">
        <v>0</v>
      </c>
      <c r="I78" s="63">
        <v>0</v>
      </c>
    </row>
    <row r="79" spans="1:9" x14ac:dyDescent="0.2">
      <c r="A79" s="186" t="s">
        <v>480</v>
      </c>
      <c r="B79" s="187"/>
      <c r="C79" s="187"/>
      <c r="D79" s="187"/>
      <c r="E79" s="187"/>
      <c r="F79" s="187"/>
      <c r="G79" s="16">
        <v>71</v>
      </c>
      <c r="H79" s="104">
        <v>0</v>
      </c>
      <c r="I79" s="104">
        <v>0</v>
      </c>
    </row>
    <row r="80" spans="1:9" x14ac:dyDescent="0.2">
      <c r="A80" s="186" t="s">
        <v>481</v>
      </c>
      <c r="B80" s="187"/>
      <c r="C80" s="187"/>
      <c r="D80" s="187"/>
      <c r="E80" s="187"/>
      <c r="F80" s="187"/>
      <c r="G80" s="16">
        <v>72</v>
      </c>
      <c r="H80" s="104">
        <v>0</v>
      </c>
      <c r="I80" s="104">
        <v>0</v>
      </c>
    </row>
    <row r="81" spans="1:9" x14ac:dyDescent="0.2">
      <c r="A81" s="249" t="s">
        <v>482</v>
      </c>
      <c r="B81" s="249"/>
      <c r="C81" s="249"/>
      <c r="D81" s="249"/>
      <c r="E81" s="249"/>
      <c r="F81" s="249"/>
      <c r="G81" s="16">
        <v>73</v>
      </c>
      <c r="H81" s="104">
        <v>0</v>
      </c>
      <c r="I81" s="104">
        <v>0</v>
      </c>
    </row>
    <row r="82" spans="1:9" x14ac:dyDescent="0.2">
      <c r="A82" s="250" t="s">
        <v>483</v>
      </c>
      <c r="B82" s="250"/>
      <c r="C82" s="250"/>
      <c r="D82" s="250"/>
      <c r="E82" s="250"/>
      <c r="F82" s="250"/>
      <c r="G82" s="16">
        <v>74</v>
      </c>
      <c r="H82" s="105">
        <v>0</v>
      </c>
      <c r="I82" s="105">
        <v>0</v>
      </c>
    </row>
    <row r="83" spans="1:9" x14ac:dyDescent="0.2">
      <c r="A83" s="204" t="s">
        <v>217</v>
      </c>
      <c r="B83" s="204"/>
      <c r="C83" s="204"/>
      <c r="D83" s="204"/>
      <c r="E83" s="204"/>
      <c r="F83" s="204"/>
      <c r="G83" s="247"/>
      <c r="H83" s="247"/>
      <c r="I83" s="247"/>
    </row>
    <row r="84" spans="1:9" x14ac:dyDescent="0.2">
      <c r="A84" s="231" t="s">
        <v>484</v>
      </c>
      <c r="B84" s="232"/>
      <c r="C84" s="232"/>
      <c r="D84" s="232"/>
      <c r="E84" s="232"/>
      <c r="F84" s="232"/>
      <c r="G84" s="16">
        <v>75</v>
      </c>
      <c r="H84" s="51">
        <f>H85+H86</f>
        <v>0</v>
      </c>
      <c r="I84" s="51">
        <f>I85+I86</f>
        <v>0</v>
      </c>
    </row>
    <row r="85" spans="1:9" x14ac:dyDescent="0.2">
      <c r="A85" s="234" t="s">
        <v>218</v>
      </c>
      <c r="B85" s="234"/>
      <c r="C85" s="234"/>
      <c r="D85" s="234"/>
      <c r="E85" s="234"/>
      <c r="F85" s="234"/>
      <c r="G85" s="15">
        <v>76</v>
      </c>
      <c r="H85" s="50">
        <v>0</v>
      </c>
      <c r="I85" s="50">
        <v>0</v>
      </c>
    </row>
    <row r="86" spans="1:9" x14ac:dyDescent="0.2">
      <c r="A86" s="236" t="s">
        <v>219</v>
      </c>
      <c r="B86" s="236"/>
      <c r="C86" s="236"/>
      <c r="D86" s="236"/>
      <c r="E86" s="236"/>
      <c r="F86" s="236"/>
      <c r="G86" s="18">
        <v>77</v>
      </c>
      <c r="H86" s="64">
        <v>0</v>
      </c>
      <c r="I86" s="64">
        <v>0</v>
      </c>
    </row>
    <row r="87" spans="1:9" x14ac:dyDescent="0.2">
      <c r="A87" s="237" t="s">
        <v>220</v>
      </c>
      <c r="B87" s="237"/>
      <c r="C87" s="237"/>
      <c r="D87" s="237"/>
      <c r="E87" s="237"/>
      <c r="F87" s="237"/>
      <c r="G87" s="238"/>
      <c r="H87" s="238"/>
      <c r="I87" s="238"/>
    </row>
    <row r="88" spans="1:9" x14ac:dyDescent="0.2">
      <c r="A88" s="239" t="s">
        <v>221</v>
      </c>
      <c r="B88" s="239"/>
      <c r="C88" s="239"/>
      <c r="D88" s="239"/>
      <c r="E88" s="239"/>
      <c r="F88" s="239"/>
      <c r="G88" s="15">
        <v>78</v>
      </c>
      <c r="H88" s="50">
        <v>856424</v>
      </c>
      <c r="I88" s="50">
        <v>8617075</v>
      </c>
    </row>
    <row r="89" spans="1:9" ht="24.6" customHeight="1" x14ac:dyDescent="0.2">
      <c r="A89" s="240" t="s">
        <v>485</v>
      </c>
      <c r="B89" s="240"/>
      <c r="C89" s="240"/>
      <c r="D89" s="240"/>
      <c r="E89" s="240"/>
      <c r="F89" s="240"/>
      <c r="G89" s="16">
        <v>79</v>
      </c>
      <c r="H89" s="51">
        <f>H90+H97</f>
        <v>0</v>
      </c>
      <c r="I89" s="51">
        <f>I90+I97</f>
        <v>0</v>
      </c>
    </row>
    <row r="90" spans="1:9" ht="27" customHeight="1" x14ac:dyDescent="0.2">
      <c r="A90" s="240" t="s">
        <v>486</v>
      </c>
      <c r="B90" s="240"/>
      <c r="C90" s="240"/>
      <c r="D90" s="240"/>
      <c r="E90" s="240"/>
      <c r="F90" s="240"/>
      <c r="G90" s="16">
        <v>80</v>
      </c>
      <c r="H90" s="51">
        <f>H91+H92+H93+H94+H95</f>
        <v>0</v>
      </c>
      <c r="I90" s="51">
        <f>I91+I92+I93+I94+I95</f>
        <v>0</v>
      </c>
    </row>
    <row r="91" spans="1:9" ht="21.6" customHeight="1" x14ac:dyDescent="0.2">
      <c r="A91" s="241" t="s">
        <v>391</v>
      </c>
      <c r="B91" s="241"/>
      <c r="C91" s="241"/>
      <c r="D91" s="241"/>
      <c r="E91" s="241"/>
      <c r="F91" s="241"/>
      <c r="G91" s="15">
        <v>81</v>
      </c>
      <c r="H91" s="50">
        <v>0</v>
      </c>
      <c r="I91" s="50">
        <v>0</v>
      </c>
    </row>
    <row r="92" spans="1:9" ht="21.6" customHeight="1" x14ac:dyDescent="0.2">
      <c r="A92" s="241" t="s">
        <v>392</v>
      </c>
      <c r="B92" s="241"/>
      <c r="C92" s="241"/>
      <c r="D92" s="241"/>
      <c r="E92" s="241"/>
      <c r="F92" s="241"/>
      <c r="G92" s="15">
        <v>82</v>
      </c>
      <c r="H92" s="50">
        <v>0</v>
      </c>
      <c r="I92" s="50">
        <v>0</v>
      </c>
    </row>
    <row r="93" spans="1:9" ht="26.25" customHeight="1" x14ac:dyDescent="0.2">
      <c r="A93" s="241" t="s">
        <v>393</v>
      </c>
      <c r="B93" s="241"/>
      <c r="C93" s="241"/>
      <c r="D93" s="241"/>
      <c r="E93" s="241"/>
      <c r="F93" s="241"/>
      <c r="G93" s="15">
        <v>83</v>
      </c>
      <c r="H93" s="50">
        <v>0</v>
      </c>
      <c r="I93" s="50">
        <v>0</v>
      </c>
    </row>
    <row r="94" spans="1:9" ht="24.6" customHeight="1" x14ac:dyDescent="0.2">
      <c r="A94" s="241" t="s">
        <v>394</v>
      </c>
      <c r="B94" s="241"/>
      <c r="C94" s="241"/>
      <c r="D94" s="241"/>
      <c r="E94" s="241"/>
      <c r="F94" s="241"/>
      <c r="G94" s="15">
        <v>84</v>
      </c>
      <c r="H94" s="50">
        <v>0</v>
      </c>
      <c r="I94" s="50">
        <v>0</v>
      </c>
    </row>
    <row r="95" spans="1:9" ht="14.25" customHeight="1" x14ac:dyDescent="0.2">
      <c r="A95" s="241" t="s">
        <v>395</v>
      </c>
      <c r="B95" s="241"/>
      <c r="C95" s="241"/>
      <c r="D95" s="241"/>
      <c r="E95" s="241"/>
      <c r="F95" s="241"/>
      <c r="G95" s="15">
        <v>85</v>
      </c>
      <c r="H95" s="50">
        <v>0</v>
      </c>
      <c r="I95" s="50">
        <v>0</v>
      </c>
    </row>
    <row r="96" spans="1:9" x14ac:dyDescent="0.2">
      <c r="A96" s="241" t="s">
        <v>396</v>
      </c>
      <c r="B96" s="241"/>
      <c r="C96" s="241"/>
      <c r="D96" s="241"/>
      <c r="E96" s="241"/>
      <c r="F96" s="241"/>
      <c r="G96" s="15">
        <v>86</v>
      </c>
      <c r="H96" s="50">
        <v>0</v>
      </c>
      <c r="I96" s="50">
        <v>0</v>
      </c>
    </row>
    <row r="97" spans="1:9" ht="27.6" customHeight="1" x14ac:dyDescent="0.2">
      <c r="A97" s="240" t="s">
        <v>487</v>
      </c>
      <c r="B97" s="240"/>
      <c r="C97" s="240"/>
      <c r="D97" s="240"/>
      <c r="E97" s="240"/>
      <c r="F97" s="240"/>
      <c r="G97" s="16">
        <v>87</v>
      </c>
      <c r="H97" s="51">
        <f>H98+H99+H100+H101+H102+H103+H104+H105</f>
        <v>0</v>
      </c>
      <c r="I97" s="51">
        <f>I98+I99+I100+I101+I102+I103+I104+I105</f>
        <v>0</v>
      </c>
    </row>
    <row r="98" spans="1:9" ht="17.25" customHeight="1" x14ac:dyDescent="0.2">
      <c r="A98" s="241" t="s">
        <v>390</v>
      </c>
      <c r="B98" s="241"/>
      <c r="C98" s="241"/>
      <c r="D98" s="241"/>
      <c r="E98" s="241"/>
      <c r="F98" s="241"/>
      <c r="G98" s="15">
        <v>88</v>
      </c>
      <c r="H98" s="50">
        <v>0</v>
      </c>
      <c r="I98" s="50">
        <v>0</v>
      </c>
    </row>
    <row r="99" spans="1:9" ht="27.6" customHeight="1" x14ac:dyDescent="0.2">
      <c r="A99" s="241" t="s">
        <v>397</v>
      </c>
      <c r="B99" s="241"/>
      <c r="C99" s="241"/>
      <c r="D99" s="241"/>
      <c r="E99" s="241"/>
      <c r="F99" s="241"/>
      <c r="G99" s="15">
        <v>89</v>
      </c>
      <c r="H99" s="50">
        <v>0</v>
      </c>
      <c r="I99" s="50">
        <v>0</v>
      </c>
    </row>
    <row r="100" spans="1:9" ht="14.25" customHeight="1" x14ac:dyDescent="0.2">
      <c r="A100" s="241" t="s">
        <v>398</v>
      </c>
      <c r="B100" s="241"/>
      <c r="C100" s="241"/>
      <c r="D100" s="241"/>
      <c r="E100" s="241"/>
      <c r="F100" s="241"/>
      <c r="G100" s="15">
        <v>90</v>
      </c>
      <c r="H100" s="50">
        <v>0</v>
      </c>
      <c r="I100" s="50">
        <v>0</v>
      </c>
    </row>
    <row r="101" spans="1:9" ht="27.6" customHeight="1" x14ac:dyDescent="0.2">
      <c r="A101" s="241" t="s">
        <v>399</v>
      </c>
      <c r="B101" s="241"/>
      <c r="C101" s="241"/>
      <c r="D101" s="241"/>
      <c r="E101" s="241"/>
      <c r="F101" s="241"/>
      <c r="G101" s="15">
        <v>91</v>
      </c>
      <c r="H101" s="50">
        <v>0</v>
      </c>
      <c r="I101" s="50">
        <v>0</v>
      </c>
    </row>
    <row r="102" spans="1:9" ht="27.6" customHeight="1" x14ac:dyDescent="0.2">
      <c r="A102" s="241" t="s">
        <v>400</v>
      </c>
      <c r="B102" s="241"/>
      <c r="C102" s="241"/>
      <c r="D102" s="241"/>
      <c r="E102" s="241"/>
      <c r="F102" s="241"/>
      <c r="G102" s="15">
        <v>92</v>
      </c>
      <c r="H102" s="50">
        <v>0</v>
      </c>
      <c r="I102" s="50">
        <v>0</v>
      </c>
    </row>
    <row r="103" spans="1:9" ht="18" customHeight="1" x14ac:dyDescent="0.2">
      <c r="A103" s="241" t="s">
        <v>401</v>
      </c>
      <c r="B103" s="241"/>
      <c r="C103" s="241"/>
      <c r="D103" s="241"/>
      <c r="E103" s="241"/>
      <c r="F103" s="241"/>
      <c r="G103" s="15">
        <v>93</v>
      </c>
      <c r="H103" s="50">
        <v>0</v>
      </c>
      <c r="I103" s="50">
        <v>0</v>
      </c>
    </row>
    <row r="104" spans="1:9" ht="16.5" customHeight="1" x14ac:dyDescent="0.2">
      <c r="A104" s="241" t="s">
        <v>402</v>
      </c>
      <c r="B104" s="241"/>
      <c r="C104" s="241"/>
      <c r="D104" s="241"/>
      <c r="E104" s="241"/>
      <c r="F104" s="241"/>
      <c r="G104" s="15">
        <v>94</v>
      </c>
      <c r="H104" s="50">
        <v>0</v>
      </c>
      <c r="I104" s="50">
        <v>0</v>
      </c>
    </row>
    <row r="105" spans="1:9" ht="16.5" customHeight="1" x14ac:dyDescent="0.2">
      <c r="A105" s="241" t="s">
        <v>403</v>
      </c>
      <c r="B105" s="241"/>
      <c r="C105" s="241"/>
      <c r="D105" s="241"/>
      <c r="E105" s="241"/>
      <c r="F105" s="241"/>
      <c r="G105" s="15">
        <v>95</v>
      </c>
      <c r="H105" s="50">
        <v>0</v>
      </c>
      <c r="I105" s="50">
        <v>0</v>
      </c>
    </row>
    <row r="106" spans="1:9" ht="31.5" customHeight="1" x14ac:dyDescent="0.2">
      <c r="A106" s="241" t="s">
        <v>404</v>
      </c>
      <c r="B106" s="241"/>
      <c r="C106" s="241"/>
      <c r="D106" s="241"/>
      <c r="E106" s="241"/>
      <c r="F106" s="241"/>
      <c r="G106" s="15">
        <v>96</v>
      </c>
      <c r="H106" s="50">
        <v>0</v>
      </c>
      <c r="I106" s="50">
        <v>0</v>
      </c>
    </row>
    <row r="107" spans="1:9" ht="31.15" customHeight="1" x14ac:dyDescent="0.2">
      <c r="A107" s="242" t="s">
        <v>488</v>
      </c>
      <c r="B107" s="242"/>
      <c r="C107" s="242"/>
      <c r="D107" s="242"/>
      <c r="E107" s="242"/>
      <c r="F107" s="242"/>
      <c r="G107" s="17">
        <v>97</v>
      </c>
      <c r="H107" s="52">
        <f>H90+H97-H96-H106</f>
        <v>0</v>
      </c>
      <c r="I107" s="52">
        <f>I90+I97-I96-I106</f>
        <v>0</v>
      </c>
    </row>
    <row r="108" spans="1:9" ht="31.15" customHeight="1" x14ac:dyDescent="0.2">
      <c r="A108" s="242" t="s">
        <v>489</v>
      </c>
      <c r="B108" s="242"/>
      <c r="C108" s="242"/>
      <c r="D108" s="242"/>
      <c r="E108" s="242"/>
      <c r="F108" s="242"/>
      <c r="G108" s="17">
        <v>98</v>
      </c>
      <c r="H108" s="52">
        <f>H88+H107</f>
        <v>856424</v>
      </c>
      <c r="I108" s="52">
        <f>I88+I107</f>
        <v>8617075</v>
      </c>
    </row>
    <row r="109" spans="1:9" ht="28.9" customHeight="1" x14ac:dyDescent="0.2">
      <c r="A109" s="204" t="s">
        <v>222</v>
      </c>
      <c r="B109" s="204"/>
      <c r="C109" s="204"/>
      <c r="D109" s="204"/>
      <c r="E109" s="204"/>
      <c r="F109" s="204"/>
      <c r="G109" s="247"/>
      <c r="H109" s="247"/>
      <c r="I109" s="247"/>
    </row>
    <row r="110" spans="1:9" ht="23.45" customHeight="1" x14ac:dyDescent="0.2">
      <c r="A110" s="231" t="s">
        <v>490</v>
      </c>
      <c r="B110" s="232"/>
      <c r="C110" s="232"/>
      <c r="D110" s="232"/>
      <c r="E110" s="232"/>
      <c r="F110" s="232"/>
      <c r="G110" s="16">
        <v>99</v>
      </c>
      <c r="H110" s="51">
        <f>H111+H112</f>
        <v>0</v>
      </c>
      <c r="I110" s="51">
        <f>I111+I112</f>
        <v>0</v>
      </c>
    </row>
    <row r="111" spans="1:9" x14ac:dyDescent="0.2">
      <c r="A111" s="233" t="s">
        <v>405</v>
      </c>
      <c r="B111" s="234"/>
      <c r="C111" s="234"/>
      <c r="D111" s="234"/>
      <c r="E111" s="234"/>
      <c r="F111" s="234"/>
      <c r="G111" s="15">
        <v>100</v>
      </c>
      <c r="H111" s="50">
        <v>0</v>
      </c>
      <c r="I111" s="50">
        <v>0</v>
      </c>
    </row>
    <row r="112" spans="1:9" x14ac:dyDescent="0.2">
      <c r="A112" s="235" t="s">
        <v>406</v>
      </c>
      <c r="B112" s="236"/>
      <c r="C112" s="236"/>
      <c r="D112" s="236"/>
      <c r="E112" s="236"/>
      <c r="F112" s="236"/>
      <c r="G112" s="18">
        <v>101</v>
      </c>
      <c r="H112" s="64">
        <v>0</v>
      </c>
      <c r="I112" s="64">
        <v>0</v>
      </c>
    </row>
  </sheetData>
  <sheetProtection algorithmName="SHA-512" hashValue="36I8rJRckQyQU8KXGZBa3IGGWSj+a8eezuKuMMPIOrIw7y0CgpMknnDxaPaC+jZ46OIpRfVw54cholCuRNYOuA==" saltValue="WsyBaGqp5GSxzN5wi334cg==" spinCount="100000" sheet="1" objects="1" scenarios="1"/>
  <mergeCells count="112">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16:F16"/>
    <mergeCell ref="A17:F17"/>
    <mergeCell ref="A18:F18"/>
    <mergeCell ref="A19:F19"/>
    <mergeCell ref="A20:F20"/>
    <mergeCell ref="A34:F34"/>
    <mergeCell ref="A21:F21"/>
    <mergeCell ref="A65:F65"/>
    <mergeCell ref="A66:F66"/>
    <mergeCell ref="A49:F49"/>
    <mergeCell ref="A50:F50"/>
    <mergeCell ref="A51:F51"/>
    <mergeCell ref="A52:F52"/>
    <mergeCell ref="A53:F53"/>
    <mergeCell ref="A54:F54"/>
    <mergeCell ref="A64:F64"/>
    <mergeCell ref="A37:F37"/>
    <mergeCell ref="A38:F38"/>
    <mergeCell ref="A39:F39"/>
    <mergeCell ref="A40:F40"/>
    <mergeCell ref="A41:F41"/>
    <mergeCell ref="A42:F42"/>
    <mergeCell ref="A25:F25"/>
    <mergeCell ref="A26:F26"/>
    <mergeCell ref="A7:F7"/>
    <mergeCell ref="A8:F8"/>
    <mergeCell ref="A9:F9"/>
    <mergeCell ref="A10:F10"/>
    <mergeCell ref="A11:F11"/>
    <mergeCell ref="A12:F12"/>
    <mergeCell ref="A13:F13"/>
    <mergeCell ref="A14:F14"/>
    <mergeCell ref="A15:F15"/>
    <mergeCell ref="A67:F67"/>
    <mergeCell ref="A68:I68"/>
    <mergeCell ref="A69:F69"/>
    <mergeCell ref="A93:F93"/>
    <mergeCell ref="A94:F94"/>
    <mergeCell ref="A83:I83"/>
    <mergeCell ref="A84:F84"/>
    <mergeCell ref="A85:F85"/>
    <mergeCell ref="A86:F86"/>
    <mergeCell ref="A81:F81"/>
    <mergeCell ref="A82:F82"/>
    <mergeCell ref="A70:F70"/>
    <mergeCell ref="A27:F27"/>
    <mergeCell ref="A28:F28"/>
    <mergeCell ref="A29:F29"/>
    <mergeCell ref="A30:F30"/>
    <mergeCell ref="A22:F22"/>
    <mergeCell ref="A3:I3"/>
    <mergeCell ref="A97:F97"/>
    <mergeCell ref="A107:F107"/>
    <mergeCell ref="A109:I109"/>
    <mergeCell ref="A75:I75"/>
    <mergeCell ref="A76:F76"/>
    <mergeCell ref="A77:F77"/>
    <mergeCell ref="A78:F78"/>
    <mergeCell ref="A79:F79"/>
    <mergeCell ref="A80:F80"/>
    <mergeCell ref="A61:F61"/>
    <mergeCell ref="A62:F62"/>
    <mergeCell ref="A63:F63"/>
    <mergeCell ref="A95:F95"/>
    <mergeCell ref="A96:F96"/>
    <mergeCell ref="A71:F71"/>
    <mergeCell ref="A72:F72"/>
    <mergeCell ref="A73:F73"/>
    <mergeCell ref="A74:F74"/>
    <mergeCell ref="A110:F110"/>
    <mergeCell ref="A111:F111"/>
    <mergeCell ref="A112:F112"/>
    <mergeCell ref="A87:I87"/>
    <mergeCell ref="A88:F88"/>
    <mergeCell ref="A89:F89"/>
    <mergeCell ref="A90:F90"/>
    <mergeCell ref="A91:F91"/>
    <mergeCell ref="A92:F92"/>
    <mergeCell ref="A98:F98"/>
    <mergeCell ref="A99:F99"/>
    <mergeCell ref="A100:F100"/>
    <mergeCell ref="A101:F101"/>
    <mergeCell ref="A102:F102"/>
    <mergeCell ref="A103:F103"/>
    <mergeCell ref="A104:F104"/>
    <mergeCell ref="A105:F105"/>
    <mergeCell ref="A106:F106"/>
    <mergeCell ref="A108:F108"/>
  </mergeCells>
  <dataValidations count="5">
    <dataValidation type="whole" operator="greaterThanOrEqual" allowBlank="1" showInputMessage="1" showErrorMessage="1" errorTitle="Incorrect entry" error="You can enter only positive whole numbers."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Incorrect entry" error="You can enter only positive or negative whole numbers."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Incorrect entry" error="You can enter only whole numbers."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Incorrect entry" error="You can enter only whole numbers" sqref="H14:I14 H61:I61 H53:I53 H25:I34 H64:I65 H110:I112 H72:I72 H69:I69 H76:I76 H79:I80 H84:I86 H88:I108" xr:uid="{00000000-0002-0000-0200-000003000000}">
      <formula1>999999999999</formula1>
    </dataValidation>
    <dataValidation type="whole" operator="greaterThanOrEqual" allowBlank="1" showInputMessage="1" showErrorMessage="1" errorTitle="Incorrect entry" error="You can enter only positive whole numbers" sqref="H70:I71 H77:I78 H7:I13 H73:I74 H62:I63 H35:I52 H15:I24 H81:I82 H54:I60 H66:I67"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I55" sqref="I55"/>
    </sheetView>
  </sheetViews>
  <sheetFormatPr defaultColWidth="9.140625" defaultRowHeight="12.75" x14ac:dyDescent="0.2"/>
  <cols>
    <col min="1" max="6" width="9.140625" style="2"/>
    <col min="7" max="7" width="9.140625" style="22"/>
    <col min="8" max="9" width="18.140625" style="53" customWidth="1"/>
    <col min="10" max="16384" width="9.140625" style="2"/>
  </cols>
  <sheetData>
    <row r="1" spans="1:9" x14ac:dyDescent="0.2">
      <c r="A1" s="257" t="s">
        <v>223</v>
      </c>
      <c r="B1" s="285"/>
      <c r="C1" s="285"/>
      <c r="D1" s="285"/>
      <c r="E1" s="285"/>
      <c r="F1" s="285"/>
      <c r="G1" s="285"/>
      <c r="H1" s="285"/>
      <c r="I1" s="285"/>
    </row>
    <row r="2" spans="1:9" x14ac:dyDescent="0.2">
      <c r="A2" s="256" t="s">
        <v>512</v>
      </c>
      <c r="B2" s="212"/>
      <c r="C2" s="212"/>
      <c r="D2" s="212"/>
      <c r="E2" s="212"/>
      <c r="F2" s="212"/>
      <c r="G2" s="212"/>
      <c r="H2" s="212"/>
      <c r="I2" s="212"/>
    </row>
    <row r="3" spans="1:9" x14ac:dyDescent="0.2">
      <c r="A3" s="245" t="s">
        <v>491</v>
      </c>
      <c r="B3" s="287"/>
      <c r="C3" s="287"/>
      <c r="D3" s="287"/>
      <c r="E3" s="287"/>
      <c r="F3" s="287"/>
      <c r="G3" s="287"/>
      <c r="H3" s="287"/>
      <c r="I3" s="287"/>
    </row>
    <row r="4" spans="1:9" x14ac:dyDescent="0.2">
      <c r="A4" s="286" t="s">
        <v>505</v>
      </c>
      <c r="B4" s="218"/>
      <c r="C4" s="218"/>
      <c r="D4" s="218"/>
      <c r="E4" s="218"/>
      <c r="F4" s="218"/>
      <c r="G4" s="218"/>
      <c r="H4" s="218"/>
      <c r="I4" s="219"/>
    </row>
    <row r="5" spans="1:9" ht="23.25" thickBot="1" x14ac:dyDescent="0.25">
      <c r="A5" s="288" t="s">
        <v>224</v>
      </c>
      <c r="B5" s="289"/>
      <c r="C5" s="289"/>
      <c r="D5" s="289"/>
      <c r="E5" s="289"/>
      <c r="F5" s="290"/>
      <c r="G5" s="12" t="s">
        <v>225</v>
      </c>
      <c r="H5" s="44" t="s">
        <v>226</v>
      </c>
      <c r="I5" s="44" t="s">
        <v>227</v>
      </c>
    </row>
    <row r="6" spans="1:9" x14ac:dyDescent="0.2">
      <c r="A6" s="291">
        <v>1</v>
      </c>
      <c r="B6" s="292"/>
      <c r="C6" s="292"/>
      <c r="D6" s="292"/>
      <c r="E6" s="292"/>
      <c r="F6" s="293"/>
      <c r="G6" s="19">
        <v>2</v>
      </c>
      <c r="H6" s="19" t="s">
        <v>228</v>
      </c>
      <c r="I6" s="19" t="s">
        <v>229</v>
      </c>
    </row>
    <row r="7" spans="1:9" x14ac:dyDescent="0.2">
      <c r="A7" s="264" t="s">
        <v>230</v>
      </c>
      <c r="B7" s="265"/>
      <c r="C7" s="265"/>
      <c r="D7" s="265"/>
      <c r="E7" s="265"/>
      <c r="F7" s="265"/>
      <c r="G7" s="265"/>
      <c r="H7" s="265"/>
      <c r="I7" s="266"/>
    </row>
    <row r="8" spans="1:9" ht="12.75" customHeight="1" x14ac:dyDescent="0.2">
      <c r="A8" s="267" t="s">
        <v>231</v>
      </c>
      <c r="B8" s="268"/>
      <c r="C8" s="268"/>
      <c r="D8" s="268"/>
      <c r="E8" s="268"/>
      <c r="F8" s="269"/>
      <c r="G8" s="20">
        <v>1</v>
      </c>
      <c r="H8" s="45">
        <v>1045862</v>
      </c>
      <c r="I8" s="45">
        <v>8983804</v>
      </c>
    </row>
    <row r="9" spans="1:9" ht="12.75" customHeight="1" x14ac:dyDescent="0.2">
      <c r="A9" s="282" t="s">
        <v>232</v>
      </c>
      <c r="B9" s="283"/>
      <c r="C9" s="283"/>
      <c r="D9" s="283"/>
      <c r="E9" s="283"/>
      <c r="F9" s="284"/>
      <c r="G9" s="16">
        <v>2</v>
      </c>
      <c r="H9" s="46">
        <f>H10+H11+H12+H13+H14+H15+H16+H17</f>
        <v>1244188</v>
      </c>
      <c r="I9" s="46">
        <f>I10+I11+I12+I13+I14+I15+I16+I17</f>
        <v>-6139873</v>
      </c>
    </row>
    <row r="10" spans="1:9" ht="12.75" customHeight="1" x14ac:dyDescent="0.2">
      <c r="A10" s="279" t="s">
        <v>233</v>
      </c>
      <c r="B10" s="280"/>
      <c r="C10" s="280"/>
      <c r="D10" s="280"/>
      <c r="E10" s="280"/>
      <c r="F10" s="281"/>
      <c r="G10" s="21">
        <v>3</v>
      </c>
      <c r="H10" s="47">
        <v>1177959</v>
      </c>
      <c r="I10" s="47">
        <v>923009</v>
      </c>
    </row>
    <row r="11" spans="1:9" ht="31.15" customHeight="1" x14ac:dyDescent="0.2">
      <c r="A11" s="279" t="s">
        <v>234</v>
      </c>
      <c r="B11" s="280"/>
      <c r="C11" s="280"/>
      <c r="D11" s="280"/>
      <c r="E11" s="280"/>
      <c r="F11" s="281"/>
      <c r="G11" s="21">
        <v>4</v>
      </c>
      <c r="H11" s="47">
        <v>-42263</v>
      </c>
      <c r="I11" s="47">
        <v>-48387</v>
      </c>
    </row>
    <row r="12" spans="1:9" ht="28.15" customHeight="1" x14ac:dyDescent="0.2">
      <c r="A12" s="279" t="s">
        <v>235</v>
      </c>
      <c r="B12" s="280"/>
      <c r="C12" s="280"/>
      <c r="D12" s="280"/>
      <c r="E12" s="280"/>
      <c r="F12" s="281"/>
      <c r="G12" s="21">
        <v>5</v>
      </c>
      <c r="H12" s="47">
        <v>19464</v>
      </c>
      <c r="I12" s="47">
        <v>0</v>
      </c>
    </row>
    <row r="13" spans="1:9" ht="12.75" customHeight="1" x14ac:dyDescent="0.2">
      <c r="A13" s="279" t="s">
        <v>236</v>
      </c>
      <c r="B13" s="280"/>
      <c r="C13" s="280"/>
      <c r="D13" s="280"/>
      <c r="E13" s="280"/>
      <c r="F13" s="281"/>
      <c r="G13" s="21">
        <v>6</v>
      </c>
      <c r="H13" s="47">
        <v>-70954</v>
      </c>
      <c r="I13" s="47">
        <v>-7000000</v>
      </c>
    </row>
    <row r="14" spans="1:9" ht="12.75" customHeight="1" x14ac:dyDescent="0.2">
      <c r="A14" s="279" t="s">
        <v>237</v>
      </c>
      <c r="B14" s="280"/>
      <c r="C14" s="280"/>
      <c r="D14" s="280"/>
      <c r="E14" s="280"/>
      <c r="F14" s="281"/>
      <c r="G14" s="21">
        <v>7</v>
      </c>
      <c r="H14" s="47">
        <v>67006</v>
      </c>
      <c r="I14" s="47">
        <v>3734</v>
      </c>
    </row>
    <row r="15" spans="1:9" ht="12.75" customHeight="1" x14ac:dyDescent="0.2">
      <c r="A15" s="279" t="s">
        <v>238</v>
      </c>
      <c r="B15" s="280"/>
      <c r="C15" s="280"/>
      <c r="D15" s="280"/>
      <c r="E15" s="280"/>
      <c r="F15" s="281"/>
      <c r="G15" s="21">
        <v>8</v>
      </c>
      <c r="H15" s="47">
        <v>88881</v>
      </c>
      <c r="I15" s="47">
        <v>-29156</v>
      </c>
    </row>
    <row r="16" spans="1:9" ht="12.75" customHeight="1" x14ac:dyDescent="0.2">
      <c r="A16" s="279" t="s">
        <v>239</v>
      </c>
      <c r="B16" s="280"/>
      <c r="C16" s="280"/>
      <c r="D16" s="280"/>
      <c r="E16" s="280"/>
      <c r="F16" s="281"/>
      <c r="G16" s="21">
        <v>9</v>
      </c>
      <c r="H16" s="47">
        <v>0</v>
      </c>
      <c r="I16" s="47">
        <v>0</v>
      </c>
    </row>
    <row r="17" spans="1:9" ht="27.6" customHeight="1" x14ac:dyDescent="0.2">
      <c r="A17" s="279" t="s">
        <v>240</v>
      </c>
      <c r="B17" s="280"/>
      <c r="C17" s="280"/>
      <c r="D17" s="280"/>
      <c r="E17" s="280"/>
      <c r="F17" s="281"/>
      <c r="G17" s="21">
        <v>10</v>
      </c>
      <c r="H17" s="47">
        <v>4095</v>
      </c>
      <c r="I17" s="47">
        <v>10927</v>
      </c>
    </row>
    <row r="18" spans="1:9" ht="29.45" customHeight="1" x14ac:dyDescent="0.2">
      <c r="A18" s="258" t="s">
        <v>241</v>
      </c>
      <c r="B18" s="259"/>
      <c r="C18" s="259"/>
      <c r="D18" s="259"/>
      <c r="E18" s="259"/>
      <c r="F18" s="260"/>
      <c r="G18" s="16">
        <v>11</v>
      </c>
      <c r="H18" s="46">
        <f>H8+H9</f>
        <v>2290050</v>
      </c>
      <c r="I18" s="46">
        <f>I8+I9</f>
        <v>2843931</v>
      </c>
    </row>
    <row r="19" spans="1:9" ht="12.75" customHeight="1" x14ac:dyDescent="0.2">
      <c r="A19" s="282" t="s">
        <v>242</v>
      </c>
      <c r="B19" s="283"/>
      <c r="C19" s="283"/>
      <c r="D19" s="283"/>
      <c r="E19" s="283"/>
      <c r="F19" s="284"/>
      <c r="G19" s="16">
        <v>12</v>
      </c>
      <c r="H19" s="46">
        <f>H20+H21+H22+H23</f>
        <v>5876609</v>
      </c>
      <c r="I19" s="46">
        <f>I20+I21+I22+I23</f>
        <v>-51184</v>
      </c>
    </row>
    <row r="20" spans="1:9" ht="12.75" customHeight="1" x14ac:dyDescent="0.2">
      <c r="A20" s="279" t="s">
        <v>243</v>
      </c>
      <c r="B20" s="280"/>
      <c r="C20" s="280"/>
      <c r="D20" s="280"/>
      <c r="E20" s="280"/>
      <c r="F20" s="281"/>
      <c r="G20" s="21">
        <v>13</v>
      </c>
      <c r="H20" s="47">
        <v>-1136364</v>
      </c>
      <c r="I20" s="47">
        <v>926355</v>
      </c>
    </row>
    <row r="21" spans="1:9" ht="12.75" customHeight="1" x14ac:dyDescent="0.2">
      <c r="A21" s="279" t="s">
        <v>244</v>
      </c>
      <c r="B21" s="280"/>
      <c r="C21" s="280"/>
      <c r="D21" s="280"/>
      <c r="E21" s="280"/>
      <c r="F21" s="281"/>
      <c r="G21" s="21">
        <v>14</v>
      </c>
      <c r="H21" s="47">
        <v>1482302</v>
      </c>
      <c r="I21" s="47">
        <v>-301484</v>
      </c>
    </row>
    <row r="22" spans="1:9" ht="12.75" customHeight="1" x14ac:dyDescent="0.2">
      <c r="A22" s="279" t="s">
        <v>245</v>
      </c>
      <c r="B22" s="280"/>
      <c r="C22" s="280"/>
      <c r="D22" s="280"/>
      <c r="E22" s="280"/>
      <c r="F22" s="281"/>
      <c r="G22" s="21">
        <v>15</v>
      </c>
      <c r="H22" s="47">
        <v>5530671</v>
      </c>
      <c r="I22" s="47">
        <v>-686759</v>
      </c>
    </row>
    <row r="23" spans="1:9" ht="12.75" customHeight="1" x14ac:dyDescent="0.2">
      <c r="A23" s="279" t="s">
        <v>246</v>
      </c>
      <c r="B23" s="280"/>
      <c r="C23" s="280"/>
      <c r="D23" s="280"/>
      <c r="E23" s="280"/>
      <c r="F23" s="281"/>
      <c r="G23" s="21">
        <v>16</v>
      </c>
      <c r="H23" s="47">
        <v>0</v>
      </c>
      <c r="I23" s="47">
        <v>10704</v>
      </c>
    </row>
    <row r="24" spans="1:9" ht="12.75" customHeight="1" x14ac:dyDescent="0.2">
      <c r="A24" s="258" t="s">
        <v>247</v>
      </c>
      <c r="B24" s="259"/>
      <c r="C24" s="259"/>
      <c r="D24" s="259"/>
      <c r="E24" s="259"/>
      <c r="F24" s="260"/>
      <c r="G24" s="16">
        <v>17</v>
      </c>
      <c r="H24" s="46">
        <f>H18+H19</f>
        <v>8166659</v>
      </c>
      <c r="I24" s="46">
        <f>I18+I19</f>
        <v>2792747</v>
      </c>
    </row>
    <row r="25" spans="1:9" ht="12.75" customHeight="1" x14ac:dyDescent="0.2">
      <c r="A25" s="270" t="s">
        <v>248</v>
      </c>
      <c r="B25" s="271"/>
      <c r="C25" s="271"/>
      <c r="D25" s="271"/>
      <c r="E25" s="271"/>
      <c r="F25" s="272"/>
      <c r="G25" s="21">
        <v>18</v>
      </c>
      <c r="H25" s="47">
        <v>-67006</v>
      </c>
      <c r="I25" s="47">
        <v>0</v>
      </c>
    </row>
    <row r="26" spans="1:9" ht="12.75" customHeight="1" x14ac:dyDescent="0.2">
      <c r="A26" s="270" t="s">
        <v>249</v>
      </c>
      <c r="B26" s="271"/>
      <c r="C26" s="271"/>
      <c r="D26" s="271"/>
      <c r="E26" s="271"/>
      <c r="F26" s="272"/>
      <c r="G26" s="21">
        <v>19</v>
      </c>
      <c r="H26" s="47">
        <v>-33970</v>
      </c>
      <c r="I26" s="47">
        <v>-336580</v>
      </c>
    </row>
    <row r="27" spans="1:9" ht="28.9" customHeight="1" x14ac:dyDescent="0.2">
      <c r="A27" s="261" t="s">
        <v>250</v>
      </c>
      <c r="B27" s="262"/>
      <c r="C27" s="262"/>
      <c r="D27" s="262"/>
      <c r="E27" s="262"/>
      <c r="F27" s="263"/>
      <c r="G27" s="17">
        <v>20</v>
      </c>
      <c r="H27" s="48">
        <f>H24+H25+H26</f>
        <v>8065683</v>
      </c>
      <c r="I27" s="48">
        <f>I24+I25+I26</f>
        <v>2456167</v>
      </c>
    </row>
    <row r="28" spans="1:9" x14ac:dyDescent="0.2">
      <c r="A28" s="264" t="s">
        <v>251</v>
      </c>
      <c r="B28" s="265"/>
      <c r="C28" s="265"/>
      <c r="D28" s="265"/>
      <c r="E28" s="265"/>
      <c r="F28" s="265"/>
      <c r="G28" s="265"/>
      <c r="H28" s="265"/>
      <c r="I28" s="266"/>
    </row>
    <row r="29" spans="1:9" ht="23.45" customHeight="1" x14ac:dyDescent="0.2">
      <c r="A29" s="267" t="s">
        <v>252</v>
      </c>
      <c r="B29" s="268"/>
      <c r="C29" s="268"/>
      <c r="D29" s="268"/>
      <c r="E29" s="268"/>
      <c r="F29" s="269"/>
      <c r="G29" s="20">
        <v>21</v>
      </c>
      <c r="H29" s="49">
        <v>42291</v>
      </c>
      <c r="I29" s="49">
        <v>52792</v>
      </c>
    </row>
    <row r="30" spans="1:9" ht="12.75" customHeight="1" x14ac:dyDescent="0.2">
      <c r="A30" s="270" t="s">
        <v>253</v>
      </c>
      <c r="B30" s="271"/>
      <c r="C30" s="271"/>
      <c r="D30" s="271"/>
      <c r="E30" s="271"/>
      <c r="F30" s="272"/>
      <c r="G30" s="21">
        <v>22</v>
      </c>
      <c r="H30" s="50">
        <v>0</v>
      </c>
      <c r="I30" s="50">
        <v>0</v>
      </c>
    </row>
    <row r="31" spans="1:9" ht="12.75" customHeight="1" x14ac:dyDescent="0.2">
      <c r="A31" s="270" t="s">
        <v>254</v>
      </c>
      <c r="B31" s="271"/>
      <c r="C31" s="271"/>
      <c r="D31" s="271"/>
      <c r="E31" s="271"/>
      <c r="F31" s="272"/>
      <c r="G31" s="21">
        <v>23</v>
      </c>
      <c r="H31" s="50">
        <v>66476</v>
      </c>
      <c r="I31" s="50">
        <v>314315</v>
      </c>
    </row>
    <row r="32" spans="1:9" ht="12.75" customHeight="1" x14ac:dyDescent="0.2">
      <c r="A32" s="270" t="s">
        <v>255</v>
      </c>
      <c r="B32" s="271"/>
      <c r="C32" s="271"/>
      <c r="D32" s="271"/>
      <c r="E32" s="271"/>
      <c r="F32" s="272"/>
      <c r="G32" s="21">
        <v>24</v>
      </c>
      <c r="H32" s="50">
        <v>4478</v>
      </c>
      <c r="I32" s="50">
        <v>7003055</v>
      </c>
    </row>
    <row r="33" spans="1:9" ht="12.75" customHeight="1" x14ac:dyDescent="0.2">
      <c r="A33" s="270" t="s">
        <v>256</v>
      </c>
      <c r="B33" s="271"/>
      <c r="C33" s="271"/>
      <c r="D33" s="271"/>
      <c r="E33" s="271"/>
      <c r="F33" s="272"/>
      <c r="G33" s="21">
        <v>25</v>
      </c>
      <c r="H33" s="50">
        <v>3705000</v>
      </c>
      <c r="I33" s="50">
        <v>77928</v>
      </c>
    </row>
    <row r="34" spans="1:9" ht="12.75" customHeight="1" x14ac:dyDescent="0.2">
      <c r="A34" s="270" t="s">
        <v>257</v>
      </c>
      <c r="B34" s="271"/>
      <c r="C34" s="271"/>
      <c r="D34" s="271"/>
      <c r="E34" s="271"/>
      <c r="F34" s="272"/>
      <c r="G34" s="21">
        <v>26</v>
      </c>
      <c r="H34" s="50">
        <v>27284</v>
      </c>
      <c r="I34" s="50">
        <v>0</v>
      </c>
    </row>
    <row r="35" spans="1:9" ht="27.6" customHeight="1" x14ac:dyDescent="0.2">
      <c r="A35" s="258" t="s">
        <v>258</v>
      </c>
      <c r="B35" s="259"/>
      <c r="C35" s="259"/>
      <c r="D35" s="259"/>
      <c r="E35" s="259"/>
      <c r="F35" s="260"/>
      <c r="G35" s="16">
        <v>27</v>
      </c>
      <c r="H35" s="51">
        <f>H29+H30+H31+H32+H33+H34</f>
        <v>3845529</v>
      </c>
      <c r="I35" s="51">
        <f>I29+I30+I31+I32+I33+I34</f>
        <v>7448090</v>
      </c>
    </row>
    <row r="36" spans="1:9" ht="26.45" customHeight="1" x14ac:dyDescent="0.2">
      <c r="A36" s="270" t="s">
        <v>259</v>
      </c>
      <c r="B36" s="271"/>
      <c r="C36" s="271"/>
      <c r="D36" s="271"/>
      <c r="E36" s="271"/>
      <c r="F36" s="272"/>
      <c r="G36" s="21">
        <v>28</v>
      </c>
      <c r="H36" s="50">
        <v>-491586</v>
      </c>
      <c r="I36" s="50">
        <v>-190562</v>
      </c>
    </row>
    <row r="37" spans="1:9" ht="12.75" customHeight="1" x14ac:dyDescent="0.2">
      <c r="A37" s="270" t="s">
        <v>260</v>
      </c>
      <c r="B37" s="271"/>
      <c r="C37" s="271"/>
      <c r="D37" s="271"/>
      <c r="E37" s="271"/>
      <c r="F37" s="272"/>
      <c r="G37" s="21">
        <v>29</v>
      </c>
      <c r="H37" s="50">
        <v>-1175952</v>
      </c>
      <c r="I37" s="50">
        <v>0</v>
      </c>
    </row>
    <row r="38" spans="1:9" ht="12.75" customHeight="1" x14ac:dyDescent="0.2">
      <c r="A38" s="270" t="s">
        <v>261</v>
      </c>
      <c r="B38" s="271"/>
      <c r="C38" s="271"/>
      <c r="D38" s="271"/>
      <c r="E38" s="271"/>
      <c r="F38" s="272"/>
      <c r="G38" s="21">
        <v>30</v>
      </c>
      <c r="H38" s="50">
        <v>0</v>
      </c>
      <c r="I38" s="50">
        <v>0</v>
      </c>
    </row>
    <row r="39" spans="1:9" ht="12.75" customHeight="1" x14ac:dyDescent="0.2">
      <c r="A39" s="270" t="s">
        <v>262</v>
      </c>
      <c r="B39" s="271"/>
      <c r="C39" s="271"/>
      <c r="D39" s="271"/>
      <c r="E39" s="271"/>
      <c r="F39" s="272"/>
      <c r="G39" s="21">
        <v>31</v>
      </c>
      <c r="H39" s="50">
        <v>0</v>
      </c>
      <c r="I39" s="50">
        <v>0</v>
      </c>
    </row>
    <row r="40" spans="1:9" ht="12.75" customHeight="1" x14ac:dyDescent="0.2">
      <c r="A40" s="270" t="s">
        <v>263</v>
      </c>
      <c r="B40" s="271"/>
      <c r="C40" s="271"/>
      <c r="D40" s="271"/>
      <c r="E40" s="271"/>
      <c r="F40" s="272"/>
      <c r="G40" s="21">
        <v>32</v>
      </c>
      <c r="H40" s="50">
        <v>0</v>
      </c>
      <c r="I40" s="50">
        <v>0</v>
      </c>
    </row>
    <row r="41" spans="1:9" ht="22.9" customHeight="1" x14ac:dyDescent="0.2">
      <c r="A41" s="258" t="s">
        <v>264</v>
      </c>
      <c r="B41" s="259"/>
      <c r="C41" s="259"/>
      <c r="D41" s="259"/>
      <c r="E41" s="259"/>
      <c r="F41" s="260"/>
      <c r="G41" s="16">
        <v>33</v>
      </c>
      <c r="H41" s="51">
        <f>H36+H37+H38+H39+H40</f>
        <v>-1667538</v>
      </c>
      <c r="I41" s="51">
        <f>I36+I37+I38+I39+I40</f>
        <v>-190562</v>
      </c>
    </row>
    <row r="42" spans="1:9" ht="30.6" customHeight="1" x14ac:dyDescent="0.2">
      <c r="A42" s="261" t="s">
        <v>265</v>
      </c>
      <c r="B42" s="262"/>
      <c r="C42" s="262"/>
      <c r="D42" s="262"/>
      <c r="E42" s="262"/>
      <c r="F42" s="263"/>
      <c r="G42" s="17">
        <v>34</v>
      </c>
      <c r="H42" s="52">
        <f>H35+H41</f>
        <v>2177991</v>
      </c>
      <c r="I42" s="52">
        <f>I35+I41</f>
        <v>7257528</v>
      </c>
    </row>
    <row r="43" spans="1:9" x14ac:dyDescent="0.2">
      <c r="A43" s="264" t="s">
        <v>266</v>
      </c>
      <c r="B43" s="265"/>
      <c r="C43" s="265"/>
      <c r="D43" s="265"/>
      <c r="E43" s="265"/>
      <c r="F43" s="265"/>
      <c r="G43" s="265"/>
      <c r="H43" s="265"/>
      <c r="I43" s="266"/>
    </row>
    <row r="44" spans="1:9" ht="12.75" customHeight="1" x14ac:dyDescent="0.2">
      <c r="A44" s="267" t="s">
        <v>267</v>
      </c>
      <c r="B44" s="268"/>
      <c r="C44" s="268"/>
      <c r="D44" s="268"/>
      <c r="E44" s="268"/>
      <c r="F44" s="269"/>
      <c r="G44" s="20">
        <v>35</v>
      </c>
      <c r="H44" s="49">
        <v>0</v>
      </c>
      <c r="I44" s="49">
        <v>0</v>
      </c>
    </row>
    <row r="45" spans="1:9" ht="27.6" customHeight="1" x14ac:dyDescent="0.2">
      <c r="A45" s="270" t="s">
        <v>268</v>
      </c>
      <c r="B45" s="271"/>
      <c r="C45" s="271"/>
      <c r="D45" s="271"/>
      <c r="E45" s="271"/>
      <c r="F45" s="272"/>
      <c r="G45" s="21">
        <v>36</v>
      </c>
      <c r="H45" s="50">
        <v>0</v>
      </c>
      <c r="I45" s="50">
        <v>0</v>
      </c>
    </row>
    <row r="46" spans="1:9" ht="12.75" customHeight="1" x14ac:dyDescent="0.2">
      <c r="A46" s="270" t="s">
        <v>269</v>
      </c>
      <c r="B46" s="271"/>
      <c r="C46" s="271"/>
      <c r="D46" s="271"/>
      <c r="E46" s="271"/>
      <c r="F46" s="272"/>
      <c r="G46" s="21">
        <v>37</v>
      </c>
      <c r="H46" s="50">
        <v>0</v>
      </c>
      <c r="I46" s="50">
        <v>0</v>
      </c>
    </row>
    <row r="47" spans="1:9" ht="12.75" customHeight="1" x14ac:dyDescent="0.2">
      <c r="A47" s="270" t="s">
        <v>270</v>
      </c>
      <c r="B47" s="271"/>
      <c r="C47" s="271"/>
      <c r="D47" s="271"/>
      <c r="E47" s="271"/>
      <c r="F47" s="272"/>
      <c r="G47" s="21">
        <v>38</v>
      </c>
      <c r="H47" s="50">
        <v>0</v>
      </c>
      <c r="I47" s="50">
        <v>0</v>
      </c>
    </row>
    <row r="48" spans="1:9" ht="25.9" customHeight="1" x14ac:dyDescent="0.2">
      <c r="A48" s="258" t="s">
        <v>271</v>
      </c>
      <c r="B48" s="259"/>
      <c r="C48" s="259"/>
      <c r="D48" s="259"/>
      <c r="E48" s="259"/>
      <c r="F48" s="260"/>
      <c r="G48" s="16">
        <v>39</v>
      </c>
      <c r="H48" s="51">
        <f>H44+H45+H46+H47</f>
        <v>0</v>
      </c>
      <c r="I48" s="51">
        <f>I44+I45+I46+I47</f>
        <v>0</v>
      </c>
    </row>
    <row r="49" spans="1:9" ht="24.6" customHeight="1" x14ac:dyDescent="0.2">
      <c r="A49" s="270" t="s">
        <v>272</v>
      </c>
      <c r="B49" s="271"/>
      <c r="C49" s="271"/>
      <c r="D49" s="271"/>
      <c r="E49" s="271"/>
      <c r="F49" s="272"/>
      <c r="G49" s="21">
        <v>40</v>
      </c>
      <c r="H49" s="50">
        <v>-5179826</v>
      </c>
      <c r="I49" s="50">
        <v>0</v>
      </c>
    </row>
    <row r="50" spans="1:9" ht="12.75" customHeight="1" x14ac:dyDescent="0.2">
      <c r="A50" s="270" t="s">
        <v>273</v>
      </c>
      <c r="B50" s="271"/>
      <c r="C50" s="271"/>
      <c r="D50" s="271"/>
      <c r="E50" s="271"/>
      <c r="F50" s="272"/>
      <c r="G50" s="21">
        <v>41</v>
      </c>
      <c r="H50" s="50">
        <v>0</v>
      </c>
      <c r="I50" s="50">
        <v>-1029000</v>
      </c>
    </row>
    <row r="51" spans="1:9" ht="12.75" customHeight="1" x14ac:dyDescent="0.2">
      <c r="A51" s="270" t="s">
        <v>274</v>
      </c>
      <c r="B51" s="271"/>
      <c r="C51" s="271"/>
      <c r="D51" s="271"/>
      <c r="E51" s="271"/>
      <c r="F51" s="272"/>
      <c r="G51" s="21">
        <v>42</v>
      </c>
      <c r="H51" s="50">
        <v>0</v>
      </c>
      <c r="I51" s="50">
        <v>-3734</v>
      </c>
    </row>
    <row r="52" spans="1:9" ht="26.45" customHeight="1" x14ac:dyDescent="0.2">
      <c r="A52" s="270" t="s">
        <v>275</v>
      </c>
      <c r="B52" s="271"/>
      <c r="C52" s="271"/>
      <c r="D52" s="271"/>
      <c r="E52" s="271"/>
      <c r="F52" s="272"/>
      <c r="G52" s="21">
        <v>43</v>
      </c>
      <c r="H52" s="50">
        <v>0</v>
      </c>
      <c r="I52" s="50">
        <v>0</v>
      </c>
    </row>
    <row r="53" spans="1:9" ht="12.75" customHeight="1" x14ac:dyDescent="0.2">
      <c r="A53" s="270" t="s">
        <v>276</v>
      </c>
      <c r="B53" s="271"/>
      <c r="C53" s="271"/>
      <c r="D53" s="271"/>
      <c r="E53" s="271"/>
      <c r="F53" s="272"/>
      <c r="G53" s="21">
        <v>44</v>
      </c>
      <c r="H53" s="50">
        <v>-38580</v>
      </c>
      <c r="I53" s="50">
        <v>0</v>
      </c>
    </row>
    <row r="54" spans="1:9" ht="27.6" customHeight="1" x14ac:dyDescent="0.2">
      <c r="A54" s="258" t="s">
        <v>277</v>
      </c>
      <c r="B54" s="259"/>
      <c r="C54" s="259"/>
      <c r="D54" s="259"/>
      <c r="E54" s="259"/>
      <c r="F54" s="260"/>
      <c r="G54" s="16">
        <v>45</v>
      </c>
      <c r="H54" s="51">
        <f>H49+H50+H51+H52+H53</f>
        <v>-5218406</v>
      </c>
      <c r="I54" s="51">
        <f>I49+I50+I51+I52+I53</f>
        <v>-1032734</v>
      </c>
    </row>
    <row r="55" spans="1:9" ht="27.6" customHeight="1" x14ac:dyDescent="0.2">
      <c r="A55" s="273" t="s">
        <v>278</v>
      </c>
      <c r="B55" s="274"/>
      <c r="C55" s="274"/>
      <c r="D55" s="274"/>
      <c r="E55" s="274"/>
      <c r="F55" s="275"/>
      <c r="G55" s="16">
        <v>46</v>
      </c>
      <c r="H55" s="51">
        <f>H48+H54</f>
        <v>-5218406</v>
      </c>
      <c r="I55" s="51">
        <f>I48+I54</f>
        <v>-1032734</v>
      </c>
    </row>
    <row r="56" spans="1:9" x14ac:dyDescent="0.2">
      <c r="A56" s="206" t="s">
        <v>279</v>
      </c>
      <c r="B56" s="207"/>
      <c r="C56" s="207"/>
      <c r="D56" s="207"/>
      <c r="E56" s="207"/>
      <c r="F56" s="208"/>
      <c r="G56" s="21">
        <v>47</v>
      </c>
      <c r="H56" s="50">
        <v>0</v>
      </c>
      <c r="I56" s="50">
        <v>0</v>
      </c>
    </row>
    <row r="57" spans="1:9" ht="27" customHeight="1" x14ac:dyDescent="0.2">
      <c r="A57" s="273" t="s">
        <v>280</v>
      </c>
      <c r="B57" s="274"/>
      <c r="C57" s="274"/>
      <c r="D57" s="274"/>
      <c r="E57" s="274"/>
      <c r="F57" s="275"/>
      <c r="G57" s="16">
        <v>48</v>
      </c>
      <c r="H57" s="51">
        <f>H27+H42+H55+H56</f>
        <v>5025268</v>
      </c>
      <c r="I57" s="51">
        <f>I27+I42+I55+I56</f>
        <v>8680961</v>
      </c>
    </row>
    <row r="58" spans="1:9" ht="27" customHeight="1" x14ac:dyDescent="0.2">
      <c r="A58" s="276" t="s">
        <v>281</v>
      </c>
      <c r="B58" s="277"/>
      <c r="C58" s="277"/>
      <c r="D58" s="277"/>
      <c r="E58" s="277"/>
      <c r="F58" s="278"/>
      <c r="G58" s="21">
        <v>49</v>
      </c>
      <c r="H58" s="50">
        <v>359097</v>
      </c>
      <c r="I58" s="50">
        <v>5384365</v>
      </c>
    </row>
    <row r="59" spans="1:9" ht="28.9" customHeight="1" x14ac:dyDescent="0.2">
      <c r="A59" s="261" t="s">
        <v>282</v>
      </c>
      <c r="B59" s="262"/>
      <c r="C59" s="262"/>
      <c r="D59" s="262"/>
      <c r="E59" s="262"/>
      <c r="F59" s="263"/>
      <c r="G59" s="17">
        <v>50</v>
      </c>
      <c r="H59" s="52">
        <f>H57+H58</f>
        <v>5384365</v>
      </c>
      <c r="I59" s="52">
        <f>I57+I58</f>
        <v>14065326</v>
      </c>
    </row>
  </sheetData>
  <sheetProtection algorithmName="SHA-512" hashValue="31eWLOZRb1AqyRMvE8UPs+dN6szGtZ+DUlM0H2qf6xGytMovQNNwdkxAdnPyj6Nrrdhp+BFjnAQZNzLpOlKYwQ==" saltValue="jzpPqKC6O2T8AtIojtAXUg=="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55:I57 H42:I42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10:I10 H14:I14 H29:I35 H44:I48 H58:I59"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3" sqref="A3:I3"/>
    </sheetView>
  </sheetViews>
  <sheetFormatPr defaultRowHeight="12.75" x14ac:dyDescent="0.2"/>
  <cols>
    <col min="1" max="7" width="9.140625" style="2"/>
    <col min="8" max="9" width="20.7109375" style="53"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257" t="s">
        <v>283</v>
      </c>
      <c r="B1" s="285"/>
      <c r="C1" s="285"/>
      <c r="D1" s="285"/>
      <c r="E1" s="285"/>
      <c r="F1" s="285"/>
      <c r="G1" s="285"/>
      <c r="H1" s="285"/>
      <c r="I1" s="285"/>
    </row>
    <row r="2" spans="1:9" ht="12.75" customHeight="1" x14ac:dyDescent="0.2">
      <c r="A2" s="256" t="s">
        <v>512</v>
      </c>
      <c r="B2" s="212"/>
      <c r="C2" s="212"/>
      <c r="D2" s="212"/>
      <c r="E2" s="212"/>
      <c r="F2" s="212"/>
      <c r="G2" s="212"/>
      <c r="H2" s="212"/>
      <c r="I2" s="212"/>
    </row>
    <row r="3" spans="1:9" x14ac:dyDescent="0.2">
      <c r="A3" s="245" t="s">
        <v>491</v>
      </c>
      <c r="B3" s="294"/>
      <c r="C3" s="294"/>
      <c r="D3" s="294"/>
      <c r="E3" s="294"/>
      <c r="F3" s="294"/>
      <c r="G3" s="294"/>
      <c r="H3" s="294"/>
      <c r="I3" s="294"/>
    </row>
    <row r="4" spans="1:9" x14ac:dyDescent="0.2">
      <c r="A4" s="286" t="s">
        <v>505</v>
      </c>
      <c r="B4" s="218"/>
      <c r="C4" s="218"/>
      <c r="D4" s="218"/>
      <c r="E4" s="218"/>
      <c r="F4" s="218"/>
      <c r="G4" s="218"/>
      <c r="H4" s="218"/>
      <c r="I4" s="219"/>
    </row>
    <row r="5" spans="1:9" ht="24" thickBot="1" x14ac:dyDescent="0.25">
      <c r="A5" s="288" t="s">
        <v>284</v>
      </c>
      <c r="B5" s="289"/>
      <c r="C5" s="289"/>
      <c r="D5" s="289"/>
      <c r="E5" s="289"/>
      <c r="F5" s="290"/>
      <c r="G5" s="11" t="s">
        <v>285</v>
      </c>
      <c r="H5" s="44" t="s">
        <v>286</v>
      </c>
      <c r="I5" s="44" t="s">
        <v>287</v>
      </c>
    </row>
    <row r="6" spans="1:9" x14ac:dyDescent="0.2">
      <c r="A6" s="291">
        <v>1</v>
      </c>
      <c r="B6" s="292"/>
      <c r="C6" s="292"/>
      <c r="D6" s="292"/>
      <c r="E6" s="292"/>
      <c r="F6" s="293"/>
      <c r="G6" s="13">
        <v>2</v>
      </c>
      <c r="H6" s="19" t="s">
        <v>288</v>
      </c>
      <c r="I6" s="19" t="s">
        <v>289</v>
      </c>
    </row>
    <row r="7" spans="1:9" x14ac:dyDescent="0.2">
      <c r="A7" s="264" t="s">
        <v>290</v>
      </c>
      <c r="B7" s="301"/>
      <c r="C7" s="301"/>
      <c r="D7" s="301"/>
      <c r="E7" s="301"/>
      <c r="F7" s="301"/>
      <c r="G7" s="301"/>
      <c r="H7" s="301"/>
      <c r="I7" s="302"/>
    </row>
    <row r="8" spans="1:9" x14ac:dyDescent="0.2">
      <c r="A8" s="303" t="s">
        <v>291</v>
      </c>
      <c r="B8" s="303"/>
      <c r="C8" s="303"/>
      <c r="D8" s="303"/>
      <c r="E8" s="303"/>
      <c r="F8" s="303"/>
      <c r="G8" s="14">
        <v>1</v>
      </c>
      <c r="H8" s="49">
        <v>0</v>
      </c>
      <c r="I8" s="49">
        <v>0</v>
      </c>
    </row>
    <row r="9" spans="1:9" x14ac:dyDescent="0.2">
      <c r="A9" s="241" t="s">
        <v>292</v>
      </c>
      <c r="B9" s="241"/>
      <c r="C9" s="241"/>
      <c r="D9" s="241"/>
      <c r="E9" s="241"/>
      <c r="F9" s="241"/>
      <c r="G9" s="15">
        <v>2</v>
      </c>
      <c r="H9" s="50">
        <v>0</v>
      </c>
      <c r="I9" s="50">
        <v>0</v>
      </c>
    </row>
    <row r="10" spans="1:9" x14ac:dyDescent="0.2">
      <c r="A10" s="241" t="s">
        <v>293</v>
      </c>
      <c r="B10" s="241"/>
      <c r="C10" s="241"/>
      <c r="D10" s="241"/>
      <c r="E10" s="241"/>
      <c r="F10" s="241"/>
      <c r="G10" s="15">
        <v>3</v>
      </c>
      <c r="H10" s="50">
        <v>0</v>
      </c>
      <c r="I10" s="50">
        <v>0</v>
      </c>
    </row>
    <row r="11" spans="1:9" x14ac:dyDescent="0.2">
      <c r="A11" s="241" t="s">
        <v>294</v>
      </c>
      <c r="B11" s="241"/>
      <c r="C11" s="241"/>
      <c r="D11" s="241"/>
      <c r="E11" s="241"/>
      <c r="F11" s="241"/>
      <c r="G11" s="15">
        <v>4</v>
      </c>
      <c r="H11" s="50">
        <v>0</v>
      </c>
      <c r="I11" s="50">
        <v>0</v>
      </c>
    </row>
    <row r="12" spans="1:9" x14ac:dyDescent="0.2">
      <c r="A12" s="241" t="s">
        <v>407</v>
      </c>
      <c r="B12" s="241"/>
      <c r="C12" s="241"/>
      <c r="D12" s="241"/>
      <c r="E12" s="241"/>
      <c r="F12" s="241"/>
      <c r="G12" s="15">
        <v>5</v>
      </c>
      <c r="H12" s="50">
        <v>0</v>
      </c>
      <c r="I12" s="50">
        <v>0</v>
      </c>
    </row>
    <row r="13" spans="1:9" x14ac:dyDescent="0.2">
      <c r="A13" s="240" t="s">
        <v>408</v>
      </c>
      <c r="B13" s="240"/>
      <c r="C13" s="240"/>
      <c r="D13" s="240"/>
      <c r="E13" s="240"/>
      <c r="F13" s="240"/>
      <c r="G13" s="16">
        <v>6</v>
      </c>
      <c r="H13" s="51">
        <f>SUM(H8:H12)</f>
        <v>0</v>
      </c>
      <c r="I13" s="51">
        <f>SUM(I8:I12)</f>
        <v>0</v>
      </c>
    </row>
    <row r="14" spans="1:9" x14ac:dyDescent="0.2">
      <c r="A14" s="241" t="s">
        <v>409</v>
      </c>
      <c r="B14" s="241"/>
      <c r="C14" s="241"/>
      <c r="D14" s="241"/>
      <c r="E14" s="241"/>
      <c r="F14" s="241"/>
      <c r="G14" s="15">
        <v>7</v>
      </c>
      <c r="H14" s="50">
        <v>0</v>
      </c>
      <c r="I14" s="50">
        <v>0</v>
      </c>
    </row>
    <row r="15" spans="1:9" x14ac:dyDescent="0.2">
      <c r="A15" s="241" t="s">
        <v>410</v>
      </c>
      <c r="B15" s="241"/>
      <c r="C15" s="241"/>
      <c r="D15" s="241"/>
      <c r="E15" s="241"/>
      <c r="F15" s="241"/>
      <c r="G15" s="15">
        <v>8</v>
      </c>
      <c r="H15" s="50">
        <v>0</v>
      </c>
      <c r="I15" s="50">
        <v>0</v>
      </c>
    </row>
    <row r="16" spans="1:9" x14ac:dyDescent="0.2">
      <c r="A16" s="241" t="s">
        <v>412</v>
      </c>
      <c r="B16" s="241"/>
      <c r="C16" s="241"/>
      <c r="D16" s="241"/>
      <c r="E16" s="241"/>
      <c r="F16" s="241"/>
      <c r="G16" s="15">
        <v>9</v>
      </c>
      <c r="H16" s="50">
        <v>0</v>
      </c>
      <c r="I16" s="50">
        <v>0</v>
      </c>
    </row>
    <row r="17" spans="1:9" x14ac:dyDescent="0.2">
      <c r="A17" s="241" t="s">
        <v>413</v>
      </c>
      <c r="B17" s="241"/>
      <c r="C17" s="241"/>
      <c r="D17" s="241"/>
      <c r="E17" s="241"/>
      <c r="F17" s="241"/>
      <c r="G17" s="15">
        <v>10</v>
      </c>
      <c r="H17" s="50">
        <v>0</v>
      </c>
      <c r="I17" s="50">
        <v>0</v>
      </c>
    </row>
    <row r="18" spans="1:9" x14ac:dyDescent="0.2">
      <c r="A18" s="241" t="s">
        <v>414</v>
      </c>
      <c r="B18" s="241"/>
      <c r="C18" s="241"/>
      <c r="D18" s="241"/>
      <c r="E18" s="241"/>
      <c r="F18" s="241"/>
      <c r="G18" s="15">
        <v>11</v>
      </c>
      <c r="H18" s="50">
        <v>0</v>
      </c>
      <c r="I18" s="50">
        <v>0</v>
      </c>
    </row>
    <row r="19" spans="1:9" x14ac:dyDescent="0.2">
      <c r="A19" s="241" t="s">
        <v>415</v>
      </c>
      <c r="B19" s="241"/>
      <c r="C19" s="241"/>
      <c r="D19" s="241"/>
      <c r="E19" s="241"/>
      <c r="F19" s="241"/>
      <c r="G19" s="15">
        <v>12</v>
      </c>
      <c r="H19" s="50">
        <v>0</v>
      </c>
      <c r="I19" s="50">
        <v>0</v>
      </c>
    </row>
    <row r="20" spans="1:9" ht="25.9" customHeight="1" x14ac:dyDescent="0.2">
      <c r="A20" s="299" t="s">
        <v>416</v>
      </c>
      <c r="B20" s="300"/>
      <c r="C20" s="300"/>
      <c r="D20" s="300"/>
      <c r="E20" s="300"/>
      <c r="F20" s="300"/>
      <c r="G20" s="17">
        <v>13</v>
      </c>
      <c r="H20" s="52">
        <f>H14+H15+H16+H17+H18+H19</f>
        <v>0</v>
      </c>
      <c r="I20" s="52">
        <f>I14+I15+I16+I17+I18+I19</f>
        <v>0</v>
      </c>
    </row>
    <row r="21" spans="1:9" ht="25.9" customHeight="1" x14ac:dyDescent="0.2">
      <c r="A21" s="299" t="s">
        <v>417</v>
      </c>
      <c r="B21" s="300"/>
      <c r="C21" s="300"/>
      <c r="D21" s="300"/>
      <c r="E21" s="300"/>
      <c r="F21" s="300"/>
      <c r="G21" s="17">
        <v>14</v>
      </c>
      <c r="H21" s="52">
        <f>H13+H20</f>
        <v>0</v>
      </c>
      <c r="I21" s="52">
        <f>I13+I20</f>
        <v>0</v>
      </c>
    </row>
    <row r="22" spans="1:9" x14ac:dyDescent="0.2">
      <c r="A22" s="264" t="s">
        <v>295</v>
      </c>
      <c r="B22" s="301"/>
      <c r="C22" s="301"/>
      <c r="D22" s="301"/>
      <c r="E22" s="301"/>
      <c r="F22" s="301"/>
      <c r="G22" s="301"/>
      <c r="H22" s="301"/>
      <c r="I22" s="302"/>
    </row>
    <row r="23" spans="1:9" ht="26.45" customHeight="1" x14ac:dyDescent="0.2">
      <c r="A23" s="303" t="s">
        <v>411</v>
      </c>
      <c r="B23" s="303"/>
      <c r="C23" s="303"/>
      <c r="D23" s="303"/>
      <c r="E23" s="303"/>
      <c r="F23" s="303"/>
      <c r="G23" s="14">
        <v>15</v>
      </c>
      <c r="H23" s="49">
        <v>0</v>
      </c>
      <c r="I23" s="49">
        <v>0</v>
      </c>
    </row>
    <row r="24" spans="1:9" x14ac:dyDescent="0.2">
      <c r="A24" s="241" t="s">
        <v>296</v>
      </c>
      <c r="B24" s="241"/>
      <c r="C24" s="241"/>
      <c r="D24" s="241"/>
      <c r="E24" s="241"/>
      <c r="F24" s="241"/>
      <c r="G24" s="14">
        <v>16</v>
      </c>
      <c r="H24" s="50">
        <v>0</v>
      </c>
      <c r="I24" s="50">
        <v>0</v>
      </c>
    </row>
    <row r="25" spans="1:9" x14ac:dyDescent="0.2">
      <c r="A25" s="241" t="s">
        <v>297</v>
      </c>
      <c r="B25" s="241"/>
      <c r="C25" s="241"/>
      <c r="D25" s="241"/>
      <c r="E25" s="241"/>
      <c r="F25" s="241"/>
      <c r="G25" s="14">
        <v>17</v>
      </c>
      <c r="H25" s="50">
        <v>0</v>
      </c>
      <c r="I25" s="50">
        <v>0</v>
      </c>
    </row>
    <row r="26" spans="1:9" x14ac:dyDescent="0.2">
      <c r="A26" s="241" t="s">
        <v>298</v>
      </c>
      <c r="B26" s="241"/>
      <c r="C26" s="241"/>
      <c r="D26" s="241"/>
      <c r="E26" s="241"/>
      <c r="F26" s="241"/>
      <c r="G26" s="14">
        <v>18</v>
      </c>
      <c r="H26" s="50">
        <v>0</v>
      </c>
      <c r="I26" s="50">
        <v>0</v>
      </c>
    </row>
    <row r="27" spans="1:9" x14ac:dyDescent="0.2">
      <c r="A27" s="241" t="s">
        <v>299</v>
      </c>
      <c r="B27" s="241"/>
      <c r="C27" s="241"/>
      <c r="D27" s="241"/>
      <c r="E27" s="241"/>
      <c r="F27" s="241"/>
      <c r="G27" s="14">
        <v>19</v>
      </c>
      <c r="H27" s="50">
        <v>0</v>
      </c>
      <c r="I27" s="50">
        <v>0</v>
      </c>
    </row>
    <row r="28" spans="1:9" x14ac:dyDescent="0.2">
      <c r="A28" s="241" t="s">
        <v>300</v>
      </c>
      <c r="B28" s="241"/>
      <c r="C28" s="241"/>
      <c r="D28" s="241"/>
      <c r="E28" s="241"/>
      <c r="F28" s="241"/>
      <c r="G28" s="14">
        <v>20</v>
      </c>
      <c r="H28" s="50">
        <v>0</v>
      </c>
      <c r="I28" s="50">
        <v>0</v>
      </c>
    </row>
    <row r="29" spans="1:9" ht="25.15" customHeight="1" x14ac:dyDescent="0.2">
      <c r="A29" s="240" t="s">
        <v>418</v>
      </c>
      <c r="B29" s="240"/>
      <c r="C29" s="240"/>
      <c r="D29" s="240"/>
      <c r="E29" s="240"/>
      <c r="F29" s="240"/>
      <c r="G29" s="16">
        <v>21</v>
      </c>
      <c r="H29" s="51">
        <f>SUM(H23:H28)</f>
        <v>0</v>
      </c>
      <c r="I29" s="51">
        <f>SUM(I23:I28)</f>
        <v>0</v>
      </c>
    </row>
    <row r="30" spans="1:9" ht="21" customHeight="1" x14ac:dyDescent="0.2">
      <c r="A30" s="241" t="s">
        <v>301</v>
      </c>
      <c r="B30" s="241"/>
      <c r="C30" s="241"/>
      <c r="D30" s="241"/>
      <c r="E30" s="241"/>
      <c r="F30" s="241"/>
      <c r="G30" s="15">
        <v>22</v>
      </c>
      <c r="H30" s="50">
        <v>0</v>
      </c>
      <c r="I30" s="50">
        <v>0</v>
      </c>
    </row>
    <row r="31" spans="1:9" x14ac:dyDescent="0.2">
      <c r="A31" s="241" t="s">
        <v>302</v>
      </c>
      <c r="B31" s="241"/>
      <c r="C31" s="241"/>
      <c r="D31" s="241"/>
      <c r="E31" s="241"/>
      <c r="F31" s="241"/>
      <c r="G31" s="15">
        <v>23</v>
      </c>
      <c r="H31" s="50">
        <v>0</v>
      </c>
      <c r="I31" s="50">
        <v>0</v>
      </c>
    </row>
    <row r="32" spans="1:9" x14ac:dyDescent="0.2">
      <c r="A32" s="241" t="s">
        <v>303</v>
      </c>
      <c r="B32" s="241"/>
      <c r="C32" s="241"/>
      <c r="D32" s="241"/>
      <c r="E32" s="241"/>
      <c r="F32" s="241"/>
      <c r="G32" s="15">
        <v>24</v>
      </c>
      <c r="H32" s="50">
        <v>0</v>
      </c>
      <c r="I32" s="50">
        <v>0</v>
      </c>
    </row>
    <row r="33" spans="1:9" x14ac:dyDescent="0.2">
      <c r="A33" s="241" t="s">
        <v>304</v>
      </c>
      <c r="B33" s="241"/>
      <c r="C33" s="241"/>
      <c r="D33" s="241"/>
      <c r="E33" s="241"/>
      <c r="F33" s="241"/>
      <c r="G33" s="15">
        <v>25</v>
      </c>
      <c r="H33" s="50">
        <v>0</v>
      </c>
      <c r="I33" s="50">
        <v>0</v>
      </c>
    </row>
    <row r="34" spans="1:9" x14ac:dyDescent="0.2">
      <c r="A34" s="241" t="s">
        <v>305</v>
      </c>
      <c r="B34" s="241"/>
      <c r="C34" s="241"/>
      <c r="D34" s="241"/>
      <c r="E34" s="241"/>
      <c r="F34" s="241"/>
      <c r="G34" s="15">
        <v>26</v>
      </c>
      <c r="H34" s="50">
        <v>0</v>
      </c>
      <c r="I34" s="50">
        <v>0</v>
      </c>
    </row>
    <row r="35" spans="1:9" ht="28.9" customHeight="1" x14ac:dyDescent="0.2">
      <c r="A35" s="240" t="s">
        <v>419</v>
      </c>
      <c r="B35" s="240"/>
      <c r="C35" s="240"/>
      <c r="D35" s="240"/>
      <c r="E35" s="240"/>
      <c r="F35" s="240"/>
      <c r="G35" s="16">
        <v>27</v>
      </c>
      <c r="H35" s="51">
        <f>SUM(H30:H34)</f>
        <v>0</v>
      </c>
      <c r="I35" s="51">
        <f>SUM(I30:I34)</f>
        <v>0</v>
      </c>
    </row>
    <row r="36" spans="1:9" ht="26.45" customHeight="1" x14ac:dyDescent="0.2">
      <c r="A36" s="299" t="s">
        <v>420</v>
      </c>
      <c r="B36" s="300"/>
      <c r="C36" s="300"/>
      <c r="D36" s="300"/>
      <c r="E36" s="300"/>
      <c r="F36" s="300"/>
      <c r="G36" s="17">
        <v>28</v>
      </c>
      <c r="H36" s="52">
        <f>H29+H35</f>
        <v>0</v>
      </c>
      <c r="I36" s="52">
        <f>I29+I35</f>
        <v>0</v>
      </c>
    </row>
    <row r="37" spans="1:9" x14ac:dyDescent="0.2">
      <c r="A37" s="264" t="s">
        <v>306</v>
      </c>
      <c r="B37" s="301"/>
      <c r="C37" s="301"/>
      <c r="D37" s="301"/>
      <c r="E37" s="301"/>
      <c r="F37" s="301"/>
      <c r="G37" s="301">
        <v>0</v>
      </c>
      <c r="H37" s="301"/>
      <c r="I37" s="302"/>
    </row>
    <row r="38" spans="1:9" x14ac:dyDescent="0.2">
      <c r="A38" s="304" t="s">
        <v>307</v>
      </c>
      <c r="B38" s="304"/>
      <c r="C38" s="304"/>
      <c r="D38" s="304"/>
      <c r="E38" s="304"/>
      <c r="F38" s="304"/>
      <c r="G38" s="14">
        <v>29</v>
      </c>
      <c r="H38" s="49">
        <v>0</v>
      </c>
      <c r="I38" s="49">
        <v>0</v>
      </c>
    </row>
    <row r="39" spans="1:9" ht="21.6" customHeight="1" x14ac:dyDescent="0.2">
      <c r="A39" s="184" t="s">
        <v>308</v>
      </c>
      <c r="B39" s="184"/>
      <c r="C39" s="184"/>
      <c r="D39" s="184"/>
      <c r="E39" s="184"/>
      <c r="F39" s="184"/>
      <c r="G39" s="14">
        <v>30</v>
      </c>
      <c r="H39" s="49">
        <v>0</v>
      </c>
      <c r="I39" s="49">
        <v>0</v>
      </c>
    </row>
    <row r="40" spans="1:9" x14ac:dyDescent="0.2">
      <c r="A40" s="184" t="s">
        <v>309</v>
      </c>
      <c r="B40" s="184"/>
      <c r="C40" s="184"/>
      <c r="D40" s="184"/>
      <c r="E40" s="184"/>
      <c r="F40" s="184"/>
      <c r="G40" s="14">
        <v>31</v>
      </c>
      <c r="H40" s="49">
        <v>0</v>
      </c>
      <c r="I40" s="49">
        <v>0</v>
      </c>
    </row>
    <row r="41" spans="1:9" x14ac:dyDescent="0.2">
      <c r="A41" s="184" t="s">
        <v>310</v>
      </c>
      <c r="B41" s="184"/>
      <c r="C41" s="184"/>
      <c r="D41" s="184"/>
      <c r="E41" s="184"/>
      <c r="F41" s="184"/>
      <c r="G41" s="14">
        <v>32</v>
      </c>
      <c r="H41" s="49">
        <v>0</v>
      </c>
      <c r="I41" s="49">
        <v>0</v>
      </c>
    </row>
    <row r="42" spans="1:9" ht="26.45" customHeight="1" x14ac:dyDescent="0.2">
      <c r="A42" s="240" t="s">
        <v>421</v>
      </c>
      <c r="B42" s="240"/>
      <c r="C42" s="240"/>
      <c r="D42" s="240"/>
      <c r="E42" s="240"/>
      <c r="F42" s="240"/>
      <c r="G42" s="16">
        <v>33</v>
      </c>
      <c r="H42" s="51">
        <f>H41+H40+H39+H38</f>
        <v>0</v>
      </c>
      <c r="I42" s="51">
        <f>I41+I40+I39+I38</f>
        <v>0</v>
      </c>
    </row>
    <row r="43" spans="1:9" ht="22.9" customHeight="1" x14ac:dyDescent="0.2">
      <c r="A43" s="184" t="s">
        <v>311</v>
      </c>
      <c r="B43" s="184"/>
      <c r="C43" s="184"/>
      <c r="D43" s="184"/>
      <c r="E43" s="184"/>
      <c r="F43" s="184"/>
      <c r="G43" s="15">
        <v>34</v>
      </c>
      <c r="H43" s="50">
        <v>0</v>
      </c>
      <c r="I43" s="50">
        <v>0</v>
      </c>
    </row>
    <row r="44" spans="1:9" x14ac:dyDescent="0.2">
      <c r="A44" s="184" t="s">
        <v>312</v>
      </c>
      <c r="B44" s="184"/>
      <c r="C44" s="184"/>
      <c r="D44" s="184"/>
      <c r="E44" s="184"/>
      <c r="F44" s="184"/>
      <c r="G44" s="15">
        <v>35</v>
      </c>
      <c r="H44" s="50">
        <v>0</v>
      </c>
      <c r="I44" s="50">
        <v>0</v>
      </c>
    </row>
    <row r="45" spans="1:9" x14ac:dyDescent="0.2">
      <c r="A45" s="184" t="s">
        <v>313</v>
      </c>
      <c r="B45" s="184"/>
      <c r="C45" s="184"/>
      <c r="D45" s="184"/>
      <c r="E45" s="184"/>
      <c r="F45" s="184"/>
      <c r="G45" s="15">
        <v>36</v>
      </c>
      <c r="H45" s="50">
        <v>0</v>
      </c>
      <c r="I45" s="50">
        <v>0</v>
      </c>
    </row>
    <row r="46" spans="1:9" ht="25.15" customHeight="1" x14ac:dyDescent="0.2">
      <c r="A46" s="184" t="s">
        <v>314</v>
      </c>
      <c r="B46" s="184"/>
      <c r="C46" s="184"/>
      <c r="D46" s="184"/>
      <c r="E46" s="184"/>
      <c r="F46" s="184"/>
      <c r="G46" s="15">
        <v>37</v>
      </c>
      <c r="H46" s="50">
        <v>0</v>
      </c>
      <c r="I46" s="50">
        <v>0</v>
      </c>
    </row>
    <row r="47" spans="1:9" x14ac:dyDescent="0.2">
      <c r="A47" s="184" t="s">
        <v>315</v>
      </c>
      <c r="B47" s="184"/>
      <c r="C47" s="184"/>
      <c r="D47" s="184"/>
      <c r="E47" s="184"/>
      <c r="F47" s="184"/>
      <c r="G47" s="15">
        <v>38</v>
      </c>
      <c r="H47" s="50">
        <v>0</v>
      </c>
      <c r="I47" s="50">
        <v>0</v>
      </c>
    </row>
    <row r="48" spans="1:9" ht="25.15" customHeight="1" x14ac:dyDescent="0.2">
      <c r="A48" s="240" t="s">
        <v>422</v>
      </c>
      <c r="B48" s="240"/>
      <c r="C48" s="240"/>
      <c r="D48" s="240"/>
      <c r="E48" s="240"/>
      <c r="F48" s="240"/>
      <c r="G48" s="16">
        <v>39</v>
      </c>
      <c r="H48" s="51">
        <f>H47+H46+H45+H44+H43</f>
        <v>0</v>
      </c>
      <c r="I48" s="51">
        <f>I47+I46+I45+I44+I43</f>
        <v>0</v>
      </c>
    </row>
    <row r="49" spans="1:9" ht="28.15" customHeight="1" x14ac:dyDescent="0.2">
      <c r="A49" s="231" t="s">
        <v>423</v>
      </c>
      <c r="B49" s="232"/>
      <c r="C49" s="232"/>
      <c r="D49" s="232"/>
      <c r="E49" s="232"/>
      <c r="F49" s="232"/>
      <c r="G49" s="16">
        <v>40</v>
      </c>
      <c r="H49" s="51">
        <f>H48+H42</f>
        <v>0</v>
      </c>
      <c r="I49" s="51">
        <f>I48+I42</f>
        <v>0</v>
      </c>
    </row>
    <row r="50" spans="1:9" x14ac:dyDescent="0.2">
      <c r="A50" s="241" t="s">
        <v>316</v>
      </c>
      <c r="B50" s="241"/>
      <c r="C50" s="241"/>
      <c r="D50" s="241"/>
      <c r="E50" s="241"/>
      <c r="F50" s="241"/>
      <c r="G50" s="15">
        <v>41</v>
      </c>
      <c r="H50" s="50">
        <v>0</v>
      </c>
      <c r="I50" s="50">
        <v>0</v>
      </c>
    </row>
    <row r="51" spans="1:9" ht="24.6" customHeight="1" x14ac:dyDescent="0.2">
      <c r="A51" s="231" t="s">
        <v>424</v>
      </c>
      <c r="B51" s="232"/>
      <c r="C51" s="232"/>
      <c r="D51" s="232"/>
      <c r="E51" s="232"/>
      <c r="F51" s="232"/>
      <c r="G51" s="16">
        <v>42</v>
      </c>
      <c r="H51" s="51">
        <f>H21+H36+H49+H50</f>
        <v>0</v>
      </c>
      <c r="I51" s="51">
        <f>I21+I36+I49+I50</f>
        <v>0</v>
      </c>
    </row>
    <row r="52" spans="1:9" ht="23.45" customHeight="1" x14ac:dyDescent="0.2">
      <c r="A52" s="297" t="s">
        <v>425</v>
      </c>
      <c r="B52" s="298"/>
      <c r="C52" s="298"/>
      <c r="D52" s="298"/>
      <c r="E52" s="298"/>
      <c r="F52" s="298"/>
      <c r="G52" s="15">
        <v>43</v>
      </c>
      <c r="H52" s="50">
        <v>0</v>
      </c>
      <c r="I52" s="50">
        <v>0</v>
      </c>
    </row>
    <row r="53" spans="1:9" ht="28.9" customHeight="1" x14ac:dyDescent="0.2">
      <c r="A53" s="295" t="s">
        <v>426</v>
      </c>
      <c r="B53" s="296"/>
      <c r="C53" s="296"/>
      <c r="D53" s="296"/>
      <c r="E53" s="296"/>
      <c r="F53" s="296"/>
      <c r="G53" s="18">
        <v>44</v>
      </c>
      <c r="H53" s="65">
        <f>H52+H51</f>
        <v>0</v>
      </c>
      <c r="I53" s="65">
        <f>I52+I51</f>
        <v>0</v>
      </c>
    </row>
  </sheetData>
  <sheetProtection algorithmName="SHA-512" hashValue="W2Myi2YyEvW9xL0vS0sZ1rRYfN7cRtdw5bCVMjexjhwvyG+TqlKdd8R+F3CvXcJes/jN1D7LyVc6Fmo+kilqCg==" saltValue="kUU+D4auQCka/we+Xnh+nw==" spinCount="100000" sheet="1" objects="1" scenarios="1"/>
  <mergeCells count="53">
    <mergeCell ref="A2:I2"/>
    <mergeCell ref="A1:I1"/>
    <mergeCell ref="A4:I4"/>
    <mergeCell ref="A5:F5"/>
    <mergeCell ref="A43:F43"/>
    <mergeCell ref="A30:F30"/>
    <mergeCell ref="A31:F31"/>
    <mergeCell ref="A13:F13"/>
    <mergeCell ref="A14:F14"/>
    <mergeCell ref="A12:F12"/>
    <mergeCell ref="A42:F42"/>
    <mergeCell ref="A38:F38"/>
    <mergeCell ref="A39:F39"/>
    <mergeCell ref="A40:F40"/>
    <mergeCell ref="A41:F41"/>
    <mergeCell ref="A26:F26"/>
    <mergeCell ref="A27:F27"/>
    <mergeCell ref="A28:F28"/>
    <mergeCell ref="A29:F29"/>
    <mergeCell ref="A37:I37"/>
    <mergeCell ref="A35:F35"/>
    <mergeCell ref="A36:F36"/>
    <mergeCell ref="A7:I7"/>
    <mergeCell ref="A8:F8"/>
    <mergeCell ref="A9:F9"/>
    <mergeCell ref="A10:F10"/>
    <mergeCell ref="A11:F11"/>
    <mergeCell ref="A15:F15"/>
    <mergeCell ref="A20:F20"/>
    <mergeCell ref="A22:I22"/>
    <mergeCell ref="A23:F23"/>
    <mergeCell ref="A24:F24"/>
    <mergeCell ref="A16:F16"/>
    <mergeCell ref="A17:F17"/>
    <mergeCell ref="A18:F18"/>
    <mergeCell ref="A19:F19"/>
    <mergeCell ref="A21:F21"/>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33:F33"/>
    <mergeCell ref="A34:F34"/>
  </mergeCells>
  <dataValidations count="7">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36:I36 H33:I33 H13:I13 H49:I51 H15:I21" xr:uid="{00000000-0002-0000-0400-000003000000}">
      <formula1>999999999999</formula1>
    </dataValidation>
    <dataValidation type="whole" operator="lessThanOrEqual" allowBlank="1" showInputMessage="1" showErrorMessage="1" errorTitle="Incorrect entry" error="You can enter only negative whole numbers or a zero" sqref="H35:I35 H48:I48" xr:uid="{00000000-0002-0000-0400-000004000000}">
      <formula1>0</formula1>
    </dataValidation>
    <dataValidation type="whole" operator="greaterThanOrEqual" allowBlank="1" showInputMessage="1" showErrorMessage="1" errorTitle="Incorrect entry" error="You can enter only positive whole numbers" sqref="H8:I11 H52:I53 H23:I29 H38:I42" xr:uid="{00000000-0002-0000-0400-000005000000}">
      <formula1>0</formula1>
    </dataValidation>
    <dataValidation operator="lessThanOrEqual" allowBlank="1" showInputMessage="1" showErrorMessage="1" errorTitle="Incorrect entry" error="You can enter only negative whole numbers or a zero" sqref="H12:I12 H14:I14 H30:I32 H34:I34 H43:I47" xr:uid="{00000000-0002-0000-0400-000006000000}"/>
  </dataValidations>
  <pageMargins left="0.71" right="0.22" top="1" bottom="1" header="0.5" footer="0.5"/>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view="pageBreakPreview" zoomScale="80" zoomScaleNormal="100" zoomScaleSheetLayoutView="80" workbookViewId="0">
      <selection activeCell="K26" sqref="K26"/>
    </sheetView>
  </sheetViews>
  <sheetFormatPr defaultRowHeight="12.75" x14ac:dyDescent="0.2"/>
  <cols>
    <col min="1" max="4" width="9.140625" style="2"/>
    <col min="5" max="5" width="10.140625" style="2" bestFit="1" customWidth="1"/>
    <col min="6" max="6" width="9.140625" style="2"/>
    <col min="7" max="7" width="10.85546875" style="2" bestFit="1" customWidth="1"/>
    <col min="8" max="25" width="15.42578125" style="53" customWidth="1"/>
    <col min="26"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325" t="s">
        <v>317</v>
      </c>
      <c r="B1" s="326"/>
      <c r="C1" s="326"/>
      <c r="D1" s="326"/>
      <c r="E1" s="326"/>
      <c r="F1" s="326"/>
      <c r="G1" s="326"/>
      <c r="H1" s="326"/>
      <c r="I1" s="326"/>
      <c r="J1" s="326"/>
      <c r="K1" s="66"/>
    </row>
    <row r="2" spans="1:25" ht="15.75" x14ac:dyDescent="0.2">
      <c r="A2" s="3"/>
      <c r="B2" s="4"/>
      <c r="C2" s="327" t="s">
        <v>318</v>
      </c>
      <c r="D2" s="327"/>
      <c r="E2" s="5">
        <v>45292</v>
      </c>
      <c r="F2" s="6" t="s">
        <v>319</v>
      </c>
      <c r="G2" s="5">
        <v>45657</v>
      </c>
      <c r="H2" s="67"/>
      <c r="I2" s="67"/>
      <c r="J2" s="67"/>
      <c r="K2" s="66"/>
      <c r="X2" s="68" t="s">
        <v>491</v>
      </c>
    </row>
    <row r="3" spans="1:25" ht="13.5" customHeight="1" thickBot="1" x14ac:dyDescent="0.25">
      <c r="A3" s="328" t="s">
        <v>320</v>
      </c>
      <c r="B3" s="329"/>
      <c r="C3" s="329"/>
      <c r="D3" s="329"/>
      <c r="E3" s="329"/>
      <c r="F3" s="329"/>
      <c r="G3" s="332" t="s">
        <v>321</v>
      </c>
      <c r="H3" s="316" t="s">
        <v>322</v>
      </c>
      <c r="I3" s="316"/>
      <c r="J3" s="316"/>
      <c r="K3" s="316"/>
      <c r="L3" s="316"/>
      <c r="M3" s="316"/>
      <c r="N3" s="316"/>
      <c r="O3" s="316"/>
      <c r="P3" s="316"/>
      <c r="Q3" s="316"/>
      <c r="R3" s="316"/>
      <c r="S3" s="316"/>
      <c r="T3" s="316"/>
      <c r="U3" s="316"/>
      <c r="V3" s="316"/>
      <c r="W3" s="316"/>
      <c r="X3" s="316" t="s">
        <v>323</v>
      </c>
      <c r="Y3" s="318" t="s">
        <v>324</v>
      </c>
    </row>
    <row r="4" spans="1:25" ht="68.25" thickBot="1" x14ac:dyDescent="0.25">
      <c r="A4" s="330"/>
      <c r="B4" s="331"/>
      <c r="C4" s="331"/>
      <c r="D4" s="331"/>
      <c r="E4" s="331"/>
      <c r="F4" s="331"/>
      <c r="G4" s="333"/>
      <c r="H4" s="69" t="s">
        <v>325</v>
      </c>
      <c r="I4" s="69" t="s">
        <v>326</v>
      </c>
      <c r="J4" s="69" t="s">
        <v>327</v>
      </c>
      <c r="K4" s="69" t="s">
        <v>328</v>
      </c>
      <c r="L4" s="69" t="s">
        <v>329</v>
      </c>
      <c r="M4" s="69" t="s">
        <v>330</v>
      </c>
      <c r="N4" s="69" t="s">
        <v>331</v>
      </c>
      <c r="O4" s="69" t="s">
        <v>332</v>
      </c>
      <c r="P4" s="106" t="s">
        <v>427</v>
      </c>
      <c r="Q4" s="69" t="s">
        <v>333</v>
      </c>
      <c r="R4" s="69" t="s">
        <v>334</v>
      </c>
      <c r="S4" s="106" t="s">
        <v>429</v>
      </c>
      <c r="T4" s="106" t="s">
        <v>431</v>
      </c>
      <c r="U4" s="69" t="s">
        <v>335</v>
      </c>
      <c r="V4" s="69" t="s">
        <v>336</v>
      </c>
      <c r="W4" s="69" t="s">
        <v>337</v>
      </c>
      <c r="X4" s="317"/>
      <c r="Y4" s="319"/>
    </row>
    <row r="5" spans="1:25" ht="22.5" x14ac:dyDescent="0.2">
      <c r="A5" s="320">
        <v>1</v>
      </c>
      <c r="B5" s="321"/>
      <c r="C5" s="321"/>
      <c r="D5" s="321"/>
      <c r="E5" s="321"/>
      <c r="F5" s="321"/>
      <c r="G5" s="7">
        <v>2</v>
      </c>
      <c r="H5" s="70" t="s">
        <v>338</v>
      </c>
      <c r="I5" s="71" t="s">
        <v>339</v>
      </c>
      <c r="J5" s="70" t="s">
        <v>340</v>
      </c>
      <c r="K5" s="71" t="s">
        <v>341</v>
      </c>
      <c r="L5" s="70" t="s">
        <v>342</v>
      </c>
      <c r="M5" s="71" t="s">
        <v>343</v>
      </c>
      <c r="N5" s="70" t="s">
        <v>344</v>
      </c>
      <c r="O5" s="71" t="s">
        <v>345</v>
      </c>
      <c r="P5" s="70" t="s">
        <v>346</v>
      </c>
      <c r="Q5" s="71" t="s">
        <v>347</v>
      </c>
      <c r="R5" s="70" t="s">
        <v>348</v>
      </c>
      <c r="S5" s="70" t="s">
        <v>428</v>
      </c>
      <c r="T5" s="70" t="s">
        <v>430</v>
      </c>
      <c r="U5" s="70" t="s">
        <v>432</v>
      </c>
      <c r="V5" s="70" t="s">
        <v>433</v>
      </c>
      <c r="W5" s="70" t="s">
        <v>435</v>
      </c>
      <c r="X5" s="70">
        <v>19</v>
      </c>
      <c r="Y5" s="72" t="s">
        <v>434</v>
      </c>
    </row>
    <row r="6" spans="1:25" x14ac:dyDescent="0.2">
      <c r="A6" s="322" t="s">
        <v>349</v>
      </c>
      <c r="B6" s="322"/>
      <c r="C6" s="322"/>
      <c r="D6" s="322"/>
      <c r="E6" s="322"/>
      <c r="F6" s="322"/>
      <c r="G6" s="322"/>
      <c r="H6" s="322"/>
      <c r="I6" s="322"/>
      <c r="J6" s="322"/>
      <c r="K6" s="322"/>
      <c r="L6" s="322"/>
      <c r="M6" s="322"/>
      <c r="N6" s="323"/>
      <c r="O6" s="323"/>
      <c r="P6" s="323"/>
      <c r="Q6" s="323"/>
      <c r="R6" s="323"/>
      <c r="S6" s="323"/>
      <c r="T6" s="323"/>
      <c r="U6" s="323"/>
      <c r="V6" s="323"/>
      <c r="W6" s="323"/>
      <c r="X6" s="323"/>
      <c r="Y6" s="324"/>
    </row>
    <row r="7" spans="1:25" x14ac:dyDescent="0.2">
      <c r="A7" s="314" t="s">
        <v>350</v>
      </c>
      <c r="B7" s="314"/>
      <c r="C7" s="314"/>
      <c r="D7" s="314"/>
      <c r="E7" s="314"/>
      <c r="F7" s="314"/>
      <c r="G7" s="8">
        <v>1</v>
      </c>
      <c r="H7" s="73">
        <v>13657177</v>
      </c>
      <c r="I7" s="73">
        <v>0</v>
      </c>
      <c r="J7" s="73">
        <v>682859</v>
      </c>
      <c r="K7" s="73">
        <v>0</v>
      </c>
      <c r="L7" s="73">
        <v>0</v>
      </c>
      <c r="M7" s="73">
        <v>0</v>
      </c>
      <c r="N7" s="73">
        <v>2448652</v>
      </c>
      <c r="O7" s="73">
        <v>0</v>
      </c>
      <c r="P7" s="73">
        <v>0</v>
      </c>
      <c r="Q7" s="73">
        <v>0</v>
      </c>
      <c r="R7" s="73">
        <v>0</v>
      </c>
      <c r="S7" s="73">
        <v>0</v>
      </c>
      <c r="T7" s="73">
        <v>0</v>
      </c>
      <c r="U7" s="73">
        <v>7910946</v>
      </c>
      <c r="V7" s="73">
        <v>2994941</v>
      </c>
      <c r="W7" s="107">
        <f>H7+I7+J7+K7-L7+M7+N7+O7+P7+Q7+R7+U7+V7+S7+T7</f>
        <v>27694575</v>
      </c>
      <c r="X7" s="73">
        <v>0</v>
      </c>
      <c r="Y7" s="107">
        <f>W7+X7</f>
        <v>27694575</v>
      </c>
    </row>
    <row r="8" spans="1:25" x14ac:dyDescent="0.2">
      <c r="A8" s="307" t="s">
        <v>351</v>
      </c>
      <c r="B8" s="307"/>
      <c r="C8" s="307"/>
      <c r="D8" s="307"/>
      <c r="E8" s="307"/>
      <c r="F8" s="307"/>
      <c r="G8" s="8">
        <v>2</v>
      </c>
      <c r="H8" s="73">
        <v>0</v>
      </c>
      <c r="I8" s="73">
        <v>0</v>
      </c>
      <c r="J8" s="73">
        <v>0</v>
      </c>
      <c r="K8" s="73">
        <v>0</v>
      </c>
      <c r="L8" s="73">
        <v>0</v>
      </c>
      <c r="M8" s="73">
        <v>0</v>
      </c>
      <c r="N8" s="73">
        <v>0</v>
      </c>
      <c r="O8" s="73">
        <v>0</v>
      </c>
      <c r="P8" s="73">
        <v>0</v>
      </c>
      <c r="Q8" s="73">
        <v>0</v>
      </c>
      <c r="R8" s="73">
        <v>0</v>
      </c>
      <c r="S8" s="73">
        <v>0</v>
      </c>
      <c r="T8" s="73">
        <v>0</v>
      </c>
      <c r="U8" s="73">
        <v>0</v>
      </c>
      <c r="V8" s="73">
        <v>0</v>
      </c>
      <c r="W8" s="107">
        <f t="shared" ref="W8:W9" si="0">H8+I8+J8+K8-L8+M8+N8+O8+P8+Q8+R8+U8+V8+S8+T8</f>
        <v>0</v>
      </c>
      <c r="X8" s="73">
        <v>0</v>
      </c>
      <c r="Y8" s="107">
        <f t="shared" ref="Y8:Y9" si="1">W8+X8</f>
        <v>0</v>
      </c>
    </row>
    <row r="9" spans="1:25" x14ac:dyDescent="0.2">
      <c r="A9" s="307" t="s">
        <v>352</v>
      </c>
      <c r="B9" s="307"/>
      <c r="C9" s="307"/>
      <c r="D9" s="307"/>
      <c r="E9" s="307"/>
      <c r="F9" s="307"/>
      <c r="G9" s="8">
        <v>3</v>
      </c>
      <c r="H9" s="73">
        <v>0</v>
      </c>
      <c r="I9" s="73">
        <v>0</v>
      </c>
      <c r="J9" s="73">
        <v>0</v>
      </c>
      <c r="K9" s="73">
        <v>0</v>
      </c>
      <c r="L9" s="73">
        <v>0</v>
      </c>
      <c r="M9" s="73">
        <v>0</v>
      </c>
      <c r="N9" s="73">
        <v>0</v>
      </c>
      <c r="O9" s="73">
        <v>0</v>
      </c>
      <c r="P9" s="73">
        <v>0</v>
      </c>
      <c r="Q9" s="73">
        <v>0</v>
      </c>
      <c r="R9" s="73">
        <v>0</v>
      </c>
      <c r="S9" s="73">
        <v>0</v>
      </c>
      <c r="T9" s="73">
        <v>0</v>
      </c>
      <c r="U9" s="73">
        <v>0</v>
      </c>
      <c r="V9" s="73">
        <v>0</v>
      </c>
      <c r="W9" s="107">
        <f t="shared" si="0"/>
        <v>0</v>
      </c>
      <c r="X9" s="73">
        <v>0</v>
      </c>
      <c r="Y9" s="107">
        <f t="shared" si="1"/>
        <v>0</v>
      </c>
    </row>
    <row r="10" spans="1:25" ht="22.5" customHeight="1" x14ac:dyDescent="0.2">
      <c r="A10" s="315" t="s">
        <v>353</v>
      </c>
      <c r="B10" s="315"/>
      <c r="C10" s="315"/>
      <c r="D10" s="315"/>
      <c r="E10" s="315"/>
      <c r="F10" s="315"/>
      <c r="G10" s="9">
        <v>4</v>
      </c>
      <c r="H10" s="108">
        <f>H7+H8+H9</f>
        <v>13657177</v>
      </c>
      <c r="I10" s="108">
        <f t="shared" ref="I10:Y10" si="2">I7+I8+I9</f>
        <v>0</v>
      </c>
      <c r="J10" s="108">
        <f t="shared" si="2"/>
        <v>682859</v>
      </c>
      <c r="K10" s="108">
        <f t="shared" si="2"/>
        <v>0</v>
      </c>
      <c r="L10" s="108">
        <f t="shared" si="2"/>
        <v>0</v>
      </c>
      <c r="M10" s="108">
        <f t="shared" si="2"/>
        <v>0</v>
      </c>
      <c r="N10" s="108">
        <f t="shared" si="2"/>
        <v>2448652</v>
      </c>
      <c r="O10" s="108">
        <f t="shared" si="2"/>
        <v>0</v>
      </c>
      <c r="P10" s="108">
        <f t="shared" si="2"/>
        <v>0</v>
      </c>
      <c r="Q10" s="108">
        <f t="shared" si="2"/>
        <v>0</v>
      </c>
      <c r="R10" s="108">
        <f t="shared" si="2"/>
        <v>0</v>
      </c>
      <c r="S10" s="108">
        <f t="shared" si="2"/>
        <v>0</v>
      </c>
      <c r="T10" s="108">
        <f t="shared" si="2"/>
        <v>0</v>
      </c>
      <c r="U10" s="108">
        <f t="shared" si="2"/>
        <v>7910946</v>
      </c>
      <c r="V10" s="108">
        <f t="shared" si="2"/>
        <v>2994941</v>
      </c>
      <c r="W10" s="108">
        <f t="shared" si="2"/>
        <v>27694575</v>
      </c>
      <c r="X10" s="108">
        <f t="shared" si="2"/>
        <v>0</v>
      </c>
      <c r="Y10" s="108">
        <f t="shared" si="2"/>
        <v>27694575</v>
      </c>
    </row>
    <row r="11" spans="1:25" x14ac:dyDescent="0.2">
      <c r="A11" s="307" t="s">
        <v>354</v>
      </c>
      <c r="B11" s="307"/>
      <c r="C11" s="307"/>
      <c r="D11" s="307"/>
      <c r="E11" s="307"/>
      <c r="F11" s="307"/>
      <c r="G11" s="8">
        <v>5</v>
      </c>
      <c r="H11" s="109">
        <v>0</v>
      </c>
      <c r="I11" s="109">
        <v>0</v>
      </c>
      <c r="J11" s="109">
        <v>0</v>
      </c>
      <c r="K11" s="109">
        <v>0</v>
      </c>
      <c r="L11" s="109">
        <v>0</v>
      </c>
      <c r="M11" s="109">
        <v>0</v>
      </c>
      <c r="N11" s="109">
        <v>0</v>
      </c>
      <c r="O11" s="109">
        <v>0</v>
      </c>
      <c r="P11" s="109">
        <v>0</v>
      </c>
      <c r="Q11" s="109">
        <v>0</v>
      </c>
      <c r="R11" s="109">
        <v>0</v>
      </c>
      <c r="S11" s="109">
        <v>0</v>
      </c>
      <c r="T11" s="109">
        <v>0</v>
      </c>
      <c r="U11" s="109">
        <v>0</v>
      </c>
      <c r="V11" s="73">
        <v>856424</v>
      </c>
      <c r="W11" s="107">
        <f t="shared" ref="W11:W29" si="3">H11+I11+J11+K11-L11+M11+N11+O11+P11+Q11+R11+U11+V11+S11+T11</f>
        <v>856424</v>
      </c>
      <c r="X11" s="73">
        <v>0</v>
      </c>
      <c r="Y11" s="107">
        <f t="shared" ref="Y11:Y29" si="4">W11+X11</f>
        <v>856424</v>
      </c>
    </row>
    <row r="12" spans="1:25" x14ac:dyDescent="0.2">
      <c r="A12" s="307" t="s">
        <v>355</v>
      </c>
      <c r="B12" s="307"/>
      <c r="C12" s="307"/>
      <c r="D12" s="307"/>
      <c r="E12" s="307"/>
      <c r="F12" s="307"/>
      <c r="G12" s="8">
        <v>6</v>
      </c>
      <c r="H12" s="109">
        <v>0</v>
      </c>
      <c r="I12" s="109">
        <v>0</v>
      </c>
      <c r="J12" s="109">
        <v>0</v>
      </c>
      <c r="K12" s="109">
        <v>0</v>
      </c>
      <c r="L12" s="109">
        <v>0</v>
      </c>
      <c r="M12" s="109">
        <v>0</v>
      </c>
      <c r="N12" s="73">
        <v>0</v>
      </c>
      <c r="O12" s="109">
        <v>0</v>
      </c>
      <c r="P12" s="109">
        <v>0</v>
      </c>
      <c r="Q12" s="109">
        <v>0</v>
      </c>
      <c r="R12" s="109">
        <v>0</v>
      </c>
      <c r="S12" s="109">
        <v>0</v>
      </c>
      <c r="T12" s="109">
        <v>0</v>
      </c>
      <c r="U12" s="109">
        <v>0</v>
      </c>
      <c r="V12" s="109">
        <v>0</v>
      </c>
      <c r="W12" s="107">
        <f t="shared" si="3"/>
        <v>0</v>
      </c>
      <c r="X12" s="73">
        <v>0</v>
      </c>
      <c r="Y12" s="107">
        <f t="shared" si="4"/>
        <v>0</v>
      </c>
    </row>
    <row r="13" spans="1:25" ht="26.25" customHeight="1" x14ac:dyDescent="0.2">
      <c r="A13" s="307" t="s">
        <v>356</v>
      </c>
      <c r="B13" s="307"/>
      <c r="C13" s="307"/>
      <c r="D13" s="307"/>
      <c r="E13" s="307"/>
      <c r="F13" s="307"/>
      <c r="G13" s="8">
        <v>7</v>
      </c>
      <c r="H13" s="109">
        <v>0</v>
      </c>
      <c r="I13" s="109">
        <v>0</v>
      </c>
      <c r="J13" s="109">
        <v>0</v>
      </c>
      <c r="K13" s="109">
        <v>0</v>
      </c>
      <c r="L13" s="109">
        <v>0</v>
      </c>
      <c r="M13" s="109">
        <v>0</v>
      </c>
      <c r="N13" s="109">
        <v>0</v>
      </c>
      <c r="O13" s="73">
        <v>0</v>
      </c>
      <c r="P13" s="109">
        <v>0</v>
      </c>
      <c r="Q13" s="109">
        <v>0</v>
      </c>
      <c r="R13" s="109">
        <v>0</v>
      </c>
      <c r="S13" s="109">
        <v>0</v>
      </c>
      <c r="T13" s="109">
        <v>0</v>
      </c>
      <c r="U13" s="73">
        <v>0</v>
      </c>
      <c r="V13" s="73">
        <v>0</v>
      </c>
      <c r="W13" s="107">
        <f t="shared" si="3"/>
        <v>0</v>
      </c>
      <c r="X13" s="73">
        <v>0</v>
      </c>
      <c r="Y13" s="107">
        <f t="shared" si="4"/>
        <v>0</v>
      </c>
    </row>
    <row r="14" spans="1:25" ht="29.25" customHeight="1" x14ac:dyDescent="0.2">
      <c r="A14" s="307" t="s">
        <v>436</v>
      </c>
      <c r="B14" s="307"/>
      <c r="C14" s="307"/>
      <c r="D14" s="307"/>
      <c r="E14" s="307"/>
      <c r="F14" s="307"/>
      <c r="G14" s="8">
        <v>8</v>
      </c>
      <c r="H14" s="109">
        <v>0</v>
      </c>
      <c r="I14" s="109">
        <v>0</v>
      </c>
      <c r="J14" s="109">
        <v>0</v>
      </c>
      <c r="K14" s="109">
        <v>0</v>
      </c>
      <c r="L14" s="109">
        <v>0</v>
      </c>
      <c r="M14" s="109">
        <v>0</v>
      </c>
      <c r="N14" s="109">
        <v>0</v>
      </c>
      <c r="O14" s="109">
        <v>0</v>
      </c>
      <c r="P14" s="73">
        <v>0</v>
      </c>
      <c r="Q14" s="109">
        <v>0</v>
      </c>
      <c r="R14" s="109">
        <v>0</v>
      </c>
      <c r="S14" s="109">
        <v>0</v>
      </c>
      <c r="T14" s="109">
        <v>0</v>
      </c>
      <c r="U14" s="73">
        <v>0</v>
      </c>
      <c r="V14" s="73">
        <v>0</v>
      </c>
      <c r="W14" s="107">
        <f t="shared" si="3"/>
        <v>0</v>
      </c>
      <c r="X14" s="73">
        <v>0</v>
      </c>
      <c r="Y14" s="107">
        <f t="shared" si="4"/>
        <v>0</v>
      </c>
    </row>
    <row r="15" spans="1:25" x14ac:dyDescent="0.2">
      <c r="A15" s="307" t="s">
        <v>357</v>
      </c>
      <c r="B15" s="307"/>
      <c r="C15" s="307"/>
      <c r="D15" s="307"/>
      <c r="E15" s="307"/>
      <c r="F15" s="307"/>
      <c r="G15" s="8">
        <v>9</v>
      </c>
      <c r="H15" s="109">
        <v>0</v>
      </c>
      <c r="I15" s="109">
        <v>0</v>
      </c>
      <c r="J15" s="109">
        <v>0</v>
      </c>
      <c r="K15" s="109">
        <v>0</v>
      </c>
      <c r="L15" s="109">
        <v>0</v>
      </c>
      <c r="M15" s="109">
        <v>0</v>
      </c>
      <c r="N15" s="109">
        <v>0</v>
      </c>
      <c r="O15" s="109">
        <v>0</v>
      </c>
      <c r="P15" s="109">
        <v>0</v>
      </c>
      <c r="Q15" s="73">
        <v>0</v>
      </c>
      <c r="R15" s="109">
        <v>0</v>
      </c>
      <c r="S15" s="109">
        <v>0</v>
      </c>
      <c r="T15" s="109">
        <v>0</v>
      </c>
      <c r="U15" s="73">
        <v>0</v>
      </c>
      <c r="V15" s="73">
        <v>0</v>
      </c>
      <c r="W15" s="107">
        <f t="shared" si="3"/>
        <v>0</v>
      </c>
      <c r="X15" s="73">
        <v>0</v>
      </c>
      <c r="Y15" s="107">
        <f t="shared" si="4"/>
        <v>0</v>
      </c>
    </row>
    <row r="16" spans="1:25" ht="28.5" customHeight="1" x14ac:dyDescent="0.2">
      <c r="A16" s="307" t="s">
        <v>358</v>
      </c>
      <c r="B16" s="307"/>
      <c r="C16" s="307"/>
      <c r="D16" s="307"/>
      <c r="E16" s="307"/>
      <c r="F16" s="307"/>
      <c r="G16" s="8">
        <v>10</v>
      </c>
      <c r="H16" s="109">
        <v>0</v>
      </c>
      <c r="I16" s="109">
        <v>0</v>
      </c>
      <c r="J16" s="109">
        <v>0</v>
      </c>
      <c r="K16" s="109">
        <v>0</v>
      </c>
      <c r="L16" s="109">
        <v>0</v>
      </c>
      <c r="M16" s="109">
        <v>0</v>
      </c>
      <c r="N16" s="109">
        <v>0</v>
      </c>
      <c r="O16" s="109">
        <v>0</v>
      </c>
      <c r="P16" s="109">
        <v>0</v>
      </c>
      <c r="Q16" s="109">
        <v>0</v>
      </c>
      <c r="R16" s="73">
        <v>0</v>
      </c>
      <c r="S16" s="73">
        <v>0</v>
      </c>
      <c r="T16" s="73">
        <v>0</v>
      </c>
      <c r="U16" s="73">
        <v>0</v>
      </c>
      <c r="V16" s="73">
        <v>0</v>
      </c>
      <c r="W16" s="107">
        <f t="shared" si="3"/>
        <v>0</v>
      </c>
      <c r="X16" s="73">
        <v>0</v>
      </c>
      <c r="Y16" s="107">
        <f t="shared" si="4"/>
        <v>0</v>
      </c>
    </row>
    <row r="17" spans="1:25" ht="23.25" customHeight="1" x14ac:dyDescent="0.2">
      <c r="A17" s="307" t="s">
        <v>359</v>
      </c>
      <c r="B17" s="307"/>
      <c r="C17" s="307"/>
      <c r="D17" s="307"/>
      <c r="E17" s="307"/>
      <c r="F17" s="307"/>
      <c r="G17" s="8">
        <v>11</v>
      </c>
      <c r="H17" s="109">
        <v>0</v>
      </c>
      <c r="I17" s="109">
        <v>0</v>
      </c>
      <c r="J17" s="109">
        <v>0</v>
      </c>
      <c r="K17" s="109">
        <v>0</v>
      </c>
      <c r="L17" s="109">
        <v>0</v>
      </c>
      <c r="M17" s="109">
        <v>0</v>
      </c>
      <c r="N17" s="73">
        <v>0</v>
      </c>
      <c r="O17" s="73">
        <v>0</v>
      </c>
      <c r="P17" s="73">
        <v>0</v>
      </c>
      <c r="Q17" s="73">
        <v>0</v>
      </c>
      <c r="R17" s="73">
        <v>0</v>
      </c>
      <c r="S17" s="73">
        <v>0</v>
      </c>
      <c r="T17" s="73">
        <v>0</v>
      </c>
      <c r="U17" s="73">
        <v>0</v>
      </c>
      <c r="V17" s="73">
        <v>0</v>
      </c>
      <c r="W17" s="107">
        <f t="shared" si="3"/>
        <v>0</v>
      </c>
      <c r="X17" s="73">
        <v>0</v>
      </c>
      <c r="Y17" s="107">
        <f t="shared" si="4"/>
        <v>0</v>
      </c>
    </row>
    <row r="18" spans="1:25" x14ac:dyDescent="0.2">
      <c r="A18" s="307" t="s">
        <v>360</v>
      </c>
      <c r="B18" s="307"/>
      <c r="C18" s="307"/>
      <c r="D18" s="307"/>
      <c r="E18" s="307"/>
      <c r="F18" s="307"/>
      <c r="G18" s="8">
        <v>12</v>
      </c>
      <c r="H18" s="109">
        <v>0</v>
      </c>
      <c r="I18" s="109">
        <v>0</v>
      </c>
      <c r="J18" s="109">
        <v>0</v>
      </c>
      <c r="K18" s="109">
        <v>0</v>
      </c>
      <c r="L18" s="109">
        <v>0</v>
      </c>
      <c r="M18" s="109">
        <v>0</v>
      </c>
      <c r="N18" s="73">
        <v>0</v>
      </c>
      <c r="O18" s="73">
        <v>0</v>
      </c>
      <c r="P18" s="73">
        <v>0</v>
      </c>
      <c r="Q18" s="73">
        <v>0</v>
      </c>
      <c r="R18" s="73">
        <v>0</v>
      </c>
      <c r="S18" s="73">
        <v>0</v>
      </c>
      <c r="T18" s="73">
        <v>0</v>
      </c>
      <c r="U18" s="73">
        <v>0</v>
      </c>
      <c r="V18" s="73">
        <v>0</v>
      </c>
      <c r="W18" s="107">
        <f t="shared" si="3"/>
        <v>0</v>
      </c>
      <c r="X18" s="73">
        <v>0</v>
      </c>
      <c r="Y18" s="107">
        <f t="shared" si="4"/>
        <v>0</v>
      </c>
    </row>
    <row r="19" spans="1:25" x14ac:dyDescent="0.2">
      <c r="A19" s="307" t="s">
        <v>361</v>
      </c>
      <c r="B19" s="307"/>
      <c r="C19" s="307"/>
      <c r="D19" s="307"/>
      <c r="E19" s="307"/>
      <c r="F19" s="307"/>
      <c r="G19" s="8">
        <v>13</v>
      </c>
      <c r="H19" s="73">
        <v>0</v>
      </c>
      <c r="I19" s="73">
        <v>0</v>
      </c>
      <c r="J19" s="73">
        <v>0</v>
      </c>
      <c r="K19" s="73">
        <v>0</v>
      </c>
      <c r="L19" s="73">
        <v>0</v>
      </c>
      <c r="M19" s="73">
        <v>0</v>
      </c>
      <c r="N19" s="73">
        <v>0</v>
      </c>
      <c r="O19" s="73">
        <v>0</v>
      </c>
      <c r="P19" s="73">
        <v>0</v>
      </c>
      <c r="Q19" s="73">
        <v>0</v>
      </c>
      <c r="R19" s="73">
        <v>0</v>
      </c>
      <c r="S19" s="73">
        <v>0</v>
      </c>
      <c r="T19" s="73">
        <v>0</v>
      </c>
      <c r="U19" s="73">
        <v>0</v>
      </c>
      <c r="V19" s="73">
        <v>0</v>
      </c>
      <c r="W19" s="107">
        <f t="shared" si="3"/>
        <v>0</v>
      </c>
      <c r="X19" s="73">
        <v>0</v>
      </c>
      <c r="Y19" s="107">
        <f t="shared" si="4"/>
        <v>0</v>
      </c>
    </row>
    <row r="20" spans="1:25" x14ac:dyDescent="0.2">
      <c r="A20" s="307" t="s">
        <v>362</v>
      </c>
      <c r="B20" s="307"/>
      <c r="C20" s="307"/>
      <c r="D20" s="307"/>
      <c r="E20" s="307"/>
      <c r="F20" s="307"/>
      <c r="G20" s="8">
        <v>14</v>
      </c>
      <c r="H20" s="109">
        <v>0</v>
      </c>
      <c r="I20" s="109">
        <v>0</v>
      </c>
      <c r="J20" s="109">
        <v>0</v>
      </c>
      <c r="K20" s="109">
        <v>0</v>
      </c>
      <c r="L20" s="109">
        <v>0</v>
      </c>
      <c r="M20" s="109">
        <v>0</v>
      </c>
      <c r="N20" s="73">
        <v>0</v>
      </c>
      <c r="O20" s="73">
        <v>0</v>
      </c>
      <c r="P20" s="73">
        <v>0</v>
      </c>
      <c r="Q20" s="73">
        <v>0</v>
      </c>
      <c r="R20" s="73">
        <v>0</v>
      </c>
      <c r="S20" s="73">
        <v>0</v>
      </c>
      <c r="T20" s="73">
        <v>0</v>
      </c>
      <c r="U20" s="73">
        <v>0</v>
      </c>
      <c r="V20" s="73">
        <v>0</v>
      </c>
      <c r="W20" s="107">
        <f t="shared" si="3"/>
        <v>0</v>
      </c>
      <c r="X20" s="73">
        <v>0</v>
      </c>
      <c r="Y20" s="107">
        <f t="shared" si="4"/>
        <v>0</v>
      </c>
    </row>
    <row r="21" spans="1:25" ht="30.75" customHeight="1" x14ac:dyDescent="0.2">
      <c r="A21" s="307" t="s">
        <v>363</v>
      </c>
      <c r="B21" s="307"/>
      <c r="C21" s="307"/>
      <c r="D21" s="307"/>
      <c r="E21" s="307"/>
      <c r="F21" s="307"/>
      <c r="G21" s="8">
        <v>15</v>
      </c>
      <c r="H21" s="73">
        <v>0</v>
      </c>
      <c r="I21" s="73">
        <v>0</v>
      </c>
      <c r="J21" s="73">
        <v>0</v>
      </c>
      <c r="K21" s="73">
        <v>0</v>
      </c>
      <c r="L21" s="73">
        <v>0</v>
      </c>
      <c r="M21" s="73">
        <v>0</v>
      </c>
      <c r="N21" s="73">
        <v>0</v>
      </c>
      <c r="O21" s="73">
        <v>0</v>
      </c>
      <c r="P21" s="73">
        <v>0</v>
      </c>
      <c r="Q21" s="73">
        <v>0</v>
      </c>
      <c r="R21" s="73">
        <v>0</v>
      </c>
      <c r="S21" s="73">
        <v>0</v>
      </c>
      <c r="T21" s="73">
        <v>0</v>
      </c>
      <c r="U21" s="73">
        <v>0</v>
      </c>
      <c r="V21" s="73">
        <v>0</v>
      </c>
      <c r="W21" s="107">
        <f t="shared" si="3"/>
        <v>0</v>
      </c>
      <c r="X21" s="73">
        <v>0</v>
      </c>
      <c r="Y21" s="107">
        <f t="shared" si="4"/>
        <v>0</v>
      </c>
    </row>
    <row r="22" spans="1:25" ht="28.5" customHeight="1" x14ac:dyDescent="0.2">
      <c r="A22" s="307" t="s">
        <v>437</v>
      </c>
      <c r="B22" s="307"/>
      <c r="C22" s="307"/>
      <c r="D22" s="307"/>
      <c r="E22" s="307"/>
      <c r="F22" s="307"/>
      <c r="G22" s="8">
        <v>16</v>
      </c>
      <c r="H22" s="73">
        <v>0</v>
      </c>
      <c r="I22" s="73">
        <v>0</v>
      </c>
      <c r="J22" s="73">
        <v>0</v>
      </c>
      <c r="K22" s="73">
        <v>0</v>
      </c>
      <c r="L22" s="73">
        <v>0</v>
      </c>
      <c r="M22" s="73">
        <v>0</v>
      </c>
      <c r="N22" s="73">
        <v>0</v>
      </c>
      <c r="O22" s="73">
        <v>0</v>
      </c>
      <c r="P22" s="73">
        <v>0</v>
      </c>
      <c r="Q22" s="73">
        <v>0</v>
      </c>
      <c r="R22" s="73">
        <v>0</v>
      </c>
      <c r="S22" s="73">
        <v>0</v>
      </c>
      <c r="T22" s="73">
        <v>0</v>
      </c>
      <c r="U22" s="73">
        <v>0</v>
      </c>
      <c r="V22" s="73">
        <v>0</v>
      </c>
      <c r="W22" s="107">
        <f t="shared" si="3"/>
        <v>0</v>
      </c>
      <c r="X22" s="73">
        <v>0</v>
      </c>
      <c r="Y22" s="107">
        <f t="shared" si="4"/>
        <v>0</v>
      </c>
    </row>
    <row r="23" spans="1:25" ht="26.25" customHeight="1" x14ac:dyDescent="0.2">
      <c r="A23" s="307" t="s">
        <v>438</v>
      </c>
      <c r="B23" s="307"/>
      <c r="C23" s="307"/>
      <c r="D23" s="307"/>
      <c r="E23" s="307"/>
      <c r="F23" s="307"/>
      <c r="G23" s="8">
        <v>17</v>
      </c>
      <c r="H23" s="73">
        <v>0</v>
      </c>
      <c r="I23" s="73">
        <v>0</v>
      </c>
      <c r="J23" s="73">
        <v>0</v>
      </c>
      <c r="K23" s="73">
        <v>0</v>
      </c>
      <c r="L23" s="73">
        <v>0</v>
      </c>
      <c r="M23" s="73">
        <v>0</v>
      </c>
      <c r="N23" s="73">
        <v>0</v>
      </c>
      <c r="O23" s="73">
        <v>0</v>
      </c>
      <c r="P23" s="73">
        <v>0</v>
      </c>
      <c r="Q23" s="73">
        <v>0</v>
      </c>
      <c r="R23" s="73">
        <v>0</v>
      </c>
      <c r="S23" s="73">
        <v>0</v>
      </c>
      <c r="T23" s="73">
        <v>0</v>
      </c>
      <c r="U23" s="73">
        <v>0</v>
      </c>
      <c r="V23" s="73">
        <v>0</v>
      </c>
      <c r="W23" s="107">
        <f t="shared" si="3"/>
        <v>0</v>
      </c>
      <c r="X23" s="73">
        <v>0</v>
      </c>
      <c r="Y23" s="107">
        <f t="shared" si="4"/>
        <v>0</v>
      </c>
    </row>
    <row r="24" spans="1:25" x14ac:dyDescent="0.2">
      <c r="A24" s="307" t="s">
        <v>364</v>
      </c>
      <c r="B24" s="307"/>
      <c r="C24" s="307"/>
      <c r="D24" s="307"/>
      <c r="E24" s="307"/>
      <c r="F24" s="307"/>
      <c r="G24" s="8">
        <v>18</v>
      </c>
      <c r="H24" s="73">
        <v>0</v>
      </c>
      <c r="I24" s="73">
        <v>0</v>
      </c>
      <c r="J24" s="73">
        <v>0</v>
      </c>
      <c r="K24" s="73">
        <v>0</v>
      </c>
      <c r="L24" s="73">
        <v>0</v>
      </c>
      <c r="M24" s="73">
        <v>0</v>
      </c>
      <c r="N24" s="73">
        <v>0</v>
      </c>
      <c r="O24" s="73">
        <v>0</v>
      </c>
      <c r="P24" s="73">
        <v>0</v>
      </c>
      <c r="Q24" s="73">
        <v>0</v>
      </c>
      <c r="R24" s="73">
        <v>0</v>
      </c>
      <c r="S24" s="73">
        <v>0</v>
      </c>
      <c r="T24" s="73">
        <v>0</v>
      </c>
      <c r="U24" s="73">
        <v>0</v>
      </c>
      <c r="V24" s="73">
        <v>0</v>
      </c>
      <c r="W24" s="107">
        <f t="shared" si="3"/>
        <v>0</v>
      </c>
      <c r="X24" s="73">
        <v>0</v>
      </c>
      <c r="Y24" s="107">
        <f t="shared" si="4"/>
        <v>0</v>
      </c>
    </row>
    <row r="25" spans="1:25" x14ac:dyDescent="0.2">
      <c r="A25" s="307" t="s">
        <v>439</v>
      </c>
      <c r="B25" s="307"/>
      <c r="C25" s="307"/>
      <c r="D25" s="307"/>
      <c r="E25" s="307"/>
      <c r="F25" s="307"/>
      <c r="G25" s="8">
        <v>19</v>
      </c>
      <c r="H25" s="73">
        <v>0</v>
      </c>
      <c r="I25" s="73">
        <v>0</v>
      </c>
      <c r="J25" s="73">
        <v>0</v>
      </c>
      <c r="K25" s="73">
        <v>0</v>
      </c>
      <c r="L25" s="73">
        <v>0</v>
      </c>
      <c r="M25" s="73">
        <v>0</v>
      </c>
      <c r="N25" s="73">
        <v>0</v>
      </c>
      <c r="O25" s="73">
        <v>0</v>
      </c>
      <c r="P25" s="73">
        <v>0</v>
      </c>
      <c r="Q25" s="73">
        <v>0</v>
      </c>
      <c r="R25" s="73">
        <v>0</v>
      </c>
      <c r="S25" s="73">
        <v>0</v>
      </c>
      <c r="T25" s="73">
        <v>0</v>
      </c>
      <c r="U25" s="73">
        <v>0</v>
      </c>
      <c r="V25" s="73">
        <v>0</v>
      </c>
      <c r="W25" s="107">
        <f t="shared" si="3"/>
        <v>0</v>
      </c>
      <c r="X25" s="73">
        <v>0</v>
      </c>
      <c r="Y25" s="107">
        <f t="shared" si="4"/>
        <v>0</v>
      </c>
    </row>
    <row r="26" spans="1:25" x14ac:dyDescent="0.2">
      <c r="A26" s="307" t="s">
        <v>440</v>
      </c>
      <c r="B26" s="307"/>
      <c r="C26" s="307"/>
      <c r="D26" s="307"/>
      <c r="E26" s="307"/>
      <c r="F26" s="307"/>
      <c r="G26" s="8">
        <v>20</v>
      </c>
      <c r="H26" s="73">
        <v>0</v>
      </c>
      <c r="I26" s="73">
        <v>0</v>
      </c>
      <c r="J26" s="73">
        <v>0</v>
      </c>
      <c r="K26" s="73">
        <v>0</v>
      </c>
      <c r="L26" s="73">
        <v>0</v>
      </c>
      <c r="M26" s="73">
        <v>0</v>
      </c>
      <c r="N26" s="73">
        <v>0</v>
      </c>
      <c r="O26" s="73">
        <v>0</v>
      </c>
      <c r="P26" s="73">
        <v>0</v>
      </c>
      <c r="Q26" s="73">
        <v>0</v>
      </c>
      <c r="R26" s="73">
        <v>0</v>
      </c>
      <c r="S26" s="73">
        <v>0</v>
      </c>
      <c r="T26" s="73">
        <v>0</v>
      </c>
      <c r="U26" s="73">
        <v>0</v>
      </c>
      <c r="V26" s="73">
        <v>0</v>
      </c>
      <c r="W26" s="107">
        <f t="shared" si="3"/>
        <v>0</v>
      </c>
      <c r="X26" s="73">
        <v>0</v>
      </c>
      <c r="Y26" s="107">
        <f t="shared" si="4"/>
        <v>0</v>
      </c>
    </row>
    <row r="27" spans="1:25" x14ac:dyDescent="0.2">
      <c r="A27" s="307" t="s">
        <v>441</v>
      </c>
      <c r="B27" s="307"/>
      <c r="C27" s="307"/>
      <c r="D27" s="307"/>
      <c r="E27" s="307"/>
      <c r="F27" s="307"/>
      <c r="G27" s="8">
        <v>21</v>
      </c>
      <c r="H27" s="73">
        <v>0</v>
      </c>
      <c r="I27" s="73">
        <v>0</v>
      </c>
      <c r="J27" s="73">
        <v>0</v>
      </c>
      <c r="K27" s="73">
        <v>0</v>
      </c>
      <c r="L27" s="73">
        <v>0</v>
      </c>
      <c r="M27" s="73">
        <v>0</v>
      </c>
      <c r="N27" s="73">
        <v>0</v>
      </c>
      <c r="O27" s="73">
        <v>0</v>
      </c>
      <c r="P27" s="73">
        <v>0</v>
      </c>
      <c r="Q27" s="73">
        <v>0</v>
      </c>
      <c r="R27" s="73">
        <v>0</v>
      </c>
      <c r="S27" s="73">
        <v>0</v>
      </c>
      <c r="T27" s="73">
        <v>0</v>
      </c>
      <c r="U27" s="73">
        <v>0</v>
      </c>
      <c r="V27" s="73">
        <v>0</v>
      </c>
      <c r="W27" s="107">
        <f t="shared" si="3"/>
        <v>0</v>
      </c>
      <c r="X27" s="73">
        <v>0</v>
      </c>
      <c r="Y27" s="107">
        <f t="shared" si="4"/>
        <v>0</v>
      </c>
    </row>
    <row r="28" spans="1:25" ht="30" customHeight="1" x14ac:dyDescent="0.2">
      <c r="A28" s="307" t="s">
        <v>442</v>
      </c>
      <c r="B28" s="307"/>
      <c r="C28" s="307"/>
      <c r="D28" s="307"/>
      <c r="E28" s="307"/>
      <c r="F28" s="307"/>
      <c r="G28" s="8">
        <v>22</v>
      </c>
      <c r="H28" s="73">
        <v>0</v>
      </c>
      <c r="I28" s="73">
        <v>0</v>
      </c>
      <c r="J28" s="73">
        <v>0</v>
      </c>
      <c r="K28" s="73">
        <v>0</v>
      </c>
      <c r="L28" s="73">
        <v>0</v>
      </c>
      <c r="M28" s="73">
        <v>0</v>
      </c>
      <c r="N28" s="73">
        <v>0</v>
      </c>
      <c r="O28" s="73">
        <v>0</v>
      </c>
      <c r="P28" s="73">
        <v>0</v>
      </c>
      <c r="Q28" s="73">
        <v>0</v>
      </c>
      <c r="R28" s="73">
        <v>0</v>
      </c>
      <c r="S28" s="73">
        <v>0</v>
      </c>
      <c r="T28" s="73">
        <v>0</v>
      </c>
      <c r="U28" s="73">
        <v>2994941</v>
      </c>
      <c r="V28" s="73">
        <v>-2994941</v>
      </c>
      <c r="W28" s="107">
        <f t="shared" si="3"/>
        <v>0</v>
      </c>
      <c r="X28" s="73">
        <v>0</v>
      </c>
      <c r="Y28" s="107">
        <f t="shared" si="4"/>
        <v>0</v>
      </c>
    </row>
    <row r="29" spans="1:25" ht="30" customHeight="1" x14ac:dyDescent="0.2">
      <c r="A29" s="307" t="s">
        <v>443</v>
      </c>
      <c r="B29" s="307"/>
      <c r="C29" s="307"/>
      <c r="D29" s="307"/>
      <c r="E29" s="307"/>
      <c r="F29" s="307"/>
      <c r="G29" s="8">
        <v>23</v>
      </c>
      <c r="H29" s="73">
        <v>0</v>
      </c>
      <c r="I29" s="73">
        <v>0</v>
      </c>
      <c r="J29" s="73">
        <v>0</v>
      </c>
      <c r="K29" s="73">
        <v>0</v>
      </c>
      <c r="L29" s="73">
        <v>0</v>
      </c>
      <c r="M29" s="73">
        <v>0</v>
      </c>
      <c r="N29" s="73">
        <v>0</v>
      </c>
      <c r="O29" s="73">
        <v>0</v>
      </c>
      <c r="P29" s="73">
        <v>0</v>
      </c>
      <c r="Q29" s="73">
        <v>0</v>
      </c>
      <c r="R29" s="73">
        <v>0</v>
      </c>
      <c r="S29" s="73">
        <v>0</v>
      </c>
      <c r="T29" s="73">
        <v>0</v>
      </c>
      <c r="U29" s="73">
        <v>0</v>
      </c>
      <c r="V29" s="73">
        <v>0</v>
      </c>
      <c r="W29" s="107">
        <f t="shared" si="3"/>
        <v>0</v>
      </c>
      <c r="X29" s="73">
        <v>0</v>
      </c>
      <c r="Y29" s="107">
        <f t="shared" si="4"/>
        <v>0</v>
      </c>
    </row>
    <row r="30" spans="1:25" ht="27.75" customHeight="1" x14ac:dyDescent="0.2">
      <c r="A30" s="308" t="s">
        <v>444</v>
      </c>
      <c r="B30" s="308"/>
      <c r="C30" s="308"/>
      <c r="D30" s="308"/>
      <c r="E30" s="308"/>
      <c r="F30" s="308"/>
      <c r="G30" s="10">
        <v>24</v>
      </c>
      <c r="H30" s="110">
        <f>SUM(H10:H29)</f>
        <v>13657177</v>
      </c>
      <c r="I30" s="110">
        <f t="shared" ref="I30:Y30" si="5">SUM(I10:I29)</f>
        <v>0</v>
      </c>
      <c r="J30" s="110">
        <f t="shared" si="5"/>
        <v>682859</v>
      </c>
      <c r="K30" s="110">
        <f t="shared" si="5"/>
        <v>0</v>
      </c>
      <c r="L30" s="110">
        <f t="shared" si="5"/>
        <v>0</v>
      </c>
      <c r="M30" s="110">
        <f t="shared" si="5"/>
        <v>0</v>
      </c>
      <c r="N30" s="110">
        <f t="shared" si="5"/>
        <v>2448652</v>
      </c>
      <c r="O30" s="110">
        <f t="shared" si="5"/>
        <v>0</v>
      </c>
      <c r="P30" s="110">
        <f t="shared" si="5"/>
        <v>0</v>
      </c>
      <c r="Q30" s="110">
        <f t="shared" si="5"/>
        <v>0</v>
      </c>
      <c r="R30" s="110">
        <f t="shared" si="5"/>
        <v>0</v>
      </c>
      <c r="S30" s="110">
        <f t="shared" si="5"/>
        <v>0</v>
      </c>
      <c r="T30" s="110">
        <f t="shared" si="5"/>
        <v>0</v>
      </c>
      <c r="U30" s="110">
        <f t="shared" si="5"/>
        <v>10905887</v>
      </c>
      <c r="V30" s="110">
        <f t="shared" si="5"/>
        <v>856424</v>
      </c>
      <c r="W30" s="110">
        <f t="shared" si="5"/>
        <v>28550999</v>
      </c>
      <c r="X30" s="110">
        <f t="shared" si="5"/>
        <v>0</v>
      </c>
      <c r="Y30" s="110">
        <f t="shared" si="5"/>
        <v>28550999</v>
      </c>
    </row>
    <row r="31" spans="1:25" x14ac:dyDescent="0.2">
      <c r="A31" s="309" t="s">
        <v>365</v>
      </c>
      <c r="B31" s="310"/>
      <c r="C31" s="310"/>
      <c r="D31" s="310"/>
      <c r="E31" s="310"/>
      <c r="F31" s="310"/>
      <c r="G31" s="310"/>
      <c r="H31" s="310"/>
      <c r="I31" s="310"/>
      <c r="J31" s="310"/>
      <c r="K31" s="310"/>
      <c r="L31" s="310"/>
      <c r="M31" s="310"/>
      <c r="N31" s="310"/>
      <c r="O31" s="310"/>
      <c r="P31" s="310"/>
      <c r="Q31" s="310"/>
      <c r="R31" s="310"/>
      <c r="S31" s="310"/>
      <c r="T31" s="310"/>
      <c r="U31" s="310"/>
      <c r="V31" s="310"/>
      <c r="W31" s="310"/>
      <c r="X31" s="310"/>
      <c r="Y31" s="310"/>
    </row>
    <row r="32" spans="1:25" ht="36.75" customHeight="1" x14ac:dyDescent="0.2">
      <c r="A32" s="311" t="s">
        <v>445</v>
      </c>
      <c r="B32" s="305"/>
      <c r="C32" s="305"/>
      <c r="D32" s="305"/>
      <c r="E32" s="305"/>
      <c r="F32" s="305"/>
      <c r="G32" s="9">
        <v>25</v>
      </c>
      <c r="H32" s="108">
        <f>SUM(H12:H20)</f>
        <v>0</v>
      </c>
      <c r="I32" s="108">
        <f t="shared" ref="I32:Y32" si="6">SUM(I12:I20)</f>
        <v>0</v>
      </c>
      <c r="J32" s="108">
        <f t="shared" si="6"/>
        <v>0</v>
      </c>
      <c r="K32" s="108">
        <f t="shared" si="6"/>
        <v>0</v>
      </c>
      <c r="L32" s="108">
        <f t="shared" si="6"/>
        <v>0</v>
      </c>
      <c r="M32" s="108">
        <f t="shared" si="6"/>
        <v>0</v>
      </c>
      <c r="N32" s="108">
        <f t="shared" si="6"/>
        <v>0</v>
      </c>
      <c r="O32" s="108">
        <f t="shared" si="6"/>
        <v>0</v>
      </c>
      <c r="P32" s="108">
        <f t="shared" si="6"/>
        <v>0</v>
      </c>
      <c r="Q32" s="108">
        <f t="shared" si="6"/>
        <v>0</v>
      </c>
      <c r="R32" s="108">
        <f t="shared" si="6"/>
        <v>0</v>
      </c>
      <c r="S32" s="108">
        <f t="shared" si="6"/>
        <v>0</v>
      </c>
      <c r="T32" s="108">
        <f t="shared" si="6"/>
        <v>0</v>
      </c>
      <c r="U32" s="108">
        <f t="shared" si="6"/>
        <v>0</v>
      </c>
      <c r="V32" s="108">
        <f t="shared" si="6"/>
        <v>0</v>
      </c>
      <c r="W32" s="108">
        <f t="shared" si="6"/>
        <v>0</v>
      </c>
      <c r="X32" s="108">
        <f t="shared" si="6"/>
        <v>0</v>
      </c>
      <c r="Y32" s="108">
        <f t="shared" si="6"/>
        <v>0</v>
      </c>
    </row>
    <row r="33" spans="1:25" ht="31.5" customHeight="1" x14ac:dyDescent="0.2">
      <c r="A33" s="311" t="s">
        <v>446</v>
      </c>
      <c r="B33" s="305"/>
      <c r="C33" s="305"/>
      <c r="D33" s="305"/>
      <c r="E33" s="305"/>
      <c r="F33" s="305"/>
      <c r="G33" s="9">
        <v>26</v>
      </c>
      <c r="H33" s="108">
        <f>H11+H32</f>
        <v>0</v>
      </c>
      <c r="I33" s="108">
        <f t="shared" ref="I33:Y33" si="7">I11+I32</f>
        <v>0</v>
      </c>
      <c r="J33" s="108">
        <f t="shared" si="7"/>
        <v>0</v>
      </c>
      <c r="K33" s="108">
        <f t="shared" si="7"/>
        <v>0</v>
      </c>
      <c r="L33" s="108">
        <f t="shared" si="7"/>
        <v>0</v>
      </c>
      <c r="M33" s="108">
        <f t="shared" si="7"/>
        <v>0</v>
      </c>
      <c r="N33" s="108">
        <f t="shared" si="7"/>
        <v>0</v>
      </c>
      <c r="O33" s="108">
        <f t="shared" si="7"/>
        <v>0</v>
      </c>
      <c r="P33" s="108">
        <f t="shared" si="7"/>
        <v>0</v>
      </c>
      <c r="Q33" s="108">
        <f t="shared" si="7"/>
        <v>0</v>
      </c>
      <c r="R33" s="108">
        <f t="shared" si="7"/>
        <v>0</v>
      </c>
      <c r="S33" s="108">
        <f t="shared" si="7"/>
        <v>0</v>
      </c>
      <c r="T33" s="108">
        <f t="shared" si="7"/>
        <v>0</v>
      </c>
      <c r="U33" s="108">
        <f t="shared" si="7"/>
        <v>0</v>
      </c>
      <c r="V33" s="108">
        <f t="shared" si="7"/>
        <v>856424</v>
      </c>
      <c r="W33" s="108">
        <f t="shared" si="7"/>
        <v>856424</v>
      </c>
      <c r="X33" s="108">
        <f t="shared" si="7"/>
        <v>0</v>
      </c>
      <c r="Y33" s="108">
        <f t="shared" si="7"/>
        <v>856424</v>
      </c>
    </row>
    <row r="34" spans="1:25" ht="30.75" customHeight="1" x14ac:dyDescent="0.2">
      <c r="A34" s="312" t="s">
        <v>447</v>
      </c>
      <c r="B34" s="306"/>
      <c r="C34" s="306"/>
      <c r="D34" s="306"/>
      <c r="E34" s="306"/>
      <c r="F34" s="306"/>
      <c r="G34" s="9">
        <v>27</v>
      </c>
      <c r="H34" s="110">
        <f>SUM(H21:H29)</f>
        <v>0</v>
      </c>
      <c r="I34" s="110">
        <f t="shared" ref="I34:Y34" si="8">SUM(I21:I29)</f>
        <v>0</v>
      </c>
      <c r="J34" s="110">
        <f t="shared" si="8"/>
        <v>0</v>
      </c>
      <c r="K34" s="110">
        <f t="shared" si="8"/>
        <v>0</v>
      </c>
      <c r="L34" s="110">
        <f t="shared" si="8"/>
        <v>0</v>
      </c>
      <c r="M34" s="110">
        <f t="shared" si="8"/>
        <v>0</v>
      </c>
      <c r="N34" s="110">
        <f t="shared" si="8"/>
        <v>0</v>
      </c>
      <c r="O34" s="110">
        <f t="shared" si="8"/>
        <v>0</v>
      </c>
      <c r="P34" s="110">
        <f t="shared" si="8"/>
        <v>0</v>
      </c>
      <c r="Q34" s="110">
        <f t="shared" si="8"/>
        <v>0</v>
      </c>
      <c r="R34" s="110">
        <f t="shared" si="8"/>
        <v>0</v>
      </c>
      <c r="S34" s="110">
        <f t="shared" si="8"/>
        <v>0</v>
      </c>
      <c r="T34" s="110">
        <f t="shared" si="8"/>
        <v>0</v>
      </c>
      <c r="U34" s="110">
        <f t="shared" si="8"/>
        <v>2994941</v>
      </c>
      <c r="V34" s="110">
        <f t="shared" si="8"/>
        <v>-2994941</v>
      </c>
      <c r="W34" s="110">
        <f t="shared" si="8"/>
        <v>0</v>
      </c>
      <c r="X34" s="110">
        <f t="shared" si="8"/>
        <v>0</v>
      </c>
      <c r="Y34" s="110">
        <f t="shared" si="8"/>
        <v>0</v>
      </c>
    </row>
    <row r="35" spans="1:25" x14ac:dyDescent="0.2">
      <c r="A35" s="309" t="s">
        <v>366</v>
      </c>
      <c r="B35" s="313"/>
      <c r="C35" s="313"/>
      <c r="D35" s="313"/>
      <c r="E35" s="313"/>
      <c r="F35" s="313"/>
      <c r="G35" s="313"/>
      <c r="H35" s="313"/>
      <c r="I35" s="313"/>
      <c r="J35" s="313"/>
      <c r="K35" s="313"/>
      <c r="L35" s="313"/>
      <c r="M35" s="313"/>
      <c r="N35" s="313"/>
      <c r="O35" s="313"/>
      <c r="P35" s="313"/>
      <c r="Q35" s="313"/>
      <c r="R35" s="313"/>
      <c r="S35" s="313"/>
      <c r="T35" s="313"/>
      <c r="U35" s="313"/>
      <c r="V35" s="313"/>
      <c r="W35" s="313"/>
      <c r="X35" s="313"/>
      <c r="Y35" s="313"/>
    </row>
    <row r="36" spans="1:25" x14ac:dyDescent="0.2">
      <c r="A36" s="314" t="s">
        <v>367</v>
      </c>
      <c r="B36" s="314"/>
      <c r="C36" s="314"/>
      <c r="D36" s="314"/>
      <c r="E36" s="314"/>
      <c r="F36" s="314"/>
      <c r="G36" s="8">
        <v>28</v>
      </c>
      <c r="H36" s="73">
        <v>13657177</v>
      </c>
      <c r="I36" s="73">
        <v>0</v>
      </c>
      <c r="J36" s="73">
        <v>682859</v>
      </c>
      <c r="K36" s="73">
        <v>0</v>
      </c>
      <c r="L36" s="73">
        <v>0</v>
      </c>
      <c r="M36" s="73">
        <v>0</v>
      </c>
      <c r="N36" s="73">
        <v>2448652</v>
      </c>
      <c r="O36" s="73">
        <v>0</v>
      </c>
      <c r="P36" s="73">
        <v>0</v>
      </c>
      <c r="Q36" s="73">
        <v>0</v>
      </c>
      <c r="R36" s="73">
        <v>0</v>
      </c>
      <c r="S36" s="73">
        <v>0</v>
      </c>
      <c r="T36" s="73">
        <v>0</v>
      </c>
      <c r="U36" s="73">
        <v>10905887</v>
      </c>
      <c r="V36" s="73">
        <v>856424</v>
      </c>
      <c r="W36" s="107">
        <f>H36+I36+J36+K36-L36+M36+N36+O36+P36+Q36+R36+U36+V36+S36+T36</f>
        <v>28550999</v>
      </c>
      <c r="X36" s="73">
        <v>0</v>
      </c>
      <c r="Y36" s="107">
        <f t="shared" ref="Y36:Y38" si="9">W36+X36</f>
        <v>28550999</v>
      </c>
    </row>
    <row r="37" spans="1:25" x14ac:dyDescent="0.2">
      <c r="A37" s="307" t="s">
        <v>368</v>
      </c>
      <c r="B37" s="307"/>
      <c r="C37" s="307"/>
      <c r="D37" s="307"/>
      <c r="E37" s="307"/>
      <c r="F37" s="307"/>
      <c r="G37" s="8">
        <v>29</v>
      </c>
      <c r="H37" s="73">
        <v>0</v>
      </c>
      <c r="I37" s="73">
        <v>0</v>
      </c>
      <c r="J37" s="73">
        <v>0</v>
      </c>
      <c r="K37" s="73">
        <v>0</v>
      </c>
      <c r="L37" s="73">
        <v>0</v>
      </c>
      <c r="M37" s="73">
        <v>0</v>
      </c>
      <c r="N37" s="73">
        <v>0</v>
      </c>
      <c r="O37" s="73">
        <v>0</v>
      </c>
      <c r="P37" s="73">
        <v>0</v>
      </c>
      <c r="Q37" s="73">
        <v>0</v>
      </c>
      <c r="R37" s="73">
        <v>0</v>
      </c>
      <c r="S37" s="73">
        <v>0</v>
      </c>
      <c r="T37" s="73">
        <v>0</v>
      </c>
      <c r="U37" s="73">
        <v>0</v>
      </c>
      <c r="V37" s="73">
        <v>0</v>
      </c>
      <c r="W37" s="107">
        <f>H37+I37+J37+K37-L37+M37+N37+O37+P37+Q37+R37+U37+V37</f>
        <v>0</v>
      </c>
      <c r="X37" s="73">
        <v>0</v>
      </c>
      <c r="Y37" s="107">
        <f t="shared" si="9"/>
        <v>0</v>
      </c>
    </row>
    <row r="38" spans="1:25" x14ac:dyDescent="0.2">
      <c r="A38" s="307" t="s">
        <v>369</v>
      </c>
      <c r="B38" s="307"/>
      <c r="C38" s="307"/>
      <c r="D38" s="307"/>
      <c r="E38" s="307"/>
      <c r="F38" s="307"/>
      <c r="G38" s="8">
        <v>30</v>
      </c>
      <c r="H38" s="73">
        <v>0</v>
      </c>
      <c r="I38" s="73">
        <v>0</v>
      </c>
      <c r="J38" s="73">
        <v>0</v>
      </c>
      <c r="K38" s="73">
        <v>0</v>
      </c>
      <c r="L38" s="73">
        <v>0</v>
      </c>
      <c r="M38" s="73">
        <v>0</v>
      </c>
      <c r="N38" s="73">
        <v>0</v>
      </c>
      <c r="O38" s="73">
        <v>0</v>
      </c>
      <c r="P38" s="73">
        <v>0</v>
      </c>
      <c r="Q38" s="73">
        <v>0</v>
      </c>
      <c r="R38" s="73">
        <v>0</v>
      </c>
      <c r="S38" s="73">
        <v>0</v>
      </c>
      <c r="T38" s="73">
        <v>0</v>
      </c>
      <c r="U38" s="73">
        <v>0</v>
      </c>
      <c r="V38" s="73">
        <v>0</v>
      </c>
      <c r="W38" s="107">
        <f>H38+I38+J38+K38-L38+M38+N38+O38+P38+Q38+R38+U38+V38</f>
        <v>0</v>
      </c>
      <c r="X38" s="73">
        <v>0</v>
      </c>
      <c r="Y38" s="107">
        <f t="shared" si="9"/>
        <v>0</v>
      </c>
    </row>
    <row r="39" spans="1:25" ht="25.5" customHeight="1" x14ac:dyDescent="0.2">
      <c r="A39" s="315" t="s">
        <v>448</v>
      </c>
      <c r="B39" s="315"/>
      <c r="C39" s="315"/>
      <c r="D39" s="315"/>
      <c r="E39" s="315"/>
      <c r="F39" s="315"/>
      <c r="G39" s="9">
        <v>31</v>
      </c>
      <c r="H39" s="108">
        <f>H36+H37+H38</f>
        <v>13657177</v>
      </c>
      <c r="I39" s="108">
        <f t="shared" ref="I39:Y39" si="10">I36+I37+I38</f>
        <v>0</v>
      </c>
      <c r="J39" s="108">
        <f t="shared" si="10"/>
        <v>682859</v>
      </c>
      <c r="K39" s="108">
        <f t="shared" si="10"/>
        <v>0</v>
      </c>
      <c r="L39" s="108">
        <f t="shared" si="10"/>
        <v>0</v>
      </c>
      <c r="M39" s="108">
        <f t="shared" si="10"/>
        <v>0</v>
      </c>
      <c r="N39" s="108">
        <f t="shared" si="10"/>
        <v>2448652</v>
      </c>
      <c r="O39" s="108">
        <f t="shared" si="10"/>
        <v>0</v>
      </c>
      <c r="P39" s="108">
        <f t="shared" si="10"/>
        <v>0</v>
      </c>
      <c r="Q39" s="108">
        <f t="shared" si="10"/>
        <v>0</v>
      </c>
      <c r="R39" s="108">
        <f t="shared" si="10"/>
        <v>0</v>
      </c>
      <c r="S39" s="108">
        <f t="shared" si="10"/>
        <v>0</v>
      </c>
      <c r="T39" s="108">
        <f t="shared" si="10"/>
        <v>0</v>
      </c>
      <c r="U39" s="108">
        <f t="shared" si="10"/>
        <v>10905887</v>
      </c>
      <c r="V39" s="108">
        <f t="shared" si="10"/>
        <v>856424</v>
      </c>
      <c r="W39" s="108">
        <f t="shared" si="10"/>
        <v>28550999</v>
      </c>
      <c r="X39" s="108">
        <f t="shared" si="10"/>
        <v>0</v>
      </c>
      <c r="Y39" s="108">
        <f t="shared" si="10"/>
        <v>28550999</v>
      </c>
    </row>
    <row r="40" spans="1:25" x14ac:dyDescent="0.2">
      <c r="A40" s="307" t="s">
        <v>370</v>
      </c>
      <c r="B40" s="307"/>
      <c r="C40" s="307"/>
      <c r="D40" s="307"/>
      <c r="E40" s="307"/>
      <c r="F40" s="307"/>
      <c r="G40" s="8">
        <v>32</v>
      </c>
      <c r="H40" s="109">
        <v>0</v>
      </c>
      <c r="I40" s="109">
        <v>0</v>
      </c>
      <c r="J40" s="109">
        <v>0</v>
      </c>
      <c r="K40" s="109">
        <v>0</v>
      </c>
      <c r="L40" s="109">
        <v>0</v>
      </c>
      <c r="M40" s="109">
        <v>0</v>
      </c>
      <c r="N40" s="109">
        <v>0</v>
      </c>
      <c r="O40" s="109">
        <v>0</v>
      </c>
      <c r="P40" s="109">
        <v>0</v>
      </c>
      <c r="Q40" s="109">
        <v>0</v>
      </c>
      <c r="R40" s="109">
        <v>0</v>
      </c>
      <c r="S40" s="109">
        <v>0</v>
      </c>
      <c r="T40" s="109">
        <v>0</v>
      </c>
      <c r="U40" s="109">
        <v>0</v>
      </c>
      <c r="V40" s="73">
        <v>8617076</v>
      </c>
      <c r="W40" s="107">
        <f t="shared" ref="W40:W58" si="11">H40+I40+J40+K40-L40+M40+N40+O40+P40+Q40+R40+U40+V40+S40+T40</f>
        <v>8617076</v>
      </c>
      <c r="X40" s="73">
        <v>0</v>
      </c>
      <c r="Y40" s="107">
        <f t="shared" ref="Y40:Y58" si="12">W40+X40</f>
        <v>8617076</v>
      </c>
    </row>
    <row r="41" spans="1:25" x14ac:dyDescent="0.2">
      <c r="A41" s="307" t="s">
        <v>371</v>
      </c>
      <c r="B41" s="307"/>
      <c r="C41" s="307"/>
      <c r="D41" s="307"/>
      <c r="E41" s="307"/>
      <c r="F41" s="307"/>
      <c r="G41" s="8">
        <v>33</v>
      </c>
      <c r="H41" s="109">
        <v>0</v>
      </c>
      <c r="I41" s="109">
        <v>0</v>
      </c>
      <c r="J41" s="109">
        <v>0</v>
      </c>
      <c r="K41" s="109">
        <v>0</v>
      </c>
      <c r="L41" s="109">
        <v>0</v>
      </c>
      <c r="M41" s="109">
        <v>0</v>
      </c>
      <c r="N41" s="73">
        <v>0</v>
      </c>
      <c r="O41" s="109">
        <v>0</v>
      </c>
      <c r="P41" s="109">
        <v>0</v>
      </c>
      <c r="Q41" s="109">
        <v>0</v>
      </c>
      <c r="R41" s="109">
        <v>0</v>
      </c>
      <c r="S41" s="109">
        <v>0</v>
      </c>
      <c r="T41" s="109">
        <v>0</v>
      </c>
      <c r="U41" s="109">
        <v>0</v>
      </c>
      <c r="V41" s="109">
        <v>0</v>
      </c>
      <c r="W41" s="107">
        <f t="shared" si="11"/>
        <v>0</v>
      </c>
      <c r="X41" s="73">
        <v>0</v>
      </c>
      <c r="Y41" s="107">
        <f t="shared" si="12"/>
        <v>0</v>
      </c>
    </row>
    <row r="42" spans="1:25" ht="27" customHeight="1" x14ac:dyDescent="0.2">
      <c r="A42" s="307" t="s">
        <v>372</v>
      </c>
      <c r="B42" s="307"/>
      <c r="C42" s="307"/>
      <c r="D42" s="307"/>
      <c r="E42" s="307"/>
      <c r="F42" s="307"/>
      <c r="G42" s="8">
        <v>34</v>
      </c>
      <c r="H42" s="109">
        <v>0</v>
      </c>
      <c r="I42" s="109">
        <v>0</v>
      </c>
      <c r="J42" s="109">
        <v>0</v>
      </c>
      <c r="K42" s="109">
        <v>0</v>
      </c>
      <c r="L42" s="109">
        <v>0</v>
      </c>
      <c r="M42" s="109">
        <v>0</v>
      </c>
      <c r="N42" s="109">
        <v>0</v>
      </c>
      <c r="O42" s="73">
        <v>0</v>
      </c>
      <c r="P42" s="109">
        <v>0</v>
      </c>
      <c r="Q42" s="109">
        <v>0</v>
      </c>
      <c r="R42" s="109">
        <v>0</v>
      </c>
      <c r="S42" s="109">
        <v>0</v>
      </c>
      <c r="T42" s="109">
        <v>0</v>
      </c>
      <c r="U42" s="73">
        <v>0</v>
      </c>
      <c r="V42" s="73">
        <v>0</v>
      </c>
      <c r="W42" s="107">
        <f t="shared" si="11"/>
        <v>0</v>
      </c>
      <c r="X42" s="73">
        <v>0</v>
      </c>
      <c r="Y42" s="107">
        <f t="shared" si="12"/>
        <v>0</v>
      </c>
    </row>
    <row r="43" spans="1:25" ht="20.25" customHeight="1" x14ac:dyDescent="0.2">
      <c r="A43" s="307" t="s">
        <v>436</v>
      </c>
      <c r="B43" s="307"/>
      <c r="C43" s="307"/>
      <c r="D43" s="307"/>
      <c r="E43" s="307"/>
      <c r="F43" s="307"/>
      <c r="G43" s="8">
        <v>35</v>
      </c>
      <c r="H43" s="109">
        <v>0</v>
      </c>
      <c r="I43" s="109">
        <v>0</v>
      </c>
      <c r="J43" s="109">
        <v>0</v>
      </c>
      <c r="K43" s="109">
        <v>0</v>
      </c>
      <c r="L43" s="109">
        <v>0</v>
      </c>
      <c r="M43" s="109">
        <v>0</v>
      </c>
      <c r="N43" s="109">
        <v>0</v>
      </c>
      <c r="O43" s="109">
        <v>0</v>
      </c>
      <c r="P43" s="73">
        <v>0</v>
      </c>
      <c r="Q43" s="109">
        <v>0</v>
      </c>
      <c r="R43" s="109">
        <v>0</v>
      </c>
      <c r="S43" s="109">
        <v>0</v>
      </c>
      <c r="T43" s="109">
        <v>0</v>
      </c>
      <c r="U43" s="73">
        <v>0</v>
      </c>
      <c r="V43" s="73">
        <v>0</v>
      </c>
      <c r="W43" s="107">
        <f t="shared" si="11"/>
        <v>0</v>
      </c>
      <c r="X43" s="73">
        <v>0</v>
      </c>
      <c r="Y43" s="107">
        <f t="shared" si="12"/>
        <v>0</v>
      </c>
    </row>
    <row r="44" spans="1:25" ht="21" customHeight="1" x14ac:dyDescent="0.2">
      <c r="A44" s="307" t="s">
        <v>373</v>
      </c>
      <c r="B44" s="307"/>
      <c r="C44" s="307"/>
      <c r="D44" s="307"/>
      <c r="E44" s="307"/>
      <c r="F44" s="307"/>
      <c r="G44" s="8">
        <v>36</v>
      </c>
      <c r="H44" s="109">
        <v>0</v>
      </c>
      <c r="I44" s="109">
        <v>0</v>
      </c>
      <c r="J44" s="109">
        <v>0</v>
      </c>
      <c r="K44" s="109">
        <v>0</v>
      </c>
      <c r="L44" s="109">
        <v>0</v>
      </c>
      <c r="M44" s="109">
        <v>0</v>
      </c>
      <c r="N44" s="109">
        <v>0</v>
      </c>
      <c r="O44" s="109">
        <v>0</v>
      </c>
      <c r="P44" s="109">
        <v>0</v>
      </c>
      <c r="Q44" s="73">
        <v>0</v>
      </c>
      <c r="R44" s="109">
        <v>0</v>
      </c>
      <c r="S44" s="109">
        <v>0</v>
      </c>
      <c r="T44" s="109">
        <v>0</v>
      </c>
      <c r="U44" s="73">
        <v>0</v>
      </c>
      <c r="V44" s="73">
        <v>0</v>
      </c>
      <c r="W44" s="107">
        <f t="shared" si="11"/>
        <v>0</v>
      </c>
      <c r="X44" s="73">
        <v>0</v>
      </c>
      <c r="Y44" s="107">
        <f t="shared" si="12"/>
        <v>0</v>
      </c>
    </row>
    <row r="45" spans="1:25" ht="29.25" customHeight="1" x14ac:dyDescent="0.2">
      <c r="A45" s="307" t="s">
        <v>374</v>
      </c>
      <c r="B45" s="307"/>
      <c r="C45" s="307"/>
      <c r="D45" s="307"/>
      <c r="E45" s="307"/>
      <c r="F45" s="307"/>
      <c r="G45" s="8">
        <v>37</v>
      </c>
      <c r="H45" s="109">
        <v>0</v>
      </c>
      <c r="I45" s="109">
        <v>0</v>
      </c>
      <c r="J45" s="109">
        <v>0</v>
      </c>
      <c r="K45" s="109">
        <v>0</v>
      </c>
      <c r="L45" s="109">
        <v>0</v>
      </c>
      <c r="M45" s="109">
        <v>0</v>
      </c>
      <c r="N45" s="109">
        <v>0</v>
      </c>
      <c r="O45" s="109">
        <v>0</v>
      </c>
      <c r="P45" s="109">
        <v>0</v>
      </c>
      <c r="Q45" s="109">
        <v>0</v>
      </c>
      <c r="R45" s="73">
        <v>0</v>
      </c>
      <c r="S45" s="73">
        <v>0</v>
      </c>
      <c r="T45" s="73">
        <v>0</v>
      </c>
      <c r="U45" s="73">
        <v>0</v>
      </c>
      <c r="V45" s="73">
        <v>0</v>
      </c>
      <c r="W45" s="107">
        <f t="shared" si="11"/>
        <v>0</v>
      </c>
      <c r="X45" s="73">
        <v>0</v>
      </c>
      <c r="Y45" s="107">
        <f t="shared" si="12"/>
        <v>0</v>
      </c>
    </row>
    <row r="46" spans="1:25" ht="21" customHeight="1" x14ac:dyDescent="0.2">
      <c r="A46" s="307" t="s">
        <v>375</v>
      </c>
      <c r="B46" s="307"/>
      <c r="C46" s="307"/>
      <c r="D46" s="307"/>
      <c r="E46" s="307"/>
      <c r="F46" s="307"/>
      <c r="G46" s="8">
        <v>38</v>
      </c>
      <c r="H46" s="109">
        <v>0</v>
      </c>
      <c r="I46" s="109">
        <v>0</v>
      </c>
      <c r="J46" s="109">
        <v>0</v>
      </c>
      <c r="K46" s="109">
        <v>0</v>
      </c>
      <c r="L46" s="109">
        <v>0</v>
      </c>
      <c r="M46" s="109">
        <v>0</v>
      </c>
      <c r="N46" s="73">
        <v>0</v>
      </c>
      <c r="O46" s="73">
        <v>0</v>
      </c>
      <c r="P46" s="73">
        <v>0</v>
      </c>
      <c r="Q46" s="73">
        <v>0</v>
      </c>
      <c r="R46" s="73">
        <v>0</v>
      </c>
      <c r="S46" s="73">
        <v>0</v>
      </c>
      <c r="T46" s="73">
        <v>0</v>
      </c>
      <c r="U46" s="73">
        <v>0</v>
      </c>
      <c r="V46" s="73">
        <v>0</v>
      </c>
      <c r="W46" s="107">
        <f t="shared" si="11"/>
        <v>0</v>
      </c>
      <c r="X46" s="73">
        <v>0</v>
      </c>
      <c r="Y46" s="107">
        <f t="shared" si="12"/>
        <v>0</v>
      </c>
    </row>
    <row r="47" spans="1:25" x14ac:dyDescent="0.2">
      <c r="A47" s="307" t="s">
        <v>376</v>
      </c>
      <c r="B47" s="307"/>
      <c r="C47" s="307"/>
      <c r="D47" s="307"/>
      <c r="E47" s="307"/>
      <c r="F47" s="307"/>
      <c r="G47" s="8">
        <v>39</v>
      </c>
      <c r="H47" s="109">
        <v>0</v>
      </c>
      <c r="I47" s="109">
        <v>0</v>
      </c>
      <c r="J47" s="109">
        <v>0</v>
      </c>
      <c r="K47" s="109">
        <v>0</v>
      </c>
      <c r="L47" s="109">
        <v>0</v>
      </c>
      <c r="M47" s="109">
        <v>0</v>
      </c>
      <c r="N47" s="73">
        <v>0</v>
      </c>
      <c r="O47" s="73">
        <v>0</v>
      </c>
      <c r="P47" s="73">
        <v>0</v>
      </c>
      <c r="Q47" s="73">
        <v>0</v>
      </c>
      <c r="R47" s="73">
        <v>0</v>
      </c>
      <c r="S47" s="73">
        <v>0</v>
      </c>
      <c r="T47" s="73">
        <v>0</v>
      </c>
      <c r="U47" s="73">
        <v>0</v>
      </c>
      <c r="V47" s="73">
        <v>0</v>
      </c>
      <c r="W47" s="107">
        <f t="shared" si="11"/>
        <v>0</v>
      </c>
      <c r="X47" s="73">
        <v>0</v>
      </c>
      <c r="Y47" s="107">
        <f t="shared" si="12"/>
        <v>0</v>
      </c>
    </row>
    <row r="48" spans="1:25" x14ac:dyDescent="0.2">
      <c r="A48" s="307" t="s">
        <v>377</v>
      </c>
      <c r="B48" s="307"/>
      <c r="C48" s="307"/>
      <c r="D48" s="307"/>
      <c r="E48" s="307"/>
      <c r="F48" s="307"/>
      <c r="G48" s="8">
        <v>40</v>
      </c>
      <c r="H48" s="73">
        <v>0</v>
      </c>
      <c r="I48" s="73">
        <v>0</v>
      </c>
      <c r="J48" s="73">
        <v>0</v>
      </c>
      <c r="K48" s="73">
        <v>0</v>
      </c>
      <c r="L48" s="73">
        <v>0</v>
      </c>
      <c r="M48" s="73">
        <v>0</v>
      </c>
      <c r="N48" s="73">
        <v>0</v>
      </c>
      <c r="O48" s="73">
        <v>0</v>
      </c>
      <c r="P48" s="73">
        <v>0</v>
      </c>
      <c r="Q48" s="73">
        <v>0</v>
      </c>
      <c r="R48" s="73">
        <v>0</v>
      </c>
      <c r="S48" s="73">
        <v>0</v>
      </c>
      <c r="T48" s="73">
        <v>0</v>
      </c>
      <c r="U48" s="73">
        <v>0</v>
      </c>
      <c r="V48" s="73">
        <v>0</v>
      </c>
      <c r="W48" s="107">
        <f t="shared" si="11"/>
        <v>0</v>
      </c>
      <c r="X48" s="73">
        <v>0</v>
      </c>
      <c r="Y48" s="107">
        <f t="shared" si="12"/>
        <v>0</v>
      </c>
    </row>
    <row r="49" spans="1:25" x14ac:dyDescent="0.2">
      <c r="A49" s="307" t="s">
        <v>449</v>
      </c>
      <c r="B49" s="307"/>
      <c r="C49" s="307"/>
      <c r="D49" s="307"/>
      <c r="E49" s="307"/>
      <c r="F49" s="307"/>
      <c r="G49" s="8">
        <v>41</v>
      </c>
      <c r="H49" s="109">
        <v>0</v>
      </c>
      <c r="I49" s="109">
        <v>0</v>
      </c>
      <c r="J49" s="109">
        <v>0</v>
      </c>
      <c r="K49" s="109">
        <v>0</v>
      </c>
      <c r="L49" s="109">
        <v>0</v>
      </c>
      <c r="M49" s="109">
        <v>0</v>
      </c>
      <c r="N49" s="73">
        <v>0</v>
      </c>
      <c r="O49" s="73">
        <v>0</v>
      </c>
      <c r="P49" s="73">
        <v>0</v>
      </c>
      <c r="Q49" s="73">
        <v>0</v>
      </c>
      <c r="R49" s="73">
        <v>0</v>
      </c>
      <c r="S49" s="73">
        <v>0</v>
      </c>
      <c r="T49" s="73">
        <v>0</v>
      </c>
      <c r="U49" s="73">
        <v>0</v>
      </c>
      <c r="V49" s="73">
        <v>0</v>
      </c>
      <c r="W49" s="107">
        <f t="shared" si="11"/>
        <v>0</v>
      </c>
      <c r="X49" s="73">
        <v>0</v>
      </c>
      <c r="Y49" s="107">
        <f t="shared" si="12"/>
        <v>0</v>
      </c>
    </row>
    <row r="50" spans="1:25" ht="32.25" customHeight="1" x14ac:dyDescent="0.2">
      <c r="A50" s="307" t="s">
        <v>450</v>
      </c>
      <c r="B50" s="307"/>
      <c r="C50" s="307"/>
      <c r="D50" s="307"/>
      <c r="E50" s="307"/>
      <c r="F50" s="307"/>
      <c r="G50" s="8">
        <v>42</v>
      </c>
      <c r="H50" s="73">
        <v>0</v>
      </c>
      <c r="I50" s="73">
        <v>0</v>
      </c>
      <c r="J50" s="73">
        <v>0</v>
      </c>
      <c r="K50" s="73">
        <v>0</v>
      </c>
      <c r="L50" s="73">
        <v>0</v>
      </c>
      <c r="M50" s="73">
        <v>0</v>
      </c>
      <c r="N50" s="73">
        <v>0</v>
      </c>
      <c r="O50" s="73">
        <v>0</v>
      </c>
      <c r="P50" s="73">
        <v>0</v>
      </c>
      <c r="Q50" s="73">
        <v>0</v>
      </c>
      <c r="R50" s="73">
        <v>0</v>
      </c>
      <c r="S50" s="73">
        <v>0</v>
      </c>
      <c r="T50" s="73">
        <v>0</v>
      </c>
      <c r="U50" s="73">
        <v>0</v>
      </c>
      <c r="V50" s="73">
        <v>0</v>
      </c>
      <c r="W50" s="107">
        <f t="shared" si="11"/>
        <v>0</v>
      </c>
      <c r="X50" s="73">
        <v>0</v>
      </c>
      <c r="Y50" s="107">
        <f t="shared" si="12"/>
        <v>0</v>
      </c>
    </row>
    <row r="51" spans="1:25" ht="26.25" customHeight="1" x14ac:dyDescent="0.2">
      <c r="A51" s="307" t="s">
        <v>437</v>
      </c>
      <c r="B51" s="307"/>
      <c r="C51" s="307"/>
      <c r="D51" s="307"/>
      <c r="E51" s="307"/>
      <c r="F51" s="307"/>
      <c r="G51" s="8">
        <v>43</v>
      </c>
      <c r="H51" s="73">
        <v>0</v>
      </c>
      <c r="I51" s="73">
        <v>0</v>
      </c>
      <c r="J51" s="73">
        <v>0</v>
      </c>
      <c r="K51" s="73">
        <v>0</v>
      </c>
      <c r="L51" s="73">
        <v>0</v>
      </c>
      <c r="M51" s="73">
        <v>0</v>
      </c>
      <c r="N51" s="73">
        <v>0</v>
      </c>
      <c r="O51" s="73">
        <v>0</v>
      </c>
      <c r="P51" s="73">
        <v>0</v>
      </c>
      <c r="Q51" s="73">
        <v>0</v>
      </c>
      <c r="R51" s="73">
        <v>0</v>
      </c>
      <c r="S51" s="73">
        <v>0</v>
      </c>
      <c r="T51" s="73">
        <v>0</v>
      </c>
      <c r="U51" s="73">
        <v>0</v>
      </c>
      <c r="V51" s="73">
        <v>0</v>
      </c>
      <c r="W51" s="107">
        <f t="shared" si="11"/>
        <v>0</v>
      </c>
      <c r="X51" s="73">
        <v>0</v>
      </c>
      <c r="Y51" s="107">
        <f t="shared" si="12"/>
        <v>0</v>
      </c>
    </row>
    <row r="52" spans="1:25" ht="22.5" customHeight="1" x14ac:dyDescent="0.2">
      <c r="A52" s="307" t="s">
        <v>451</v>
      </c>
      <c r="B52" s="307"/>
      <c r="C52" s="307"/>
      <c r="D52" s="307"/>
      <c r="E52" s="307"/>
      <c r="F52" s="307"/>
      <c r="G52" s="8">
        <v>44</v>
      </c>
      <c r="H52" s="73">
        <v>0</v>
      </c>
      <c r="I52" s="73">
        <v>0</v>
      </c>
      <c r="J52" s="73">
        <v>0</v>
      </c>
      <c r="K52" s="73">
        <v>0</v>
      </c>
      <c r="L52" s="73">
        <v>0</v>
      </c>
      <c r="M52" s="73">
        <v>0</v>
      </c>
      <c r="N52" s="73">
        <v>0</v>
      </c>
      <c r="O52" s="73">
        <v>0</v>
      </c>
      <c r="P52" s="73">
        <v>0</v>
      </c>
      <c r="Q52" s="73">
        <v>0</v>
      </c>
      <c r="R52" s="73">
        <v>0</v>
      </c>
      <c r="S52" s="73">
        <v>0</v>
      </c>
      <c r="T52" s="73">
        <v>0</v>
      </c>
      <c r="U52" s="73">
        <v>0</v>
      </c>
      <c r="V52" s="73">
        <v>0</v>
      </c>
      <c r="W52" s="107">
        <f t="shared" si="11"/>
        <v>0</v>
      </c>
      <c r="X52" s="73">
        <v>0</v>
      </c>
      <c r="Y52" s="107">
        <f t="shared" si="12"/>
        <v>0</v>
      </c>
    </row>
    <row r="53" spans="1:25" x14ac:dyDescent="0.2">
      <c r="A53" s="307" t="s">
        <v>452</v>
      </c>
      <c r="B53" s="307"/>
      <c r="C53" s="307"/>
      <c r="D53" s="307"/>
      <c r="E53" s="307"/>
      <c r="F53" s="307"/>
      <c r="G53" s="8">
        <v>45</v>
      </c>
      <c r="H53" s="73">
        <v>0</v>
      </c>
      <c r="I53" s="73">
        <v>0</v>
      </c>
      <c r="J53" s="73">
        <v>0</v>
      </c>
      <c r="K53" s="73">
        <v>0</v>
      </c>
      <c r="L53" s="73">
        <v>0</v>
      </c>
      <c r="M53" s="73">
        <v>0</v>
      </c>
      <c r="N53" s="73">
        <v>0</v>
      </c>
      <c r="O53" s="73">
        <v>0</v>
      </c>
      <c r="P53" s="73">
        <v>0</v>
      </c>
      <c r="Q53" s="73">
        <v>0</v>
      </c>
      <c r="R53" s="73">
        <v>0</v>
      </c>
      <c r="S53" s="73">
        <v>0</v>
      </c>
      <c r="T53" s="73">
        <v>0</v>
      </c>
      <c r="U53" s="73">
        <v>0</v>
      </c>
      <c r="V53" s="73">
        <v>0</v>
      </c>
      <c r="W53" s="107">
        <f t="shared" si="11"/>
        <v>0</v>
      </c>
      <c r="X53" s="73">
        <v>0</v>
      </c>
      <c r="Y53" s="107">
        <f t="shared" si="12"/>
        <v>0</v>
      </c>
    </row>
    <row r="54" spans="1:25" x14ac:dyDescent="0.2">
      <c r="A54" s="307" t="s">
        <v>439</v>
      </c>
      <c r="B54" s="307"/>
      <c r="C54" s="307"/>
      <c r="D54" s="307"/>
      <c r="E54" s="307"/>
      <c r="F54" s="307"/>
      <c r="G54" s="8">
        <v>46</v>
      </c>
      <c r="H54" s="73">
        <v>0</v>
      </c>
      <c r="I54" s="73">
        <v>0</v>
      </c>
      <c r="J54" s="73">
        <v>0</v>
      </c>
      <c r="K54" s="73">
        <v>0</v>
      </c>
      <c r="L54" s="73">
        <v>0</v>
      </c>
      <c r="M54" s="73">
        <v>0</v>
      </c>
      <c r="N54" s="73">
        <v>0</v>
      </c>
      <c r="O54" s="73">
        <v>0</v>
      </c>
      <c r="P54" s="73">
        <v>0</v>
      </c>
      <c r="Q54" s="73">
        <v>0</v>
      </c>
      <c r="R54" s="73">
        <v>0</v>
      </c>
      <c r="S54" s="73">
        <v>0</v>
      </c>
      <c r="T54" s="73">
        <v>0</v>
      </c>
      <c r="U54" s="73">
        <v>0</v>
      </c>
      <c r="V54" s="73">
        <v>0</v>
      </c>
      <c r="W54" s="107">
        <f t="shared" si="11"/>
        <v>0</v>
      </c>
      <c r="X54" s="73">
        <v>0</v>
      </c>
      <c r="Y54" s="107">
        <f t="shared" si="12"/>
        <v>0</v>
      </c>
    </row>
    <row r="55" spans="1:25" x14ac:dyDescent="0.2">
      <c r="A55" s="307" t="s">
        <v>440</v>
      </c>
      <c r="B55" s="307"/>
      <c r="C55" s="307"/>
      <c r="D55" s="307"/>
      <c r="E55" s="307"/>
      <c r="F55" s="307"/>
      <c r="G55" s="8">
        <v>47</v>
      </c>
      <c r="H55" s="73">
        <v>0</v>
      </c>
      <c r="I55" s="73">
        <v>0</v>
      </c>
      <c r="J55" s="73">
        <v>0</v>
      </c>
      <c r="K55" s="73">
        <v>0</v>
      </c>
      <c r="L55" s="73">
        <v>0</v>
      </c>
      <c r="M55" s="73">
        <v>0</v>
      </c>
      <c r="N55" s="73">
        <v>0</v>
      </c>
      <c r="O55" s="73">
        <v>0</v>
      </c>
      <c r="P55" s="73">
        <v>0</v>
      </c>
      <c r="Q55" s="73">
        <v>0</v>
      </c>
      <c r="R55" s="73">
        <v>0</v>
      </c>
      <c r="S55" s="73">
        <v>0</v>
      </c>
      <c r="T55" s="73">
        <v>0</v>
      </c>
      <c r="U55" s="73">
        <v>-1029000</v>
      </c>
      <c r="V55" s="73">
        <v>0</v>
      </c>
      <c r="W55" s="107">
        <f t="shared" si="11"/>
        <v>-1029000</v>
      </c>
      <c r="X55" s="73">
        <v>0</v>
      </c>
      <c r="Y55" s="107">
        <f t="shared" si="12"/>
        <v>-1029000</v>
      </c>
    </row>
    <row r="56" spans="1:25" x14ac:dyDescent="0.2">
      <c r="A56" s="307" t="s">
        <v>441</v>
      </c>
      <c r="B56" s="307"/>
      <c r="C56" s="307"/>
      <c r="D56" s="307"/>
      <c r="E56" s="307"/>
      <c r="F56" s="307"/>
      <c r="G56" s="8">
        <v>48</v>
      </c>
      <c r="H56" s="73">
        <v>0</v>
      </c>
      <c r="I56" s="73">
        <v>0</v>
      </c>
      <c r="J56" s="73">
        <v>0</v>
      </c>
      <c r="K56" s="73">
        <v>0</v>
      </c>
      <c r="L56" s="73">
        <v>0</v>
      </c>
      <c r="M56" s="73">
        <v>0</v>
      </c>
      <c r="N56" s="73">
        <v>0</v>
      </c>
      <c r="O56" s="73">
        <v>0</v>
      </c>
      <c r="P56" s="73">
        <v>0</v>
      </c>
      <c r="Q56" s="73">
        <v>0</v>
      </c>
      <c r="R56" s="73">
        <v>0</v>
      </c>
      <c r="S56" s="73">
        <v>0</v>
      </c>
      <c r="T56" s="73">
        <v>0</v>
      </c>
      <c r="U56" s="73">
        <v>0</v>
      </c>
      <c r="V56" s="73">
        <v>0</v>
      </c>
      <c r="W56" s="107">
        <f t="shared" si="11"/>
        <v>0</v>
      </c>
      <c r="X56" s="73">
        <v>0</v>
      </c>
      <c r="Y56" s="107">
        <f t="shared" si="12"/>
        <v>0</v>
      </c>
    </row>
    <row r="57" spans="1:25" ht="23.25" customHeight="1" x14ac:dyDescent="0.2">
      <c r="A57" s="307" t="s">
        <v>453</v>
      </c>
      <c r="B57" s="307"/>
      <c r="C57" s="307"/>
      <c r="D57" s="307"/>
      <c r="E57" s="307"/>
      <c r="F57" s="307"/>
      <c r="G57" s="8">
        <v>49</v>
      </c>
      <c r="H57" s="73">
        <v>0</v>
      </c>
      <c r="I57" s="73">
        <v>0</v>
      </c>
      <c r="J57" s="73">
        <v>0</v>
      </c>
      <c r="K57" s="73">
        <v>0</v>
      </c>
      <c r="L57" s="73">
        <v>0</v>
      </c>
      <c r="M57" s="73">
        <v>0</v>
      </c>
      <c r="N57" s="73">
        <v>0</v>
      </c>
      <c r="O57" s="73">
        <v>0</v>
      </c>
      <c r="P57" s="73">
        <v>0</v>
      </c>
      <c r="Q57" s="73">
        <v>0</v>
      </c>
      <c r="R57" s="73">
        <v>0</v>
      </c>
      <c r="S57" s="73">
        <v>0</v>
      </c>
      <c r="T57" s="73">
        <v>0</v>
      </c>
      <c r="U57" s="73">
        <v>856424</v>
      </c>
      <c r="V57" s="73">
        <v>-856424</v>
      </c>
      <c r="W57" s="107">
        <f t="shared" si="11"/>
        <v>0</v>
      </c>
      <c r="X57" s="73">
        <v>0</v>
      </c>
      <c r="Y57" s="107">
        <f t="shared" si="12"/>
        <v>0</v>
      </c>
    </row>
    <row r="58" spans="1:25" ht="23.25" customHeight="1" x14ac:dyDescent="0.2">
      <c r="A58" s="307" t="s">
        <v>443</v>
      </c>
      <c r="B58" s="307"/>
      <c r="C58" s="307"/>
      <c r="D58" s="307"/>
      <c r="E58" s="307"/>
      <c r="F58" s="307"/>
      <c r="G58" s="8">
        <v>50</v>
      </c>
      <c r="H58" s="73">
        <v>0</v>
      </c>
      <c r="I58" s="73">
        <v>0</v>
      </c>
      <c r="J58" s="73">
        <v>0</v>
      </c>
      <c r="K58" s="73">
        <v>0</v>
      </c>
      <c r="L58" s="73">
        <v>0</v>
      </c>
      <c r="M58" s="73">
        <v>0</v>
      </c>
      <c r="N58" s="73">
        <v>0</v>
      </c>
      <c r="O58" s="73">
        <v>0</v>
      </c>
      <c r="P58" s="73">
        <v>0</v>
      </c>
      <c r="Q58" s="73">
        <v>0</v>
      </c>
      <c r="R58" s="73">
        <v>0</v>
      </c>
      <c r="S58" s="73">
        <v>0</v>
      </c>
      <c r="T58" s="73">
        <v>0</v>
      </c>
      <c r="U58" s="73">
        <v>0</v>
      </c>
      <c r="V58" s="73">
        <v>0</v>
      </c>
      <c r="W58" s="107">
        <f t="shared" si="11"/>
        <v>0</v>
      </c>
      <c r="X58" s="73">
        <v>0</v>
      </c>
      <c r="Y58" s="107">
        <f t="shared" si="12"/>
        <v>0</v>
      </c>
    </row>
    <row r="59" spans="1:25" ht="24" customHeight="1" x14ac:dyDescent="0.2">
      <c r="A59" s="308" t="s">
        <v>454</v>
      </c>
      <c r="B59" s="308"/>
      <c r="C59" s="308"/>
      <c r="D59" s="308"/>
      <c r="E59" s="308"/>
      <c r="F59" s="308"/>
      <c r="G59" s="10">
        <v>51</v>
      </c>
      <c r="H59" s="110">
        <f t="shared" ref="H59:T59" si="13">SUM(H39:H58)</f>
        <v>13657177</v>
      </c>
      <c r="I59" s="110">
        <f t="shared" si="13"/>
        <v>0</v>
      </c>
      <c r="J59" s="110">
        <f t="shared" si="13"/>
        <v>682859</v>
      </c>
      <c r="K59" s="110">
        <f t="shared" si="13"/>
        <v>0</v>
      </c>
      <c r="L59" s="110">
        <f t="shared" si="13"/>
        <v>0</v>
      </c>
      <c r="M59" s="110">
        <f t="shared" si="13"/>
        <v>0</v>
      </c>
      <c r="N59" s="110">
        <f t="shared" si="13"/>
        <v>2448652</v>
      </c>
      <c r="O59" s="110">
        <f t="shared" si="13"/>
        <v>0</v>
      </c>
      <c r="P59" s="110">
        <f t="shared" si="13"/>
        <v>0</v>
      </c>
      <c r="Q59" s="110">
        <f t="shared" si="13"/>
        <v>0</v>
      </c>
      <c r="R59" s="110">
        <f t="shared" si="13"/>
        <v>0</v>
      </c>
      <c r="S59" s="110">
        <f t="shared" si="13"/>
        <v>0</v>
      </c>
      <c r="T59" s="110">
        <f t="shared" si="13"/>
        <v>0</v>
      </c>
      <c r="U59" s="110">
        <f>SUM(U39:U58)</f>
        <v>10733311</v>
      </c>
      <c r="V59" s="110">
        <f>SUM(V39:V58)</f>
        <v>8617076</v>
      </c>
      <c r="W59" s="110">
        <f>SUM(W39:W58)</f>
        <v>36139075</v>
      </c>
      <c r="X59" s="110">
        <f>SUM(X39:X58)</f>
        <v>0</v>
      </c>
      <c r="Y59" s="110">
        <f>SUM(Y39:Y58)</f>
        <v>36139075</v>
      </c>
    </row>
    <row r="60" spans="1:25" x14ac:dyDescent="0.2">
      <c r="A60" s="309" t="s">
        <v>378</v>
      </c>
      <c r="B60" s="310"/>
      <c r="C60" s="310"/>
      <c r="D60" s="310"/>
      <c r="E60" s="310"/>
      <c r="F60" s="310"/>
      <c r="G60" s="310"/>
      <c r="H60" s="310"/>
      <c r="I60" s="310"/>
      <c r="J60" s="310"/>
      <c r="K60" s="310"/>
      <c r="L60" s="310"/>
      <c r="M60" s="310"/>
      <c r="N60" s="310"/>
      <c r="O60" s="310"/>
      <c r="P60" s="310"/>
      <c r="Q60" s="310"/>
      <c r="R60" s="310"/>
      <c r="S60" s="310"/>
      <c r="T60" s="310"/>
      <c r="U60" s="310"/>
      <c r="V60" s="310"/>
      <c r="W60" s="310"/>
      <c r="X60" s="310"/>
      <c r="Y60" s="310"/>
    </row>
    <row r="61" spans="1:25" ht="31.5" customHeight="1" x14ac:dyDescent="0.2">
      <c r="A61" s="305" t="s">
        <v>455</v>
      </c>
      <c r="B61" s="305"/>
      <c r="C61" s="305"/>
      <c r="D61" s="305"/>
      <c r="E61" s="305"/>
      <c r="F61" s="305"/>
      <c r="G61" s="9">
        <v>52</v>
      </c>
      <c r="H61" s="108">
        <f t="shared" ref="H61:T61" si="14">SUM(H41:H49)</f>
        <v>0</v>
      </c>
      <c r="I61" s="108">
        <f t="shared" si="14"/>
        <v>0</v>
      </c>
      <c r="J61" s="108">
        <f t="shared" si="14"/>
        <v>0</v>
      </c>
      <c r="K61" s="108">
        <f t="shared" si="14"/>
        <v>0</v>
      </c>
      <c r="L61" s="108">
        <f t="shared" si="14"/>
        <v>0</v>
      </c>
      <c r="M61" s="108">
        <f t="shared" si="14"/>
        <v>0</v>
      </c>
      <c r="N61" s="108">
        <f t="shared" si="14"/>
        <v>0</v>
      </c>
      <c r="O61" s="108">
        <f t="shared" si="14"/>
        <v>0</v>
      </c>
      <c r="P61" s="108">
        <f t="shared" si="14"/>
        <v>0</v>
      </c>
      <c r="Q61" s="108">
        <f t="shared" si="14"/>
        <v>0</v>
      </c>
      <c r="R61" s="108">
        <f t="shared" si="14"/>
        <v>0</v>
      </c>
      <c r="S61" s="108">
        <f t="shared" si="14"/>
        <v>0</v>
      </c>
      <c r="T61" s="108">
        <f t="shared" si="14"/>
        <v>0</v>
      </c>
      <c r="U61" s="108">
        <f>SUM(U41:U49)</f>
        <v>0</v>
      </c>
      <c r="V61" s="108">
        <f>SUM(V41:V49)</f>
        <v>0</v>
      </c>
      <c r="W61" s="108">
        <f>SUM(W41:W49)</f>
        <v>0</v>
      </c>
      <c r="X61" s="108">
        <f>SUM(X41:X49)</f>
        <v>0</v>
      </c>
      <c r="Y61" s="108">
        <f>SUM(Y41:Y49)</f>
        <v>0</v>
      </c>
    </row>
    <row r="62" spans="1:25" ht="27.75" customHeight="1" x14ac:dyDescent="0.2">
      <c r="A62" s="305" t="s">
        <v>456</v>
      </c>
      <c r="B62" s="305"/>
      <c r="C62" s="305"/>
      <c r="D62" s="305"/>
      <c r="E62" s="305"/>
      <c r="F62" s="305"/>
      <c r="G62" s="9">
        <v>53</v>
      </c>
      <c r="H62" s="108">
        <f t="shared" ref="H62:T62" si="15">H40+H61</f>
        <v>0</v>
      </c>
      <c r="I62" s="108">
        <f t="shared" si="15"/>
        <v>0</v>
      </c>
      <c r="J62" s="108">
        <f t="shared" si="15"/>
        <v>0</v>
      </c>
      <c r="K62" s="108">
        <f t="shared" si="15"/>
        <v>0</v>
      </c>
      <c r="L62" s="108">
        <f t="shared" si="15"/>
        <v>0</v>
      </c>
      <c r="M62" s="108">
        <f t="shared" si="15"/>
        <v>0</v>
      </c>
      <c r="N62" s="108">
        <f t="shared" si="15"/>
        <v>0</v>
      </c>
      <c r="O62" s="108">
        <f t="shared" si="15"/>
        <v>0</v>
      </c>
      <c r="P62" s="108">
        <f t="shared" si="15"/>
        <v>0</v>
      </c>
      <c r="Q62" s="108">
        <f t="shared" si="15"/>
        <v>0</v>
      </c>
      <c r="R62" s="108">
        <f t="shared" si="15"/>
        <v>0</v>
      </c>
      <c r="S62" s="108">
        <f t="shared" si="15"/>
        <v>0</v>
      </c>
      <c r="T62" s="108">
        <f t="shared" si="15"/>
        <v>0</v>
      </c>
      <c r="U62" s="108">
        <f>U40+U61</f>
        <v>0</v>
      </c>
      <c r="V62" s="108">
        <f>V40+V61</f>
        <v>8617076</v>
      </c>
      <c r="W62" s="108">
        <f>W40+W61</f>
        <v>8617076</v>
      </c>
      <c r="X62" s="108">
        <f>X40+X61</f>
        <v>0</v>
      </c>
      <c r="Y62" s="108">
        <f>Y40+Y61</f>
        <v>8617076</v>
      </c>
    </row>
    <row r="63" spans="1:25" ht="29.25" customHeight="1" x14ac:dyDescent="0.2">
      <c r="A63" s="306" t="s">
        <v>457</v>
      </c>
      <c r="B63" s="306"/>
      <c r="C63" s="306"/>
      <c r="D63" s="306"/>
      <c r="E63" s="306"/>
      <c r="F63" s="306"/>
      <c r="G63" s="10">
        <v>54</v>
      </c>
      <c r="H63" s="110">
        <f t="shared" ref="H63:T63" si="16">SUM(H50:H58)</f>
        <v>0</v>
      </c>
      <c r="I63" s="110">
        <f t="shared" si="16"/>
        <v>0</v>
      </c>
      <c r="J63" s="110">
        <f t="shared" si="16"/>
        <v>0</v>
      </c>
      <c r="K63" s="110">
        <f t="shared" si="16"/>
        <v>0</v>
      </c>
      <c r="L63" s="110">
        <f t="shared" si="16"/>
        <v>0</v>
      </c>
      <c r="M63" s="110">
        <f t="shared" si="16"/>
        <v>0</v>
      </c>
      <c r="N63" s="110">
        <f t="shared" si="16"/>
        <v>0</v>
      </c>
      <c r="O63" s="110">
        <f t="shared" si="16"/>
        <v>0</v>
      </c>
      <c r="P63" s="110">
        <f t="shared" si="16"/>
        <v>0</v>
      </c>
      <c r="Q63" s="110">
        <f t="shared" si="16"/>
        <v>0</v>
      </c>
      <c r="R63" s="110">
        <f t="shared" si="16"/>
        <v>0</v>
      </c>
      <c r="S63" s="110">
        <f t="shared" si="16"/>
        <v>0</v>
      </c>
      <c r="T63" s="110">
        <f t="shared" si="16"/>
        <v>0</v>
      </c>
      <c r="U63" s="110">
        <f>SUM(U50:U58)</f>
        <v>-172576</v>
      </c>
      <c r="V63" s="110">
        <f>SUM(V50:V58)</f>
        <v>-856424</v>
      </c>
      <c r="W63" s="110">
        <f>SUM(W50:W58)</f>
        <v>-1029000</v>
      </c>
      <c r="X63" s="110">
        <f>SUM(X50:X58)</f>
        <v>0</v>
      </c>
      <c r="Y63" s="110">
        <f>SUM(Y50:Y58)</f>
        <v>-1029000</v>
      </c>
    </row>
  </sheetData>
  <sheetProtection algorithmName="SHA-512" hashValue="flITp46kYRDuGRLRsMIA3jaPPE4NXpK6qOdHKGOQyH0HW89smFicOfaF0swCnvVsYqx3lhxSbNEkqkVZYSaNyA==" saltValue="jr4Mklv/2NnknasYZ4UAZ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5:F25"/>
    <mergeCell ref="A26:F26"/>
    <mergeCell ref="A27:F27"/>
    <mergeCell ref="A28:F28"/>
    <mergeCell ref="A29:F29"/>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9"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145"/>
  <sheetViews>
    <sheetView topLeftCell="A9" zoomScaleNormal="100" workbookViewId="0">
      <selection activeCell="P76" sqref="P76"/>
    </sheetView>
  </sheetViews>
  <sheetFormatPr defaultRowHeight="12.75" x14ac:dyDescent="0.2"/>
  <cols>
    <col min="1" max="9" width="9.140625" style="336"/>
    <col min="10" max="10" width="86" style="336" customWidth="1"/>
    <col min="11" max="12" width="9.85546875" style="336" bestFit="1" customWidth="1"/>
    <col min="13" max="16384" width="9.140625" style="336"/>
  </cols>
  <sheetData>
    <row r="1" spans="1:10" x14ac:dyDescent="0.2">
      <c r="A1" s="334" t="s">
        <v>513</v>
      </c>
      <c r="B1" s="335"/>
      <c r="C1" s="335"/>
      <c r="D1" s="335"/>
      <c r="E1" s="335"/>
      <c r="F1" s="335"/>
      <c r="G1" s="335"/>
      <c r="H1" s="335"/>
      <c r="I1" s="335"/>
      <c r="J1" s="335"/>
    </row>
    <row r="2" spans="1:10" x14ac:dyDescent="0.2">
      <c r="A2" s="335"/>
      <c r="B2" s="335"/>
      <c r="C2" s="335"/>
      <c r="D2" s="335"/>
      <c r="E2" s="335"/>
      <c r="F2" s="335"/>
      <c r="G2" s="335"/>
      <c r="H2" s="335"/>
      <c r="I2" s="335"/>
      <c r="J2" s="335"/>
    </row>
    <row r="3" spans="1:10" x14ac:dyDescent="0.2">
      <c r="A3" s="335"/>
      <c r="B3" s="335"/>
      <c r="C3" s="335"/>
      <c r="D3" s="335"/>
      <c r="E3" s="335"/>
      <c r="F3" s="335"/>
      <c r="G3" s="335"/>
      <c r="H3" s="335"/>
      <c r="I3" s="335"/>
      <c r="J3" s="335"/>
    </row>
    <row r="4" spans="1:10" x14ac:dyDescent="0.2">
      <c r="A4" s="335"/>
      <c r="B4" s="335"/>
      <c r="C4" s="335"/>
      <c r="D4" s="335"/>
      <c r="E4" s="335"/>
      <c r="F4" s="335"/>
      <c r="G4" s="335"/>
      <c r="H4" s="335"/>
      <c r="I4" s="335"/>
      <c r="J4" s="335"/>
    </row>
    <row r="5" spans="1:10" x14ac:dyDescent="0.2">
      <c r="A5" s="335"/>
      <c r="B5" s="335"/>
      <c r="C5" s="335"/>
      <c r="D5" s="335"/>
      <c r="E5" s="335"/>
      <c r="F5" s="335"/>
      <c r="G5" s="335"/>
      <c r="H5" s="335"/>
      <c r="I5" s="335"/>
      <c r="J5" s="335"/>
    </row>
    <row r="6" spans="1:10" x14ac:dyDescent="0.2">
      <c r="A6" s="335"/>
      <c r="B6" s="335"/>
      <c r="C6" s="335"/>
      <c r="D6" s="335"/>
      <c r="E6" s="335"/>
      <c r="F6" s="335"/>
      <c r="G6" s="335"/>
      <c r="H6" s="335"/>
      <c r="I6" s="335"/>
      <c r="J6" s="335"/>
    </row>
    <row r="7" spans="1:10" x14ac:dyDescent="0.2">
      <c r="A7" s="335"/>
      <c r="B7" s="335"/>
      <c r="C7" s="335"/>
      <c r="D7" s="335"/>
      <c r="E7" s="335"/>
      <c r="F7" s="335"/>
      <c r="G7" s="335"/>
      <c r="H7" s="335"/>
      <c r="I7" s="335"/>
      <c r="J7" s="335"/>
    </row>
    <row r="8" spans="1:10" x14ac:dyDescent="0.2">
      <c r="A8" s="335"/>
      <c r="B8" s="335"/>
      <c r="C8" s="335"/>
      <c r="D8" s="335"/>
      <c r="E8" s="335"/>
      <c r="F8" s="335"/>
      <c r="G8" s="335"/>
      <c r="H8" s="335"/>
      <c r="I8" s="335"/>
      <c r="J8" s="335"/>
    </row>
    <row r="9" spans="1:10" x14ac:dyDescent="0.2">
      <c r="A9" s="335"/>
      <c r="B9" s="335"/>
      <c r="C9" s="335"/>
      <c r="D9" s="335"/>
      <c r="E9" s="335"/>
      <c r="F9" s="335"/>
      <c r="G9" s="335"/>
      <c r="H9" s="335"/>
      <c r="I9" s="335"/>
      <c r="J9" s="335"/>
    </row>
    <row r="10" spans="1:10" x14ac:dyDescent="0.2">
      <c r="A10" s="335"/>
      <c r="B10" s="335"/>
      <c r="C10" s="335"/>
      <c r="D10" s="335"/>
      <c r="E10" s="335"/>
      <c r="F10" s="335"/>
      <c r="G10" s="335"/>
      <c r="H10" s="335"/>
      <c r="I10" s="335"/>
      <c r="J10" s="335"/>
    </row>
    <row r="11" spans="1:10" x14ac:dyDescent="0.2">
      <c r="A11" s="335"/>
      <c r="B11" s="335"/>
      <c r="C11" s="335"/>
      <c r="D11" s="335"/>
      <c r="E11" s="335"/>
      <c r="F11" s="335"/>
      <c r="G11" s="335"/>
      <c r="H11" s="335"/>
      <c r="I11" s="335"/>
      <c r="J11" s="335"/>
    </row>
    <row r="12" spans="1:10" x14ac:dyDescent="0.2">
      <c r="A12" s="335"/>
      <c r="B12" s="335"/>
      <c r="C12" s="335"/>
      <c r="D12" s="335"/>
      <c r="E12" s="335"/>
      <c r="F12" s="335"/>
      <c r="G12" s="335"/>
      <c r="H12" s="335"/>
      <c r="I12" s="335"/>
      <c r="J12" s="335"/>
    </row>
    <row r="13" spans="1:10" x14ac:dyDescent="0.2">
      <c r="A13" s="335"/>
      <c r="B13" s="335"/>
      <c r="C13" s="335"/>
      <c r="D13" s="335"/>
      <c r="E13" s="335"/>
      <c r="F13" s="335"/>
      <c r="G13" s="335"/>
      <c r="H13" s="335"/>
      <c r="I13" s="335"/>
      <c r="J13" s="335"/>
    </row>
    <row r="14" spans="1:10" ht="106.5" customHeight="1" x14ac:dyDescent="0.2">
      <c r="A14" s="335"/>
      <c r="B14" s="335"/>
      <c r="C14" s="335"/>
      <c r="D14" s="335"/>
      <c r="E14" s="335"/>
      <c r="F14" s="335"/>
      <c r="G14" s="335"/>
      <c r="H14" s="335"/>
      <c r="I14" s="335"/>
      <c r="J14" s="335"/>
    </row>
    <row r="15" spans="1:10" x14ac:dyDescent="0.2">
      <c r="A15" s="335"/>
      <c r="B15" s="335"/>
      <c r="C15" s="335"/>
      <c r="D15" s="335"/>
      <c r="E15" s="335"/>
      <c r="F15" s="335"/>
      <c r="G15" s="335"/>
      <c r="H15" s="335"/>
      <c r="I15" s="335"/>
      <c r="J15" s="335"/>
    </row>
    <row r="16" spans="1:10" ht="72.75" customHeight="1" x14ac:dyDescent="0.2">
      <c r="A16" s="335"/>
      <c r="B16" s="335"/>
      <c r="C16" s="335"/>
      <c r="D16" s="335"/>
      <c r="E16" s="335"/>
      <c r="F16" s="335"/>
      <c r="G16" s="335"/>
      <c r="H16" s="335"/>
      <c r="I16" s="335"/>
      <c r="J16" s="335"/>
    </row>
    <row r="17" spans="1:10" x14ac:dyDescent="0.2">
      <c r="A17" s="335"/>
      <c r="B17" s="335"/>
      <c r="C17" s="335"/>
      <c r="D17" s="335"/>
      <c r="E17" s="335"/>
      <c r="F17" s="335"/>
      <c r="G17" s="335"/>
      <c r="H17" s="335"/>
      <c r="I17" s="335"/>
      <c r="J17" s="335"/>
    </row>
    <row r="18" spans="1:10" x14ac:dyDescent="0.2">
      <c r="A18" s="335"/>
      <c r="B18" s="335"/>
      <c r="C18" s="335"/>
      <c r="D18" s="335"/>
      <c r="E18" s="335"/>
      <c r="F18" s="335"/>
      <c r="G18" s="335"/>
      <c r="H18" s="335"/>
      <c r="I18" s="335"/>
      <c r="J18" s="335"/>
    </row>
    <row r="19" spans="1:10" x14ac:dyDescent="0.2">
      <c r="A19" s="335"/>
      <c r="B19" s="335"/>
      <c r="C19" s="335"/>
      <c r="D19" s="335"/>
      <c r="E19" s="335"/>
      <c r="F19" s="335"/>
      <c r="G19" s="335"/>
      <c r="H19" s="335"/>
      <c r="I19" s="335"/>
      <c r="J19" s="335"/>
    </row>
    <row r="20" spans="1:10" ht="58.5" customHeight="1" x14ac:dyDescent="0.2">
      <c r="A20" s="335"/>
      <c r="B20" s="335"/>
      <c r="C20" s="335"/>
      <c r="D20" s="335"/>
      <c r="E20" s="335"/>
      <c r="F20" s="335"/>
      <c r="G20" s="335"/>
      <c r="H20" s="335"/>
      <c r="I20" s="335"/>
      <c r="J20" s="335"/>
    </row>
    <row r="21" spans="1:10" ht="60.75" customHeight="1" x14ac:dyDescent="0.2">
      <c r="A21" s="335"/>
      <c r="B21" s="335"/>
      <c r="C21" s="335"/>
      <c r="D21" s="335"/>
      <c r="E21" s="335"/>
      <c r="F21" s="335"/>
      <c r="G21" s="335"/>
      <c r="H21" s="335"/>
      <c r="I21" s="335"/>
      <c r="J21" s="335"/>
    </row>
    <row r="22" spans="1:10" ht="58.5" customHeight="1" x14ac:dyDescent="0.2">
      <c r="A22" s="335"/>
      <c r="B22" s="335"/>
      <c r="C22" s="335"/>
      <c r="D22" s="335"/>
      <c r="E22" s="335"/>
      <c r="F22" s="335"/>
      <c r="G22" s="335"/>
      <c r="H22" s="335"/>
      <c r="I22" s="335"/>
      <c r="J22" s="335"/>
    </row>
    <row r="23" spans="1:10" ht="52.5" customHeight="1" x14ac:dyDescent="0.2">
      <c r="A23" s="335"/>
      <c r="B23" s="335"/>
      <c r="C23" s="335"/>
      <c r="D23" s="335"/>
      <c r="E23" s="335"/>
      <c r="F23" s="335"/>
      <c r="G23" s="335"/>
      <c r="H23" s="335"/>
      <c r="I23" s="335"/>
      <c r="J23" s="335"/>
    </row>
    <row r="24" spans="1:10" x14ac:dyDescent="0.2">
      <c r="A24" s="335"/>
      <c r="B24" s="335"/>
      <c r="C24" s="335"/>
      <c r="D24" s="335"/>
      <c r="E24" s="335"/>
      <c r="F24" s="335"/>
      <c r="G24" s="335"/>
      <c r="H24" s="335"/>
      <c r="I24" s="335"/>
      <c r="J24" s="335"/>
    </row>
    <row r="25" spans="1:10" x14ac:dyDescent="0.2">
      <c r="A25" s="335"/>
      <c r="B25" s="335"/>
      <c r="C25" s="335"/>
      <c r="D25" s="335"/>
      <c r="E25" s="335"/>
      <c r="F25" s="335"/>
      <c r="G25" s="335"/>
      <c r="H25" s="335"/>
      <c r="I25" s="335"/>
      <c r="J25" s="335"/>
    </row>
    <row r="26" spans="1:10" x14ac:dyDescent="0.2">
      <c r="A26" s="335"/>
      <c r="B26" s="335"/>
      <c r="C26" s="335"/>
      <c r="D26" s="335"/>
      <c r="E26" s="335"/>
      <c r="F26" s="335"/>
      <c r="G26" s="335"/>
      <c r="H26" s="335"/>
      <c r="I26" s="335"/>
      <c r="J26" s="335"/>
    </row>
    <row r="27" spans="1:10" ht="71.25" customHeight="1" x14ac:dyDescent="0.2">
      <c r="A27" s="335"/>
      <c r="B27" s="335"/>
      <c r="C27" s="335"/>
      <c r="D27" s="335"/>
      <c r="E27" s="335"/>
      <c r="F27" s="335"/>
      <c r="G27" s="335"/>
      <c r="H27" s="335"/>
      <c r="I27" s="335"/>
      <c r="J27" s="335"/>
    </row>
    <row r="28" spans="1:10" ht="42.75" customHeight="1" x14ac:dyDescent="0.2">
      <c r="A28" s="335"/>
      <c r="B28" s="335"/>
      <c r="C28" s="335"/>
      <c r="D28" s="335"/>
      <c r="E28" s="335"/>
      <c r="F28" s="335"/>
      <c r="G28" s="335"/>
      <c r="H28" s="335"/>
      <c r="I28" s="335"/>
      <c r="J28" s="335"/>
    </row>
    <row r="29" spans="1:10" ht="43.5" customHeight="1" x14ac:dyDescent="0.2">
      <c r="A29" s="335"/>
      <c r="B29" s="335"/>
      <c r="C29" s="335"/>
      <c r="D29" s="335"/>
      <c r="E29" s="335"/>
      <c r="F29" s="335"/>
      <c r="G29" s="335"/>
      <c r="H29" s="335"/>
      <c r="I29" s="335"/>
      <c r="J29" s="335"/>
    </row>
    <row r="30" spans="1:10" ht="133.5" customHeight="1" x14ac:dyDescent="0.2">
      <c r="A30" s="335"/>
      <c r="B30" s="335"/>
      <c r="C30" s="335"/>
      <c r="D30" s="335"/>
      <c r="E30" s="335"/>
      <c r="F30" s="335"/>
      <c r="G30" s="335"/>
      <c r="H30" s="335"/>
      <c r="I30" s="335"/>
      <c r="J30" s="335"/>
    </row>
    <row r="32" spans="1:10" x14ac:dyDescent="0.2">
      <c r="A32" s="348" t="s">
        <v>514</v>
      </c>
    </row>
    <row r="34" spans="1:1" x14ac:dyDescent="0.2">
      <c r="A34" s="336" t="s">
        <v>515</v>
      </c>
    </row>
    <row r="36" spans="1:1" x14ac:dyDescent="0.2">
      <c r="A36" s="336" t="s">
        <v>536</v>
      </c>
    </row>
    <row r="38" spans="1:1" x14ac:dyDescent="0.2">
      <c r="A38" s="336" t="s">
        <v>535</v>
      </c>
    </row>
    <row r="40" spans="1:1" x14ac:dyDescent="0.2">
      <c r="A40" s="336" t="s">
        <v>516</v>
      </c>
    </row>
    <row r="42" spans="1:1" x14ac:dyDescent="0.2">
      <c r="A42" s="336" t="s">
        <v>517</v>
      </c>
    </row>
    <row r="44" spans="1:1" x14ac:dyDescent="0.2">
      <c r="A44" s="336" t="s">
        <v>518</v>
      </c>
    </row>
    <row r="46" spans="1:1" x14ac:dyDescent="0.2">
      <c r="A46" s="336" t="s">
        <v>519</v>
      </c>
    </row>
    <row r="48" spans="1:1" x14ac:dyDescent="0.2">
      <c r="A48" s="336" t="s">
        <v>520</v>
      </c>
    </row>
    <row r="50" spans="1:12" x14ac:dyDescent="0.2">
      <c r="A50" s="336" t="s">
        <v>521</v>
      </c>
    </row>
    <row r="52" spans="1:12" x14ac:dyDescent="0.2">
      <c r="A52" s="336" t="s">
        <v>522</v>
      </c>
    </row>
    <row r="54" spans="1:12" x14ac:dyDescent="0.2">
      <c r="A54" s="336" t="s">
        <v>523</v>
      </c>
    </row>
    <row r="56" spans="1:12" x14ac:dyDescent="0.2">
      <c r="A56" s="336" t="s">
        <v>524</v>
      </c>
    </row>
    <row r="57" spans="1:12" ht="13.5" thickBot="1" x14ac:dyDescent="0.25">
      <c r="A57" s="336" t="s">
        <v>525</v>
      </c>
    </row>
    <row r="58" spans="1:12" ht="13.5" thickBot="1" x14ac:dyDescent="0.25">
      <c r="A58" s="336" t="s">
        <v>526</v>
      </c>
      <c r="J58" s="337"/>
      <c r="K58" s="338"/>
      <c r="L58" s="338"/>
    </row>
    <row r="59" spans="1:12" ht="13.5" thickBot="1" x14ac:dyDescent="0.25">
      <c r="A59" s="336" t="s">
        <v>527</v>
      </c>
      <c r="J59" s="339"/>
      <c r="K59" s="340"/>
      <c r="L59" s="340"/>
    </row>
    <row r="60" spans="1:12" ht="13.5" thickBot="1" x14ac:dyDescent="0.25">
      <c r="A60" s="336" t="s">
        <v>528</v>
      </c>
      <c r="J60" s="341"/>
      <c r="K60" s="342"/>
      <c r="L60" s="342"/>
    </row>
    <row r="61" spans="1:12" ht="13.5" thickBot="1" x14ac:dyDescent="0.25"/>
    <row r="62" spans="1:12" ht="13.5" thickBot="1" x14ac:dyDescent="0.25">
      <c r="A62" s="336" t="s">
        <v>529</v>
      </c>
      <c r="J62" s="337"/>
      <c r="K62" s="338"/>
      <c r="L62" s="338"/>
    </row>
    <row r="63" spans="1:12" ht="13.5" thickBot="1" x14ac:dyDescent="0.25">
      <c r="A63" s="336" t="s">
        <v>530</v>
      </c>
      <c r="J63" s="339"/>
      <c r="K63" s="340"/>
      <c r="L63" s="340"/>
    </row>
    <row r="64" spans="1:12" ht="13.5" thickBot="1" x14ac:dyDescent="0.25">
      <c r="J64" s="339"/>
      <c r="K64" s="340"/>
      <c r="L64" s="340"/>
    </row>
    <row r="65" spans="1:12" ht="13.5" thickBot="1" x14ac:dyDescent="0.25">
      <c r="A65" s="336" t="s">
        <v>531</v>
      </c>
      <c r="J65" s="339"/>
      <c r="K65" s="340"/>
      <c r="L65" s="340"/>
    </row>
    <row r="66" spans="1:12" ht="13.5" thickBot="1" x14ac:dyDescent="0.25">
      <c r="A66" s="336" t="s">
        <v>532</v>
      </c>
      <c r="J66" s="339"/>
      <c r="K66" s="340"/>
      <c r="L66" s="340"/>
    </row>
    <row r="67" spans="1:12" ht="13.5" thickBot="1" x14ac:dyDescent="0.25">
      <c r="J67" s="341"/>
      <c r="K67" s="342"/>
      <c r="L67" s="342"/>
    </row>
    <row r="68" spans="1:12" x14ac:dyDescent="0.2">
      <c r="A68" s="336" t="s">
        <v>533</v>
      </c>
      <c r="J68" s="343"/>
      <c r="K68" s="343"/>
      <c r="L68" s="343"/>
    </row>
    <row r="69" spans="1:12" ht="13.5" thickBot="1" x14ac:dyDescent="0.25">
      <c r="J69" s="344"/>
      <c r="K69" s="343"/>
      <c r="L69" s="343"/>
    </row>
    <row r="70" spans="1:12" ht="13.5" thickBot="1" x14ac:dyDescent="0.25">
      <c r="A70" s="336" t="s">
        <v>534</v>
      </c>
      <c r="J70" s="345"/>
      <c r="K70" s="346"/>
      <c r="L70" s="346"/>
    </row>
    <row r="71" spans="1:12" ht="13.5" thickBot="1" x14ac:dyDescent="0.25">
      <c r="J71" s="339"/>
      <c r="K71" s="340"/>
      <c r="L71" s="340"/>
    </row>
    <row r="72" spans="1:12" ht="13.5" thickBot="1" x14ac:dyDescent="0.25">
      <c r="A72" s="336" t="s">
        <v>537</v>
      </c>
      <c r="J72" s="339"/>
      <c r="K72" s="340"/>
      <c r="L72" s="340"/>
    </row>
    <row r="73" spans="1:12" ht="13.5" thickBot="1" x14ac:dyDescent="0.25">
      <c r="A73" s="336" t="s">
        <v>538</v>
      </c>
      <c r="J73" s="339"/>
      <c r="K73" s="340"/>
      <c r="L73" s="340"/>
    </row>
    <row r="74" spans="1:12" ht="13.5" thickBot="1" x14ac:dyDescent="0.25">
      <c r="J74" s="339"/>
      <c r="K74" s="340"/>
      <c r="L74" s="340"/>
    </row>
    <row r="75" spans="1:12" ht="26.25" thickBot="1" x14ac:dyDescent="0.25">
      <c r="J75" s="349" t="s">
        <v>507</v>
      </c>
      <c r="K75" s="350" t="s">
        <v>539</v>
      </c>
      <c r="L75" s="350" t="s">
        <v>540</v>
      </c>
    </row>
    <row r="76" spans="1:12" ht="13.5" thickBot="1" x14ac:dyDescent="0.25">
      <c r="J76" s="351" t="s">
        <v>541</v>
      </c>
      <c r="K76" s="352">
        <v>26777433.910000004</v>
      </c>
      <c r="L76" s="352">
        <v>26498482.309999999</v>
      </c>
    </row>
    <row r="77" spans="1:12" ht="13.5" thickBot="1" x14ac:dyDescent="0.25">
      <c r="J77" s="351" t="s">
        <v>542</v>
      </c>
      <c r="K77" s="352">
        <v>71636.86</v>
      </c>
      <c r="L77" s="352">
        <v>104933.4</v>
      </c>
    </row>
    <row r="78" spans="1:12" ht="13.5" thickBot="1" x14ac:dyDescent="0.25">
      <c r="A78" s="347"/>
      <c r="J78" s="351" t="s">
        <v>543</v>
      </c>
      <c r="K78" s="352">
        <v>693513.13</v>
      </c>
      <c r="L78" s="352">
        <v>880620.41</v>
      </c>
    </row>
    <row r="79" spans="1:12" ht="13.5" thickBot="1" x14ac:dyDescent="0.25">
      <c r="J79" s="351" t="s">
        <v>544</v>
      </c>
      <c r="K79" s="352">
        <v>763901.10000000009</v>
      </c>
      <c r="L79" s="352">
        <v>762417.74</v>
      </c>
    </row>
    <row r="80" spans="1:12" ht="13.5" thickBot="1" x14ac:dyDescent="0.25">
      <c r="J80" s="353" t="s">
        <v>545</v>
      </c>
      <c r="K80" s="354">
        <v>28306485.000000004</v>
      </c>
      <c r="L80" s="354">
        <v>28246453.859999996</v>
      </c>
    </row>
    <row r="81" spans="1:1" customFormat="1" x14ac:dyDescent="0.2"/>
    <row r="82" spans="1:1" x14ac:dyDescent="0.2">
      <c r="A82" s="347" t="s">
        <v>546</v>
      </c>
    </row>
    <row r="83" spans="1:1" x14ac:dyDescent="0.2">
      <c r="A83" s="347" t="s">
        <v>547</v>
      </c>
    </row>
    <row r="85" spans="1:1" x14ac:dyDescent="0.2">
      <c r="A85" s="336" t="s">
        <v>548</v>
      </c>
    </row>
    <row r="86" spans="1:1" x14ac:dyDescent="0.2">
      <c r="A86" s="336" t="s">
        <v>549</v>
      </c>
    </row>
    <row r="88" spans="1:1" x14ac:dyDescent="0.2">
      <c r="A88" s="336" t="s">
        <v>550</v>
      </c>
    </row>
    <row r="89" spans="1:1" x14ac:dyDescent="0.2">
      <c r="A89" s="347" t="s">
        <v>551</v>
      </c>
    </row>
    <row r="91" spans="1:1" x14ac:dyDescent="0.2">
      <c r="A91" s="347" t="s">
        <v>552</v>
      </c>
    </row>
    <row r="92" spans="1:1" x14ac:dyDescent="0.2">
      <c r="A92" s="336" t="s">
        <v>553</v>
      </c>
    </row>
    <row r="93" spans="1:1" x14ac:dyDescent="0.2">
      <c r="A93" s="347"/>
    </row>
    <row r="94" spans="1:1" x14ac:dyDescent="0.2">
      <c r="A94" s="336" t="s">
        <v>554</v>
      </c>
    </row>
    <row r="95" spans="1:1" x14ac:dyDescent="0.2">
      <c r="A95" s="347" t="s">
        <v>555</v>
      </c>
    </row>
    <row r="96" spans="1:1" x14ac:dyDescent="0.2">
      <c r="A96" s="336" t="s">
        <v>556</v>
      </c>
    </row>
    <row r="98" spans="1:1" x14ac:dyDescent="0.2">
      <c r="A98" s="336" t="s">
        <v>557</v>
      </c>
    </row>
    <row r="99" spans="1:1" x14ac:dyDescent="0.2">
      <c r="A99" s="336" t="s">
        <v>558</v>
      </c>
    </row>
    <row r="101" spans="1:1" x14ac:dyDescent="0.2">
      <c r="A101" s="347" t="s">
        <v>559</v>
      </c>
    </row>
    <row r="102" spans="1:1" x14ac:dyDescent="0.2">
      <c r="A102" s="336" t="s">
        <v>560</v>
      </c>
    </row>
    <row r="104" spans="1:1" x14ac:dyDescent="0.2">
      <c r="A104" s="336" t="s">
        <v>561</v>
      </c>
    </row>
    <row r="105" spans="1:1" x14ac:dyDescent="0.2">
      <c r="A105" s="347" t="s">
        <v>562</v>
      </c>
    </row>
    <row r="107" spans="1:1" x14ac:dyDescent="0.2">
      <c r="A107" s="336" t="s">
        <v>563</v>
      </c>
    </row>
    <row r="108" spans="1:1" x14ac:dyDescent="0.2">
      <c r="A108" s="336" t="s">
        <v>564</v>
      </c>
    </row>
    <row r="109" spans="1:1" x14ac:dyDescent="0.2">
      <c r="A109" s="347"/>
    </row>
    <row r="110" spans="1:1" x14ac:dyDescent="0.2">
      <c r="A110" s="336" t="s">
        <v>565</v>
      </c>
    </row>
    <row r="111" spans="1:1" x14ac:dyDescent="0.2">
      <c r="A111" s="347" t="s">
        <v>566</v>
      </c>
    </row>
    <row r="113" spans="1:1" x14ac:dyDescent="0.2">
      <c r="A113" s="336" t="s">
        <v>567</v>
      </c>
    </row>
    <row r="114" spans="1:1" x14ac:dyDescent="0.2">
      <c r="A114" s="336" t="s">
        <v>566</v>
      </c>
    </row>
    <row r="116" spans="1:1" x14ac:dyDescent="0.2">
      <c r="A116" s="336" t="s">
        <v>568</v>
      </c>
    </row>
    <row r="117" spans="1:1" x14ac:dyDescent="0.2">
      <c r="A117" s="347" t="s">
        <v>569</v>
      </c>
    </row>
    <row r="119" spans="1:1" x14ac:dyDescent="0.2">
      <c r="A119" s="347" t="s">
        <v>570</v>
      </c>
    </row>
    <row r="120" spans="1:1" x14ac:dyDescent="0.2">
      <c r="A120" s="347" t="s">
        <v>571</v>
      </c>
    </row>
    <row r="122" spans="1:1" x14ac:dyDescent="0.2">
      <c r="A122" s="347" t="s">
        <v>572</v>
      </c>
    </row>
    <row r="123" spans="1:1" x14ac:dyDescent="0.2">
      <c r="A123" s="336" t="s">
        <v>571</v>
      </c>
    </row>
    <row r="125" spans="1:1" x14ac:dyDescent="0.2">
      <c r="A125" s="336" t="s">
        <v>573</v>
      </c>
    </row>
    <row r="126" spans="1:1" x14ac:dyDescent="0.2">
      <c r="A126" s="336" t="s">
        <v>574</v>
      </c>
    </row>
    <row r="128" spans="1:1" x14ac:dyDescent="0.2">
      <c r="A128" s="336" t="s">
        <v>575</v>
      </c>
    </row>
    <row r="129" spans="1:1" x14ac:dyDescent="0.2">
      <c r="A129" s="336" t="s">
        <v>576</v>
      </c>
    </row>
    <row r="131" spans="1:1" x14ac:dyDescent="0.2">
      <c r="A131" s="336" t="s">
        <v>577</v>
      </c>
    </row>
    <row r="133" spans="1:1" x14ac:dyDescent="0.2">
      <c r="A133" s="336" t="s">
        <v>566</v>
      </c>
    </row>
    <row r="135" spans="1:1" x14ac:dyDescent="0.2">
      <c r="A135" s="336" t="s">
        <v>578</v>
      </c>
    </row>
    <row r="136" spans="1:1" x14ac:dyDescent="0.2">
      <c r="A136" s="336" t="s">
        <v>579</v>
      </c>
    </row>
    <row r="138" spans="1:1" x14ac:dyDescent="0.2">
      <c r="A138" s="336" t="s">
        <v>580</v>
      </c>
    </row>
    <row r="139" spans="1:1" x14ac:dyDescent="0.2">
      <c r="A139" s="336" t="s">
        <v>581</v>
      </c>
    </row>
    <row r="141" spans="1:1" x14ac:dyDescent="0.2">
      <c r="A141" s="336" t="s">
        <v>582</v>
      </c>
    </row>
    <row r="142" spans="1:1" x14ac:dyDescent="0.2">
      <c r="A142" s="336" t="s">
        <v>583</v>
      </c>
    </row>
    <row r="144" spans="1:1" x14ac:dyDescent="0.2">
      <c r="A144" s="336" t="s">
        <v>584</v>
      </c>
    </row>
    <row r="145" spans="1:1" x14ac:dyDescent="0.2">
      <c r="A145" s="336" t="s">
        <v>585</v>
      </c>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79853C-2251-4EBD-A354-4E6C08001D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22baa3bd-a2fa-4ea9-9ebb-3a9c6a55952b"/>
    <ds:schemaRef ds:uri="http://www.w3.org/XML/1998/namespace"/>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d8745bc5-821e-4205-946a-621c2da728c8"/>
    <ds:schemaRef ds:uri="http://schemas.microsoft.com/office/2006/metadata/propertie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Boris Knežević</cp:lastModifiedBy>
  <cp:lastPrinted>2018-04-25T06:49:36Z</cp:lastPrinted>
  <dcterms:created xsi:type="dcterms:W3CDTF">2008-10-17T11:51:54Z</dcterms:created>
  <dcterms:modified xsi:type="dcterms:W3CDTF">2025-04-23T08:52:15Z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