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objava 2018\"/>
    </mc:Choice>
  </mc:AlternateContent>
  <bookViews>
    <workbookView xWindow="0" yWindow="0" windowWidth="23040" windowHeight="10455"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H9" i="18"/>
  <c r="H72" i="18" s="1"/>
  <c r="I63" i="19"/>
  <c r="H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<sst xmlns="http://schemas.openxmlformats.org/spreadsheetml/2006/main" count="513" uniqueCount="451">
  <si>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</si>
  <si>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</si>
  <si>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</si>
  <si>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</si>
  <si>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</si>
  <si>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</si>
  <si>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</si>
  <si>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</si>
  <si>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</si>
  <si>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</si>
  <si>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</si>
  <si>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</si>
  <si>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</si>
  <si>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</si>
  <si>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</si>
  <si>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</si>
  <si>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</si>
  <si>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</si>
  <si>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</si>
  <si>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</si>
  <si>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</si>
  <si>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</si>
  <si>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</si>
  <si>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</si>
  <si>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</si>
  <si>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</si>
  <si>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</si>
  <si>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</si>
  <si>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</si>
  <si>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</si>
  <si>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</si>
  <si>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</si>
  <si>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</si>
  <si>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</si>
  <si>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</si>
  <si>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</si>
  <si>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</si>
  <si>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</si>
  <si>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</si>
  <si>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</si>
  <si>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</si>
  <si>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</si>
  <si>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</si>
  <si>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</si>
  <si>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</si>
  <si>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</si>
  <si>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</si>
  <si>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</si>
  <si>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</si>
  <si>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</si>
  <si>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</si>
  <si>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</si>
  <si>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</si>
  <si>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</si>
  <si>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</si>
  <si>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</si>
  <si>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</si>
  <si>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</si>
  <si>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</si>
  <si>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</si>
  <si>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</si>
  <si>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</si>
  <si>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</si>
  <si>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</si>
  <si>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</si>
  <si>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</si>
  <si>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</si>
  <si>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</si>
  <si>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</si>
  <si>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</si>
  <si>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</si>
  <si>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</si>
  <si>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</si>
  <si>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</si>
  <si>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</si>
  <si>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</si>
  <si>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</si>
  <si>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</si>
  <si>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</si>
  <si>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</si>
  <si>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</si>
  <si>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</si>
  <si>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</si>
  <si>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</si>
  <si>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</si>
  <si>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</si>
  <si>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</si>
  <si>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</si>
  <si>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</si>
  <si>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</si>
  <si>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</si>
  <si>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</si>
  <si>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</si>
  <si>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</si>
  <si>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</si>
  <si>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</si>
  <si>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</si>
  <si>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</si>
  <si>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</si>
  <si>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</si>
  <si>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</si>
  <si>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</si>
  <si>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</si>
  <si>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</si>
  <si>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</si>
  <si>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</si>
  <si>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</si>
  <si>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</si>
  <si>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</si>
  <si>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</si>
  <si>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</si>
  <si>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</si>
  <si>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</si>
  <si>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</si>
  <si>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</si>
  <si>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</si>
  <si>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</si>
  <si>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</si>
  <si>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</si>
  <si>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</si>
  <si>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</si>
  <si>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</si>
  <si>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</si>
  <si>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</si>
  <si>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</si>
  <si>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</si>
  <si>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</si>
  <si>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</si>
  <si>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</si>
  <si>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</si>
  <si>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</si>
  <si>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</si>
  <si>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</si>
  <si>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</si>
  <si>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</si>
  <si>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</si>
  <si>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</si>
  <si>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</si>
  <si>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</si>
  <si>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</si>
  <si>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</si>
  <si>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</si>
  <si>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</si>
  <si>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</si>
  <si>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</si>
  <si>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</si>
  <si>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</si>
  <si>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</si>
  <si>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</si>
  <si>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</si>
  <si>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</si>
  <si>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</si>
  <si>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</si>
  <si>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</si>
  <si>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</si>
  <si>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</si>
  <si>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</si>
  <si>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</si>
  <si>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</si>
  <si>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</si>
  <si>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</si>
  <si>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</si>
  <si>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</si>
  <si>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</si>
  <si>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</si>
  <si>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</si>
  <si>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</si>
  <si>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</si>
  <si>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</si>
  <si>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</si>
  <si>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</si>
  <si>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</si>
  <si>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</si>
  <si>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</si>
  <si>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</si>
  <si>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</si>
  <si>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</si>
  <si>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</si>
  <si>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</si>
  <si>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</si>
  <si>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</si>
  <si>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</si>
  <si>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</si>
  <si>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</si>
  <si>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</si>
  <si>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</si>
  <si>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</si>
  <si>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</si>
  <si>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</si>
  <si>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</si>
  <si>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</si>
  <si>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</si>
  <si>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</si>
  <si>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</si>
  <si>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</si>
  <si>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</si>
  <si>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</si>
  <si>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</si>
  <si>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</si>
  <si>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</si>
  <si>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</si>
  <si>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</si>
  <si>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</si>
  <si>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</si>
  <si>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</si>
  <si>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</si>
  <si>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</si>
  <si>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</si>
  <si>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</si>
  <si>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</si>
  <si>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</si>
  <si>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</si>
  <si>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</si>
  <si>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</si>
  <si>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</si>
  <si>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</si>
  <si>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</si>
  <si>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</si>
  <si>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</si>
  <si>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</si>
  <si>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</si>
  <si>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</si>
  <si>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</si>
  <si>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</si>
  <si>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</si>
  <si>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</si>
  <si>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</si>
  <si>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</si>
  <si>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</si>
  <si>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</si>
  <si>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</si>
  <si>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</si>
  <si>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</si>
  <si>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</si>
  <si>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</si>
  <si>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</si>
  <si>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</si>
  <si>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</si>
  <si>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</si>
  <si>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</si>
  <si>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</si>
  <si>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</si>
  <si>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</si>
  <si>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</si>
  <si>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</si>
  <si>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</si>
  <si>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</si>
  <si>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</si>
  <si>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</si>
  <si>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</si>
  <si>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</si>
  <si>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</si>
  <si>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</si>
  <si>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</si>
  <si>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</si>
  <si>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</si>
  <si>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</si>
  <si>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</si>
  <si>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</si>
  <si>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</si>
  <si>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</si>
  <si>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</si>
  <si>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</si>
  <si>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</si>
  <si>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</si>
  <si>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</si>
  <si>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</si>
  <si>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</si>
  <si>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</si>
  <si>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</si>
  <si>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</si>
  <si>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</si>
  <si>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</si>
  <si>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</si>
  <si>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</si>
  <si>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</si>
  <si>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</si>
  <si>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</si>
  <si>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</si>
  <si>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</si>
  <si>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</si>
  <si>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</si>
  <si>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</si>
  <si>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</si>
  <si>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</si>
  <si>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</si>
  <si>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</si>
  <si>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</si>
  <si>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</si>
  <si>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</si>
  <si>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</si>
  <si>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</si>
  <si>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</si>
  <si>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</si>
  <si>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</si>
  <si>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</si>
  <si>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</si>
  <si>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</si>
  <si>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</si>
  <si>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</si>
  <si>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</si>
  <si>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</si>
  <si>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</si>
  <si>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</si>
  <si>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</si>
  <si>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</si>
  <si>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</si>
  <si>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</si>
  <si>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</si>
  <si>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</si>
  <si>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</si>
  <si>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</si>
  <si>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</si>
  <si>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</si>
  <si>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</si>
  <si>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</si>
  <si>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</si>
  <si>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</si>
  <si>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</si>
  <si>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</si>
  <si>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</si>
  <si>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</si>
  <si>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</si>
  <si>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</si>
  <si>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</si>
  <si>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</si>
  <si>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</si>
  <si>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</si>
  <si>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</si>
  <si>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</si>
  <si>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</si>
  <si>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</si>
  <si>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</si>
  <si>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</si>
  <si>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</si>
  <si>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</si>
  <si>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</si>
  <si>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</si>
  <si>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</si>
  <si>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</si>
  <si>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</si>
  <si>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</si>
  <si>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</si>
  <si>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</si>
  <si>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</si>
  <si>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</si>
  <si>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</si>
  <si>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</si>
  <si>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</si>
  <si>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</si>
  <si>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</si>
  <si>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</si>
  <si>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</si>
  <si>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</si>
  <si>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</si>
  <si>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</si>
  <si>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</si>
  <si>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</si>
  <si>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</si>
  <si>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</si>
  <si>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</si>
  <si>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</si>
  <si>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</si>
  <si>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</si>
  <si>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</si>
  <si>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</si>
  <si>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</si>
  <si>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</si>
  <si>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</si>
  <si>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</si>
  <si>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</si>
  <si>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</si>
  <si>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</si>
  <si>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</si>
  <si>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</si>
  <si>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</si>
  <si>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</si>
  <si>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</si>
  <si>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</si>
  <si>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</si>
  <si>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</si>
  <si>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</si>
  <si>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</si>
  <si>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</si>
  <si>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</si>
  <si>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</si>
  <si>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</si>
  <si>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</si>
  <si>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</si>
  <si>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</si>
  <si>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</si>
  <si>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</si>
  <si>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</si>
  <si>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</si>
  <si>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</si>
  <si>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</si>
  <si>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</si>
  <si>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</si>
  <si>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</si>
  <si>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</si>
  <si>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</si>
  <si>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</si>
  <si>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</si>
  <si>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</si>
  <si>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</si>
  <si>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</si>
  <si>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</si>
  <si>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</si>
  <si>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</si>
  <si>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</si>
  <si>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</si>
  <si>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</si>
  <si>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</si>
  <si>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</si>
  <si>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</si>
  <si>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</si>
  <si>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</si>
  <si>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</si>
  <si>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</si>
  <si>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</si>
  <si>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</si>
  <si>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</si>
  <si>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</si>
  <si>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</si>
  <si>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</si>
  <si>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</si>
  <si>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</si>
  <si>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</si>
  <si>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31.12.2018</t>
  </si>
  <si>
    <t>03080757</t>
  </si>
  <si>
    <t>060015571</t>
  </si>
  <si>
    <t>98026846668</t>
  </si>
  <si>
    <t>HTP OREBIĆ d.d.</t>
  </si>
  <si>
    <t>Orebić</t>
  </si>
  <si>
    <t>Šetalište kralja Petra Krešimira IV   11</t>
  </si>
  <si>
    <t>racunovodstvo@orebic-hotels.hr</t>
  </si>
  <si>
    <t>www.orebic-hotels.hr</t>
  </si>
  <si>
    <t>Neda Ćendo</t>
  </si>
  <si>
    <t>020 797 690</t>
  </si>
  <si>
    <t>PricewaterhouseCoopers d.o.o.</t>
  </si>
  <si>
    <t xml:space="preserve">stanje na dan 31.12.2018 </t>
  </si>
  <si>
    <t>u razdoblju 01.01.2018 do 31.12.2018</t>
  </si>
  <si>
    <t>Obveznik:   HTP OREBIĆ  d.d.</t>
  </si>
  <si>
    <t>u razdoblju 01.01.2018. do 31.12.2018.</t>
  </si>
  <si>
    <t>Obveznik:  htp orebić d.d.</t>
  </si>
  <si>
    <t>HR</t>
  </si>
  <si>
    <t>7478007052CHM2MKT711</t>
  </si>
  <si>
    <t>Obveznik: HTP OREBIĆ  d.d.</t>
  </si>
  <si>
    <t>1266</t>
  </si>
  <si>
    <t>Obveznik:  HTP OREBIĆ  d.d.</t>
  </si>
  <si>
    <t xml:space="preserve">                   BILJEŠKE UZ GODIŠNJE FINANCIJSKE IZVJEŠTAJE (GFI)
Naziv izdavatelja:   HTP OREBIĆ  d.d.
OIB:   98026846668
Izvještajno razdoblje:  od  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</si>
</sst>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5" zoomScaleNormal="100" workbookViewId="0">
      <selection activeCell="K10" sqref="K10"/>
    </sheetView>
  </sheetViews>
  <sheetFormatPr defaultRowHeight="12.75"/>
  <cols>
    <col min="9" max="9" width="13.42578125" customWidth="1"/>
  </cols>
  <sheetData>
    <row r="1" spans="1:10" ht="15.75">
      <c r="A1" s="158"/>
      <c r="B1" s="159"/>
      <c r="C1" s="159"/>
      <c r="D1" s="29"/>
      <c r="E1" s="29"/>
      <c r="F1" s="29"/>
      <c r="G1" s="29"/>
      <c r="H1" s="29"/>
      <c r="I1" s="29"/>
      <c r="J1" s="30"/>
    </row>
    <row r="2" spans="1:10" ht="14.45" customHeight="1">
      <c r="A2" s="160" t="s">
        <v>404</v>
      </c>
      <c r="B2" s="161"/>
      <c r="C2" s="161"/>
      <c r="D2" s="161"/>
      <c r="E2" s="161"/>
      <c r="F2" s="161"/>
      <c r="G2" s="161"/>
      <c r="H2" s="161"/>
      <c r="I2" s="161"/>
      <c r="J2" s="162"/>
    </row>
    <row r="3" spans="1:10" ht="15">
      <c r="A3" s="86"/>
      <c r="B3" s="87"/>
      <c r="C3" s="87"/>
      <c r="D3" s="87"/>
      <c r="E3" s="87"/>
      <c r="F3" s="87"/>
      <c r="G3" s="87"/>
      <c r="H3" s="87"/>
      <c r="I3" s="87"/>
      <c r="J3" s="88"/>
    </row>
    <row r="4" spans="1:10" ht="33.6" customHeight="1">
      <c r="A4" s="163" t="s">
        <v>389</v>
      </c>
      <c r="B4" s="164"/>
      <c r="C4" s="164"/>
      <c r="D4" s="164"/>
      <c r="E4" s="165">
        <v>43101</v>
      </c>
      <c r="F4" s="166"/>
      <c r="G4" s="94" t="s">
        <v>0</v>
      </c>
      <c r="H4" s="165" t="s">
        <v>428</v>
      </c>
      <c r="I4" s="166"/>
      <c r="J4" s="31"/>
    </row>
    <row r="5" spans="1:10" s="99" customFormat="1" ht="10.15" customHeight="1">
      <c r="A5" s="167"/>
      <c r="B5" s="168"/>
      <c r="C5" s="168"/>
      <c r="D5" s="168"/>
      <c r="E5" s="168"/>
      <c r="F5" s="168"/>
      <c r="G5" s="168"/>
      <c r="H5" s="168"/>
      <c r="I5" s="168"/>
      <c r="J5" s="169"/>
    </row>
    <row r="6" spans="1:10" ht="20.45" customHeight="1">
      <c r="A6" s="89"/>
      <c r="B6" s="100" t="s">
        <v>409</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71" t="s">
        <v>410</v>
      </c>
      <c r="B8" s="172"/>
      <c r="C8" s="172"/>
      <c r="D8" s="172"/>
      <c r="E8" s="172"/>
      <c r="F8" s="172"/>
      <c r="G8" s="172"/>
      <c r="H8" s="172"/>
      <c r="I8" s="172"/>
      <c r="J8" s="32"/>
    </row>
    <row r="9" spans="1:10" ht="14.25">
      <c r="A9" s="33"/>
      <c r="B9" s="82"/>
      <c r="C9" s="82"/>
      <c r="D9" s="82"/>
      <c r="E9" s="170"/>
      <c r="F9" s="170"/>
      <c r="G9" s="120"/>
      <c r="H9" s="120"/>
      <c r="I9" s="92"/>
      <c r="J9" s="93"/>
    </row>
    <row r="10" spans="1:10" ht="25.9" customHeight="1">
      <c r="A10" s="138" t="s">
        <v>390</v>
      </c>
      <c r="B10" s="139"/>
      <c r="C10" s="150" t="s">
        <v>429</v>
      </c>
      <c r="D10" s="151"/>
      <c r="E10" s="84"/>
      <c r="F10" s="173" t="s">
        <v>411</v>
      </c>
      <c r="G10" s="174"/>
      <c r="H10" s="132" t="s">
        <v>445</v>
      </c>
      <c r="I10" s="133"/>
      <c r="J10" s="34"/>
    </row>
    <row r="11" spans="1:10" ht="15.6" customHeight="1">
      <c r="A11" s="33"/>
      <c r="B11" s="82"/>
      <c r="C11" s="82"/>
      <c r="D11" s="82"/>
      <c r="E11" s="157"/>
      <c r="F11" s="157"/>
      <c r="G11" s="157"/>
      <c r="H11" s="157"/>
      <c r="I11" s="85"/>
      <c r="J11" s="34"/>
    </row>
    <row r="12" spans="1:10" ht="21" customHeight="1">
      <c r="A12" s="122" t="s">
        <v>405</v>
      </c>
      <c r="B12" s="139"/>
      <c r="C12" s="150" t="s">
        <v>430</v>
      </c>
      <c r="D12" s="151"/>
      <c r="E12" s="156"/>
      <c r="F12" s="157"/>
      <c r="G12" s="157"/>
      <c r="H12" s="157"/>
      <c r="I12" s="85"/>
      <c r="J12" s="34"/>
    </row>
    <row r="13" spans="1:10" ht="10.9" customHeight="1">
      <c r="A13" s="84"/>
      <c r="B13" s="85"/>
      <c r="C13" s="82"/>
      <c r="D13" s="82"/>
      <c r="E13" s="120"/>
      <c r="F13" s="120"/>
      <c r="G13" s="120"/>
      <c r="H13" s="120"/>
      <c r="I13" s="82"/>
      <c r="J13" s="35"/>
    </row>
    <row r="14" spans="1:10" ht="22.9" customHeight="1">
      <c r="A14" s="122" t="s">
        <v>391</v>
      </c>
      <c r="B14" s="149"/>
      <c r="C14" s="150" t="s">
        <v>431</v>
      </c>
      <c r="D14" s="151"/>
      <c r="E14" s="155"/>
      <c r="F14" s="140"/>
      <c r="G14" s="98" t="s">
        <v>412</v>
      </c>
      <c r="H14" s="132" t="s">
        <v>446</v>
      </c>
      <c r="I14" s="133"/>
      <c r="J14" s="95"/>
    </row>
    <row r="15" spans="1:10" ht="14.45" customHeight="1">
      <c r="A15" s="84"/>
      <c r="B15" s="85"/>
      <c r="C15" s="82"/>
      <c r="D15" s="82"/>
      <c r="E15" s="120"/>
      <c r="F15" s="120"/>
      <c r="G15" s="120"/>
      <c r="H15" s="120"/>
      <c r="I15" s="82"/>
      <c r="J15" s="35"/>
    </row>
    <row r="16" spans="1:10" ht="13.15" customHeight="1">
      <c r="A16" s="122" t="s">
        <v>413</v>
      </c>
      <c r="B16" s="149"/>
      <c r="C16" s="150" t="s">
        <v>448</v>
      </c>
      <c r="D16" s="151"/>
      <c r="E16" s="91"/>
      <c r="F16" s="91"/>
      <c r="G16" s="91"/>
      <c r="H16" s="91"/>
      <c r="I16" s="91"/>
      <c r="J16" s="95"/>
    </row>
    <row r="17" spans="1:10" ht="14.45" customHeight="1">
      <c r="A17" s="152"/>
      <c r="B17" s="153"/>
      <c r="C17" s="153"/>
      <c r="D17" s="153"/>
      <c r="E17" s="153"/>
      <c r="F17" s="153"/>
      <c r="G17" s="153"/>
      <c r="H17" s="153"/>
      <c r="I17" s="153"/>
      <c r="J17" s="154"/>
    </row>
    <row r="18" spans="1:10">
      <c r="A18" s="138" t="s">
        <v>392</v>
      </c>
      <c r="B18" s="139"/>
      <c r="C18" s="124" t="s">
        <v>432</v>
      </c>
      <c r="D18" s="125"/>
      <c r="E18" s="125"/>
      <c r="F18" s="125"/>
      <c r="G18" s="125"/>
      <c r="H18" s="125"/>
      <c r="I18" s="125"/>
      <c r="J18" s="126"/>
    </row>
    <row r="19" spans="1:10" ht="14.25">
      <c r="A19" s="33"/>
      <c r="B19" s="82"/>
      <c r="C19" s="97"/>
      <c r="D19" s="82"/>
      <c r="E19" s="120"/>
      <c r="F19" s="120"/>
      <c r="G19" s="120"/>
      <c r="H19" s="120"/>
      <c r="I19" s="82"/>
      <c r="J19" s="35"/>
    </row>
    <row r="20" spans="1:10" ht="14.25">
      <c r="A20" s="138" t="s">
        <v>393</v>
      </c>
      <c r="B20" s="139"/>
      <c r="C20" s="132">
        <v>20250</v>
      </c>
      <c r="D20" s="133"/>
      <c r="E20" s="120"/>
      <c r="F20" s="120"/>
      <c r="G20" s="124" t="s">
        <v>433</v>
      </c>
      <c r="H20" s="125"/>
      <c r="I20" s="125"/>
      <c r="J20" s="126"/>
    </row>
    <row r="21" spans="1:10" ht="14.25">
      <c r="A21" s="33"/>
      <c r="B21" s="82"/>
      <c r="C21" s="82"/>
      <c r="D21" s="82"/>
      <c r="E21" s="120"/>
      <c r="F21" s="120"/>
      <c r="G21" s="120"/>
      <c r="H21" s="120"/>
      <c r="I21" s="82"/>
      <c r="J21" s="35"/>
    </row>
    <row r="22" spans="1:10">
      <c r="A22" s="138" t="s">
        <v>394</v>
      </c>
      <c r="B22" s="139"/>
      <c r="C22" s="124" t="s">
        <v>434</v>
      </c>
      <c r="D22" s="125"/>
      <c r="E22" s="125"/>
      <c r="F22" s="125"/>
      <c r="G22" s="125"/>
      <c r="H22" s="125"/>
      <c r="I22" s="125"/>
      <c r="J22" s="126"/>
    </row>
    <row r="23" spans="1:10" ht="14.25">
      <c r="A23" s="33"/>
      <c r="B23" s="82"/>
      <c r="C23" s="82"/>
      <c r="D23" s="82"/>
      <c r="E23" s="120"/>
      <c r="F23" s="120"/>
      <c r="G23" s="120"/>
      <c r="H23" s="120"/>
      <c r="I23" s="82"/>
      <c r="J23" s="35"/>
    </row>
    <row r="24" spans="1:10" ht="14.25">
      <c r="A24" s="138" t="s">
        <v>395</v>
      </c>
      <c r="B24" s="139"/>
      <c r="C24" s="144" t="s">
        <v>435</v>
      </c>
      <c r="D24" s="145"/>
      <c r="E24" s="145"/>
      <c r="F24" s="145"/>
      <c r="G24" s="145"/>
      <c r="H24" s="145"/>
      <c r="I24" s="145"/>
      <c r="J24" s="146"/>
    </row>
    <row r="25" spans="1:10" ht="14.25">
      <c r="A25" s="33"/>
      <c r="B25" s="82"/>
      <c r="C25" s="97"/>
      <c r="D25" s="82"/>
      <c r="E25" s="120"/>
      <c r="F25" s="120"/>
      <c r="G25" s="120"/>
      <c r="H25" s="120"/>
      <c r="I25" s="82"/>
      <c r="J25" s="35"/>
    </row>
    <row r="26" spans="1:10" ht="14.25">
      <c r="A26" s="138" t="s">
        <v>396</v>
      </c>
      <c r="B26" s="139"/>
      <c r="C26" s="144" t="s">
        <v>436</v>
      </c>
      <c r="D26" s="145"/>
      <c r="E26" s="145"/>
      <c r="F26" s="145"/>
      <c r="G26" s="145"/>
      <c r="H26" s="145"/>
      <c r="I26" s="145"/>
      <c r="J26" s="146"/>
    </row>
    <row r="27" spans="1:10" ht="13.9" customHeight="1">
      <c r="A27" s="33"/>
      <c r="B27" s="82"/>
      <c r="C27" s="97"/>
      <c r="D27" s="82"/>
      <c r="E27" s="120"/>
      <c r="F27" s="120"/>
      <c r="G27" s="120"/>
      <c r="H27" s="120"/>
      <c r="I27" s="82"/>
      <c r="J27" s="35"/>
    </row>
    <row r="28" spans="1:10" ht="22.9" customHeight="1">
      <c r="A28" s="122" t="s">
        <v>406</v>
      </c>
      <c r="B28" s="139"/>
      <c r="C28" s="62">
        <v>44</v>
      </c>
      <c r="D28" s="36"/>
      <c r="E28" s="143"/>
      <c r="F28" s="143"/>
      <c r="G28" s="143"/>
      <c r="H28" s="143"/>
      <c r="I28" s="147"/>
      <c r="J28" s="148"/>
    </row>
    <row r="29" spans="1:10" ht="14.25">
      <c r="A29" s="33"/>
      <c r="B29" s="82"/>
      <c r="C29" s="82"/>
      <c r="D29" s="82"/>
      <c r="E29" s="120"/>
      <c r="F29" s="120"/>
      <c r="G29" s="120"/>
      <c r="H29" s="120"/>
      <c r="I29" s="82"/>
      <c r="J29" s="35"/>
    </row>
    <row r="30" spans="1:10" ht="15">
      <c r="A30" s="138" t="s">
        <v>397</v>
      </c>
      <c r="B30" s="139"/>
      <c r="C30" s="111" t="s">
        <v>415</v>
      </c>
      <c r="D30" s="134" t="s">
        <v>414</v>
      </c>
      <c r="E30" s="135"/>
      <c r="F30" s="135"/>
      <c r="G30" s="135"/>
      <c r="H30" s="104" t="s">
        <v>415</v>
      </c>
      <c r="I30" s="105" t="s">
        <v>416</v>
      </c>
      <c r="J30" s="106"/>
    </row>
    <row r="31" spans="1:10">
      <c r="A31" s="138"/>
      <c r="B31" s="139"/>
      <c r="C31" s="37"/>
      <c r="D31" s="94"/>
      <c r="E31" s="140"/>
      <c r="F31" s="140"/>
      <c r="G31" s="140"/>
      <c r="H31" s="140"/>
      <c r="I31" s="141"/>
      <c r="J31" s="142"/>
    </row>
    <row r="32" spans="1:10">
      <c r="A32" s="138" t="s">
        <v>407</v>
      </c>
      <c r="B32" s="139"/>
      <c r="C32" s="62" t="s">
        <v>419</v>
      </c>
      <c r="D32" s="134" t="s">
        <v>417</v>
      </c>
      <c r="E32" s="135"/>
      <c r="F32" s="135"/>
      <c r="G32" s="135"/>
      <c r="H32" s="107" t="s">
        <v>418</v>
      </c>
      <c r="I32" s="108" t="s">
        <v>419</v>
      </c>
      <c r="J32" s="109"/>
    </row>
    <row r="33" spans="1:10" ht="14.25">
      <c r="A33" s="33"/>
      <c r="B33" s="82"/>
      <c r="C33" s="82"/>
      <c r="D33" s="82"/>
      <c r="E33" s="120"/>
      <c r="F33" s="120"/>
      <c r="G33" s="120"/>
      <c r="H33" s="120"/>
      <c r="I33" s="82"/>
      <c r="J33" s="35"/>
    </row>
    <row r="34" spans="1:10">
      <c r="A34" s="134" t="s">
        <v>408</v>
      </c>
      <c r="B34" s="135"/>
      <c r="C34" s="135"/>
      <c r="D34" s="135"/>
      <c r="E34" s="135" t="s">
        <v>398</v>
      </c>
      <c r="F34" s="135"/>
      <c r="G34" s="135"/>
      <c r="H34" s="135"/>
      <c r="I34" s="135"/>
      <c r="J34" s="38" t="s">
        <v>399</v>
      </c>
    </row>
    <row r="35" spans="1:10" ht="14.25">
      <c r="A35" s="33"/>
      <c r="B35" s="82"/>
      <c r="C35" s="82"/>
      <c r="D35" s="82"/>
      <c r="E35" s="120"/>
      <c r="F35" s="120"/>
      <c r="G35" s="120"/>
      <c r="H35" s="120"/>
      <c r="I35" s="82"/>
      <c r="J35" s="93"/>
    </row>
    <row r="36" spans="1:10">
      <c r="A36" s="127">
        <v>0</v>
      </c>
      <c r="B36" s="128"/>
      <c r="C36" s="128"/>
      <c r="D36" s="128"/>
      <c r="E36" s="127">
        <v>0</v>
      </c>
      <c r="F36" s="128"/>
      <c r="G36" s="128"/>
      <c r="H36" s="128"/>
      <c r="I36" s="129"/>
      <c r="J36" s="83">
        <v>0</v>
      </c>
    </row>
    <row r="37" spans="1:10" ht="14.25">
      <c r="A37" s="33"/>
      <c r="B37" s="82"/>
      <c r="C37" s="97"/>
      <c r="D37" s="137"/>
      <c r="E37" s="137"/>
      <c r="F37" s="137"/>
      <c r="G37" s="137"/>
      <c r="H37" s="137"/>
      <c r="I37" s="137"/>
      <c r="J37" s="35"/>
    </row>
    <row r="38" spans="1:10">
      <c r="A38" s="127">
        <v>0</v>
      </c>
      <c r="B38" s="128"/>
      <c r="C38" s="128"/>
      <c r="D38" s="129"/>
      <c r="E38" s="127">
        <v>0</v>
      </c>
      <c r="F38" s="128"/>
      <c r="G38" s="128"/>
      <c r="H38" s="128"/>
      <c r="I38" s="129"/>
      <c r="J38" s="62">
        <v>0</v>
      </c>
    </row>
    <row r="39" spans="1:10" ht="14.25">
      <c r="A39" s="33"/>
      <c r="B39" s="82"/>
      <c r="C39" s="97"/>
      <c r="D39" s="96"/>
      <c r="E39" s="137"/>
      <c r="F39" s="137"/>
      <c r="G39" s="137"/>
      <c r="H39" s="137"/>
      <c r="I39" s="85"/>
      <c r="J39" s="35"/>
    </row>
    <row r="40" spans="1:10">
      <c r="A40" s="127">
        <v>0</v>
      </c>
      <c r="B40" s="128"/>
      <c r="C40" s="128"/>
      <c r="D40" s="129"/>
      <c r="E40" s="127">
        <v>0</v>
      </c>
      <c r="F40" s="128"/>
      <c r="G40" s="128"/>
      <c r="H40" s="128"/>
      <c r="I40" s="129"/>
      <c r="J40" s="62">
        <v>0</v>
      </c>
    </row>
    <row r="41" spans="1:10" ht="14.25">
      <c r="A41" s="33"/>
      <c r="B41" s="114"/>
      <c r="C41" s="113"/>
      <c r="D41" s="115"/>
      <c r="E41" s="115"/>
      <c r="F41" s="115"/>
      <c r="G41" s="115"/>
      <c r="H41" s="115"/>
      <c r="I41" s="116"/>
      <c r="J41" s="35"/>
    </row>
    <row r="42" spans="1:10">
      <c r="A42" s="127">
        <v>0</v>
      </c>
      <c r="B42" s="128"/>
      <c r="C42" s="128"/>
      <c r="D42" s="129"/>
      <c r="E42" s="127">
        <v>0</v>
      </c>
      <c r="F42" s="128"/>
      <c r="G42" s="128"/>
      <c r="H42" s="128"/>
      <c r="I42" s="129"/>
      <c r="J42" s="62">
        <v>0</v>
      </c>
    </row>
    <row r="43" spans="1:10" ht="14.25">
      <c r="A43" s="39"/>
      <c r="B43" s="97"/>
      <c r="C43" s="119"/>
      <c r="D43" s="119"/>
      <c r="E43" s="120"/>
      <c r="F43" s="120"/>
      <c r="G43" s="119"/>
      <c r="H43" s="119"/>
      <c r="I43" s="119"/>
      <c r="J43" s="35"/>
    </row>
    <row r="44" spans="1:10">
      <c r="A44" s="127">
        <v>0</v>
      </c>
      <c r="B44" s="128"/>
      <c r="C44" s="128"/>
      <c r="D44" s="129"/>
      <c r="E44" s="127">
        <v>0</v>
      </c>
      <c r="F44" s="128"/>
      <c r="G44" s="128"/>
      <c r="H44" s="128"/>
      <c r="I44" s="129"/>
      <c r="J44" s="62">
        <v>0</v>
      </c>
    </row>
    <row r="45" spans="1:10" ht="14.25">
      <c r="A45" s="39"/>
      <c r="B45" s="97"/>
      <c r="C45" s="97"/>
      <c r="D45" s="82"/>
      <c r="E45" s="136"/>
      <c r="F45" s="136"/>
      <c r="G45" s="119"/>
      <c r="H45" s="119"/>
      <c r="I45" s="82"/>
      <c r="J45" s="35"/>
    </row>
    <row r="46" spans="1:10">
      <c r="A46" s="127">
        <v>0</v>
      </c>
      <c r="B46" s="128"/>
      <c r="C46" s="128"/>
      <c r="D46" s="129"/>
      <c r="E46" s="127">
        <v>0</v>
      </c>
      <c r="F46" s="128"/>
      <c r="G46" s="128"/>
      <c r="H46" s="128"/>
      <c r="I46" s="129"/>
      <c r="J46" s="62">
        <v>0</v>
      </c>
    </row>
    <row r="47" spans="1:10" ht="14.25">
      <c r="A47" s="39"/>
      <c r="B47" s="97"/>
      <c r="C47" s="97"/>
      <c r="D47" s="82"/>
      <c r="E47" s="120"/>
      <c r="F47" s="120"/>
      <c r="G47" s="119"/>
      <c r="H47" s="119"/>
      <c r="I47" s="82"/>
      <c r="J47" s="110" t="s">
        <v>420</v>
      </c>
    </row>
    <row r="48" spans="1:10" ht="14.25">
      <c r="A48" s="39"/>
      <c r="B48" s="97"/>
      <c r="C48" s="97"/>
      <c r="D48" s="82"/>
      <c r="E48" s="120"/>
      <c r="F48" s="120"/>
      <c r="G48" s="119"/>
      <c r="H48" s="119"/>
      <c r="I48" s="82"/>
      <c r="J48" s="110" t="s">
        <v>421</v>
      </c>
    </row>
    <row r="49" spans="1:10" ht="14.45" customHeight="1">
      <c r="A49" s="122" t="s">
        <v>400</v>
      </c>
      <c r="B49" s="123"/>
      <c r="C49" s="132" t="s">
        <v>421</v>
      </c>
      <c r="D49" s="133"/>
      <c r="E49" s="130" t="s">
        <v>422</v>
      </c>
      <c r="F49" s="131"/>
      <c r="G49" s="124">
        <v>0</v>
      </c>
      <c r="H49" s="125"/>
      <c r="I49" s="125"/>
      <c r="J49" s="126"/>
    </row>
    <row r="50" spans="1:10" ht="14.25">
      <c r="A50" s="39"/>
      <c r="B50" s="97"/>
      <c r="C50" s="119"/>
      <c r="D50" s="119"/>
      <c r="E50" s="120"/>
      <c r="F50" s="120"/>
      <c r="G50" s="121" t="s">
        <v>423</v>
      </c>
      <c r="H50" s="121"/>
      <c r="I50" s="121"/>
      <c r="J50" s="40"/>
    </row>
    <row r="51" spans="1:10" ht="13.9" customHeight="1">
      <c r="A51" s="122" t="s">
        <v>401</v>
      </c>
      <c r="B51" s="123"/>
      <c r="C51" s="124" t="s">
        <v>437</v>
      </c>
      <c r="D51" s="125"/>
      <c r="E51" s="125"/>
      <c r="F51" s="125"/>
      <c r="G51" s="125"/>
      <c r="H51" s="125"/>
      <c r="I51" s="125"/>
      <c r="J51" s="126"/>
    </row>
    <row r="52" spans="1:10" ht="14.25">
      <c r="A52" s="33"/>
      <c r="B52" s="82"/>
      <c r="C52" s="143" t="s">
        <v>402</v>
      </c>
      <c r="D52" s="143"/>
      <c r="E52" s="143"/>
      <c r="F52" s="143"/>
      <c r="G52" s="143"/>
      <c r="H52" s="143"/>
      <c r="I52" s="143"/>
      <c r="J52" s="35"/>
    </row>
    <row r="53" spans="1:10" ht="14.25">
      <c r="A53" s="122" t="s">
        <v>403</v>
      </c>
      <c r="B53" s="123"/>
      <c r="C53" s="179" t="s">
        <v>438</v>
      </c>
      <c r="D53" s="180"/>
      <c r="E53" s="181"/>
      <c r="F53" s="120"/>
      <c r="G53" s="120"/>
      <c r="H53" s="135"/>
      <c r="I53" s="135"/>
      <c r="J53" s="182"/>
    </row>
    <row r="54" spans="1:10" ht="14.25">
      <c r="A54" s="33"/>
      <c r="B54" s="82"/>
      <c r="C54" s="97"/>
      <c r="D54" s="82"/>
      <c r="E54" s="120"/>
      <c r="F54" s="120"/>
      <c r="G54" s="120"/>
      <c r="H54" s="120"/>
      <c r="I54" s="82"/>
      <c r="J54" s="35"/>
    </row>
    <row r="55" spans="1:10" ht="14.45" customHeight="1">
      <c r="A55" s="122" t="s">
        <v>395</v>
      </c>
      <c r="B55" s="123"/>
      <c r="C55" s="175" t="s">
        <v>435</v>
      </c>
      <c r="D55" s="176"/>
      <c r="E55" s="176"/>
      <c r="F55" s="176"/>
      <c r="G55" s="176"/>
      <c r="H55" s="176"/>
      <c r="I55" s="176"/>
      <c r="J55" s="177"/>
    </row>
    <row r="56" spans="1:10" ht="14.25">
      <c r="A56" s="33"/>
      <c r="B56" s="82"/>
      <c r="C56" s="82"/>
      <c r="D56" s="82"/>
      <c r="E56" s="120"/>
      <c r="F56" s="120"/>
      <c r="G56" s="120"/>
      <c r="H56" s="120"/>
      <c r="I56" s="82"/>
      <c r="J56" s="35"/>
    </row>
    <row r="57" spans="1:10" ht="14.25">
      <c r="A57" s="122" t="s">
        <v>424</v>
      </c>
      <c r="B57" s="123"/>
      <c r="C57" s="175" t="s">
        <v>439</v>
      </c>
      <c r="D57" s="176"/>
      <c r="E57" s="176"/>
      <c r="F57" s="176"/>
      <c r="G57" s="176"/>
      <c r="H57" s="176"/>
      <c r="I57" s="176"/>
      <c r="J57" s="177"/>
    </row>
    <row r="58" spans="1:10" ht="14.45" customHeight="1">
      <c r="A58" s="33"/>
      <c r="B58" s="82"/>
      <c r="C58" s="121" t="s">
        <v>425</v>
      </c>
      <c r="D58" s="121"/>
      <c r="E58" s="121"/>
      <c r="F58" s="121"/>
      <c r="G58" s="82"/>
      <c r="H58" s="82"/>
      <c r="I58" s="82"/>
      <c r="J58" s="35"/>
    </row>
    <row r="59" spans="1:10" ht="14.25">
      <c r="A59" s="122" t="s">
        <v>426</v>
      </c>
      <c r="B59" s="123"/>
      <c r="C59" s="175">
        <v>0</v>
      </c>
      <c r="D59" s="176"/>
      <c r="E59" s="176"/>
      <c r="F59" s="176"/>
      <c r="G59" s="176"/>
      <c r="H59" s="176"/>
      <c r="I59" s="176"/>
      <c r="J59" s="177"/>
    </row>
    <row r="60" spans="1:10" ht="14.45" customHeight="1">
      <c r="A60" s="41"/>
      <c r="B60" s="42"/>
      <c r="C60" s="178" t="s">
        <v>427</v>
      </c>
      <c r="D60" s="178"/>
      <c r="E60" s="178"/>
      <c r="F60" s="178"/>
      <c r="G60" s="178"/>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opLeftCell="A94" zoomScaleNormal="100" zoomScaleSheetLayoutView="110" workbookViewId="0">
      <selection activeCell="I8" sqref="I8"/>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5" t="s">
        <v>1</v>
      </c>
      <c r="B1" s="196"/>
      <c r="C1" s="196"/>
      <c r="D1" s="196"/>
      <c r="E1" s="196"/>
      <c r="F1" s="196"/>
      <c r="G1" s="196"/>
      <c r="H1" s="196"/>
      <c r="I1" s="196"/>
    </row>
    <row r="2" spans="1:9">
      <c r="A2" s="197" t="s">
        <v>440</v>
      </c>
      <c r="B2" s="198"/>
      <c r="C2" s="198"/>
      <c r="D2" s="198"/>
      <c r="E2" s="198"/>
      <c r="F2" s="198"/>
      <c r="G2" s="198"/>
      <c r="H2" s="198"/>
      <c r="I2" s="198"/>
    </row>
    <row r="3" spans="1:9">
      <c r="A3" s="199" t="s">
        <v>361</v>
      </c>
      <c r="B3" s="200"/>
      <c r="C3" s="200"/>
      <c r="D3" s="200"/>
      <c r="E3" s="200"/>
      <c r="F3" s="200"/>
      <c r="G3" s="200"/>
      <c r="H3" s="200"/>
      <c r="I3" s="200"/>
    </row>
    <row r="4" spans="1:9">
      <c r="A4" s="201" t="s">
        <v>442</v>
      </c>
      <c r="B4" s="202"/>
      <c r="C4" s="202"/>
      <c r="D4" s="202"/>
      <c r="E4" s="202"/>
      <c r="F4" s="202"/>
      <c r="G4" s="202"/>
      <c r="H4" s="202"/>
      <c r="I4" s="203"/>
    </row>
    <row r="5" spans="1:9" ht="34.5" thickBot="1">
      <c r="A5" s="207" t="s">
        <v>2</v>
      </c>
      <c r="B5" s="208"/>
      <c r="C5" s="208"/>
      <c r="D5" s="208"/>
      <c r="E5" s="208"/>
      <c r="F5" s="209"/>
      <c r="G5" s="26" t="s">
        <v>113</v>
      </c>
      <c r="H5" s="56" t="s">
        <v>376</v>
      </c>
      <c r="I5" s="57" t="s">
        <v>384</v>
      </c>
    </row>
    <row r="6" spans="1:9">
      <c r="A6" s="204">
        <v>1</v>
      </c>
      <c r="B6" s="205"/>
      <c r="C6" s="205"/>
      <c r="D6" s="205"/>
      <c r="E6" s="205"/>
      <c r="F6" s="206"/>
      <c r="G6" s="27">
        <v>2</v>
      </c>
      <c r="H6" s="28">
        <v>3</v>
      </c>
      <c r="I6" s="28">
        <v>4</v>
      </c>
    </row>
    <row r="7" spans="1:9">
      <c r="A7" s="210"/>
      <c r="B7" s="210"/>
      <c r="C7" s="210"/>
      <c r="D7" s="210"/>
      <c r="E7" s="210"/>
      <c r="F7" s="210"/>
      <c r="G7" s="210"/>
      <c r="H7" s="210"/>
      <c r="I7" s="211"/>
    </row>
    <row r="8" spans="1:9" ht="12.75" customHeight="1">
      <c r="A8" s="212" t="s">
        <v>4</v>
      </c>
      <c r="B8" s="213"/>
      <c r="C8" s="213"/>
      <c r="D8" s="213"/>
      <c r="E8" s="213"/>
      <c r="F8" s="214"/>
      <c r="G8" s="16">
        <v>1</v>
      </c>
      <c r="H8" s="58">
        <v>0</v>
      </c>
      <c r="I8" s="58">
        <v>0</v>
      </c>
    </row>
    <row r="9" spans="1:9" ht="12.75" customHeight="1">
      <c r="A9" s="192" t="s">
        <v>5</v>
      </c>
      <c r="B9" s="193"/>
      <c r="C9" s="193"/>
      <c r="D9" s="193"/>
      <c r="E9" s="193"/>
      <c r="F9" s="194"/>
      <c r="G9" s="17">
        <v>2</v>
      </c>
      <c r="H9" s="59">
        <f>H10+H17+H27+H38+H43</f>
        <v>76040475</v>
      </c>
      <c r="I9" s="59">
        <f>I10+I17+I27+I38+I43</f>
        <v>68675247</v>
      </c>
    </row>
    <row r="10" spans="1:9" ht="12.75" customHeight="1">
      <c r="A10" s="184" t="s">
        <v>6</v>
      </c>
      <c r="B10" s="185"/>
      <c r="C10" s="185"/>
      <c r="D10" s="185"/>
      <c r="E10" s="185"/>
      <c r="F10" s="186"/>
      <c r="G10" s="17">
        <v>3</v>
      </c>
      <c r="H10" s="59">
        <f>H11+H12+H13+H14+H15+H16</f>
        <v>1142607</v>
      </c>
      <c r="I10" s="59">
        <f>I11+I12+I13+I14+I15+I16</f>
        <v>1129871</v>
      </c>
    </row>
    <row r="11" spans="1:9" ht="12.75" customHeight="1">
      <c r="A11" s="189" t="s">
        <v>7</v>
      </c>
      <c r="B11" s="190"/>
      <c r="C11" s="190"/>
      <c r="D11" s="190"/>
      <c r="E11" s="190"/>
      <c r="F11" s="191"/>
      <c r="G11" s="16">
        <v>4</v>
      </c>
      <c r="H11" s="58">
        <v>0</v>
      </c>
      <c r="I11" s="58">
        <v>0</v>
      </c>
    </row>
    <row r="12" spans="1:9" ht="23.45" customHeight="1">
      <c r="A12" s="189" t="s">
        <v>8</v>
      </c>
      <c r="B12" s="190"/>
      <c r="C12" s="190"/>
      <c r="D12" s="190"/>
      <c r="E12" s="190"/>
      <c r="F12" s="191"/>
      <c r="G12" s="16">
        <v>5</v>
      </c>
      <c r="H12" s="58">
        <v>1142607</v>
      </c>
      <c r="I12" s="58">
        <v>1053331</v>
      </c>
    </row>
    <row r="13" spans="1:9" ht="12.75" customHeight="1">
      <c r="A13" s="189" t="s">
        <v>9</v>
      </c>
      <c r="B13" s="190"/>
      <c r="C13" s="190"/>
      <c r="D13" s="190"/>
      <c r="E13" s="190"/>
      <c r="F13" s="191"/>
      <c r="G13" s="16">
        <v>6</v>
      </c>
      <c r="H13" s="58">
        <v>0</v>
      </c>
      <c r="I13" s="58">
        <v>0</v>
      </c>
    </row>
    <row r="14" spans="1:9" ht="12.75" customHeight="1">
      <c r="A14" s="189" t="s">
        <v>10</v>
      </c>
      <c r="B14" s="190"/>
      <c r="C14" s="190"/>
      <c r="D14" s="190"/>
      <c r="E14" s="190"/>
      <c r="F14" s="191"/>
      <c r="G14" s="16">
        <v>7</v>
      </c>
      <c r="H14" s="58">
        <v>0</v>
      </c>
      <c r="I14" s="58">
        <v>76540</v>
      </c>
    </row>
    <row r="15" spans="1:9" ht="12.75" customHeight="1">
      <c r="A15" s="189" t="s">
        <v>11</v>
      </c>
      <c r="B15" s="190"/>
      <c r="C15" s="190"/>
      <c r="D15" s="190"/>
      <c r="E15" s="190"/>
      <c r="F15" s="191"/>
      <c r="G15" s="16">
        <v>8</v>
      </c>
      <c r="H15" s="58">
        <v>0</v>
      </c>
      <c r="I15" s="58">
        <v>0</v>
      </c>
    </row>
    <row r="16" spans="1:9" ht="12.75" customHeight="1">
      <c r="A16" s="189" t="s">
        <v>12</v>
      </c>
      <c r="B16" s="190"/>
      <c r="C16" s="190"/>
      <c r="D16" s="190"/>
      <c r="E16" s="190"/>
      <c r="F16" s="191"/>
      <c r="G16" s="16">
        <v>9</v>
      </c>
      <c r="H16" s="58">
        <v>0</v>
      </c>
      <c r="I16" s="58">
        <v>0</v>
      </c>
    </row>
    <row r="17" spans="1:9" ht="12.75" customHeight="1">
      <c r="A17" s="184" t="s">
        <v>13</v>
      </c>
      <c r="B17" s="185"/>
      <c r="C17" s="185"/>
      <c r="D17" s="185"/>
      <c r="E17" s="185"/>
      <c r="F17" s="186"/>
      <c r="G17" s="17">
        <v>10</v>
      </c>
      <c r="H17" s="59">
        <f>H18+H19+H20+H21+H22+H23+H24+H25+H26</f>
        <v>74859256</v>
      </c>
      <c r="I17" s="59">
        <f>I18+I19+I20+I21+I22+I23+I24+I25+I26</f>
        <v>67506764</v>
      </c>
    </row>
    <row r="18" spans="1:9" ht="12.75" customHeight="1">
      <c r="A18" s="189" t="s">
        <v>14</v>
      </c>
      <c r="B18" s="190"/>
      <c r="C18" s="190"/>
      <c r="D18" s="190"/>
      <c r="E18" s="190"/>
      <c r="F18" s="191"/>
      <c r="G18" s="16">
        <v>11</v>
      </c>
      <c r="H18" s="58">
        <v>21791668</v>
      </c>
      <c r="I18" s="58">
        <v>13439250</v>
      </c>
    </row>
    <row r="19" spans="1:9" ht="12.75" customHeight="1">
      <c r="A19" s="189" t="s">
        <v>15</v>
      </c>
      <c r="B19" s="190"/>
      <c r="C19" s="190"/>
      <c r="D19" s="190"/>
      <c r="E19" s="190"/>
      <c r="F19" s="191"/>
      <c r="G19" s="16">
        <v>12</v>
      </c>
      <c r="H19" s="58">
        <v>38633205</v>
      </c>
      <c r="I19" s="58">
        <v>38272617</v>
      </c>
    </row>
    <row r="20" spans="1:9" ht="12.75" customHeight="1">
      <c r="A20" s="189" t="s">
        <v>16</v>
      </c>
      <c r="B20" s="190"/>
      <c r="C20" s="190"/>
      <c r="D20" s="190"/>
      <c r="E20" s="190"/>
      <c r="F20" s="191"/>
      <c r="G20" s="16">
        <v>13</v>
      </c>
      <c r="H20" s="58">
        <v>8084383</v>
      </c>
      <c r="I20" s="58">
        <v>8532017</v>
      </c>
    </row>
    <row r="21" spans="1:9" ht="12.75" customHeight="1">
      <c r="A21" s="189" t="s">
        <v>17</v>
      </c>
      <c r="B21" s="190"/>
      <c r="C21" s="190"/>
      <c r="D21" s="190"/>
      <c r="E21" s="190"/>
      <c r="F21" s="191"/>
      <c r="G21" s="16">
        <v>14</v>
      </c>
      <c r="H21" s="58">
        <v>0</v>
      </c>
      <c r="I21" s="58">
        <v>0</v>
      </c>
    </row>
    <row r="22" spans="1:9" ht="12.75" customHeight="1">
      <c r="A22" s="189" t="s">
        <v>18</v>
      </c>
      <c r="B22" s="190"/>
      <c r="C22" s="190"/>
      <c r="D22" s="190"/>
      <c r="E22" s="190"/>
      <c r="F22" s="191"/>
      <c r="G22" s="16">
        <v>15</v>
      </c>
      <c r="H22" s="58">
        <v>0</v>
      </c>
      <c r="I22" s="58">
        <v>0</v>
      </c>
    </row>
    <row r="23" spans="1:9" ht="12.75" customHeight="1">
      <c r="A23" s="189" t="s">
        <v>19</v>
      </c>
      <c r="B23" s="190"/>
      <c r="C23" s="190"/>
      <c r="D23" s="190"/>
      <c r="E23" s="190"/>
      <c r="F23" s="191"/>
      <c r="G23" s="16">
        <v>16</v>
      </c>
      <c r="H23" s="58">
        <v>0</v>
      </c>
      <c r="I23" s="58">
        <v>0</v>
      </c>
    </row>
    <row r="24" spans="1:9" ht="12.75" customHeight="1">
      <c r="A24" s="189" t="s">
        <v>20</v>
      </c>
      <c r="B24" s="190"/>
      <c r="C24" s="190"/>
      <c r="D24" s="190"/>
      <c r="E24" s="190"/>
      <c r="F24" s="191"/>
      <c r="G24" s="16">
        <v>17</v>
      </c>
      <c r="H24" s="58">
        <v>0</v>
      </c>
      <c r="I24" s="58">
        <v>60880</v>
      </c>
    </row>
    <row r="25" spans="1:9" ht="12.75" customHeight="1">
      <c r="A25" s="189" t="s">
        <v>21</v>
      </c>
      <c r="B25" s="190"/>
      <c r="C25" s="190"/>
      <c r="D25" s="190"/>
      <c r="E25" s="190"/>
      <c r="F25" s="191"/>
      <c r="G25" s="16">
        <v>18</v>
      </c>
      <c r="H25" s="58">
        <v>0</v>
      </c>
      <c r="I25" s="58">
        <v>0</v>
      </c>
    </row>
    <row r="26" spans="1:9" ht="12.75" customHeight="1">
      <c r="A26" s="189" t="s">
        <v>22</v>
      </c>
      <c r="B26" s="190"/>
      <c r="C26" s="190"/>
      <c r="D26" s="190"/>
      <c r="E26" s="190"/>
      <c r="F26" s="191"/>
      <c r="G26" s="16">
        <v>19</v>
      </c>
      <c r="H26" s="58">
        <v>6350000</v>
      </c>
      <c r="I26" s="58">
        <v>7202000</v>
      </c>
    </row>
    <row r="27" spans="1:9" ht="12.75" customHeight="1">
      <c r="A27" s="184" t="s">
        <v>23</v>
      </c>
      <c r="B27" s="185"/>
      <c r="C27" s="185"/>
      <c r="D27" s="185"/>
      <c r="E27" s="185"/>
      <c r="F27" s="186"/>
      <c r="G27" s="17">
        <v>20</v>
      </c>
      <c r="H27" s="59">
        <f>SUM(H28:H37)</f>
        <v>38612</v>
      </c>
      <c r="I27" s="59">
        <f>SUM(I28:I37)</f>
        <v>38612</v>
      </c>
    </row>
    <row r="28" spans="1:9" ht="12.75" customHeight="1">
      <c r="A28" s="189" t="s">
        <v>24</v>
      </c>
      <c r="B28" s="190"/>
      <c r="C28" s="190"/>
      <c r="D28" s="190"/>
      <c r="E28" s="190"/>
      <c r="F28" s="191"/>
      <c r="G28" s="16">
        <v>21</v>
      </c>
      <c r="H28" s="58">
        <v>0</v>
      </c>
      <c r="I28" s="58">
        <v>0</v>
      </c>
    </row>
    <row r="29" spans="1:9" ht="12.75" customHeight="1">
      <c r="A29" s="189" t="s">
        <v>25</v>
      </c>
      <c r="B29" s="190"/>
      <c r="C29" s="190"/>
      <c r="D29" s="190"/>
      <c r="E29" s="190"/>
      <c r="F29" s="191"/>
      <c r="G29" s="16">
        <v>22</v>
      </c>
      <c r="H29" s="58">
        <v>0</v>
      </c>
      <c r="I29" s="58">
        <v>0</v>
      </c>
    </row>
    <row r="30" spans="1:9" ht="12.75" customHeight="1">
      <c r="A30" s="189" t="s">
        <v>26</v>
      </c>
      <c r="B30" s="190"/>
      <c r="C30" s="190"/>
      <c r="D30" s="190"/>
      <c r="E30" s="190"/>
      <c r="F30" s="191"/>
      <c r="G30" s="16">
        <v>23</v>
      </c>
      <c r="H30" s="58">
        <v>0</v>
      </c>
      <c r="I30" s="58">
        <v>0</v>
      </c>
    </row>
    <row r="31" spans="1:9" ht="24.6" customHeight="1">
      <c r="A31" s="189" t="s">
        <v>27</v>
      </c>
      <c r="B31" s="190"/>
      <c r="C31" s="190"/>
      <c r="D31" s="190"/>
      <c r="E31" s="190"/>
      <c r="F31" s="191"/>
      <c r="G31" s="16">
        <v>24</v>
      </c>
      <c r="H31" s="58">
        <v>38612</v>
      </c>
      <c r="I31" s="58">
        <v>38612</v>
      </c>
    </row>
    <row r="32" spans="1:9" ht="24" customHeight="1">
      <c r="A32" s="189" t="s">
        <v>28</v>
      </c>
      <c r="B32" s="190"/>
      <c r="C32" s="190"/>
      <c r="D32" s="190"/>
      <c r="E32" s="190"/>
      <c r="F32" s="191"/>
      <c r="G32" s="16">
        <v>25</v>
      </c>
      <c r="H32" s="58">
        <v>0</v>
      </c>
      <c r="I32" s="58">
        <v>0</v>
      </c>
    </row>
    <row r="33" spans="1:9" ht="26.45" customHeight="1">
      <c r="A33" s="189" t="s">
        <v>29</v>
      </c>
      <c r="B33" s="190"/>
      <c r="C33" s="190"/>
      <c r="D33" s="190"/>
      <c r="E33" s="190"/>
      <c r="F33" s="191"/>
      <c r="G33" s="16">
        <v>26</v>
      </c>
      <c r="H33" s="58">
        <v>0</v>
      </c>
      <c r="I33" s="58">
        <v>0</v>
      </c>
    </row>
    <row r="34" spans="1:9" ht="12.75" customHeight="1">
      <c r="A34" s="189" t="s">
        <v>30</v>
      </c>
      <c r="B34" s="190"/>
      <c r="C34" s="190"/>
      <c r="D34" s="190"/>
      <c r="E34" s="190"/>
      <c r="F34" s="191"/>
      <c r="G34" s="16">
        <v>27</v>
      </c>
      <c r="H34" s="58">
        <v>0</v>
      </c>
      <c r="I34" s="58">
        <v>0</v>
      </c>
    </row>
    <row r="35" spans="1:9" ht="12.75" customHeight="1">
      <c r="A35" s="189" t="s">
        <v>31</v>
      </c>
      <c r="B35" s="190"/>
      <c r="C35" s="190"/>
      <c r="D35" s="190"/>
      <c r="E35" s="190"/>
      <c r="F35" s="191"/>
      <c r="G35" s="16">
        <v>28</v>
      </c>
      <c r="H35" s="58">
        <v>0</v>
      </c>
      <c r="I35" s="58">
        <v>0</v>
      </c>
    </row>
    <row r="36" spans="1:9" ht="12.75" customHeight="1">
      <c r="A36" s="189" t="s">
        <v>32</v>
      </c>
      <c r="B36" s="190"/>
      <c r="C36" s="190"/>
      <c r="D36" s="190"/>
      <c r="E36" s="190"/>
      <c r="F36" s="191"/>
      <c r="G36" s="16">
        <v>29</v>
      </c>
      <c r="H36" s="58">
        <v>0</v>
      </c>
      <c r="I36" s="58">
        <v>0</v>
      </c>
    </row>
    <row r="37" spans="1:9" ht="12.75" customHeight="1">
      <c r="A37" s="189" t="s">
        <v>33</v>
      </c>
      <c r="B37" s="190"/>
      <c r="C37" s="190"/>
      <c r="D37" s="190"/>
      <c r="E37" s="190"/>
      <c r="F37" s="191"/>
      <c r="G37" s="16">
        <v>30</v>
      </c>
      <c r="H37" s="58">
        <v>0</v>
      </c>
      <c r="I37" s="58">
        <v>0</v>
      </c>
    </row>
    <row r="38" spans="1:9" ht="12.75" customHeight="1">
      <c r="A38" s="184" t="s">
        <v>34</v>
      </c>
      <c r="B38" s="185"/>
      <c r="C38" s="185"/>
      <c r="D38" s="185"/>
      <c r="E38" s="185"/>
      <c r="F38" s="186"/>
      <c r="G38" s="17">
        <v>31</v>
      </c>
      <c r="H38" s="59">
        <f>H39+H40+H41+H42</f>
        <v>0</v>
      </c>
      <c r="I38" s="59">
        <f>I39+I40+I41+I42</f>
        <v>0</v>
      </c>
    </row>
    <row r="39" spans="1:9" ht="12.75" customHeight="1">
      <c r="A39" s="189" t="s">
        <v>35</v>
      </c>
      <c r="B39" s="190"/>
      <c r="C39" s="190"/>
      <c r="D39" s="190"/>
      <c r="E39" s="190"/>
      <c r="F39" s="191"/>
      <c r="G39" s="16">
        <v>32</v>
      </c>
      <c r="H39" s="58">
        <v>0</v>
      </c>
      <c r="I39" s="58">
        <v>0</v>
      </c>
    </row>
    <row r="40" spans="1:9" ht="12.75" customHeight="1">
      <c r="A40" s="189" t="s">
        <v>36</v>
      </c>
      <c r="B40" s="190"/>
      <c r="C40" s="190"/>
      <c r="D40" s="190"/>
      <c r="E40" s="190"/>
      <c r="F40" s="191"/>
      <c r="G40" s="16">
        <v>33</v>
      </c>
      <c r="H40" s="58">
        <v>0</v>
      </c>
      <c r="I40" s="58">
        <v>0</v>
      </c>
    </row>
    <row r="41" spans="1:9" ht="12.75" customHeight="1">
      <c r="A41" s="189" t="s">
        <v>37</v>
      </c>
      <c r="B41" s="190"/>
      <c r="C41" s="190"/>
      <c r="D41" s="190"/>
      <c r="E41" s="190"/>
      <c r="F41" s="191"/>
      <c r="G41" s="16">
        <v>34</v>
      </c>
      <c r="H41" s="58">
        <v>0</v>
      </c>
      <c r="I41" s="58">
        <v>0</v>
      </c>
    </row>
    <row r="42" spans="1:9" ht="12.75" customHeight="1">
      <c r="A42" s="189" t="s">
        <v>38</v>
      </c>
      <c r="B42" s="190"/>
      <c r="C42" s="190"/>
      <c r="D42" s="190"/>
      <c r="E42" s="190"/>
      <c r="F42" s="191"/>
      <c r="G42" s="16">
        <v>35</v>
      </c>
      <c r="H42" s="58">
        <v>0</v>
      </c>
      <c r="I42" s="58">
        <v>0</v>
      </c>
    </row>
    <row r="43" spans="1:9" ht="12.75" customHeight="1">
      <c r="A43" s="215" t="s">
        <v>39</v>
      </c>
      <c r="B43" s="216"/>
      <c r="C43" s="216"/>
      <c r="D43" s="216"/>
      <c r="E43" s="216"/>
      <c r="F43" s="217"/>
      <c r="G43" s="16">
        <v>36</v>
      </c>
      <c r="H43" s="58">
        <v>0</v>
      </c>
      <c r="I43" s="58">
        <v>0</v>
      </c>
    </row>
    <row r="44" spans="1:9" ht="12.75" customHeight="1">
      <c r="A44" s="192" t="s">
        <v>40</v>
      </c>
      <c r="B44" s="193"/>
      <c r="C44" s="193"/>
      <c r="D44" s="193"/>
      <c r="E44" s="193"/>
      <c r="F44" s="194"/>
      <c r="G44" s="17">
        <v>37</v>
      </c>
      <c r="H44" s="59">
        <f>H45+H53+H60+H70</f>
        <v>7729806</v>
      </c>
      <c r="I44" s="59">
        <f>I45+I53+I60+I70</f>
        <v>7650767</v>
      </c>
    </row>
    <row r="45" spans="1:9" ht="12.75" customHeight="1">
      <c r="A45" s="184" t="s">
        <v>41</v>
      </c>
      <c r="B45" s="185"/>
      <c r="C45" s="185"/>
      <c r="D45" s="185"/>
      <c r="E45" s="185"/>
      <c r="F45" s="186"/>
      <c r="G45" s="17">
        <v>38</v>
      </c>
      <c r="H45" s="59">
        <f>SUM(H46:H52)</f>
        <v>257429</v>
      </c>
      <c r="I45" s="59">
        <f>SUM(I46:I52)</f>
        <v>226265</v>
      </c>
    </row>
    <row r="46" spans="1:9" ht="12.75" customHeight="1">
      <c r="A46" s="189" t="s">
        <v>42</v>
      </c>
      <c r="B46" s="190"/>
      <c r="C46" s="190"/>
      <c r="D46" s="190"/>
      <c r="E46" s="190"/>
      <c r="F46" s="191"/>
      <c r="G46" s="16">
        <v>39</v>
      </c>
      <c r="H46" s="58">
        <v>251732</v>
      </c>
      <c r="I46" s="58">
        <v>220568</v>
      </c>
    </row>
    <row r="47" spans="1:9" ht="12.75" customHeight="1">
      <c r="A47" s="189" t="s">
        <v>43</v>
      </c>
      <c r="B47" s="190"/>
      <c r="C47" s="190"/>
      <c r="D47" s="190"/>
      <c r="E47" s="190"/>
      <c r="F47" s="191"/>
      <c r="G47" s="16">
        <v>40</v>
      </c>
      <c r="H47" s="58">
        <v>0</v>
      </c>
      <c r="I47" s="58">
        <v>0</v>
      </c>
    </row>
    <row r="48" spans="1:9" ht="12.75" customHeight="1">
      <c r="A48" s="189" t="s">
        <v>44</v>
      </c>
      <c r="B48" s="190"/>
      <c r="C48" s="190"/>
      <c r="D48" s="190"/>
      <c r="E48" s="190"/>
      <c r="F48" s="191"/>
      <c r="G48" s="16">
        <v>41</v>
      </c>
      <c r="H48" s="58">
        <v>0</v>
      </c>
      <c r="I48" s="58">
        <v>0</v>
      </c>
    </row>
    <row r="49" spans="1:9" ht="12.75" customHeight="1">
      <c r="A49" s="189" t="s">
        <v>45</v>
      </c>
      <c r="B49" s="190"/>
      <c r="C49" s="190"/>
      <c r="D49" s="190"/>
      <c r="E49" s="190"/>
      <c r="F49" s="191"/>
      <c r="G49" s="16">
        <v>42</v>
      </c>
      <c r="H49" s="58">
        <v>5697</v>
      </c>
      <c r="I49" s="58">
        <v>5697</v>
      </c>
    </row>
    <row r="50" spans="1:9" ht="12.75" customHeight="1">
      <c r="A50" s="189" t="s">
        <v>46</v>
      </c>
      <c r="B50" s="190"/>
      <c r="C50" s="190"/>
      <c r="D50" s="190"/>
      <c r="E50" s="190"/>
      <c r="F50" s="191"/>
      <c r="G50" s="16">
        <v>43</v>
      </c>
      <c r="H50" s="58">
        <v>0</v>
      </c>
      <c r="I50" s="58">
        <v>0</v>
      </c>
    </row>
    <row r="51" spans="1:9" ht="12.75" customHeight="1">
      <c r="A51" s="189" t="s">
        <v>47</v>
      </c>
      <c r="B51" s="190"/>
      <c r="C51" s="190"/>
      <c r="D51" s="190"/>
      <c r="E51" s="190"/>
      <c r="F51" s="191"/>
      <c r="G51" s="16">
        <v>44</v>
      </c>
      <c r="H51" s="58">
        <v>0</v>
      </c>
      <c r="I51" s="58">
        <v>0</v>
      </c>
    </row>
    <row r="52" spans="1:9" ht="12.75" customHeight="1">
      <c r="A52" s="189" t="s">
        <v>48</v>
      </c>
      <c r="B52" s="190"/>
      <c r="C52" s="190"/>
      <c r="D52" s="190"/>
      <c r="E52" s="190"/>
      <c r="F52" s="191"/>
      <c r="G52" s="16">
        <v>45</v>
      </c>
      <c r="H52" s="58">
        <v>0</v>
      </c>
      <c r="I52" s="58">
        <v>0</v>
      </c>
    </row>
    <row r="53" spans="1:9" ht="12.75" customHeight="1">
      <c r="A53" s="184" t="s">
        <v>49</v>
      </c>
      <c r="B53" s="185"/>
      <c r="C53" s="185"/>
      <c r="D53" s="185"/>
      <c r="E53" s="185"/>
      <c r="F53" s="186"/>
      <c r="G53" s="17">
        <v>46</v>
      </c>
      <c r="H53" s="59">
        <f>SUM(H54:H59)</f>
        <v>533675</v>
      </c>
      <c r="I53" s="59">
        <f>SUM(I54:I59)</f>
        <v>417653</v>
      </c>
    </row>
    <row r="54" spans="1:9" ht="12.75" customHeight="1">
      <c r="A54" s="189" t="s">
        <v>50</v>
      </c>
      <c r="B54" s="190"/>
      <c r="C54" s="190"/>
      <c r="D54" s="190"/>
      <c r="E54" s="190"/>
      <c r="F54" s="191"/>
      <c r="G54" s="16">
        <v>47</v>
      </c>
      <c r="H54" s="58">
        <v>0</v>
      </c>
      <c r="I54" s="58">
        <v>0</v>
      </c>
    </row>
    <row r="55" spans="1:9" ht="12.75" customHeight="1">
      <c r="A55" s="189" t="s">
        <v>51</v>
      </c>
      <c r="B55" s="190"/>
      <c r="C55" s="190"/>
      <c r="D55" s="190"/>
      <c r="E55" s="190"/>
      <c r="F55" s="191"/>
      <c r="G55" s="16">
        <v>48</v>
      </c>
      <c r="H55" s="58">
        <v>0</v>
      </c>
      <c r="I55" s="58">
        <v>0</v>
      </c>
    </row>
    <row r="56" spans="1:9" ht="12.75" customHeight="1">
      <c r="A56" s="189" t="s">
        <v>52</v>
      </c>
      <c r="B56" s="190"/>
      <c r="C56" s="190"/>
      <c r="D56" s="190"/>
      <c r="E56" s="190"/>
      <c r="F56" s="191"/>
      <c r="G56" s="16">
        <v>49</v>
      </c>
      <c r="H56" s="58">
        <v>533675</v>
      </c>
      <c r="I56" s="58">
        <v>358535</v>
      </c>
    </row>
    <row r="57" spans="1:9" ht="12.75" customHeight="1">
      <c r="A57" s="189" t="s">
        <v>53</v>
      </c>
      <c r="B57" s="190"/>
      <c r="C57" s="190"/>
      <c r="D57" s="190"/>
      <c r="E57" s="190"/>
      <c r="F57" s="191"/>
      <c r="G57" s="16">
        <v>50</v>
      </c>
      <c r="H57" s="58">
        <v>0</v>
      </c>
      <c r="I57" s="58">
        <v>0</v>
      </c>
    </row>
    <row r="58" spans="1:9" ht="12.75" customHeight="1">
      <c r="A58" s="189" t="s">
        <v>54</v>
      </c>
      <c r="B58" s="190"/>
      <c r="C58" s="190"/>
      <c r="D58" s="190"/>
      <c r="E58" s="190"/>
      <c r="F58" s="191"/>
      <c r="G58" s="16">
        <v>51</v>
      </c>
      <c r="H58" s="58">
        <v>0</v>
      </c>
      <c r="I58" s="58">
        <v>59118</v>
      </c>
    </row>
    <row r="59" spans="1:9" ht="12.75" customHeight="1">
      <c r="A59" s="189" t="s">
        <v>55</v>
      </c>
      <c r="B59" s="190"/>
      <c r="C59" s="190"/>
      <c r="D59" s="190"/>
      <c r="E59" s="190"/>
      <c r="F59" s="191"/>
      <c r="G59" s="16">
        <v>52</v>
      </c>
      <c r="H59" s="58">
        <v>0</v>
      </c>
      <c r="I59" s="58">
        <v>0</v>
      </c>
    </row>
    <row r="60" spans="1:9" ht="12.75" customHeight="1">
      <c r="A60" s="184" t="s">
        <v>56</v>
      </c>
      <c r="B60" s="185"/>
      <c r="C60" s="185"/>
      <c r="D60" s="185"/>
      <c r="E60" s="185"/>
      <c r="F60" s="186"/>
      <c r="G60" s="17">
        <v>53</v>
      </c>
      <c r="H60" s="59">
        <f>SUM(H61:H69)</f>
        <v>3009123</v>
      </c>
      <c r="I60" s="59">
        <f>SUM(I61:I69)</f>
        <v>3708787</v>
      </c>
    </row>
    <row r="61" spans="1:9" ht="12.75" customHeight="1">
      <c r="A61" s="189" t="s">
        <v>24</v>
      </c>
      <c r="B61" s="190"/>
      <c r="C61" s="190"/>
      <c r="D61" s="190"/>
      <c r="E61" s="190"/>
      <c r="F61" s="191"/>
      <c r="G61" s="16">
        <v>54</v>
      </c>
      <c r="H61" s="58">
        <v>0</v>
      </c>
      <c r="I61" s="58">
        <v>0</v>
      </c>
    </row>
    <row r="62" spans="1:9" ht="12.75" customHeight="1">
      <c r="A62" s="189" t="s">
        <v>25</v>
      </c>
      <c r="B62" s="190"/>
      <c r="C62" s="190"/>
      <c r="D62" s="190"/>
      <c r="E62" s="190"/>
      <c r="F62" s="191"/>
      <c r="G62" s="16">
        <v>55</v>
      </c>
      <c r="H62" s="58">
        <v>0</v>
      </c>
      <c r="I62" s="58">
        <v>0</v>
      </c>
    </row>
    <row r="63" spans="1:9" ht="12.75" customHeight="1">
      <c r="A63" s="189" t="s">
        <v>26</v>
      </c>
      <c r="B63" s="190"/>
      <c r="C63" s="190"/>
      <c r="D63" s="190"/>
      <c r="E63" s="190"/>
      <c r="F63" s="191"/>
      <c r="G63" s="16">
        <v>56</v>
      </c>
      <c r="H63" s="58">
        <v>0</v>
      </c>
      <c r="I63" s="58">
        <v>0</v>
      </c>
    </row>
    <row r="64" spans="1:9" ht="23.45" customHeight="1">
      <c r="A64" s="189" t="s">
        <v>57</v>
      </c>
      <c r="B64" s="190"/>
      <c r="C64" s="190"/>
      <c r="D64" s="190"/>
      <c r="E64" s="190"/>
      <c r="F64" s="191"/>
      <c r="G64" s="16">
        <v>57</v>
      </c>
      <c r="H64" s="58">
        <v>0</v>
      </c>
      <c r="I64" s="58">
        <v>0</v>
      </c>
    </row>
    <row r="65" spans="1:9" ht="21" customHeight="1">
      <c r="A65" s="189" t="s">
        <v>28</v>
      </c>
      <c r="B65" s="190"/>
      <c r="C65" s="190"/>
      <c r="D65" s="190"/>
      <c r="E65" s="190"/>
      <c r="F65" s="191"/>
      <c r="G65" s="16">
        <v>58</v>
      </c>
      <c r="H65" s="58">
        <v>0</v>
      </c>
      <c r="I65" s="58">
        <v>0</v>
      </c>
    </row>
    <row r="66" spans="1:9" ht="22.9" customHeight="1">
      <c r="A66" s="189" t="s">
        <v>29</v>
      </c>
      <c r="B66" s="190"/>
      <c r="C66" s="190"/>
      <c r="D66" s="190"/>
      <c r="E66" s="190"/>
      <c r="F66" s="191"/>
      <c r="G66" s="16">
        <v>59</v>
      </c>
      <c r="H66" s="58">
        <v>0</v>
      </c>
      <c r="I66" s="58">
        <v>0</v>
      </c>
    </row>
    <row r="67" spans="1:9" ht="12.75" customHeight="1">
      <c r="A67" s="189" t="s">
        <v>30</v>
      </c>
      <c r="B67" s="190"/>
      <c r="C67" s="190"/>
      <c r="D67" s="190"/>
      <c r="E67" s="190"/>
      <c r="F67" s="191"/>
      <c r="G67" s="16">
        <v>60</v>
      </c>
      <c r="H67" s="58">
        <v>0</v>
      </c>
      <c r="I67" s="58">
        <v>0</v>
      </c>
    </row>
    <row r="68" spans="1:9" ht="12.75" customHeight="1">
      <c r="A68" s="189" t="s">
        <v>31</v>
      </c>
      <c r="B68" s="190"/>
      <c r="C68" s="190"/>
      <c r="D68" s="190"/>
      <c r="E68" s="190"/>
      <c r="F68" s="191"/>
      <c r="G68" s="16">
        <v>61</v>
      </c>
      <c r="H68" s="58">
        <v>3009123</v>
      </c>
      <c r="I68" s="58">
        <v>3708787</v>
      </c>
    </row>
    <row r="69" spans="1:9" ht="12.75" customHeight="1">
      <c r="A69" s="189" t="s">
        <v>58</v>
      </c>
      <c r="B69" s="190"/>
      <c r="C69" s="190"/>
      <c r="D69" s="190"/>
      <c r="E69" s="190"/>
      <c r="F69" s="191"/>
      <c r="G69" s="16">
        <v>62</v>
      </c>
      <c r="H69" s="58">
        <v>0</v>
      </c>
      <c r="I69" s="58">
        <v>0</v>
      </c>
    </row>
    <row r="70" spans="1:9" ht="12.75" customHeight="1">
      <c r="A70" s="215" t="s">
        <v>59</v>
      </c>
      <c r="B70" s="216"/>
      <c r="C70" s="216"/>
      <c r="D70" s="216"/>
      <c r="E70" s="216"/>
      <c r="F70" s="217"/>
      <c r="G70" s="16">
        <v>63</v>
      </c>
      <c r="H70" s="58">
        <v>3929579</v>
      </c>
      <c r="I70" s="58">
        <v>3298062</v>
      </c>
    </row>
    <row r="71" spans="1:9" ht="12.75" customHeight="1">
      <c r="A71" s="221" t="s">
        <v>60</v>
      </c>
      <c r="B71" s="222"/>
      <c r="C71" s="222"/>
      <c r="D71" s="222"/>
      <c r="E71" s="222"/>
      <c r="F71" s="223"/>
      <c r="G71" s="16">
        <v>64</v>
      </c>
      <c r="H71" s="58">
        <v>3</v>
      </c>
      <c r="I71" s="58">
        <v>0</v>
      </c>
    </row>
    <row r="72" spans="1:9" ht="12.75" customHeight="1">
      <c r="A72" s="192" t="s">
        <v>61</v>
      </c>
      <c r="B72" s="193"/>
      <c r="C72" s="193"/>
      <c r="D72" s="193"/>
      <c r="E72" s="193"/>
      <c r="F72" s="194"/>
      <c r="G72" s="17">
        <v>65</v>
      </c>
      <c r="H72" s="59">
        <f>H8+H9+H44+H71</f>
        <v>83770284</v>
      </c>
      <c r="I72" s="59">
        <f>I8+I9+I44+I71</f>
        <v>76326014</v>
      </c>
    </row>
    <row r="73" spans="1:9" ht="12.75" customHeight="1">
      <c r="A73" s="224" t="s">
        <v>62</v>
      </c>
      <c r="B73" s="225"/>
      <c r="C73" s="225"/>
      <c r="D73" s="225"/>
      <c r="E73" s="225"/>
      <c r="F73" s="226"/>
      <c r="G73" s="19">
        <v>66</v>
      </c>
      <c r="H73" s="60">
        <v>0</v>
      </c>
      <c r="I73" s="60">
        <v>0</v>
      </c>
    </row>
    <row r="74" spans="1:9">
      <c r="A74" s="227" t="s">
        <v>63</v>
      </c>
      <c r="B74" s="228"/>
      <c r="C74" s="228"/>
      <c r="D74" s="228"/>
      <c r="E74" s="228"/>
      <c r="F74" s="228"/>
      <c r="G74" s="228"/>
      <c r="H74" s="228"/>
      <c r="I74" s="228"/>
    </row>
    <row r="75" spans="1:9" ht="12.75" customHeight="1">
      <c r="A75" s="187" t="s">
        <v>64</v>
      </c>
      <c r="B75" s="187"/>
      <c r="C75" s="187"/>
      <c r="D75" s="187"/>
      <c r="E75" s="187"/>
      <c r="F75" s="187"/>
      <c r="G75" s="17">
        <v>67</v>
      </c>
      <c r="H75" s="59">
        <f>H76+H77+H78+H84+H85+H89+H92+H95</f>
        <v>65825381</v>
      </c>
      <c r="I75" s="59">
        <f>I76+I77+I78+I84+I85+I89+I92+I95</f>
        <v>60635203</v>
      </c>
    </row>
    <row r="76" spans="1:9" ht="12.75" customHeight="1">
      <c r="A76" s="188" t="s">
        <v>65</v>
      </c>
      <c r="B76" s="188"/>
      <c r="C76" s="188"/>
      <c r="D76" s="188"/>
      <c r="E76" s="188"/>
      <c r="F76" s="188"/>
      <c r="G76" s="16">
        <v>68</v>
      </c>
      <c r="H76" s="44">
        <v>47582000</v>
      </c>
      <c r="I76" s="44">
        <v>47582000</v>
      </c>
    </row>
    <row r="77" spans="1:9" ht="12.75" customHeight="1">
      <c r="A77" s="188" t="s">
        <v>66</v>
      </c>
      <c r="B77" s="188"/>
      <c r="C77" s="188"/>
      <c r="D77" s="188"/>
      <c r="E77" s="188"/>
      <c r="F77" s="188"/>
      <c r="G77" s="16">
        <v>69</v>
      </c>
      <c r="H77" s="44">
        <v>0</v>
      </c>
      <c r="I77" s="44">
        <v>0</v>
      </c>
    </row>
    <row r="78" spans="1:9" ht="12.75" customHeight="1">
      <c r="A78" s="218" t="s">
        <v>67</v>
      </c>
      <c r="B78" s="218"/>
      <c r="C78" s="218"/>
      <c r="D78" s="218"/>
      <c r="E78" s="218"/>
      <c r="F78" s="218"/>
      <c r="G78" s="17">
        <v>70</v>
      </c>
      <c r="H78" s="59">
        <f>SUM(H79:H83)</f>
        <v>0</v>
      </c>
      <c r="I78" s="59">
        <f>SUM(I79:I83)</f>
        <v>96934</v>
      </c>
    </row>
    <row r="79" spans="1:9" ht="12.75" customHeight="1">
      <c r="A79" s="183" t="s">
        <v>68</v>
      </c>
      <c r="B79" s="183"/>
      <c r="C79" s="183"/>
      <c r="D79" s="183"/>
      <c r="E79" s="183"/>
      <c r="F79" s="183"/>
      <c r="G79" s="16">
        <v>71</v>
      </c>
      <c r="H79" s="44">
        <v>0</v>
      </c>
      <c r="I79" s="44">
        <v>96934</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88" t="s">
        <v>73</v>
      </c>
      <c r="B84" s="188"/>
      <c r="C84" s="188"/>
      <c r="D84" s="188"/>
      <c r="E84" s="188"/>
      <c r="F84" s="188"/>
      <c r="G84" s="16">
        <v>76</v>
      </c>
      <c r="H84" s="44">
        <v>16304692</v>
      </c>
      <c r="I84" s="44">
        <v>9455709</v>
      </c>
    </row>
    <row r="85" spans="1:9" ht="12.75" customHeight="1">
      <c r="A85" s="218" t="s">
        <v>74</v>
      </c>
      <c r="B85" s="218"/>
      <c r="C85" s="218"/>
      <c r="D85" s="218"/>
      <c r="E85" s="218"/>
      <c r="F85" s="218"/>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218" t="s">
        <v>78</v>
      </c>
      <c r="B89" s="218"/>
      <c r="C89" s="218"/>
      <c r="D89" s="218"/>
      <c r="E89" s="218"/>
      <c r="F89" s="218"/>
      <c r="G89" s="17">
        <v>81</v>
      </c>
      <c r="H89" s="59">
        <f>H90-H91</f>
        <v>-271249</v>
      </c>
      <c r="I89" s="59">
        <f>I90-I91</f>
        <v>1841755</v>
      </c>
    </row>
    <row r="90" spans="1:9" ht="12.75" customHeight="1">
      <c r="A90" s="183" t="s">
        <v>79</v>
      </c>
      <c r="B90" s="183"/>
      <c r="C90" s="183"/>
      <c r="D90" s="183"/>
      <c r="E90" s="183"/>
      <c r="F90" s="183"/>
      <c r="G90" s="16">
        <v>82</v>
      </c>
      <c r="H90" s="44">
        <v>0</v>
      </c>
      <c r="I90" s="44">
        <v>1841755</v>
      </c>
    </row>
    <row r="91" spans="1:9" ht="12.75" customHeight="1">
      <c r="A91" s="183" t="s">
        <v>80</v>
      </c>
      <c r="B91" s="183"/>
      <c r="C91" s="183"/>
      <c r="D91" s="183"/>
      <c r="E91" s="183"/>
      <c r="F91" s="183"/>
      <c r="G91" s="16">
        <v>83</v>
      </c>
      <c r="H91" s="44">
        <v>271249</v>
      </c>
      <c r="I91" s="44"/>
    </row>
    <row r="92" spans="1:9" ht="12.75" customHeight="1">
      <c r="A92" s="218" t="s">
        <v>81</v>
      </c>
      <c r="B92" s="218"/>
      <c r="C92" s="218"/>
      <c r="D92" s="218"/>
      <c r="E92" s="218"/>
      <c r="F92" s="218"/>
      <c r="G92" s="17">
        <v>84</v>
      </c>
      <c r="H92" s="59">
        <f>H93-H94</f>
        <v>2209938</v>
      </c>
      <c r="I92" s="59">
        <f>I93-I94</f>
        <v>1658805</v>
      </c>
    </row>
    <row r="93" spans="1:9" ht="12.75" customHeight="1">
      <c r="A93" s="183" t="s">
        <v>82</v>
      </c>
      <c r="B93" s="183"/>
      <c r="C93" s="183"/>
      <c r="D93" s="183"/>
      <c r="E93" s="183"/>
      <c r="F93" s="183"/>
      <c r="G93" s="16">
        <v>85</v>
      </c>
      <c r="H93" s="44">
        <v>2209938</v>
      </c>
      <c r="I93" s="44">
        <v>1658805</v>
      </c>
    </row>
    <row r="94" spans="1:9" ht="12.75" customHeight="1">
      <c r="A94" s="183" t="s">
        <v>83</v>
      </c>
      <c r="B94" s="183"/>
      <c r="C94" s="183"/>
      <c r="D94" s="183"/>
      <c r="E94" s="183"/>
      <c r="F94" s="183"/>
      <c r="G94" s="16">
        <v>86</v>
      </c>
      <c r="H94" s="44">
        <v>0</v>
      </c>
      <c r="I94" s="44">
        <v>0</v>
      </c>
    </row>
    <row r="95" spans="1:9" ht="12.75" customHeight="1">
      <c r="A95" s="188" t="s">
        <v>84</v>
      </c>
      <c r="B95" s="188"/>
      <c r="C95" s="188"/>
      <c r="D95" s="188"/>
      <c r="E95" s="188"/>
      <c r="F95" s="188"/>
      <c r="G95" s="16">
        <v>87</v>
      </c>
      <c r="H95" s="44">
        <v>0</v>
      </c>
      <c r="I95" s="44">
        <v>0</v>
      </c>
    </row>
    <row r="96" spans="1:9" ht="12.75" customHeight="1">
      <c r="A96" s="187" t="s">
        <v>85</v>
      </c>
      <c r="B96" s="187"/>
      <c r="C96" s="187"/>
      <c r="D96" s="187"/>
      <c r="E96" s="187"/>
      <c r="F96" s="187"/>
      <c r="G96" s="17">
        <v>88</v>
      </c>
      <c r="H96" s="59">
        <f>SUM(H97:H102)</f>
        <v>131513</v>
      </c>
      <c r="I96" s="59">
        <f>SUM(I97:I102)</f>
        <v>131513</v>
      </c>
    </row>
    <row r="97" spans="1:9" ht="12.75" customHeight="1">
      <c r="A97" s="183" t="s">
        <v>86</v>
      </c>
      <c r="B97" s="183"/>
      <c r="C97" s="183"/>
      <c r="D97" s="183"/>
      <c r="E97" s="183"/>
      <c r="F97" s="183"/>
      <c r="G97" s="16">
        <v>89</v>
      </c>
      <c r="H97" s="44">
        <v>131513</v>
      </c>
      <c r="I97" s="44">
        <v>131513</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7" t="s">
        <v>92</v>
      </c>
      <c r="B103" s="187"/>
      <c r="C103" s="187"/>
      <c r="D103" s="187"/>
      <c r="E103" s="187"/>
      <c r="F103" s="187"/>
      <c r="G103" s="17">
        <v>95</v>
      </c>
      <c r="H103" s="59">
        <f>SUM(H104:H114)</f>
        <v>15120642</v>
      </c>
      <c r="I103" s="59">
        <f>SUM(I104:I114)</f>
        <v>12544473</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11542818</v>
      </c>
      <c r="I109" s="44">
        <v>10470084</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0</v>
      </c>
      <c r="I113" s="58">
        <v>0</v>
      </c>
    </row>
    <row r="114" spans="1:9" ht="12.75" customHeight="1">
      <c r="A114" s="183" t="s">
        <v>103</v>
      </c>
      <c r="B114" s="183"/>
      <c r="C114" s="183"/>
      <c r="D114" s="183"/>
      <c r="E114" s="183"/>
      <c r="F114" s="183"/>
      <c r="G114" s="16">
        <v>106</v>
      </c>
      <c r="H114" s="58">
        <v>3577824</v>
      </c>
      <c r="I114" s="58">
        <v>2074389</v>
      </c>
    </row>
    <row r="115" spans="1:9" ht="12.75" customHeight="1">
      <c r="A115" s="187" t="s">
        <v>104</v>
      </c>
      <c r="B115" s="187"/>
      <c r="C115" s="187"/>
      <c r="D115" s="187"/>
      <c r="E115" s="187"/>
      <c r="F115" s="187"/>
      <c r="G115" s="17">
        <v>107</v>
      </c>
      <c r="H115" s="59">
        <f>SUM(H116:H129)</f>
        <v>2622550</v>
      </c>
      <c r="I115" s="59">
        <f>SUM(I116:I129)</f>
        <v>2878358</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0</v>
      </c>
      <c r="I120" s="44">
        <v>0</v>
      </c>
    </row>
    <row r="121" spans="1:9" ht="12.75" customHeight="1">
      <c r="A121" s="183" t="s">
        <v>98</v>
      </c>
      <c r="B121" s="183"/>
      <c r="C121" s="183"/>
      <c r="D121" s="183"/>
      <c r="E121" s="183"/>
      <c r="F121" s="183"/>
      <c r="G121" s="16">
        <v>113</v>
      </c>
      <c r="H121" s="44">
        <v>1311237</v>
      </c>
      <c r="I121" s="44">
        <v>990889</v>
      </c>
    </row>
    <row r="122" spans="1:9" ht="12.75" customHeight="1">
      <c r="A122" s="183" t="s">
        <v>99</v>
      </c>
      <c r="B122" s="183"/>
      <c r="C122" s="183"/>
      <c r="D122" s="183"/>
      <c r="E122" s="183"/>
      <c r="F122" s="183"/>
      <c r="G122" s="16">
        <v>114</v>
      </c>
      <c r="H122" s="44">
        <v>334849</v>
      </c>
      <c r="I122" s="44">
        <v>344022</v>
      </c>
    </row>
    <row r="123" spans="1:9" ht="12.75" customHeight="1">
      <c r="A123" s="183" t="s">
        <v>100</v>
      </c>
      <c r="B123" s="183"/>
      <c r="C123" s="183"/>
      <c r="D123" s="183"/>
      <c r="E123" s="183"/>
      <c r="F123" s="183"/>
      <c r="G123" s="16">
        <v>115</v>
      </c>
      <c r="H123" s="44">
        <v>500728</v>
      </c>
      <c r="I123" s="44">
        <v>499710</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279442</v>
      </c>
      <c r="I125" s="44">
        <v>312090</v>
      </c>
    </row>
    <row r="126" spans="1:9">
      <c r="A126" s="183" t="s">
        <v>106</v>
      </c>
      <c r="B126" s="183"/>
      <c r="C126" s="183"/>
      <c r="D126" s="183"/>
      <c r="E126" s="183"/>
      <c r="F126" s="183"/>
      <c r="G126" s="16">
        <v>118</v>
      </c>
      <c r="H126" s="44">
        <v>171137</v>
      </c>
      <c r="I126" s="44">
        <v>704742</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25157</v>
      </c>
      <c r="I129" s="58">
        <v>26905</v>
      </c>
    </row>
    <row r="130" spans="1:9" ht="22.15" customHeight="1">
      <c r="A130" s="219" t="s">
        <v>110</v>
      </c>
      <c r="B130" s="219"/>
      <c r="C130" s="219"/>
      <c r="D130" s="219"/>
      <c r="E130" s="219"/>
      <c r="F130" s="219"/>
      <c r="G130" s="16">
        <v>122</v>
      </c>
      <c r="H130" s="58">
        <v>70198</v>
      </c>
      <c r="I130" s="58">
        <v>136467</v>
      </c>
    </row>
    <row r="131" spans="1:9">
      <c r="A131" s="187" t="s">
        <v>111</v>
      </c>
      <c r="B131" s="187"/>
      <c r="C131" s="187"/>
      <c r="D131" s="187"/>
      <c r="E131" s="187"/>
      <c r="F131" s="187"/>
      <c r="G131" s="17">
        <v>123</v>
      </c>
      <c r="H131" s="59">
        <f>H75+H96+H103+H115+H130</f>
        <v>83770284</v>
      </c>
      <c r="I131" s="59">
        <f>I75+I96+I103+I115+I130</f>
        <v>76326014</v>
      </c>
    </row>
    <row r="132" spans="1:9">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25" right="0.25" top="0.75" bottom="0.75" header="0.3" footer="0.3"/>
  <pageSetup paperSize="9" fitToHeight="0" orientation="portrait" r:id="rId1"/>
  <headerFooter alignWithMargins="0"/>
  <rowBreaks count="1" manualBreakCount="1">
    <brk id="5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31" zoomScaleNormal="100" zoomScaleSheetLayoutView="110" workbookViewId="0">
      <selection activeCell="I30" sqref="I30"/>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3" t="s">
        <v>114</v>
      </c>
      <c r="B1" s="196"/>
      <c r="C1" s="196"/>
      <c r="D1" s="196"/>
      <c r="E1" s="196"/>
      <c r="F1" s="196"/>
      <c r="G1" s="196"/>
      <c r="H1" s="196"/>
      <c r="I1" s="196"/>
    </row>
    <row r="2" spans="1:9">
      <c r="A2" s="232" t="s">
        <v>441</v>
      </c>
      <c r="B2" s="198"/>
      <c r="C2" s="198"/>
      <c r="D2" s="198"/>
      <c r="E2" s="198"/>
      <c r="F2" s="198"/>
      <c r="G2" s="198"/>
      <c r="H2" s="198"/>
      <c r="I2" s="198"/>
    </row>
    <row r="3" spans="1:9">
      <c r="A3" s="244" t="s">
        <v>361</v>
      </c>
      <c r="B3" s="245"/>
      <c r="C3" s="245"/>
      <c r="D3" s="245"/>
      <c r="E3" s="245"/>
      <c r="F3" s="245"/>
      <c r="G3" s="245"/>
      <c r="H3" s="245"/>
      <c r="I3" s="245"/>
    </row>
    <row r="4" spans="1:9">
      <c r="A4" s="231" t="s">
        <v>447</v>
      </c>
      <c r="B4" s="202"/>
      <c r="C4" s="202"/>
      <c r="D4" s="202"/>
      <c r="E4" s="202"/>
      <c r="F4" s="202"/>
      <c r="G4" s="202"/>
      <c r="H4" s="202"/>
      <c r="I4" s="203"/>
    </row>
    <row r="5" spans="1:9" ht="24" thickBot="1">
      <c r="A5" s="229" t="s">
        <v>2</v>
      </c>
      <c r="B5" s="208"/>
      <c r="C5" s="208"/>
      <c r="D5" s="208"/>
      <c r="E5" s="208"/>
      <c r="F5" s="209"/>
      <c r="G5" s="12" t="s">
        <v>115</v>
      </c>
      <c r="H5" s="46" t="s">
        <v>377</v>
      </c>
      <c r="I5" s="46" t="s">
        <v>353</v>
      </c>
    </row>
    <row r="6" spans="1:9">
      <c r="A6" s="230">
        <v>1</v>
      </c>
      <c r="B6" s="205"/>
      <c r="C6" s="205"/>
      <c r="D6" s="205"/>
      <c r="E6" s="205"/>
      <c r="F6" s="206"/>
      <c r="G6" s="14">
        <v>2</v>
      </c>
      <c r="H6" s="20">
        <v>3</v>
      </c>
      <c r="I6" s="20">
        <v>4</v>
      </c>
    </row>
    <row r="7" spans="1:9">
      <c r="A7" s="242" t="s">
        <v>128</v>
      </c>
      <c r="B7" s="242"/>
      <c r="C7" s="242"/>
      <c r="D7" s="242"/>
      <c r="E7" s="242"/>
      <c r="F7" s="242"/>
      <c r="G7" s="24">
        <v>125</v>
      </c>
      <c r="H7" s="63">
        <f>SUM(H8:H12)</f>
        <v>21686894</v>
      </c>
      <c r="I7" s="63">
        <f>SUM(I8:I12)</f>
        <v>23532849</v>
      </c>
    </row>
    <row r="8" spans="1:9">
      <c r="A8" s="183" t="s">
        <v>129</v>
      </c>
      <c r="B8" s="183"/>
      <c r="C8" s="183"/>
      <c r="D8" s="183"/>
      <c r="E8" s="183"/>
      <c r="F8" s="183"/>
      <c r="G8" s="16">
        <v>126</v>
      </c>
      <c r="H8" s="58">
        <v>0</v>
      </c>
      <c r="I8" s="58">
        <v>0</v>
      </c>
    </row>
    <row r="9" spans="1:9">
      <c r="A9" s="183" t="s">
        <v>130</v>
      </c>
      <c r="B9" s="183"/>
      <c r="C9" s="183"/>
      <c r="D9" s="183"/>
      <c r="E9" s="183"/>
      <c r="F9" s="183"/>
      <c r="G9" s="16">
        <v>127</v>
      </c>
      <c r="H9" s="58">
        <v>20094729</v>
      </c>
      <c r="I9" s="58">
        <v>21674525</v>
      </c>
    </row>
    <row r="10" spans="1:9">
      <c r="A10" s="183" t="s">
        <v>131</v>
      </c>
      <c r="B10" s="183"/>
      <c r="C10" s="183"/>
      <c r="D10" s="183"/>
      <c r="E10" s="183"/>
      <c r="F10" s="183"/>
      <c r="G10" s="16">
        <v>128</v>
      </c>
      <c r="H10" s="58">
        <v>23266</v>
      </c>
      <c r="I10" s="58">
        <v>38032</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1568899</v>
      </c>
      <c r="I12" s="58">
        <v>1820292</v>
      </c>
    </row>
    <row r="13" spans="1:9">
      <c r="A13" s="187" t="s">
        <v>134</v>
      </c>
      <c r="B13" s="187"/>
      <c r="C13" s="187"/>
      <c r="D13" s="187"/>
      <c r="E13" s="187"/>
      <c r="F13" s="187"/>
      <c r="G13" s="17">
        <v>131</v>
      </c>
      <c r="H13" s="59">
        <f>H14+H15+H19+H23+H24+H25+H28+H35</f>
        <v>19166047</v>
      </c>
      <c r="I13" s="59">
        <f>I14+I15+I19+I23+I24+I25+I28+I35</f>
        <v>21016328</v>
      </c>
    </row>
    <row r="14" spans="1:9">
      <c r="A14" s="183" t="s">
        <v>116</v>
      </c>
      <c r="B14" s="183"/>
      <c r="C14" s="183"/>
      <c r="D14" s="183"/>
      <c r="E14" s="183"/>
      <c r="F14" s="183"/>
      <c r="G14" s="16">
        <v>132</v>
      </c>
      <c r="H14" s="58">
        <v>0</v>
      </c>
      <c r="I14" s="58"/>
    </row>
    <row r="15" spans="1:9">
      <c r="A15" s="243" t="s">
        <v>135</v>
      </c>
      <c r="B15" s="243"/>
      <c r="C15" s="243"/>
      <c r="D15" s="243"/>
      <c r="E15" s="243"/>
      <c r="F15" s="243"/>
      <c r="G15" s="17">
        <v>133</v>
      </c>
      <c r="H15" s="59">
        <f>SUM(H16:H18)</f>
        <v>6659439</v>
      </c>
      <c r="I15" s="59">
        <f>SUM(I16:I18)</f>
        <v>6986134</v>
      </c>
    </row>
    <row r="16" spans="1:9">
      <c r="A16" s="234" t="s">
        <v>136</v>
      </c>
      <c r="B16" s="234"/>
      <c r="C16" s="234"/>
      <c r="D16" s="234"/>
      <c r="E16" s="234"/>
      <c r="F16" s="234"/>
      <c r="G16" s="16">
        <v>134</v>
      </c>
      <c r="H16" s="58">
        <v>4351576</v>
      </c>
      <c r="I16" s="58">
        <v>4482410</v>
      </c>
    </row>
    <row r="17" spans="1:9">
      <c r="A17" s="234" t="s">
        <v>137</v>
      </c>
      <c r="B17" s="234"/>
      <c r="C17" s="234"/>
      <c r="D17" s="234"/>
      <c r="E17" s="234"/>
      <c r="F17" s="234"/>
      <c r="G17" s="16">
        <v>135</v>
      </c>
      <c r="H17" s="58">
        <v>0</v>
      </c>
      <c r="I17" s="58">
        <v>0</v>
      </c>
    </row>
    <row r="18" spans="1:9">
      <c r="A18" s="234" t="s">
        <v>138</v>
      </c>
      <c r="B18" s="234"/>
      <c r="C18" s="234"/>
      <c r="D18" s="234"/>
      <c r="E18" s="234"/>
      <c r="F18" s="234"/>
      <c r="G18" s="16">
        <v>136</v>
      </c>
      <c r="H18" s="58">
        <v>2307863</v>
      </c>
      <c r="I18" s="58">
        <v>2503724</v>
      </c>
    </row>
    <row r="19" spans="1:9">
      <c r="A19" s="243" t="s">
        <v>139</v>
      </c>
      <c r="B19" s="243"/>
      <c r="C19" s="243"/>
      <c r="D19" s="243"/>
      <c r="E19" s="243"/>
      <c r="F19" s="243"/>
      <c r="G19" s="17">
        <v>137</v>
      </c>
      <c r="H19" s="59">
        <f>SUM(H20:H22)</f>
        <v>7111159</v>
      </c>
      <c r="I19" s="59">
        <f>SUM(I20:I22)</f>
        <v>7488386</v>
      </c>
    </row>
    <row r="20" spans="1:9">
      <c r="A20" s="234" t="s">
        <v>117</v>
      </c>
      <c r="B20" s="234"/>
      <c r="C20" s="234"/>
      <c r="D20" s="234"/>
      <c r="E20" s="234"/>
      <c r="F20" s="234"/>
      <c r="G20" s="16">
        <v>138</v>
      </c>
      <c r="H20" s="58">
        <v>4529288</v>
      </c>
      <c r="I20" s="58">
        <v>4775369</v>
      </c>
    </row>
    <row r="21" spans="1:9">
      <c r="A21" s="234" t="s">
        <v>118</v>
      </c>
      <c r="B21" s="234"/>
      <c r="C21" s="234"/>
      <c r="D21" s="234"/>
      <c r="E21" s="234"/>
      <c r="F21" s="234"/>
      <c r="G21" s="16">
        <v>139</v>
      </c>
      <c r="H21" s="58">
        <v>1538659</v>
      </c>
      <c r="I21" s="58">
        <v>1614741</v>
      </c>
    </row>
    <row r="22" spans="1:9">
      <c r="A22" s="234" t="s">
        <v>119</v>
      </c>
      <c r="B22" s="234"/>
      <c r="C22" s="234"/>
      <c r="D22" s="234"/>
      <c r="E22" s="234"/>
      <c r="F22" s="234"/>
      <c r="G22" s="16">
        <v>140</v>
      </c>
      <c r="H22" s="58">
        <v>1043212</v>
      </c>
      <c r="I22" s="58">
        <v>1098276</v>
      </c>
    </row>
    <row r="23" spans="1:9">
      <c r="A23" s="183" t="s">
        <v>120</v>
      </c>
      <c r="B23" s="183"/>
      <c r="C23" s="183"/>
      <c r="D23" s="183"/>
      <c r="E23" s="183"/>
      <c r="F23" s="183"/>
      <c r="G23" s="16">
        <v>141</v>
      </c>
      <c r="H23" s="58">
        <v>2990139</v>
      </c>
      <c r="I23" s="58">
        <v>3087460</v>
      </c>
    </row>
    <row r="24" spans="1:9">
      <c r="A24" s="183" t="s">
        <v>121</v>
      </c>
      <c r="B24" s="183"/>
      <c r="C24" s="183"/>
      <c r="D24" s="183"/>
      <c r="E24" s="183"/>
      <c r="F24" s="183"/>
      <c r="G24" s="16">
        <v>142</v>
      </c>
      <c r="H24" s="58">
        <v>2405310</v>
      </c>
      <c r="I24" s="58">
        <v>3454348</v>
      </c>
    </row>
    <row r="25" spans="1:9">
      <c r="A25" s="243" t="s">
        <v>140</v>
      </c>
      <c r="B25" s="243"/>
      <c r="C25" s="243"/>
      <c r="D25" s="243"/>
      <c r="E25" s="243"/>
      <c r="F25" s="243"/>
      <c r="G25" s="17">
        <v>143</v>
      </c>
      <c r="H25" s="59">
        <f>H26+H27</f>
        <v>0</v>
      </c>
      <c r="I25" s="59">
        <f>I26+I27</f>
        <v>0</v>
      </c>
    </row>
    <row r="26" spans="1:9">
      <c r="A26" s="234" t="s">
        <v>141</v>
      </c>
      <c r="B26" s="234"/>
      <c r="C26" s="234"/>
      <c r="D26" s="234"/>
      <c r="E26" s="234"/>
      <c r="F26" s="234"/>
      <c r="G26" s="16">
        <v>144</v>
      </c>
      <c r="H26" s="58">
        <v>0</v>
      </c>
      <c r="I26" s="58">
        <v>0</v>
      </c>
    </row>
    <row r="27" spans="1:9">
      <c r="A27" s="234" t="s">
        <v>142</v>
      </c>
      <c r="B27" s="234"/>
      <c r="C27" s="234"/>
      <c r="D27" s="234"/>
      <c r="E27" s="234"/>
      <c r="F27" s="234"/>
      <c r="G27" s="16">
        <v>145</v>
      </c>
      <c r="H27" s="58">
        <v>0</v>
      </c>
      <c r="I27" s="58">
        <v>0</v>
      </c>
    </row>
    <row r="28" spans="1:9">
      <c r="A28" s="243" t="s">
        <v>143</v>
      </c>
      <c r="B28" s="243"/>
      <c r="C28" s="243"/>
      <c r="D28" s="243"/>
      <c r="E28" s="243"/>
      <c r="F28" s="243"/>
      <c r="G28" s="17">
        <v>146</v>
      </c>
      <c r="H28" s="59">
        <f>SUM(H29:H34)</f>
        <v>0</v>
      </c>
      <c r="I28" s="59">
        <f>SUM(I29:I34)</f>
        <v>0</v>
      </c>
    </row>
    <row r="29" spans="1:9">
      <c r="A29" s="234" t="s">
        <v>144</v>
      </c>
      <c r="B29" s="234"/>
      <c r="C29" s="234"/>
      <c r="D29" s="234"/>
      <c r="E29" s="234"/>
      <c r="F29" s="234"/>
      <c r="G29" s="16">
        <v>147</v>
      </c>
      <c r="H29" s="58">
        <v>0</v>
      </c>
      <c r="I29" s="58">
        <v>0</v>
      </c>
    </row>
    <row r="30" spans="1:9">
      <c r="A30" s="234" t="s">
        <v>145</v>
      </c>
      <c r="B30" s="234"/>
      <c r="C30" s="234"/>
      <c r="D30" s="234"/>
      <c r="E30" s="234"/>
      <c r="F30" s="234"/>
      <c r="G30" s="16">
        <v>148</v>
      </c>
      <c r="H30" s="58">
        <v>0</v>
      </c>
      <c r="I30" s="58">
        <v>0</v>
      </c>
    </row>
    <row r="31" spans="1:9">
      <c r="A31" s="234" t="s">
        <v>146</v>
      </c>
      <c r="B31" s="234"/>
      <c r="C31" s="234"/>
      <c r="D31" s="234"/>
      <c r="E31" s="234"/>
      <c r="F31" s="234"/>
      <c r="G31" s="16">
        <v>149</v>
      </c>
      <c r="H31" s="58">
        <v>0</v>
      </c>
      <c r="I31" s="58">
        <v>0</v>
      </c>
    </row>
    <row r="32" spans="1:9">
      <c r="A32" s="234" t="s">
        <v>147</v>
      </c>
      <c r="B32" s="234"/>
      <c r="C32" s="234"/>
      <c r="D32" s="234"/>
      <c r="E32" s="234"/>
      <c r="F32" s="234"/>
      <c r="G32" s="16">
        <v>150</v>
      </c>
      <c r="H32" s="58">
        <v>0</v>
      </c>
      <c r="I32" s="58">
        <v>0</v>
      </c>
    </row>
    <row r="33" spans="1:9">
      <c r="A33" s="234" t="s">
        <v>148</v>
      </c>
      <c r="B33" s="234"/>
      <c r="C33" s="234"/>
      <c r="D33" s="234"/>
      <c r="E33" s="234"/>
      <c r="F33" s="234"/>
      <c r="G33" s="16">
        <v>151</v>
      </c>
      <c r="H33" s="58">
        <v>0</v>
      </c>
      <c r="I33" s="58">
        <v>0</v>
      </c>
    </row>
    <row r="34" spans="1:9">
      <c r="A34" s="234" t="s">
        <v>149</v>
      </c>
      <c r="B34" s="234"/>
      <c r="C34" s="234"/>
      <c r="D34" s="234"/>
      <c r="E34" s="234"/>
      <c r="F34" s="234"/>
      <c r="G34" s="16">
        <v>152</v>
      </c>
      <c r="H34" s="58">
        <v>0</v>
      </c>
      <c r="I34" s="58">
        <v>0</v>
      </c>
    </row>
    <row r="35" spans="1:9">
      <c r="A35" s="183" t="s">
        <v>122</v>
      </c>
      <c r="B35" s="183"/>
      <c r="C35" s="183"/>
      <c r="D35" s="183"/>
      <c r="E35" s="183"/>
      <c r="F35" s="183"/>
      <c r="G35" s="16">
        <v>153</v>
      </c>
      <c r="H35" s="58">
        <v>0</v>
      </c>
      <c r="I35" s="58">
        <v>0</v>
      </c>
    </row>
    <row r="36" spans="1:9">
      <c r="A36" s="187" t="s">
        <v>150</v>
      </c>
      <c r="B36" s="187"/>
      <c r="C36" s="187"/>
      <c r="D36" s="187"/>
      <c r="E36" s="187"/>
      <c r="F36" s="187"/>
      <c r="G36" s="17">
        <v>154</v>
      </c>
      <c r="H36" s="59">
        <f>SUM(H37:H46)</f>
        <v>209547</v>
      </c>
      <c r="I36" s="59">
        <f>SUM(I37:I46)</f>
        <v>220362</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22858</v>
      </c>
      <c r="I43" s="58">
        <v>21486</v>
      </c>
    </row>
    <row r="44" spans="1:9">
      <c r="A44" s="183" t="s">
        <v>158</v>
      </c>
      <c r="B44" s="183"/>
      <c r="C44" s="183"/>
      <c r="D44" s="183"/>
      <c r="E44" s="183"/>
      <c r="F44" s="183"/>
      <c r="G44" s="16">
        <v>162</v>
      </c>
      <c r="H44" s="58">
        <v>186689</v>
      </c>
      <c r="I44" s="58">
        <v>198876</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7" t="s">
        <v>161</v>
      </c>
      <c r="B47" s="187"/>
      <c r="C47" s="187"/>
      <c r="D47" s="187"/>
      <c r="E47" s="187"/>
      <c r="F47" s="187"/>
      <c r="G47" s="17">
        <v>165</v>
      </c>
      <c r="H47" s="59">
        <f>SUM(H48:H54)</f>
        <v>571881</v>
      </c>
      <c r="I47" s="59">
        <f>SUM(I48:I54)</f>
        <v>577847</v>
      </c>
    </row>
    <row r="48" spans="1:9" ht="23.45" customHeight="1">
      <c r="A48" s="183" t="s">
        <v>162</v>
      </c>
      <c r="B48" s="183"/>
      <c r="C48" s="183"/>
      <c r="D48" s="183"/>
      <c r="E48" s="183"/>
      <c r="F48" s="183"/>
      <c r="G48" s="16">
        <v>166</v>
      </c>
      <c r="H48" s="58">
        <v>0</v>
      </c>
      <c r="I48" s="58">
        <v>0</v>
      </c>
    </row>
    <row r="49" spans="1:9">
      <c r="A49" s="236" t="s">
        <v>163</v>
      </c>
      <c r="B49" s="236"/>
      <c r="C49" s="236"/>
      <c r="D49" s="236"/>
      <c r="E49" s="236"/>
      <c r="F49" s="236"/>
      <c r="G49" s="16">
        <v>167</v>
      </c>
      <c r="H49" s="58">
        <v>0</v>
      </c>
      <c r="I49" s="58">
        <v>0</v>
      </c>
    </row>
    <row r="50" spans="1:9">
      <c r="A50" s="236" t="s">
        <v>164</v>
      </c>
      <c r="B50" s="236"/>
      <c r="C50" s="236"/>
      <c r="D50" s="236"/>
      <c r="E50" s="236"/>
      <c r="F50" s="236"/>
      <c r="G50" s="16">
        <v>168</v>
      </c>
      <c r="H50" s="58">
        <v>460150</v>
      </c>
      <c r="I50" s="58">
        <v>449584</v>
      </c>
    </row>
    <row r="51" spans="1:9">
      <c r="A51" s="236" t="s">
        <v>165</v>
      </c>
      <c r="B51" s="236"/>
      <c r="C51" s="236"/>
      <c r="D51" s="236"/>
      <c r="E51" s="236"/>
      <c r="F51" s="236"/>
      <c r="G51" s="16">
        <v>169</v>
      </c>
      <c r="H51" s="58">
        <v>111731</v>
      </c>
      <c r="I51" s="58">
        <v>128263</v>
      </c>
    </row>
    <row r="52" spans="1:9">
      <c r="A52" s="236" t="s">
        <v>166</v>
      </c>
      <c r="B52" s="236"/>
      <c r="C52" s="236"/>
      <c r="D52" s="236"/>
      <c r="E52" s="236"/>
      <c r="F52" s="236"/>
      <c r="G52" s="16">
        <v>170</v>
      </c>
      <c r="H52" s="58">
        <v>0</v>
      </c>
      <c r="I52" s="58">
        <v>0</v>
      </c>
    </row>
    <row r="53" spans="1:9">
      <c r="A53" s="236" t="s">
        <v>167</v>
      </c>
      <c r="B53" s="236"/>
      <c r="C53" s="236"/>
      <c r="D53" s="236"/>
      <c r="E53" s="236"/>
      <c r="F53" s="236"/>
      <c r="G53" s="16">
        <v>171</v>
      </c>
      <c r="H53" s="58">
        <v>0</v>
      </c>
      <c r="I53" s="58">
        <v>0</v>
      </c>
    </row>
    <row r="54" spans="1:9">
      <c r="A54" s="236" t="s">
        <v>168</v>
      </c>
      <c r="B54" s="236"/>
      <c r="C54" s="236"/>
      <c r="D54" s="236"/>
      <c r="E54" s="236"/>
      <c r="F54" s="236"/>
      <c r="G54" s="16">
        <v>172</v>
      </c>
      <c r="H54" s="58">
        <v>0</v>
      </c>
      <c r="I54" s="58">
        <v>0</v>
      </c>
    </row>
    <row r="55" spans="1:9" ht="30.6" customHeight="1">
      <c r="A55" s="219" t="s">
        <v>169</v>
      </c>
      <c r="B55" s="219"/>
      <c r="C55" s="219"/>
      <c r="D55" s="219"/>
      <c r="E55" s="219"/>
      <c r="F55" s="219"/>
      <c r="G55" s="16">
        <v>173</v>
      </c>
      <c r="H55" s="58">
        <v>0</v>
      </c>
      <c r="I55" s="58">
        <v>0</v>
      </c>
    </row>
    <row r="56" spans="1:9">
      <c r="A56" s="219" t="s">
        <v>170</v>
      </c>
      <c r="B56" s="219"/>
      <c r="C56" s="219"/>
      <c r="D56" s="219"/>
      <c r="E56" s="219"/>
      <c r="F56" s="219"/>
      <c r="G56" s="16">
        <v>174</v>
      </c>
      <c r="H56" s="58">
        <v>0</v>
      </c>
      <c r="I56" s="58">
        <v>0</v>
      </c>
    </row>
    <row r="57" spans="1:9" ht="28.9" customHeight="1">
      <c r="A57" s="219" t="s">
        <v>171</v>
      </c>
      <c r="B57" s="219"/>
      <c r="C57" s="219"/>
      <c r="D57" s="219"/>
      <c r="E57" s="219"/>
      <c r="F57" s="219"/>
      <c r="G57" s="16">
        <v>175</v>
      </c>
      <c r="H57" s="58">
        <v>0</v>
      </c>
      <c r="I57" s="58">
        <v>0</v>
      </c>
    </row>
    <row r="58" spans="1:9">
      <c r="A58" s="219" t="s">
        <v>172</v>
      </c>
      <c r="B58" s="219"/>
      <c r="C58" s="219"/>
      <c r="D58" s="219"/>
      <c r="E58" s="219"/>
      <c r="F58" s="219"/>
      <c r="G58" s="16">
        <v>176</v>
      </c>
      <c r="H58" s="58">
        <v>0</v>
      </c>
      <c r="I58" s="58">
        <v>0</v>
      </c>
    </row>
    <row r="59" spans="1:9">
      <c r="A59" s="187" t="s">
        <v>173</v>
      </c>
      <c r="B59" s="187"/>
      <c r="C59" s="187"/>
      <c r="D59" s="187"/>
      <c r="E59" s="187"/>
      <c r="F59" s="187"/>
      <c r="G59" s="17">
        <v>177</v>
      </c>
      <c r="H59" s="59">
        <f>H7+H36+H55+H56</f>
        <v>21896441</v>
      </c>
      <c r="I59" s="59">
        <f>I7+I36+I55+I56</f>
        <v>23753211</v>
      </c>
    </row>
    <row r="60" spans="1:9">
      <c r="A60" s="187" t="s">
        <v>174</v>
      </c>
      <c r="B60" s="187"/>
      <c r="C60" s="187"/>
      <c r="D60" s="187"/>
      <c r="E60" s="187"/>
      <c r="F60" s="187"/>
      <c r="G60" s="17">
        <v>178</v>
      </c>
      <c r="H60" s="59">
        <f>H13+H47+H57+H58</f>
        <v>19737928</v>
      </c>
      <c r="I60" s="59">
        <f>I13+I47+I57+I58</f>
        <v>21594175</v>
      </c>
    </row>
    <row r="61" spans="1:9">
      <c r="A61" s="187" t="s">
        <v>175</v>
      </c>
      <c r="B61" s="187"/>
      <c r="C61" s="187"/>
      <c r="D61" s="187"/>
      <c r="E61" s="187"/>
      <c r="F61" s="187"/>
      <c r="G61" s="17">
        <v>179</v>
      </c>
      <c r="H61" s="59">
        <f>H59-H60</f>
        <v>2158513</v>
      </c>
      <c r="I61" s="59">
        <f>I59-I60</f>
        <v>2159036</v>
      </c>
    </row>
    <row r="62" spans="1:9">
      <c r="A62" s="235" t="s">
        <v>176</v>
      </c>
      <c r="B62" s="235"/>
      <c r="C62" s="235"/>
      <c r="D62" s="235"/>
      <c r="E62" s="235"/>
      <c r="F62" s="235"/>
      <c r="G62" s="17">
        <v>180</v>
      </c>
      <c r="H62" s="59">
        <f>+IF((H59-H60)&gt;0,(H59-H60),0)</f>
        <v>2158513</v>
      </c>
      <c r="I62" s="59">
        <f>+IF((I59-I60)&gt;0,(I59-I60),0)</f>
        <v>2159036</v>
      </c>
    </row>
    <row r="63" spans="1:9">
      <c r="A63" s="235" t="s">
        <v>177</v>
      </c>
      <c r="B63" s="235"/>
      <c r="C63" s="235"/>
      <c r="D63" s="235"/>
      <c r="E63" s="235"/>
      <c r="F63" s="235"/>
      <c r="G63" s="17">
        <v>181</v>
      </c>
      <c r="H63" s="59">
        <f>+IF((H59-H60)&lt;0,(H59-H60),0)</f>
        <v>0</v>
      </c>
      <c r="I63" s="59">
        <f>+IF((I59-I60)&lt;0,(I59-I60),0)</f>
        <v>0</v>
      </c>
    </row>
    <row r="64" spans="1:9">
      <c r="A64" s="219" t="s">
        <v>123</v>
      </c>
      <c r="B64" s="219"/>
      <c r="C64" s="219"/>
      <c r="D64" s="219"/>
      <c r="E64" s="219"/>
      <c r="F64" s="219"/>
      <c r="G64" s="16">
        <v>182</v>
      </c>
      <c r="H64" s="58">
        <v>-51425</v>
      </c>
      <c r="I64" s="58">
        <v>500231</v>
      </c>
    </row>
    <row r="65" spans="1:9">
      <c r="A65" s="187" t="s">
        <v>178</v>
      </c>
      <c r="B65" s="187"/>
      <c r="C65" s="187"/>
      <c r="D65" s="187"/>
      <c r="E65" s="187"/>
      <c r="F65" s="187"/>
      <c r="G65" s="17">
        <v>183</v>
      </c>
      <c r="H65" s="59">
        <f>H61-H64</f>
        <v>2209938</v>
      </c>
      <c r="I65" s="59">
        <f>I61-I64</f>
        <v>1658805</v>
      </c>
    </row>
    <row r="66" spans="1:9">
      <c r="A66" s="235" t="s">
        <v>179</v>
      </c>
      <c r="B66" s="235"/>
      <c r="C66" s="235"/>
      <c r="D66" s="235"/>
      <c r="E66" s="235"/>
      <c r="F66" s="235"/>
      <c r="G66" s="17">
        <v>184</v>
      </c>
      <c r="H66" s="59">
        <f>+IF((H61-H64)&gt;0,(H61-H64),0)</f>
        <v>2209938</v>
      </c>
      <c r="I66" s="59">
        <f>+IF((I61-I64)&gt;0,(I61-I64),0)</f>
        <v>1658805</v>
      </c>
    </row>
    <row r="67" spans="1:9">
      <c r="A67" s="241" t="s">
        <v>180</v>
      </c>
      <c r="B67" s="241"/>
      <c r="C67" s="241"/>
      <c r="D67" s="241"/>
      <c r="E67" s="241"/>
      <c r="F67" s="241"/>
      <c r="G67" s="18">
        <v>185</v>
      </c>
      <c r="H67" s="64">
        <f>+IF((H61-H64)&lt;0,(H61-H64),0)</f>
        <v>0</v>
      </c>
      <c r="I67" s="64">
        <f>+IF((I61-I64)&lt;0,(I61-I64),0)</f>
        <v>0</v>
      </c>
    </row>
    <row r="68" spans="1:9">
      <c r="A68" s="227" t="s">
        <v>181</v>
      </c>
      <c r="B68" s="227"/>
      <c r="C68" s="227"/>
      <c r="D68" s="227"/>
      <c r="E68" s="227"/>
      <c r="F68" s="227"/>
      <c r="G68" s="237"/>
      <c r="H68" s="237"/>
      <c r="I68" s="237"/>
    </row>
    <row r="69" spans="1:9" ht="25.9" customHeight="1">
      <c r="A69" s="187" t="s">
        <v>182</v>
      </c>
      <c r="B69" s="187"/>
      <c r="C69" s="187"/>
      <c r="D69" s="187"/>
      <c r="E69" s="187"/>
      <c r="F69" s="187"/>
      <c r="G69" s="17">
        <v>186</v>
      </c>
      <c r="H69" s="59">
        <f>H70-H71</f>
        <v>0</v>
      </c>
      <c r="I69" s="59">
        <f>I70-I71</f>
        <v>0</v>
      </c>
    </row>
    <row r="70" spans="1:9">
      <c r="A70" s="236" t="s">
        <v>183</v>
      </c>
      <c r="B70" s="236"/>
      <c r="C70" s="236"/>
      <c r="D70" s="236"/>
      <c r="E70" s="236"/>
      <c r="F70" s="236"/>
      <c r="G70" s="16">
        <v>187</v>
      </c>
      <c r="H70" s="58">
        <v>0</v>
      </c>
      <c r="I70" s="58">
        <v>0</v>
      </c>
    </row>
    <row r="71" spans="1:9">
      <c r="A71" s="236" t="s">
        <v>184</v>
      </c>
      <c r="B71" s="236"/>
      <c r="C71" s="236"/>
      <c r="D71" s="236"/>
      <c r="E71" s="236"/>
      <c r="F71" s="236"/>
      <c r="G71" s="16">
        <v>188</v>
      </c>
      <c r="H71" s="58">
        <v>0</v>
      </c>
      <c r="I71" s="58">
        <v>0</v>
      </c>
    </row>
    <row r="72" spans="1:9">
      <c r="A72" s="219" t="s">
        <v>185</v>
      </c>
      <c r="B72" s="219"/>
      <c r="C72" s="219"/>
      <c r="D72" s="219"/>
      <c r="E72" s="219"/>
      <c r="F72" s="219"/>
      <c r="G72" s="16">
        <v>189</v>
      </c>
      <c r="H72" s="58">
        <v>0</v>
      </c>
      <c r="I72" s="58">
        <v>0</v>
      </c>
    </row>
    <row r="73" spans="1:9">
      <c r="A73" s="235" t="s">
        <v>186</v>
      </c>
      <c r="B73" s="235"/>
      <c r="C73" s="235"/>
      <c r="D73" s="235"/>
      <c r="E73" s="235"/>
      <c r="F73" s="235"/>
      <c r="G73" s="17">
        <v>190</v>
      </c>
      <c r="H73" s="117">
        <v>0</v>
      </c>
      <c r="I73" s="117">
        <v>0</v>
      </c>
    </row>
    <row r="74" spans="1:9">
      <c r="A74" s="241" t="s">
        <v>187</v>
      </c>
      <c r="B74" s="241"/>
      <c r="C74" s="241"/>
      <c r="D74" s="241"/>
      <c r="E74" s="241"/>
      <c r="F74" s="241"/>
      <c r="G74" s="18">
        <v>191</v>
      </c>
      <c r="H74" s="118">
        <v>0</v>
      </c>
      <c r="I74" s="118">
        <v>0</v>
      </c>
    </row>
    <row r="75" spans="1:9">
      <c r="A75" s="227" t="s">
        <v>188</v>
      </c>
      <c r="B75" s="227"/>
      <c r="C75" s="227"/>
      <c r="D75" s="227"/>
      <c r="E75" s="227"/>
      <c r="F75" s="227"/>
      <c r="G75" s="237"/>
      <c r="H75" s="237"/>
      <c r="I75" s="237"/>
    </row>
    <row r="76" spans="1:9">
      <c r="A76" s="187" t="s">
        <v>189</v>
      </c>
      <c r="B76" s="187"/>
      <c r="C76" s="187"/>
      <c r="D76" s="187"/>
      <c r="E76" s="187"/>
      <c r="F76" s="187"/>
      <c r="G76" s="17">
        <v>192</v>
      </c>
      <c r="H76" s="117">
        <v>0</v>
      </c>
      <c r="I76" s="117">
        <v>0</v>
      </c>
    </row>
    <row r="77" spans="1:9">
      <c r="A77" s="251" t="s">
        <v>190</v>
      </c>
      <c r="B77" s="251"/>
      <c r="C77" s="251"/>
      <c r="D77" s="251"/>
      <c r="E77" s="251"/>
      <c r="F77" s="251"/>
      <c r="G77" s="22">
        <v>193</v>
      </c>
      <c r="H77" s="65">
        <v>0</v>
      </c>
      <c r="I77" s="65">
        <v>0</v>
      </c>
    </row>
    <row r="78" spans="1:9">
      <c r="A78" s="251" t="s">
        <v>191</v>
      </c>
      <c r="B78" s="251"/>
      <c r="C78" s="251"/>
      <c r="D78" s="251"/>
      <c r="E78" s="251"/>
      <c r="F78" s="251"/>
      <c r="G78" s="22">
        <v>194</v>
      </c>
      <c r="H78" s="65">
        <v>0</v>
      </c>
      <c r="I78" s="65">
        <v>0</v>
      </c>
    </row>
    <row r="79" spans="1:9">
      <c r="A79" s="187" t="s">
        <v>192</v>
      </c>
      <c r="B79" s="187"/>
      <c r="C79" s="187"/>
      <c r="D79" s="187"/>
      <c r="E79" s="187"/>
      <c r="F79" s="187"/>
      <c r="G79" s="17">
        <v>195</v>
      </c>
      <c r="H79" s="117">
        <v>0</v>
      </c>
      <c r="I79" s="117">
        <v>0</v>
      </c>
    </row>
    <row r="80" spans="1:9">
      <c r="A80" s="187" t="s">
        <v>193</v>
      </c>
      <c r="B80" s="187"/>
      <c r="C80" s="187"/>
      <c r="D80" s="187"/>
      <c r="E80" s="187"/>
      <c r="F80" s="187"/>
      <c r="G80" s="17">
        <v>196</v>
      </c>
      <c r="H80" s="117">
        <v>0</v>
      </c>
      <c r="I80" s="117">
        <v>0</v>
      </c>
    </row>
    <row r="81" spans="1:9">
      <c r="A81" s="235" t="s">
        <v>194</v>
      </c>
      <c r="B81" s="235"/>
      <c r="C81" s="235"/>
      <c r="D81" s="235"/>
      <c r="E81" s="235"/>
      <c r="F81" s="235"/>
      <c r="G81" s="17">
        <v>197</v>
      </c>
      <c r="H81" s="117">
        <v>0</v>
      </c>
      <c r="I81" s="117">
        <v>0</v>
      </c>
    </row>
    <row r="82" spans="1:9">
      <c r="A82" s="241" t="s">
        <v>195</v>
      </c>
      <c r="B82" s="241"/>
      <c r="C82" s="241"/>
      <c r="D82" s="241"/>
      <c r="E82" s="241"/>
      <c r="F82" s="241"/>
      <c r="G82" s="18">
        <v>198</v>
      </c>
      <c r="H82" s="118">
        <v>0</v>
      </c>
      <c r="I82" s="118">
        <v>0</v>
      </c>
    </row>
    <row r="83" spans="1:9">
      <c r="A83" s="227" t="s">
        <v>124</v>
      </c>
      <c r="B83" s="227"/>
      <c r="C83" s="227"/>
      <c r="D83" s="227"/>
      <c r="E83" s="227"/>
      <c r="F83" s="227"/>
      <c r="G83" s="237"/>
      <c r="H83" s="237"/>
      <c r="I83" s="237"/>
    </row>
    <row r="84" spans="1:9">
      <c r="A84" s="238" t="s">
        <v>196</v>
      </c>
      <c r="B84" s="238"/>
      <c r="C84" s="238"/>
      <c r="D84" s="238"/>
      <c r="E84" s="238"/>
      <c r="F84" s="238"/>
      <c r="G84" s="17">
        <v>199</v>
      </c>
      <c r="H84" s="53">
        <f>H85+H86</f>
        <v>0</v>
      </c>
      <c r="I84" s="53">
        <f>I85+I86</f>
        <v>0</v>
      </c>
    </row>
    <row r="85" spans="1:9">
      <c r="A85" s="239" t="s">
        <v>197</v>
      </c>
      <c r="B85" s="239"/>
      <c r="C85" s="239"/>
      <c r="D85" s="239"/>
      <c r="E85" s="239"/>
      <c r="F85" s="239"/>
      <c r="G85" s="16">
        <v>200</v>
      </c>
      <c r="H85" s="52">
        <v>0</v>
      </c>
      <c r="I85" s="52">
        <v>0</v>
      </c>
    </row>
    <row r="86" spans="1:9">
      <c r="A86" s="240" t="s">
        <v>198</v>
      </c>
      <c r="B86" s="240"/>
      <c r="C86" s="240"/>
      <c r="D86" s="240"/>
      <c r="E86" s="240"/>
      <c r="F86" s="240"/>
      <c r="G86" s="19">
        <v>201</v>
      </c>
      <c r="H86" s="66">
        <v>0</v>
      </c>
      <c r="I86" s="66">
        <v>0</v>
      </c>
    </row>
    <row r="87" spans="1:9">
      <c r="A87" s="248" t="s">
        <v>126</v>
      </c>
      <c r="B87" s="248"/>
      <c r="C87" s="248"/>
      <c r="D87" s="248"/>
      <c r="E87" s="248"/>
      <c r="F87" s="248"/>
      <c r="G87" s="249"/>
      <c r="H87" s="249"/>
      <c r="I87" s="249"/>
    </row>
    <row r="88" spans="1:9">
      <c r="A88" s="250" t="s">
        <v>199</v>
      </c>
      <c r="B88" s="250"/>
      <c r="C88" s="250"/>
      <c r="D88" s="250"/>
      <c r="E88" s="250"/>
      <c r="F88" s="250"/>
      <c r="G88" s="16">
        <v>202</v>
      </c>
      <c r="H88" s="52">
        <v>0</v>
      </c>
      <c r="I88" s="52">
        <v>0</v>
      </c>
    </row>
    <row r="89" spans="1:9" ht="24.6" customHeight="1">
      <c r="A89" s="246" t="s">
        <v>200</v>
      </c>
      <c r="B89" s="246"/>
      <c r="C89" s="246"/>
      <c r="D89" s="246"/>
      <c r="E89" s="246"/>
      <c r="F89" s="246"/>
      <c r="G89" s="17">
        <v>203</v>
      </c>
      <c r="H89" s="53">
        <f>SUM(H90:H97)</f>
        <v>0</v>
      </c>
      <c r="I89" s="53">
        <f>SUM(I90:I97)</f>
        <v>0</v>
      </c>
    </row>
    <row r="90" spans="1:9">
      <c r="A90" s="236" t="s">
        <v>201</v>
      </c>
      <c r="B90" s="236"/>
      <c r="C90" s="236"/>
      <c r="D90" s="236"/>
      <c r="E90" s="236"/>
      <c r="F90" s="236"/>
      <c r="G90" s="16">
        <v>204</v>
      </c>
      <c r="H90" s="52">
        <v>0</v>
      </c>
      <c r="I90" s="52">
        <v>0</v>
      </c>
    </row>
    <row r="91" spans="1:9" ht="21.6" customHeight="1">
      <c r="A91" s="236" t="s">
        <v>202</v>
      </c>
      <c r="B91" s="236"/>
      <c r="C91" s="236"/>
      <c r="D91" s="236"/>
      <c r="E91" s="236"/>
      <c r="F91" s="236"/>
      <c r="G91" s="16">
        <v>205</v>
      </c>
      <c r="H91" s="52">
        <v>0</v>
      </c>
      <c r="I91" s="52">
        <v>0</v>
      </c>
    </row>
    <row r="92" spans="1:9" ht="21.6" customHeight="1">
      <c r="A92" s="236" t="s">
        <v>203</v>
      </c>
      <c r="B92" s="236"/>
      <c r="C92" s="236"/>
      <c r="D92" s="236"/>
      <c r="E92" s="236"/>
      <c r="F92" s="236"/>
      <c r="G92" s="16">
        <v>206</v>
      </c>
      <c r="H92" s="52">
        <v>0</v>
      </c>
      <c r="I92" s="52">
        <v>0</v>
      </c>
    </row>
    <row r="93" spans="1:9">
      <c r="A93" s="236" t="s">
        <v>204</v>
      </c>
      <c r="B93" s="236"/>
      <c r="C93" s="236"/>
      <c r="D93" s="236"/>
      <c r="E93" s="236"/>
      <c r="F93" s="236"/>
      <c r="G93" s="16">
        <v>207</v>
      </c>
      <c r="H93" s="52">
        <v>0</v>
      </c>
      <c r="I93" s="52">
        <v>0</v>
      </c>
    </row>
    <row r="94" spans="1:9">
      <c r="A94" s="236" t="s">
        <v>205</v>
      </c>
      <c r="B94" s="236"/>
      <c r="C94" s="236"/>
      <c r="D94" s="236"/>
      <c r="E94" s="236"/>
      <c r="F94" s="236"/>
      <c r="G94" s="16">
        <v>208</v>
      </c>
      <c r="H94" s="52">
        <v>0</v>
      </c>
      <c r="I94" s="52">
        <v>0</v>
      </c>
    </row>
    <row r="95" spans="1:9" ht="20.45" customHeight="1">
      <c r="A95" s="236" t="s">
        <v>206</v>
      </c>
      <c r="B95" s="236"/>
      <c r="C95" s="236"/>
      <c r="D95" s="236"/>
      <c r="E95" s="236"/>
      <c r="F95" s="236"/>
      <c r="G95" s="16">
        <v>209</v>
      </c>
      <c r="H95" s="52">
        <v>0</v>
      </c>
      <c r="I95" s="52">
        <v>0</v>
      </c>
    </row>
    <row r="96" spans="1:9">
      <c r="A96" s="236" t="s">
        <v>207</v>
      </c>
      <c r="B96" s="236"/>
      <c r="C96" s="236"/>
      <c r="D96" s="236"/>
      <c r="E96" s="236"/>
      <c r="F96" s="236"/>
      <c r="G96" s="16">
        <v>210</v>
      </c>
      <c r="H96" s="52">
        <v>0</v>
      </c>
      <c r="I96" s="52">
        <v>0</v>
      </c>
    </row>
    <row r="97" spans="1:9">
      <c r="A97" s="236" t="s">
        <v>208</v>
      </c>
      <c r="B97" s="236"/>
      <c r="C97" s="236"/>
      <c r="D97" s="236"/>
      <c r="E97" s="236"/>
      <c r="F97" s="236"/>
      <c r="G97" s="16">
        <v>211</v>
      </c>
      <c r="H97" s="52">
        <v>0</v>
      </c>
      <c r="I97" s="52">
        <v>0</v>
      </c>
    </row>
    <row r="98" spans="1:9">
      <c r="A98" s="250" t="s">
        <v>127</v>
      </c>
      <c r="B98" s="250"/>
      <c r="C98" s="250"/>
      <c r="D98" s="250"/>
      <c r="E98" s="250"/>
      <c r="F98" s="250"/>
      <c r="G98" s="16">
        <v>212</v>
      </c>
      <c r="H98" s="52">
        <v>0</v>
      </c>
      <c r="I98" s="52">
        <v>0</v>
      </c>
    </row>
    <row r="99" spans="1:9" ht="27.6" customHeight="1">
      <c r="A99" s="246" t="s">
        <v>209</v>
      </c>
      <c r="B99" s="246"/>
      <c r="C99" s="246"/>
      <c r="D99" s="246"/>
      <c r="E99" s="246"/>
      <c r="F99" s="246"/>
      <c r="G99" s="17">
        <v>213</v>
      </c>
      <c r="H99" s="53">
        <f>H89-H98</f>
        <v>0</v>
      </c>
      <c r="I99" s="53">
        <f>I89-I98</f>
        <v>0</v>
      </c>
    </row>
    <row r="100" spans="1:9">
      <c r="A100" s="247" t="s">
        <v>210</v>
      </c>
      <c r="B100" s="247"/>
      <c r="C100" s="247"/>
      <c r="D100" s="247"/>
      <c r="E100" s="247"/>
      <c r="F100" s="247"/>
      <c r="G100" s="18">
        <v>214</v>
      </c>
      <c r="H100" s="54">
        <f>H88+H99</f>
        <v>0</v>
      </c>
      <c r="I100" s="54">
        <f>I88+I99</f>
        <v>0</v>
      </c>
    </row>
    <row r="101" spans="1:9">
      <c r="A101" s="227" t="s">
        <v>211</v>
      </c>
      <c r="B101" s="227"/>
      <c r="C101" s="227"/>
      <c r="D101" s="227"/>
      <c r="E101" s="227"/>
      <c r="F101" s="227"/>
      <c r="G101" s="237"/>
      <c r="H101" s="237"/>
      <c r="I101" s="237"/>
    </row>
    <row r="102" spans="1:9">
      <c r="A102" s="238" t="s">
        <v>212</v>
      </c>
      <c r="B102" s="238"/>
      <c r="C102" s="238"/>
      <c r="D102" s="238"/>
      <c r="E102" s="238"/>
      <c r="F102" s="238"/>
      <c r="G102" s="17">
        <v>215</v>
      </c>
      <c r="H102" s="53">
        <f>H103+H104</f>
        <v>0</v>
      </c>
      <c r="I102" s="53">
        <f>I103+I104</f>
        <v>0</v>
      </c>
    </row>
    <row r="103" spans="1:9">
      <c r="A103" s="239" t="s">
        <v>125</v>
      </c>
      <c r="B103" s="239"/>
      <c r="C103" s="239"/>
      <c r="D103" s="239"/>
      <c r="E103" s="239"/>
      <c r="F103" s="239"/>
      <c r="G103" s="16">
        <v>216</v>
      </c>
      <c r="H103" s="52">
        <v>0</v>
      </c>
      <c r="I103" s="52">
        <v>0</v>
      </c>
    </row>
    <row r="104" spans="1:9">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7" zoomScaleNormal="100" zoomScaleSheetLayoutView="110" workbookViewId="0">
      <selection activeCell="I15" sqref="I15"/>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3" t="s">
        <v>214</v>
      </c>
      <c r="B1" s="252"/>
      <c r="C1" s="252"/>
      <c r="D1" s="252"/>
      <c r="E1" s="252"/>
      <c r="F1" s="252"/>
      <c r="G1" s="252"/>
      <c r="H1" s="252"/>
      <c r="I1" s="252"/>
    </row>
    <row r="2" spans="1:9">
      <c r="A2" s="232" t="s">
        <v>443</v>
      </c>
      <c r="B2" s="198"/>
      <c r="C2" s="198"/>
      <c r="D2" s="198"/>
      <c r="E2" s="198"/>
      <c r="F2" s="198"/>
      <c r="G2" s="198"/>
      <c r="H2" s="198"/>
      <c r="I2" s="198"/>
    </row>
    <row r="3" spans="1:9">
      <c r="A3" s="260" t="s">
        <v>361</v>
      </c>
      <c r="B3" s="261"/>
      <c r="C3" s="261"/>
      <c r="D3" s="261"/>
      <c r="E3" s="261"/>
      <c r="F3" s="261"/>
      <c r="G3" s="261"/>
      <c r="H3" s="261"/>
      <c r="I3" s="261"/>
    </row>
    <row r="4" spans="1:9">
      <c r="A4" s="256" t="s">
        <v>444</v>
      </c>
      <c r="B4" s="202"/>
      <c r="C4" s="202"/>
      <c r="D4" s="202"/>
      <c r="E4" s="202"/>
      <c r="F4" s="202"/>
      <c r="G4" s="202"/>
      <c r="H4" s="202"/>
      <c r="I4" s="203"/>
    </row>
    <row r="5" spans="1:9" ht="23.25" thickBot="1">
      <c r="A5" s="268" t="s">
        <v>2</v>
      </c>
      <c r="B5" s="269"/>
      <c r="C5" s="269"/>
      <c r="D5" s="269"/>
      <c r="E5" s="269"/>
      <c r="F5" s="270"/>
      <c r="G5" s="13" t="s">
        <v>115</v>
      </c>
      <c r="H5" s="46" t="s">
        <v>377</v>
      </c>
      <c r="I5" s="46" t="s">
        <v>353</v>
      </c>
    </row>
    <row r="6" spans="1:9">
      <c r="A6" s="271">
        <v>1</v>
      </c>
      <c r="B6" s="272"/>
      <c r="C6" s="272"/>
      <c r="D6" s="272"/>
      <c r="E6" s="272"/>
      <c r="F6" s="273"/>
      <c r="G6" s="20">
        <v>2</v>
      </c>
      <c r="H6" s="20" t="s">
        <v>215</v>
      </c>
      <c r="I6" s="20" t="s">
        <v>216</v>
      </c>
    </row>
    <row r="7" spans="1:9">
      <c r="A7" s="274" t="s">
        <v>217</v>
      </c>
      <c r="B7" s="275"/>
      <c r="C7" s="275"/>
      <c r="D7" s="275"/>
      <c r="E7" s="275"/>
      <c r="F7" s="275"/>
      <c r="G7" s="275"/>
      <c r="H7" s="275"/>
      <c r="I7" s="276"/>
    </row>
    <row r="8" spans="1:9" ht="12.75" customHeight="1">
      <c r="A8" s="277" t="s">
        <v>218</v>
      </c>
      <c r="B8" s="278"/>
      <c r="C8" s="278"/>
      <c r="D8" s="278"/>
      <c r="E8" s="278"/>
      <c r="F8" s="279"/>
      <c r="G8" s="21">
        <v>1</v>
      </c>
      <c r="H8" s="47">
        <v>2158513</v>
      </c>
      <c r="I8" s="47">
        <v>2159036</v>
      </c>
    </row>
    <row r="9" spans="1:9" ht="12.75" customHeight="1">
      <c r="A9" s="265" t="s">
        <v>219</v>
      </c>
      <c r="B9" s="266"/>
      <c r="C9" s="266"/>
      <c r="D9" s="266"/>
      <c r="E9" s="266"/>
      <c r="F9" s="267"/>
      <c r="G9" s="17">
        <v>2</v>
      </c>
      <c r="H9" s="48">
        <f>H10+H11+H12+H13+H14+H15+H16+H17</f>
        <v>2990139</v>
      </c>
      <c r="I9" s="48">
        <f>I10+I11+I12+I13+I14+I15+I16+I17</f>
        <v>3087460</v>
      </c>
    </row>
    <row r="10" spans="1:9" ht="12.75" customHeight="1">
      <c r="A10" s="257" t="s">
        <v>220</v>
      </c>
      <c r="B10" s="258"/>
      <c r="C10" s="258"/>
      <c r="D10" s="258"/>
      <c r="E10" s="258"/>
      <c r="F10" s="259"/>
      <c r="G10" s="22">
        <v>3</v>
      </c>
      <c r="H10" s="49">
        <v>2990139</v>
      </c>
      <c r="I10" s="49">
        <v>3087460</v>
      </c>
    </row>
    <row r="11" spans="1:9" ht="31.15" customHeight="1">
      <c r="A11" s="257" t="s">
        <v>385</v>
      </c>
      <c r="B11" s="258"/>
      <c r="C11" s="258"/>
      <c r="D11" s="258"/>
      <c r="E11" s="258"/>
      <c r="F11" s="259"/>
      <c r="G11" s="22">
        <v>4</v>
      </c>
      <c r="H11" s="49">
        <v>0</v>
      </c>
      <c r="I11" s="49">
        <v>0</v>
      </c>
    </row>
    <row r="12" spans="1:9" ht="28.15" customHeight="1">
      <c r="A12" s="257" t="s">
        <v>386</v>
      </c>
      <c r="B12" s="258"/>
      <c r="C12" s="258"/>
      <c r="D12" s="258"/>
      <c r="E12" s="258"/>
      <c r="F12" s="259"/>
      <c r="G12" s="22">
        <v>5</v>
      </c>
      <c r="H12" s="49">
        <v>0</v>
      </c>
      <c r="I12" s="49">
        <v>0</v>
      </c>
    </row>
    <row r="13" spans="1:9" ht="12.75" customHeight="1">
      <c r="A13" s="257" t="s">
        <v>221</v>
      </c>
      <c r="B13" s="258"/>
      <c r="C13" s="258"/>
      <c r="D13" s="258"/>
      <c r="E13" s="258"/>
      <c r="F13" s="259"/>
      <c r="G13" s="22">
        <v>6</v>
      </c>
      <c r="H13" s="49">
        <v>0</v>
      </c>
      <c r="I13" s="49">
        <v>0</v>
      </c>
    </row>
    <row r="14" spans="1:9" ht="12.75" customHeight="1">
      <c r="A14" s="257" t="s">
        <v>222</v>
      </c>
      <c r="B14" s="258"/>
      <c r="C14" s="258"/>
      <c r="D14" s="258"/>
      <c r="E14" s="258"/>
      <c r="F14" s="259"/>
      <c r="G14" s="22">
        <v>7</v>
      </c>
      <c r="H14" s="49">
        <v>0</v>
      </c>
      <c r="I14" s="49">
        <v>0</v>
      </c>
    </row>
    <row r="15" spans="1:9" ht="12.75" customHeight="1">
      <c r="A15" s="257" t="s">
        <v>223</v>
      </c>
      <c r="B15" s="258"/>
      <c r="C15" s="258"/>
      <c r="D15" s="258"/>
      <c r="E15" s="258"/>
      <c r="F15" s="259"/>
      <c r="G15" s="22">
        <v>8</v>
      </c>
      <c r="H15" s="49">
        <v>0</v>
      </c>
      <c r="I15" s="49">
        <v>0</v>
      </c>
    </row>
    <row r="16" spans="1:9" ht="12.75" customHeight="1">
      <c r="A16" s="257" t="s">
        <v>224</v>
      </c>
      <c r="B16" s="258"/>
      <c r="C16" s="258"/>
      <c r="D16" s="258"/>
      <c r="E16" s="258"/>
      <c r="F16" s="259"/>
      <c r="G16" s="22">
        <v>9</v>
      </c>
      <c r="H16" s="49">
        <v>0</v>
      </c>
      <c r="I16" s="49">
        <v>0</v>
      </c>
    </row>
    <row r="17" spans="1:9" ht="27.6" customHeight="1">
      <c r="A17" s="257" t="s">
        <v>225</v>
      </c>
      <c r="B17" s="258"/>
      <c r="C17" s="258"/>
      <c r="D17" s="258"/>
      <c r="E17" s="258"/>
      <c r="F17" s="259"/>
      <c r="G17" s="22">
        <v>10</v>
      </c>
      <c r="H17" s="49">
        <v>0</v>
      </c>
      <c r="I17" s="49">
        <v>0</v>
      </c>
    </row>
    <row r="18" spans="1:9" ht="29.45" customHeight="1">
      <c r="A18" s="262" t="s">
        <v>388</v>
      </c>
      <c r="B18" s="263"/>
      <c r="C18" s="263"/>
      <c r="D18" s="263"/>
      <c r="E18" s="263"/>
      <c r="F18" s="264"/>
      <c r="G18" s="17">
        <v>11</v>
      </c>
      <c r="H18" s="48">
        <f>H8+H9</f>
        <v>5148652</v>
      </c>
      <c r="I18" s="48">
        <f>I8+I9</f>
        <v>5246496</v>
      </c>
    </row>
    <row r="19" spans="1:9" ht="12.75" customHeight="1">
      <c r="A19" s="265" t="s">
        <v>226</v>
      </c>
      <c r="B19" s="266"/>
      <c r="C19" s="266"/>
      <c r="D19" s="266"/>
      <c r="E19" s="266"/>
      <c r="F19" s="267"/>
      <c r="G19" s="17">
        <v>12</v>
      </c>
      <c r="H19" s="48">
        <f>H20+H21+H22+H23</f>
        <v>-3419268</v>
      </c>
      <c r="I19" s="48">
        <f>I20+I21+I22+I23</f>
        <v>775801</v>
      </c>
    </row>
    <row r="20" spans="1:9" ht="12.75" customHeight="1">
      <c r="A20" s="257" t="s">
        <v>227</v>
      </c>
      <c r="B20" s="258"/>
      <c r="C20" s="258"/>
      <c r="D20" s="258"/>
      <c r="E20" s="258"/>
      <c r="F20" s="259"/>
      <c r="G20" s="22">
        <v>13</v>
      </c>
      <c r="H20" s="49">
        <v>-2913575</v>
      </c>
      <c r="I20" s="49">
        <v>424992</v>
      </c>
    </row>
    <row r="21" spans="1:9" ht="12.75" customHeight="1">
      <c r="A21" s="257" t="s">
        <v>228</v>
      </c>
      <c r="B21" s="258"/>
      <c r="C21" s="258"/>
      <c r="D21" s="258"/>
      <c r="E21" s="258"/>
      <c r="F21" s="259"/>
      <c r="G21" s="22">
        <v>14</v>
      </c>
      <c r="H21" s="49">
        <v>-107612</v>
      </c>
      <c r="I21" s="49">
        <v>175140</v>
      </c>
    </row>
    <row r="22" spans="1:9" ht="12.75" customHeight="1">
      <c r="A22" s="257" t="s">
        <v>229</v>
      </c>
      <c r="B22" s="258"/>
      <c r="C22" s="258"/>
      <c r="D22" s="258"/>
      <c r="E22" s="258"/>
      <c r="F22" s="259"/>
      <c r="G22" s="22">
        <v>15</v>
      </c>
      <c r="H22" s="49">
        <v>-18938</v>
      </c>
      <c r="I22" s="49">
        <v>31164</v>
      </c>
    </row>
    <row r="23" spans="1:9" ht="12.75" customHeight="1">
      <c r="A23" s="257" t="s">
        <v>230</v>
      </c>
      <c r="B23" s="258"/>
      <c r="C23" s="258"/>
      <c r="D23" s="258"/>
      <c r="E23" s="258"/>
      <c r="F23" s="259"/>
      <c r="G23" s="22">
        <v>16</v>
      </c>
      <c r="H23" s="49">
        <v>-379143</v>
      </c>
      <c r="I23" s="49">
        <v>144505</v>
      </c>
    </row>
    <row r="24" spans="1:9" ht="12.75" customHeight="1">
      <c r="A24" s="262" t="s">
        <v>231</v>
      </c>
      <c r="B24" s="263"/>
      <c r="C24" s="263"/>
      <c r="D24" s="263"/>
      <c r="E24" s="263"/>
      <c r="F24" s="264"/>
      <c r="G24" s="17">
        <v>17</v>
      </c>
      <c r="H24" s="48">
        <f>H18+H19</f>
        <v>1729384</v>
      </c>
      <c r="I24" s="48">
        <f>I18+I19</f>
        <v>6022297</v>
      </c>
    </row>
    <row r="25" spans="1:9" ht="12.75" customHeight="1">
      <c r="A25" s="253" t="s">
        <v>232</v>
      </c>
      <c r="B25" s="254"/>
      <c r="C25" s="254"/>
      <c r="D25" s="254"/>
      <c r="E25" s="254"/>
      <c r="F25" s="255"/>
      <c r="G25" s="22">
        <v>18</v>
      </c>
      <c r="H25" s="49">
        <v>0</v>
      </c>
      <c r="I25" s="49">
        <v>0</v>
      </c>
    </row>
    <row r="26" spans="1:9" ht="12.75" customHeight="1">
      <c r="A26" s="253" t="s">
        <v>233</v>
      </c>
      <c r="B26" s="254"/>
      <c r="C26" s="254"/>
      <c r="D26" s="254"/>
      <c r="E26" s="254"/>
      <c r="F26" s="255"/>
      <c r="G26" s="22">
        <v>19</v>
      </c>
      <c r="H26" s="49">
        <v>0</v>
      </c>
      <c r="I26" s="49">
        <v>0</v>
      </c>
    </row>
    <row r="27" spans="1:9" ht="28.9" customHeight="1">
      <c r="A27" s="280" t="s">
        <v>234</v>
      </c>
      <c r="B27" s="281"/>
      <c r="C27" s="281"/>
      <c r="D27" s="281"/>
      <c r="E27" s="281"/>
      <c r="F27" s="282"/>
      <c r="G27" s="18">
        <v>20</v>
      </c>
      <c r="H27" s="50">
        <f>H24+H25+H26</f>
        <v>1729384</v>
      </c>
      <c r="I27" s="50">
        <f>I24+I25+I26</f>
        <v>6022297</v>
      </c>
    </row>
    <row r="28" spans="1:9">
      <c r="A28" s="274" t="s">
        <v>235</v>
      </c>
      <c r="B28" s="275"/>
      <c r="C28" s="275"/>
      <c r="D28" s="275"/>
      <c r="E28" s="275"/>
      <c r="F28" s="275"/>
      <c r="G28" s="275"/>
      <c r="H28" s="275"/>
      <c r="I28" s="276"/>
    </row>
    <row r="29" spans="1:9" ht="23.45" customHeight="1">
      <c r="A29" s="277" t="s">
        <v>236</v>
      </c>
      <c r="B29" s="278"/>
      <c r="C29" s="278"/>
      <c r="D29" s="278"/>
      <c r="E29" s="278"/>
      <c r="F29" s="279"/>
      <c r="G29" s="21">
        <v>21</v>
      </c>
      <c r="H29" s="51">
        <v>1294000</v>
      </c>
      <c r="I29" s="51">
        <v>0</v>
      </c>
    </row>
    <row r="30" spans="1:9" ht="12.75" customHeight="1">
      <c r="A30" s="253" t="s">
        <v>237</v>
      </c>
      <c r="B30" s="254"/>
      <c r="C30" s="254"/>
      <c r="D30" s="254"/>
      <c r="E30" s="254"/>
      <c r="F30" s="255"/>
      <c r="G30" s="22">
        <v>22</v>
      </c>
      <c r="H30" s="52">
        <v>0</v>
      </c>
      <c r="I30" s="52">
        <v>0</v>
      </c>
    </row>
    <row r="31" spans="1:9" ht="12.75" customHeight="1">
      <c r="A31" s="253" t="s">
        <v>238</v>
      </c>
      <c r="B31" s="254"/>
      <c r="C31" s="254"/>
      <c r="D31" s="254"/>
      <c r="E31" s="254"/>
      <c r="F31" s="255"/>
      <c r="G31" s="22">
        <v>23</v>
      </c>
      <c r="H31" s="52">
        <v>0</v>
      </c>
      <c r="I31" s="52">
        <v>0</v>
      </c>
    </row>
    <row r="32" spans="1:9" ht="12.75" customHeight="1">
      <c r="A32" s="253" t="s">
        <v>239</v>
      </c>
      <c r="B32" s="254"/>
      <c r="C32" s="254"/>
      <c r="D32" s="254"/>
      <c r="E32" s="254"/>
      <c r="F32" s="255"/>
      <c r="G32" s="22">
        <v>24</v>
      </c>
      <c r="H32" s="52">
        <v>0</v>
      </c>
      <c r="I32" s="52">
        <v>0</v>
      </c>
    </row>
    <row r="33" spans="1:9" ht="12.75" customHeight="1">
      <c r="A33" s="253" t="s">
        <v>240</v>
      </c>
      <c r="B33" s="254"/>
      <c r="C33" s="254"/>
      <c r="D33" s="254"/>
      <c r="E33" s="254"/>
      <c r="F33" s="255"/>
      <c r="G33" s="22">
        <v>25</v>
      </c>
      <c r="H33" s="52">
        <v>0</v>
      </c>
      <c r="I33" s="52">
        <v>0</v>
      </c>
    </row>
    <row r="34" spans="1:9" ht="12.75" customHeight="1">
      <c r="A34" s="253" t="s">
        <v>241</v>
      </c>
      <c r="B34" s="254"/>
      <c r="C34" s="254"/>
      <c r="D34" s="254"/>
      <c r="E34" s="254"/>
      <c r="F34" s="255"/>
      <c r="G34" s="22">
        <v>26</v>
      </c>
      <c r="H34" s="52">
        <v>0</v>
      </c>
      <c r="I34" s="52">
        <v>0</v>
      </c>
    </row>
    <row r="35" spans="1:9" ht="27.6" customHeight="1">
      <c r="A35" s="262" t="s">
        <v>242</v>
      </c>
      <c r="B35" s="263"/>
      <c r="C35" s="263"/>
      <c r="D35" s="263"/>
      <c r="E35" s="263"/>
      <c r="F35" s="264"/>
      <c r="G35" s="17">
        <v>27</v>
      </c>
      <c r="H35" s="53">
        <f>H29+H30+H31+H32+H33+H34</f>
        <v>1294000</v>
      </c>
      <c r="I35" s="53">
        <f>I29+I30+I31+I32+I33+I34</f>
        <v>0</v>
      </c>
    </row>
    <row r="36" spans="1:9" ht="26.45" customHeight="1">
      <c r="A36" s="253" t="s">
        <v>243</v>
      </c>
      <c r="B36" s="254"/>
      <c r="C36" s="254"/>
      <c r="D36" s="254"/>
      <c r="E36" s="254"/>
      <c r="F36" s="255"/>
      <c r="G36" s="22">
        <v>28</v>
      </c>
      <c r="H36" s="52">
        <v>-3659509</v>
      </c>
      <c r="I36" s="52">
        <v>-4251097</v>
      </c>
    </row>
    <row r="37" spans="1:9" ht="12.75" customHeight="1">
      <c r="A37" s="253" t="s">
        <v>244</v>
      </c>
      <c r="B37" s="254"/>
      <c r="C37" s="254"/>
      <c r="D37" s="254"/>
      <c r="E37" s="254"/>
      <c r="F37" s="255"/>
      <c r="G37" s="22">
        <v>29</v>
      </c>
      <c r="H37" s="52">
        <v>0</v>
      </c>
      <c r="I37" s="52">
        <v>0</v>
      </c>
    </row>
    <row r="38" spans="1:9" ht="12.75" customHeight="1">
      <c r="A38" s="253" t="s">
        <v>245</v>
      </c>
      <c r="B38" s="254"/>
      <c r="C38" s="254"/>
      <c r="D38" s="254"/>
      <c r="E38" s="254"/>
      <c r="F38" s="255"/>
      <c r="G38" s="22">
        <v>30</v>
      </c>
      <c r="H38" s="52">
        <v>0</v>
      </c>
      <c r="I38" s="52">
        <v>0</v>
      </c>
    </row>
    <row r="39" spans="1:9" ht="12.75" customHeight="1">
      <c r="A39" s="253" t="s">
        <v>246</v>
      </c>
      <c r="B39" s="254"/>
      <c r="C39" s="254"/>
      <c r="D39" s="254"/>
      <c r="E39" s="254"/>
      <c r="F39" s="255"/>
      <c r="G39" s="22">
        <v>31</v>
      </c>
      <c r="H39" s="52">
        <v>0</v>
      </c>
      <c r="I39" s="52">
        <v>0</v>
      </c>
    </row>
    <row r="40" spans="1:9" ht="12.75" customHeight="1">
      <c r="A40" s="253" t="s">
        <v>247</v>
      </c>
      <c r="B40" s="254"/>
      <c r="C40" s="254"/>
      <c r="D40" s="254"/>
      <c r="E40" s="254"/>
      <c r="F40" s="255"/>
      <c r="G40" s="22">
        <v>32</v>
      </c>
      <c r="H40" s="52">
        <v>-739000</v>
      </c>
      <c r="I40" s="52">
        <v>0</v>
      </c>
    </row>
    <row r="41" spans="1:9" ht="22.9" customHeight="1">
      <c r="A41" s="262" t="s">
        <v>248</v>
      </c>
      <c r="B41" s="263"/>
      <c r="C41" s="263"/>
      <c r="D41" s="263"/>
      <c r="E41" s="263"/>
      <c r="F41" s="264"/>
      <c r="G41" s="17">
        <v>33</v>
      </c>
      <c r="H41" s="53">
        <f>H36+H37+H38+H39+H40</f>
        <v>-4398509</v>
      </c>
      <c r="I41" s="53">
        <f>I36+I37+I38+I39+I40</f>
        <v>-4251097</v>
      </c>
    </row>
    <row r="42" spans="1:9" ht="30.6" customHeight="1">
      <c r="A42" s="280" t="s">
        <v>249</v>
      </c>
      <c r="B42" s="281"/>
      <c r="C42" s="281"/>
      <c r="D42" s="281"/>
      <c r="E42" s="281"/>
      <c r="F42" s="282"/>
      <c r="G42" s="18">
        <v>34</v>
      </c>
      <c r="H42" s="54">
        <f>H35+H41</f>
        <v>-3104509</v>
      </c>
      <c r="I42" s="54">
        <f>I35+I41</f>
        <v>-4251097</v>
      </c>
    </row>
    <row r="43" spans="1:9">
      <c r="A43" s="274" t="s">
        <v>250</v>
      </c>
      <c r="B43" s="275"/>
      <c r="C43" s="275"/>
      <c r="D43" s="275"/>
      <c r="E43" s="275"/>
      <c r="F43" s="275"/>
      <c r="G43" s="275"/>
      <c r="H43" s="275"/>
      <c r="I43" s="276"/>
    </row>
    <row r="44" spans="1:9" ht="12.75" customHeight="1">
      <c r="A44" s="277" t="s">
        <v>251</v>
      </c>
      <c r="B44" s="278"/>
      <c r="C44" s="278"/>
      <c r="D44" s="278"/>
      <c r="E44" s="278"/>
      <c r="F44" s="279"/>
      <c r="G44" s="21">
        <v>35</v>
      </c>
      <c r="H44" s="51">
        <v>0</v>
      </c>
      <c r="I44" s="51">
        <v>0</v>
      </c>
    </row>
    <row r="45" spans="1:9" ht="27.6" customHeight="1">
      <c r="A45" s="253" t="s">
        <v>252</v>
      </c>
      <c r="B45" s="254"/>
      <c r="C45" s="254"/>
      <c r="D45" s="254"/>
      <c r="E45" s="254"/>
      <c r="F45" s="255"/>
      <c r="G45" s="22">
        <v>36</v>
      </c>
      <c r="H45" s="52">
        <v>0</v>
      </c>
      <c r="I45" s="52">
        <v>0</v>
      </c>
    </row>
    <row r="46" spans="1:9" ht="12.75" customHeight="1">
      <c r="A46" s="253" t="s">
        <v>253</v>
      </c>
      <c r="B46" s="254"/>
      <c r="C46" s="254"/>
      <c r="D46" s="254"/>
      <c r="E46" s="254"/>
      <c r="F46" s="255"/>
      <c r="G46" s="22">
        <v>37</v>
      </c>
      <c r="H46" s="52">
        <v>3433762</v>
      </c>
      <c r="I46" s="52">
        <v>0</v>
      </c>
    </row>
    <row r="47" spans="1:9" ht="12.75" customHeight="1">
      <c r="A47" s="253" t="s">
        <v>254</v>
      </c>
      <c r="B47" s="254"/>
      <c r="C47" s="254"/>
      <c r="D47" s="254"/>
      <c r="E47" s="254"/>
      <c r="F47" s="255"/>
      <c r="G47" s="22">
        <v>38</v>
      </c>
      <c r="H47" s="52">
        <v>0</v>
      </c>
      <c r="I47" s="52">
        <v>0</v>
      </c>
    </row>
    <row r="48" spans="1:9" ht="25.9" customHeight="1">
      <c r="A48" s="262" t="s">
        <v>255</v>
      </c>
      <c r="B48" s="263"/>
      <c r="C48" s="263"/>
      <c r="D48" s="263"/>
      <c r="E48" s="263"/>
      <c r="F48" s="264"/>
      <c r="G48" s="17">
        <v>39</v>
      </c>
      <c r="H48" s="53">
        <f>H44+H45+H46+H47</f>
        <v>3433762</v>
      </c>
      <c r="I48" s="53">
        <f>I44+I45+I46+I47</f>
        <v>0</v>
      </c>
    </row>
    <row r="49" spans="1:9" ht="24.6" customHeight="1">
      <c r="A49" s="253" t="s">
        <v>387</v>
      </c>
      <c r="B49" s="254"/>
      <c r="C49" s="254"/>
      <c r="D49" s="254"/>
      <c r="E49" s="254"/>
      <c r="F49" s="255"/>
      <c r="G49" s="22">
        <v>40</v>
      </c>
      <c r="H49" s="52">
        <v>-1161113</v>
      </c>
      <c r="I49" s="52">
        <v>-1659833</v>
      </c>
    </row>
    <row r="50" spans="1:9" ht="12.75" customHeight="1">
      <c r="A50" s="253" t="s">
        <v>256</v>
      </c>
      <c r="B50" s="254"/>
      <c r="C50" s="254"/>
      <c r="D50" s="254"/>
      <c r="E50" s="254"/>
      <c r="F50" s="255"/>
      <c r="G50" s="22">
        <v>41</v>
      </c>
      <c r="H50" s="52">
        <v>0</v>
      </c>
      <c r="I50" s="52">
        <v>0</v>
      </c>
    </row>
    <row r="51" spans="1:9" ht="12.75" customHeight="1">
      <c r="A51" s="253" t="s">
        <v>257</v>
      </c>
      <c r="B51" s="254"/>
      <c r="C51" s="254"/>
      <c r="D51" s="254"/>
      <c r="E51" s="254"/>
      <c r="F51" s="255"/>
      <c r="G51" s="22">
        <v>42</v>
      </c>
      <c r="H51" s="52">
        <v>0</v>
      </c>
      <c r="I51" s="52">
        <v>-742884</v>
      </c>
    </row>
    <row r="52" spans="1:9" ht="26.45" customHeight="1">
      <c r="A52" s="253" t="s">
        <v>258</v>
      </c>
      <c r="B52" s="254"/>
      <c r="C52" s="254"/>
      <c r="D52" s="254"/>
      <c r="E52" s="254"/>
      <c r="F52" s="255"/>
      <c r="G52" s="22">
        <v>43</v>
      </c>
      <c r="H52" s="52">
        <v>0</v>
      </c>
      <c r="I52" s="52">
        <v>0</v>
      </c>
    </row>
    <row r="53" spans="1:9" ht="12.75" customHeight="1">
      <c r="A53" s="253" t="s">
        <v>259</v>
      </c>
      <c r="B53" s="254"/>
      <c r="C53" s="254"/>
      <c r="D53" s="254"/>
      <c r="E53" s="254"/>
      <c r="F53" s="255"/>
      <c r="G53" s="22">
        <v>44</v>
      </c>
      <c r="H53" s="52">
        <v>0</v>
      </c>
      <c r="I53" s="52">
        <v>0</v>
      </c>
    </row>
    <row r="54" spans="1:9" ht="27.6" customHeight="1">
      <c r="A54" s="262" t="s">
        <v>260</v>
      </c>
      <c r="B54" s="263"/>
      <c r="C54" s="263"/>
      <c r="D54" s="263"/>
      <c r="E54" s="263"/>
      <c r="F54" s="264"/>
      <c r="G54" s="17">
        <v>45</v>
      </c>
      <c r="H54" s="53">
        <f>H49+H50+H51+H52+H53</f>
        <v>-1161113</v>
      </c>
      <c r="I54" s="53">
        <f>I49+I50+I51+I52+I53</f>
        <v>-2402717</v>
      </c>
    </row>
    <row r="55" spans="1:9" ht="27.6" customHeight="1">
      <c r="A55" s="283" t="s">
        <v>261</v>
      </c>
      <c r="B55" s="284"/>
      <c r="C55" s="284"/>
      <c r="D55" s="284"/>
      <c r="E55" s="284"/>
      <c r="F55" s="285"/>
      <c r="G55" s="17">
        <v>46</v>
      </c>
      <c r="H55" s="53">
        <f>H48+H54</f>
        <v>2272649</v>
      </c>
      <c r="I55" s="53">
        <f>I48+I54</f>
        <v>-2402717</v>
      </c>
    </row>
    <row r="56" spans="1:9">
      <c r="A56" s="189" t="s">
        <v>262</v>
      </c>
      <c r="B56" s="190"/>
      <c r="C56" s="190"/>
      <c r="D56" s="190"/>
      <c r="E56" s="190"/>
      <c r="F56" s="191"/>
      <c r="G56" s="22">
        <v>47</v>
      </c>
      <c r="H56" s="52">
        <v>0</v>
      </c>
      <c r="I56" s="52">
        <v>0</v>
      </c>
    </row>
    <row r="57" spans="1:9" ht="27" customHeight="1">
      <c r="A57" s="283" t="s">
        <v>263</v>
      </c>
      <c r="B57" s="284"/>
      <c r="C57" s="284"/>
      <c r="D57" s="284"/>
      <c r="E57" s="284"/>
      <c r="F57" s="285"/>
      <c r="G57" s="17">
        <v>48</v>
      </c>
      <c r="H57" s="53">
        <f>H27+H42+H55+H56</f>
        <v>897524</v>
      </c>
      <c r="I57" s="53">
        <f>I27+I42+I55+I56</f>
        <v>-631517</v>
      </c>
    </row>
    <row r="58" spans="1:9" ht="15.6" customHeight="1">
      <c r="A58" s="286" t="s">
        <v>264</v>
      </c>
      <c r="B58" s="287"/>
      <c r="C58" s="287"/>
      <c r="D58" s="287"/>
      <c r="E58" s="287"/>
      <c r="F58" s="288"/>
      <c r="G58" s="22">
        <v>49</v>
      </c>
      <c r="H58" s="52">
        <v>3032055</v>
      </c>
      <c r="I58" s="52">
        <v>3929579</v>
      </c>
    </row>
    <row r="59" spans="1:9" ht="28.9" customHeight="1">
      <c r="A59" s="280" t="s">
        <v>265</v>
      </c>
      <c r="B59" s="281"/>
      <c r="C59" s="281"/>
      <c r="D59" s="281"/>
      <c r="E59" s="281"/>
      <c r="F59" s="282"/>
      <c r="G59" s="18">
        <v>50</v>
      </c>
      <c r="H59" s="54">
        <f>H57+H58</f>
        <v>3929579</v>
      </c>
      <c r="I59" s="54">
        <f>I57+I58</f>
        <v>3298062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25" zoomScaleNormal="100" zoomScaleSheetLayoutView="110" workbookViewId="0">
      <selection activeCell="H8" sqref="H8"/>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3" t="s">
        <v>266</v>
      </c>
      <c r="B1" s="252"/>
      <c r="C1" s="252"/>
      <c r="D1" s="252"/>
      <c r="E1" s="252"/>
      <c r="F1" s="252"/>
      <c r="G1" s="252"/>
      <c r="H1" s="252"/>
      <c r="I1" s="252"/>
    </row>
    <row r="2" spans="1:9" ht="12.75" customHeight="1">
      <c r="A2" s="232" t="s">
        <v>441</v>
      </c>
      <c r="B2" s="198"/>
      <c r="C2" s="198"/>
      <c r="D2" s="198"/>
      <c r="E2" s="198"/>
      <c r="F2" s="198"/>
      <c r="G2" s="198"/>
      <c r="H2" s="198"/>
      <c r="I2" s="198"/>
    </row>
    <row r="3" spans="1:9">
      <c r="A3" s="260" t="s">
        <v>361</v>
      </c>
      <c r="B3" s="294"/>
      <c r="C3" s="294"/>
      <c r="D3" s="294"/>
      <c r="E3" s="294"/>
      <c r="F3" s="294"/>
      <c r="G3" s="294"/>
      <c r="H3" s="294"/>
      <c r="I3" s="294"/>
    </row>
    <row r="4" spans="1:9">
      <c r="A4" s="256" t="s">
        <v>449</v>
      </c>
      <c r="B4" s="202"/>
      <c r="C4" s="202"/>
      <c r="D4" s="202"/>
      <c r="E4" s="202"/>
      <c r="F4" s="202"/>
      <c r="G4" s="202"/>
      <c r="H4" s="202"/>
      <c r="I4" s="203"/>
    </row>
    <row r="5" spans="1:9" ht="34.5" thickBot="1">
      <c r="A5" s="268" t="s">
        <v>2</v>
      </c>
      <c r="B5" s="269"/>
      <c r="C5" s="269"/>
      <c r="D5" s="269"/>
      <c r="E5" s="269"/>
      <c r="F5" s="270"/>
      <c r="G5" s="12" t="s">
        <v>115</v>
      </c>
      <c r="H5" s="46" t="s">
        <v>377</v>
      </c>
      <c r="I5" s="46" t="s">
        <v>353</v>
      </c>
    </row>
    <row r="6" spans="1:9">
      <c r="A6" s="271">
        <v>1</v>
      </c>
      <c r="B6" s="272"/>
      <c r="C6" s="272"/>
      <c r="D6" s="272"/>
      <c r="E6" s="272"/>
      <c r="F6" s="273"/>
      <c r="G6" s="14">
        <v>2</v>
      </c>
      <c r="H6" s="20" t="s">
        <v>215</v>
      </c>
      <c r="I6" s="20" t="s">
        <v>216</v>
      </c>
    </row>
    <row r="7" spans="1:9">
      <c r="A7" s="274" t="s">
        <v>217</v>
      </c>
      <c r="B7" s="290"/>
      <c r="C7" s="290"/>
      <c r="D7" s="290"/>
      <c r="E7" s="290"/>
      <c r="F7" s="290"/>
      <c r="G7" s="290"/>
      <c r="H7" s="290"/>
      <c r="I7" s="291"/>
    </row>
    <row r="8" spans="1:9">
      <c r="A8" s="293" t="s">
        <v>267</v>
      </c>
      <c r="B8" s="293"/>
      <c r="C8" s="293"/>
      <c r="D8" s="293"/>
      <c r="E8" s="293"/>
      <c r="F8" s="293"/>
      <c r="G8" s="15">
        <v>1</v>
      </c>
      <c r="H8" s="51">
        <v>0</v>
      </c>
      <c r="I8" s="51">
        <v>0</v>
      </c>
    </row>
    <row r="9" spans="1:9">
      <c r="A9" s="236" t="s">
        <v>268</v>
      </c>
      <c r="B9" s="236"/>
      <c r="C9" s="236"/>
      <c r="D9" s="236"/>
      <c r="E9" s="236"/>
      <c r="F9" s="236"/>
      <c r="G9" s="16">
        <v>2</v>
      </c>
      <c r="H9" s="52">
        <v>0</v>
      </c>
      <c r="I9" s="52">
        <v>0</v>
      </c>
    </row>
    <row r="10" spans="1:9">
      <c r="A10" s="236" t="s">
        <v>269</v>
      </c>
      <c r="B10" s="236"/>
      <c r="C10" s="236"/>
      <c r="D10" s="236"/>
      <c r="E10" s="236"/>
      <c r="F10" s="236"/>
      <c r="G10" s="16">
        <v>3</v>
      </c>
      <c r="H10" s="52">
        <v>0</v>
      </c>
      <c r="I10" s="52">
        <v>0</v>
      </c>
    </row>
    <row r="11" spans="1:9">
      <c r="A11" s="236" t="s">
        <v>270</v>
      </c>
      <c r="B11" s="236"/>
      <c r="C11" s="236"/>
      <c r="D11" s="236"/>
      <c r="E11" s="236"/>
      <c r="F11" s="236"/>
      <c r="G11" s="16">
        <v>4</v>
      </c>
      <c r="H11" s="52">
        <v>0</v>
      </c>
      <c r="I11" s="52">
        <v>0</v>
      </c>
    </row>
    <row r="12" spans="1:9">
      <c r="A12" s="236" t="s">
        <v>271</v>
      </c>
      <c r="B12" s="236"/>
      <c r="C12" s="236"/>
      <c r="D12" s="236"/>
      <c r="E12" s="236"/>
      <c r="F12" s="236"/>
      <c r="G12" s="16">
        <v>5</v>
      </c>
      <c r="H12" s="52">
        <v>0</v>
      </c>
      <c r="I12" s="52">
        <v>0</v>
      </c>
    </row>
    <row r="13" spans="1:9">
      <c r="A13" s="236" t="s">
        <v>272</v>
      </c>
      <c r="B13" s="236"/>
      <c r="C13" s="236"/>
      <c r="D13" s="236"/>
      <c r="E13" s="236"/>
      <c r="F13" s="236"/>
      <c r="G13" s="16">
        <v>6</v>
      </c>
      <c r="H13" s="52">
        <v>0</v>
      </c>
      <c r="I13" s="52">
        <v>0</v>
      </c>
    </row>
    <row r="14" spans="1:9">
      <c r="A14" s="236" t="s">
        <v>273</v>
      </c>
      <c r="B14" s="236"/>
      <c r="C14" s="236"/>
      <c r="D14" s="236"/>
      <c r="E14" s="236"/>
      <c r="F14" s="236"/>
      <c r="G14" s="16">
        <v>7</v>
      </c>
      <c r="H14" s="52">
        <v>0</v>
      </c>
      <c r="I14" s="52">
        <v>0</v>
      </c>
    </row>
    <row r="15" spans="1:9">
      <c r="A15" s="236" t="s">
        <v>274</v>
      </c>
      <c r="B15" s="236"/>
      <c r="C15" s="236"/>
      <c r="D15" s="236"/>
      <c r="E15" s="236"/>
      <c r="F15" s="236"/>
      <c r="G15" s="16">
        <v>8</v>
      </c>
      <c r="H15" s="52">
        <v>0</v>
      </c>
      <c r="I15" s="52">
        <v>0</v>
      </c>
    </row>
    <row r="16" spans="1:9">
      <c r="A16" s="246" t="s">
        <v>275</v>
      </c>
      <c r="B16" s="246"/>
      <c r="C16" s="246"/>
      <c r="D16" s="246"/>
      <c r="E16" s="246"/>
      <c r="F16" s="246"/>
      <c r="G16" s="17">
        <v>9</v>
      </c>
      <c r="H16" s="53">
        <f>SUM(H8:H15)</f>
        <v>0</v>
      </c>
      <c r="I16" s="53">
        <f>SUM(I8:I15)</f>
        <v>0</v>
      </c>
    </row>
    <row r="17" spans="1:9">
      <c r="A17" s="236" t="s">
        <v>276</v>
      </c>
      <c r="B17" s="236"/>
      <c r="C17" s="236"/>
      <c r="D17" s="236"/>
      <c r="E17" s="236"/>
      <c r="F17" s="236"/>
      <c r="G17" s="16">
        <v>10</v>
      </c>
      <c r="H17" s="52">
        <v>0</v>
      </c>
      <c r="I17" s="52">
        <v>0</v>
      </c>
    </row>
    <row r="18" spans="1:9">
      <c r="A18" s="236" t="s">
        <v>277</v>
      </c>
      <c r="B18" s="236"/>
      <c r="C18" s="236"/>
      <c r="D18" s="236"/>
      <c r="E18" s="236"/>
      <c r="F18" s="236"/>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74" t="s">
        <v>235</v>
      </c>
      <c r="B20" s="290"/>
      <c r="C20" s="290"/>
      <c r="D20" s="290"/>
      <c r="E20" s="290"/>
      <c r="F20" s="290"/>
      <c r="G20" s="290"/>
      <c r="H20" s="290"/>
      <c r="I20" s="291"/>
    </row>
    <row r="21" spans="1:9" ht="26.45" customHeight="1">
      <c r="A21" s="293" t="s">
        <v>279</v>
      </c>
      <c r="B21" s="293"/>
      <c r="C21" s="293"/>
      <c r="D21" s="293"/>
      <c r="E21" s="293"/>
      <c r="F21" s="293"/>
      <c r="G21" s="15">
        <v>13</v>
      </c>
      <c r="H21" s="51">
        <v>0</v>
      </c>
      <c r="I21" s="51">
        <v>0</v>
      </c>
    </row>
    <row r="22" spans="1:9">
      <c r="A22" s="236" t="s">
        <v>280</v>
      </c>
      <c r="B22" s="236"/>
      <c r="C22" s="236"/>
      <c r="D22" s="236"/>
      <c r="E22" s="236"/>
      <c r="F22" s="236"/>
      <c r="G22" s="16">
        <v>14</v>
      </c>
      <c r="H22" s="52">
        <v>0</v>
      </c>
      <c r="I22" s="52">
        <v>0</v>
      </c>
    </row>
    <row r="23" spans="1:9">
      <c r="A23" s="236" t="s">
        <v>281</v>
      </c>
      <c r="B23" s="236"/>
      <c r="C23" s="236"/>
      <c r="D23" s="236"/>
      <c r="E23" s="236"/>
      <c r="F23" s="236"/>
      <c r="G23" s="16">
        <v>15</v>
      </c>
      <c r="H23" s="52">
        <v>0</v>
      </c>
      <c r="I23" s="52">
        <v>0</v>
      </c>
    </row>
    <row r="24" spans="1:9">
      <c r="A24" s="236" t="s">
        <v>282</v>
      </c>
      <c r="B24" s="236"/>
      <c r="C24" s="236"/>
      <c r="D24" s="236"/>
      <c r="E24" s="236"/>
      <c r="F24" s="236"/>
      <c r="G24" s="16">
        <v>16</v>
      </c>
      <c r="H24" s="52">
        <v>0</v>
      </c>
      <c r="I24" s="52">
        <v>0</v>
      </c>
    </row>
    <row r="25" spans="1:9">
      <c r="A25" s="236" t="s">
        <v>283</v>
      </c>
      <c r="B25" s="236"/>
      <c r="C25" s="236"/>
      <c r="D25" s="236"/>
      <c r="E25" s="236"/>
      <c r="F25" s="236"/>
      <c r="G25" s="16">
        <v>17</v>
      </c>
      <c r="H25" s="52">
        <v>0</v>
      </c>
      <c r="I25" s="52">
        <v>0</v>
      </c>
    </row>
    <row r="26" spans="1:9">
      <c r="A26" s="236" t="s">
        <v>284</v>
      </c>
      <c r="B26" s="236"/>
      <c r="C26" s="236"/>
      <c r="D26" s="236"/>
      <c r="E26" s="236"/>
      <c r="F26" s="236"/>
      <c r="G26" s="16">
        <v>18</v>
      </c>
      <c r="H26" s="52">
        <v>0</v>
      </c>
      <c r="I26" s="52">
        <v>0</v>
      </c>
    </row>
    <row r="27" spans="1:9" ht="25.15" customHeight="1">
      <c r="A27" s="246" t="s">
        <v>285</v>
      </c>
      <c r="B27" s="246"/>
      <c r="C27" s="246"/>
      <c r="D27" s="246"/>
      <c r="E27" s="246"/>
      <c r="F27" s="246"/>
      <c r="G27" s="17">
        <v>19</v>
      </c>
      <c r="H27" s="53">
        <f>SUM(H21:H26)</f>
        <v>0</v>
      </c>
      <c r="I27" s="53">
        <f>SUM(I21:I26)</f>
        <v>0</v>
      </c>
    </row>
    <row r="28" spans="1:9" ht="21" customHeight="1">
      <c r="A28" s="236" t="s">
        <v>286</v>
      </c>
      <c r="B28" s="236"/>
      <c r="C28" s="236"/>
      <c r="D28" s="236"/>
      <c r="E28" s="236"/>
      <c r="F28" s="236"/>
      <c r="G28" s="16">
        <v>20</v>
      </c>
      <c r="H28" s="52">
        <v>0</v>
      </c>
      <c r="I28" s="52">
        <v>0</v>
      </c>
    </row>
    <row r="29" spans="1:9">
      <c r="A29" s="236" t="s">
        <v>287</v>
      </c>
      <c r="B29" s="236"/>
      <c r="C29" s="236"/>
      <c r="D29" s="236"/>
      <c r="E29" s="236"/>
      <c r="F29" s="236"/>
      <c r="G29" s="16">
        <v>21</v>
      </c>
      <c r="H29" s="52">
        <v>0</v>
      </c>
      <c r="I29" s="52">
        <v>0</v>
      </c>
    </row>
    <row r="30" spans="1:9">
      <c r="A30" s="236" t="s">
        <v>288</v>
      </c>
      <c r="B30" s="236"/>
      <c r="C30" s="236"/>
      <c r="D30" s="236"/>
      <c r="E30" s="236"/>
      <c r="F30" s="236"/>
      <c r="G30" s="16">
        <v>22</v>
      </c>
      <c r="H30" s="52">
        <v>0</v>
      </c>
      <c r="I30" s="52">
        <v>0</v>
      </c>
    </row>
    <row r="31" spans="1:9">
      <c r="A31" s="236" t="s">
        <v>289</v>
      </c>
      <c r="B31" s="236"/>
      <c r="C31" s="236"/>
      <c r="D31" s="236"/>
      <c r="E31" s="236"/>
      <c r="F31" s="236"/>
      <c r="G31" s="16">
        <v>23</v>
      </c>
      <c r="H31" s="52">
        <v>0</v>
      </c>
      <c r="I31" s="52">
        <v>0</v>
      </c>
    </row>
    <row r="32" spans="1:9">
      <c r="A32" s="236" t="s">
        <v>290</v>
      </c>
      <c r="B32" s="236"/>
      <c r="C32" s="236"/>
      <c r="D32" s="236"/>
      <c r="E32" s="236"/>
      <c r="F32" s="236"/>
      <c r="G32" s="16">
        <v>24</v>
      </c>
      <c r="H32" s="52">
        <v>0</v>
      </c>
      <c r="I32" s="52">
        <v>0</v>
      </c>
    </row>
    <row r="33" spans="1:9" ht="28.9" customHeight="1">
      <c r="A33" s="246" t="s">
        <v>291</v>
      </c>
      <c r="B33" s="246"/>
      <c r="C33" s="246"/>
      <c r="D33" s="246"/>
      <c r="E33" s="246"/>
      <c r="F33" s="246"/>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74" t="s">
        <v>250</v>
      </c>
      <c r="B35" s="290"/>
      <c r="C35" s="290"/>
      <c r="D35" s="290"/>
      <c r="E35" s="290"/>
      <c r="F35" s="290"/>
      <c r="G35" s="290">
        <v>0</v>
      </c>
      <c r="H35" s="290"/>
      <c r="I35" s="291"/>
    </row>
    <row r="36" spans="1:9">
      <c r="A36" s="289" t="s">
        <v>293</v>
      </c>
      <c r="B36" s="289"/>
      <c r="C36" s="289"/>
      <c r="D36" s="289"/>
      <c r="E36" s="289"/>
      <c r="F36" s="289"/>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5" customHeight="1">
      <c r="A40" s="246" t="s">
        <v>297</v>
      </c>
      <c r="B40" s="246"/>
      <c r="C40" s="246"/>
      <c r="D40" s="246"/>
      <c r="E40" s="246"/>
      <c r="F40" s="246"/>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46" t="s">
        <v>303</v>
      </c>
      <c r="B46" s="246"/>
      <c r="C46" s="246"/>
      <c r="D46" s="246"/>
      <c r="E46" s="246"/>
      <c r="F46" s="246"/>
      <c r="G46" s="17">
        <v>37</v>
      </c>
      <c r="H46" s="53">
        <f>H45+H44+H43+H42+H41</f>
        <v>0</v>
      </c>
      <c r="I46" s="53">
        <f>I45+I44+I43+I42+I41</f>
        <v>0</v>
      </c>
    </row>
    <row r="47" spans="1:9" ht="28.15" customHeight="1">
      <c r="A47" s="238" t="s">
        <v>304</v>
      </c>
      <c r="B47" s="238"/>
      <c r="C47" s="238"/>
      <c r="D47" s="238"/>
      <c r="E47" s="238"/>
      <c r="F47" s="238"/>
      <c r="G47" s="17">
        <v>38</v>
      </c>
      <c r="H47" s="53">
        <f>H46+H40</f>
        <v>0</v>
      </c>
      <c r="I47" s="53">
        <f>I46+I40</f>
        <v>0</v>
      </c>
    </row>
    <row r="48" spans="1:9">
      <c r="A48" s="236" t="s">
        <v>305</v>
      </c>
      <c r="B48" s="236"/>
      <c r="C48" s="236"/>
      <c r="D48" s="236"/>
      <c r="E48" s="236"/>
      <c r="F48" s="236"/>
      <c r="G48" s="16">
        <v>39</v>
      </c>
      <c r="H48" s="52">
        <v>0</v>
      </c>
      <c r="I48" s="52">
        <v>0</v>
      </c>
    </row>
    <row r="49" spans="1:9" ht="24.6" customHeight="1">
      <c r="A49" s="238" t="s">
        <v>306</v>
      </c>
      <c r="B49" s="238"/>
      <c r="C49" s="238"/>
      <c r="D49" s="238"/>
      <c r="E49" s="238"/>
      <c r="F49" s="238"/>
      <c r="G49" s="17">
        <v>40</v>
      </c>
      <c r="H49" s="53">
        <f>H19+H34+H47+H48</f>
        <v>0</v>
      </c>
      <c r="I49" s="53">
        <f>I19+I34+I47+I48</f>
        <v>0</v>
      </c>
    </row>
    <row r="50" spans="1:9">
      <c r="A50" s="296" t="s">
        <v>264</v>
      </c>
      <c r="B50" s="296"/>
      <c r="C50" s="296"/>
      <c r="D50" s="296"/>
      <c r="E50" s="296"/>
      <c r="F50" s="296"/>
      <c r="G50" s="16">
        <v>41</v>
      </c>
      <c r="H50" s="52">
        <v>0</v>
      </c>
      <c r="I50" s="52">
        <v>0</v>
      </c>
    </row>
    <row r="51" spans="1:9" ht="28.9" customHeight="1">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1"/>
  <sheetViews>
    <sheetView tabSelected="1" topLeftCell="C37" zoomScaleNormal="100" zoomScaleSheetLayoutView="80" workbookViewId="0">
      <selection activeCell="T47" sqref="T47"/>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7" t="s">
        <v>308</v>
      </c>
      <c r="B1" s="298"/>
      <c r="C1" s="298"/>
      <c r="D1" s="298"/>
      <c r="E1" s="298"/>
      <c r="F1" s="298"/>
      <c r="G1" s="298"/>
      <c r="H1" s="298"/>
      <c r="I1" s="298"/>
      <c r="J1" s="298"/>
      <c r="K1" s="68"/>
    </row>
    <row r="2" spans="1:23" ht="15.75">
      <c r="A2" s="3"/>
      <c r="B2" s="4"/>
      <c r="C2" s="299" t="s">
        <v>309</v>
      </c>
      <c r="D2" s="299"/>
      <c r="E2" s="5">
        <v>43101</v>
      </c>
      <c r="F2" s="6" t="s">
        <v>0</v>
      </c>
      <c r="G2" s="5">
        <v>43465</v>
      </c>
      <c r="H2" s="70"/>
      <c r="I2" s="70"/>
      <c r="J2" s="70"/>
      <c r="K2" s="71"/>
      <c r="V2" s="72" t="s">
        <v>361</v>
      </c>
    </row>
    <row r="3" spans="1:23" ht="13.5" customHeight="1" thickBot="1">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c r="A7" s="317" t="s">
        <v>378</v>
      </c>
      <c r="B7" s="317"/>
      <c r="C7" s="317"/>
      <c r="D7" s="317"/>
      <c r="E7" s="317"/>
      <c r="F7" s="317"/>
      <c r="G7" s="8">
        <v>1</v>
      </c>
      <c r="H7" s="77">
        <v>47582000</v>
      </c>
      <c r="I7" s="77">
        <v>0</v>
      </c>
      <c r="J7" s="77">
        <v>0</v>
      </c>
      <c r="K7" s="77">
        <v>0</v>
      </c>
      <c r="L7" s="77">
        <v>0</v>
      </c>
      <c r="M7" s="77">
        <v>0</v>
      </c>
      <c r="N7" s="77">
        <v>0</v>
      </c>
      <c r="O7" s="77">
        <v>16304692</v>
      </c>
      <c r="P7" s="77">
        <v>0</v>
      </c>
      <c r="Q7" s="77">
        <v>0</v>
      </c>
      <c r="R7" s="77">
        <v>0</v>
      </c>
      <c r="S7" s="77">
        <v>-271249</v>
      </c>
      <c r="T7" s="77">
        <v>2209938</v>
      </c>
      <c r="U7" s="78">
        <f>H7+I7+J7+K7-L7+M7+N7+O7+P7+Q7+R7+S7+T7</f>
        <v>65825381</v>
      </c>
      <c r="V7" s="77">
        <v>0</v>
      </c>
      <c r="W7" s="78">
        <f>U7+V7</f>
        <v>65825381</v>
      </c>
    </row>
    <row r="8" spans="1:23">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1" t="s">
        <v>379</v>
      </c>
      <c r="B10" s="301"/>
      <c r="C10" s="301"/>
      <c r="D10" s="301"/>
      <c r="E10" s="301"/>
      <c r="F10" s="301"/>
      <c r="G10" s="9">
        <v>4</v>
      </c>
      <c r="H10" s="79">
        <f>H7+H8+H9</f>
        <v>47582000</v>
      </c>
      <c r="I10" s="79">
        <f t="shared" ref="I10:W10" si="2">I7+I8+I9</f>
        <v>0</v>
      </c>
      <c r="J10" s="79">
        <f t="shared" si="2"/>
        <v>0</v>
      </c>
      <c r="K10" s="79">
        <f t="shared" si="2"/>
        <v>0</v>
      </c>
      <c r="L10" s="79">
        <f t="shared" si="2"/>
        <v>0</v>
      </c>
      <c r="M10" s="79">
        <f t="shared" si="2"/>
        <v>0</v>
      </c>
      <c r="N10" s="79">
        <f t="shared" si="2"/>
        <v>0</v>
      </c>
      <c r="O10" s="79">
        <f t="shared" si="2"/>
        <v>16304692</v>
      </c>
      <c r="P10" s="79">
        <f t="shared" si="2"/>
        <v>0</v>
      </c>
      <c r="Q10" s="79">
        <f t="shared" si="2"/>
        <v>0</v>
      </c>
      <c r="R10" s="79">
        <f t="shared" si="2"/>
        <v>0</v>
      </c>
      <c r="S10" s="79">
        <f t="shared" si="2"/>
        <v>-271249</v>
      </c>
      <c r="T10" s="79">
        <f t="shared" si="2"/>
        <v>2209938</v>
      </c>
      <c r="U10" s="79">
        <f t="shared" si="2"/>
        <v>65825381</v>
      </c>
      <c r="V10" s="79">
        <f t="shared" si="2"/>
        <v>0</v>
      </c>
      <c r="W10" s="79">
        <f t="shared" si="2"/>
        <v>65825381</v>
      </c>
    </row>
    <row r="11" spans="1:23">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8" t="s">
        <v>380</v>
      </c>
      <c r="B29" s="318"/>
      <c r="C29" s="318"/>
      <c r="D29" s="318"/>
      <c r="E29" s="318"/>
      <c r="F29" s="318"/>
      <c r="G29" s="10">
        <v>23</v>
      </c>
      <c r="H29" s="80">
        <f>SUM(H10:H28)</f>
        <v>47582000</v>
      </c>
      <c r="I29" s="80">
        <f t="shared" ref="I29:W29" si="5">SUM(I10:I28)</f>
        <v>0</v>
      </c>
      <c r="J29" s="80">
        <f t="shared" si="5"/>
        <v>0</v>
      </c>
      <c r="K29" s="80">
        <f t="shared" si="5"/>
        <v>0</v>
      </c>
      <c r="L29" s="80">
        <f t="shared" si="5"/>
        <v>0</v>
      </c>
      <c r="M29" s="80">
        <f t="shared" si="5"/>
        <v>0</v>
      </c>
      <c r="N29" s="80">
        <f t="shared" si="5"/>
        <v>0</v>
      </c>
      <c r="O29" s="80">
        <f t="shared" si="5"/>
        <v>16304692</v>
      </c>
      <c r="P29" s="80">
        <f t="shared" si="5"/>
        <v>0</v>
      </c>
      <c r="Q29" s="80">
        <f t="shared" si="5"/>
        <v>0</v>
      </c>
      <c r="R29" s="80">
        <f t="shared" si="5"/>
        <v>0</v>
      </c>
      <c r="S29" s="80">
        <f t="shared" si="5"/>
        <v>-271249</v>
      </c>
      <c r="T29" s="80">
        <f t="shared" si="5"/>
        <v>2209938</v>
      </c>
      <c r="U29" s="80">
        <f t="shared" si="5"/>
        <v>65825381</v>
      </c>
      <c r="V29" s="80">
        <f t="shared" si="5"/>
        <v>0</v>
      </c>
      <c r="W29" s="80">
        <f t="shared" si="5"/>
        <v>65825381</v>
      </c>
    </row>
    <row r="30" spans="1:23">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c r="A35" s="317" t="s">
        <v>381</v>
      </c>
      <c r="B35" s="317"/>
      <c r="C35" s="317"/>
      <c r="D35" s="317"/>
      <c r="E35" s="317"/>
      <c r="F35" s="317"/>
      <c r="G35" s="8">
        <v>27</v>
      </c>
      <c r="H35" s="77">
        <v>47582000</v>
      </c>
      <c r="I35" s="77">
        <v>0</v>
      </c>
      <c r="J35" s="77">
        <v>96934</v>
      </c>
      <c r="K35" s="77">
        <v>0</v>
      </c>
      <c r="L35" s="77">
        <v>0</v>
      </c>
      <c r="M35" s="77">
        <v>0</v>
      </c>
      <c r="N35" s="77">
        <v>0</v>
      </c>
      <c r="O35" s="77">
        <v>16304692</v>
      </c>
      <c r="P35" s="77">
        <v>0</v>
      </c>
      <c r="Q35" s="77">
        <v>0</v>
      </c>
      <c r="R35" s="77">
        <v>0</v>
      </c>
      <c r="S35" s="77">
        <v>1841755</v>
      </c>
      <c r="T35" s="77">
        <v>0</v>
      </c>
      <c r="U35" s="78">
        <f t="shared" ref="U35:U37" si="9">H35+I35+J35+K35-L35+M35+N35+O35+P35+Q35+R35+S35+T35</f>
        <v>65825381</v>
      </c>
      <c r="V35" s="77">
        <v>0</v>
      </c>
      <c r="W35" s="78">
        <f t="shared" ref="W35:W37" si="10">U35+V35</f>
        <v>65825381</v>
      </c>
    </row>
    <row r="36" spans="1:23">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1" t="s">
        <v>382</v>
      </c>
      <c r="B38" s="301"/>
      <c r="C38" s="301"/>
      <c r="D38" s="301"/>
      <c r="E38" s="301"/>
      <c r="F38" s="301"/>
      <c r="G38" s="9">
        <v>30</v>
      </c>
      <c r="H38" s="79">
        <f>H35+H36+H37</f>
        <v>47582000</v>
      </c>
      <c r="I38" s="79">
        <f t="shared" ref="I38:W38" si="11">I35+I36+I37</f>
        <v>0</v>
      </c>
      <c r="J38" s="79">
        <f t="shared" si="11"/>
        <v>96934</v>
      </c>
      <c r="K38" s="79">
        <f t="shared" si="11"/>
        <v>0</v>
      </c>
      <c r="L38" s="79">
        <f t="shared" si="11"/>
        <v>0</v>
      </c>
      <c r="M38" s="79">
        <f t="shared" si="11"/>
        <v>0</v>
      </c>
      <c r="N38" s="79">
        <f t="shared" si="11"/>
        <v>0</v>
      </c>
      <c r="O38" s="79">
        <f t="shared" si="11"/>
        <v>16304692</v>
      </c>
      <c r="P38" s="79">
        <f t="shared" si="11"/>
        <v>0</v>
      </c>
      <c r="Q38" s="79">
        <f t="shared" si="11"/>
        <v>0</v>
      </c>
      <c r="R38" s="79">
        <f t="shared" si="11"/>
        <v>0</v>
      </c>
      <c r="S38" s="79">
        <f t="shared" si="11"/>
        <v>1841755</v>
      </c>
      <c r="T38" s="79">
        <f t="shared" si="11"/>
        <v>0</v>
      </c>
      <c r="U38" s="79">
        <f t="shared" si="11"/>
        <v>65825381</v>
      </c>
      <c r="V38" s="79">
        <f t="shared" si="11"/>
        <v>0</v>
      </c>
      <c r="W38" s="79">
        <f t="shared" si="11"/>
        <v>65825381</v>
      </c>
    </row>
    <row r="39" spans="1:23">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1658805</v>
      </c>
      <c r="U39" s="78">
        <f t="shared" ref="U39:U56" si="12">H39+I39+J39+K39-L39+M39+N39+O39+P39+Q39+R39+S39+T39</f>
        <v>1658805</v>
      </c>
      <c r="V39" s="77">
        <v>0</v>
      </c>
      <c r="W39" s="78">
        <f t="shared" ref="W39:W56" si="13">U39+V39</f>
        <v>1658805</v>
      </c>
    </row>
    <row r="40" spans="1:23">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0" t="s">
        <v>354</v>
      </c>
      <c r="B41" s="300"/>
      <c r="C41" s="300"/>
      <c r="D41" s="300"/>
      <c r="E41" s="300"/>
      <c r="F41" s="300"/>
      <c r="G41" s="8">
        <v>33</v>
      </c>
      <c r="H41" s="81">
        <v>0</v>
      </c>
      <c r="I41" s="81">
        <v>0</v>
      </c>
      <c r="J41" s="81">
        <v>0</v>
      </c>
      <c r="K41" s="81">
        <v>0</v>
      </c>
      <c r="L41" s="81">
        <v>0</v>
      </c>
      <c r="M41" s="81">
        <v>0</v>
      </c>
      <c r="N41" s="81">
        <v>0</v>
      </c>
      <c r="O41" s="77">
        <v>-6848983</v>
      </c>
      <c r="P41" s="81">
        <v>0</v>
      </c>
      <c r="Q41" s="81">
        <v>0</v>
      </c>
      <c r="R41" s="81">
        <v>0</v>
      </c>
      <c r="S41" s="77">
        <v>0</v>
      </c>
      <c r="T41" s="77">
        <v>0</v>
      </c>
      <c r="U41" s="78">
        <f t="shared" si="12"/>
        <v>-6848983</v>
      </c>
      <c r="V41" s="77">
        <v>0</v>
      </c>
      <c r="W41" s="78">
        <f t="shared" si="13"/>
        <v>-6848983</v>
      </c>
    </row>
    <row r="42" spans="1:23" ht="20.25" customHeight="1">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8" t="s">
        <v>383</v>
      </c>
      <c r="B57" s="318"/>
      <c r="C57" s="318"/>
      <c r="D57" s="318"/>
      <c r="E57" s="318"/>
      <c r="F57" s="318"/>
      <c r="G57" s="10">
        <v>49</v>
      </c>
      <c r="H57" s="80">
        <f>SUM(H38:H56)</f>
        <v>47582000</v>
      </c>
      <c r="I57" s="80">
        <f t="shared" ref="I57:W57" si="14">SUM(I38:I56)</f>
        <v>0</v>
      </c>
      <c r="J57" s="80">
        <f t="shared" si="14"/>
        <v>96934</v>
      </c>
      <c r="K57" s="80">
        <f t="shared" si="14"/>
        <v>0</v>
      </c>
      <c r="L57" s="80">
        <f t="shared" si="14"/>
        <v>0</v>
      </c>
      <c r="M57" s="80">
        <f t="shared" si="14"/>
        <v>0</v>
      </c>
      <c r="N57" s="80">
        <f t="shared" si="14"/>
        <v>0</v>
      </c>
      <c r="O57" s="80">
        <f t="shared" si="14"/>
        <v>9455709</v>
      </c>
      <c r="P57" s="80">
        <f t="shared" si="14"/>
        <v>0</v>
      </c>
      <c r="Q57" s="80">
        <f t="shared" si="14"/>
        <v>0</v>
      </c>
      <c r="R57" s="80">
        <f t="shared" si="14"/>
        <v>0</v>
      </c>
      <c r="S57" s="80">
        <f t="shared" si="14"/>
        <v>1841755</v>
      </c>
      <c r="T57" s="80">
        <f t="shared" si="14"/>
        <v>1658805</v>
      </c>
      <c r="U57" s="80">
        <f t="shared" si="14"/>
        <v>60635203</v>
      </c>
      <c r="V57" s="80">
        <f t="shared" si="14"/>
        <v>0</v>
      </c>
      <c r="W57" s="80">
        <f t="shared" si="14"/>
        <v>60635203</v>
      </c>
    </row>
    <row r="58" spans="1:23">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-6848983</v>
      </c>
      <c r="P59" s="79">
        <f t="shared" si="15"/>
        <v>0</v>
      </c>
      <c r="Q59" s="79">
        <f t="shared" si="15"/>
        <v>0</v>
      </c>
      <c r="R59" s="79">
        <f t="shared" si="15"/>
        <v>0</v>
      </c>
      <c r="S59" s="79">
        <f t="shared" si="15"/>
        <v>0</v>
      </c>
      <c r="T59" s="79">
        <f t="shared" si="15"/>
        <v>0</v>
      </c>
      <c r="U59" s="79">
        <f t="shared" si="15"/>
        <v>-6848983</v>
      </c>
      <c r="V59" s="79">
        <f t="shared" si="15"/>
        <v>0</v>
      </c>
      <c r="W59" s="79">
        <f t="shared" si="15"/>
        <v>-6848983</v>
      </c>
    </row>
    <row r="60" spans="1:23" ht="27.75" customHeight="1">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-6848983</v>
      </c>
      <c r="P60" s="79">
        <f t="shared" si="16"/>
        <v>0</v>
      </c>
      <c r="Q60" s="79">
        <f t="shared" si="16"/>
        <v>0</v>
      </c>
      <c r="R60" s="79">
        <f t="shared" si="16"/>
        <v>0</v>
      </c>
      <c r="S60" s="79">
        <f t="shared" si="16"/>
        <v>0</v>
      </c>
      <c r="T60" s="79">
        <f t="shared" si="16"/>
        <v>1658805</v>
      </c>
      <c r="U60" s="79">
        <f t="shared" si="16"/>
        <v>-5190178</v>
      </c>
      <c r="V60" s="79">
        <f t="shared" si="16"/>
        <v>0</v>
      </c>
      <c r="W60" s="79">
        <f t="shared" si="16"/>
        <v>-5190178</v>
      </c>
    </row>
    <row r="61" spans="1:23" ht="29.25" customHeight="1">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25" right="0.25" top="0.75" bottom="0.75" header="0.3" footer="0.3"/>
  <pageSetup paperSize="9" scale="51"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sheetData>
    <row r="1" spans="1:10">
      <c r="A1" s="324" t="s">
        <v>450</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2019-04-25T11:18:17Z</cp:lastPrinted>
  <dcterms:created xsi:type="dcterms:W3CDTF">2008-10-17T11:51:54Z</dcterms:created>
  <dcterms:modified xsi:type="dcterms:W3CDTF">2019-04-30T09:29:46Z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