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workbookProtection workbookAlgorithmName="SHA-512" workbookHashValue="bghjF/BxRqF8VJ1Uunb+vx8ggTOHmRU5kgnPbnkaWxv/rb0vu3n6FVag/XVf/F2Iopkz541FD7O/wAmhCqlY/g==" workbookSaltValue="Si+w9Otz04hXBlTuNC7erw==" workbookSpinCount="100000" lockStructure="1"/>
  <bookViews>
    <workbookView xWindow="-20" yWindow="6390" windowWidth="28830" windowHeight="6440" activeTab="5"/>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45621"/>
</workbook>
</file>

<file path=xl/calcChain.xml><?xml version="1.0" encoding="utf-8"?>
<calcChain xmlns="http://schemas.openxmlformats.org/spreadsheetml/2006/main">
  <c r="N21" i="29" l="1"/>
  <c r="R25" i="29" l="1"/>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I51" i="28"/>
  <c r="H51" i="28"/>
  <c r="I44" i="28"/>
  <c r="H44" i="28"/>
  <c r="J48" i="27"/>
  <c r="K48" i="27"/>
  <c r="J60" i="27"/>
  <c r="K60" i="27"/>
  <c r="J24" i="27"/>
  <c r="J36" i="27" s="1"/>
  <c r="J38" i="27" s="1"/>
  <c r="J42" i="27" s="1"/>
  <c r="J46" i="27" s="1"/>
  <c r="K24" i="27"/>
  <c r="K36" i="27" s="1"/>
  <c r="K38" i="27" s="1"/>
  <c r="J39" i="27"/>
  <c r="K39" i="27"/>
  <c r="I60" i="27"/>
  <c r="H60" i="27"/>
  <c r="I48" i="27"/>
  <c r="H48" i="27"/>
  <c r="I39" i="27"/>
  <c r="H39" i="27"/>
  <c r="I24" i="27"/>
  <c r="I36" i="27" s="1"/>
  <c r="I38" i="27" s="1"/>
  <c r="H24" i="27"/>
  <c r="H36" i="27" s="1"/>
  <c r="H38" i="27" s="1"/>
  <c r="I77" i="26"/>
  <c r="H77" i="26"/>
  <c r="I52" i="26"/>
  <c r="H52" i="26"/>
  <c r="I48" i="26"/>
  <c r="H48" i="26"/>
  <c r="I42" i="26"/>
  <c r="H42" i="26"/>
  <c r="I29" i="26"/>
  <c r="H29" i="26"/>
  <c r="I25" i="26"/>
  <c r="H25" i="26"/>
  <c r="I22" i="26"/>
  <c r="H22" i="26"/>
  <c r="I18" i="26"/>
  <c r="H18" i="26"/>
  <c r="I13" i="26"/>
  <c r="H13" i="26"/>
  <c r="I9" i="26"/>
  <c r="H9" i="26"/>
  <c r="I47" i="27" l="1"/>
  <c r="H47" i="27"/>
  <c r="I42" i="27"/>
  <c r="I46" i="27" s="1"/>
  <c r="H42" i="27"/>
  <c r="H46" i="27" s="1"/>
  <c r="K47" i="27"/>
  <c r="J47" i="27"/>
  <c r="J69" i="27" s="1"/>
  <c r="K42" i="27"/>
  <c r="K46" i="27" s="1"/>
  <c r="I63" i="26"/>
  <c r="I78" i="26" s="1"/>
  <c r="I40" i="26"/>
  <c r="H63" i="26"/>
  <c r="H78" i="26" s="1"/>
  <c r="H40" i="26"/>
  <c r="R26" i="29"/>
  <c r="H60" i="28"/>
  <c r="H63" i="28" s="1"/>
  <c r="I60" i="28"/>
  <c r="I63" i="28" s="1"/>
  <c r="R9" i="29"/>
  <c r="I69" i="27" l="1"/>
  <c r="H69" i="27"/>
  <c r="K69" i="27"/>
</calcChain>
</file>

<file path=xl/sharedStrings.xml><?xml version="1.0" encoding="utf-8"?>
<sst xmlns="http://schemas.openxmlformats.org/spreadsheetml/2006/main" count="342" uniqueCount="302">
  <si>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</si>
  <si>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</si>
  <si>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</si>
  <si>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</si>
  <si>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</si>
  <si>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</si>
  <si>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</si>
  <si>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</si>
  <si>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</si>
  <si>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</si>
  <si>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u kunama</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</si>
  <si>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</si>
  <si>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</si>
  <si>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</si>
  <si>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</si>
  <si>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</si>
  <si>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</si>
  <si>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</si>
  <si>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</si>
  <si>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</si>
  <si>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</si>
  <si>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</si>
  <si>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</si>
  <si>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</si>
  <si>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</si>
  <si>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</si>
  <si>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</si>
  <si>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</si>
  <si>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</si>
  <si>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</si>
  <si>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</si>
  <si>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</si>
  <si>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</si>
  <si>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</si>
  <si>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</si>
  <si>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</si>
  <si>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</si>
  <si>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</si>
  <si>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</si>
  <si>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</si>
  <si>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</si>
  <si>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</si>
  <si>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</si>
  <si>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</si>
  <si>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</si>
  <si>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</si>
  <si>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</si>
  <si>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</si>
  <si>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</si>
  <si>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</si>
  <si>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</si>
  <si>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</si>
  <si>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</si>
  <si>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</si>
  <si>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</si>
  <si>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</si>
  <si>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</si>
  <si>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</si>
  <si>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</si>
  <si>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</si>
  <si>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</si>
  <si>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</si>
  <si>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</si>
  <si>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</si>
  <si>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</si>
  <si>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</si>
  <si>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</si>
  <si>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</si>
  <si>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</si>
  <si>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</si>
  <si>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</si>
  <si>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</si>
  <si>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</si>
  <si>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</si>
  <si>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</si>
  <si>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</si>
  <si>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</si>
  <si>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</si>
  <si>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</si>
  <si>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</si>
  <si>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</si>
  <si>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</si>
  <si>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</si>
  <si>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</si>
  <si>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</si>
  <si>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</si>
  <si>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</si>
  <si>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</si>
  <si>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</si>
  <si>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</si>
  <si>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</si>
  <si>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</si>
  <si>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</si>
  <si>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</si>
  <si>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</si>
  <si>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</si>
  <si>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</si>
  <si>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</si>
  <si>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</si>
  <si>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</si>
  <si>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</si>
  <si>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</si>
  <si>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</si>
  <si>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</si>
  <si>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</si>
  <si>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</si>
  <si>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</si>
  <si>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</si>
  <si>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</si>
  <si>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</si>
  <si>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</si>
  <si>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</si>
  <si>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</si>
  <si>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</si>
  <si>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</si>
  <si>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</si>
  <si>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</si>
  <si>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</si>
  <si>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</si>
  <si>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</si>
  <si>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</si>
  <si>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</si>
  <si>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</si>
  <si>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</si>
  <si>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</si>
  <si>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</si>
  <si>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</si>
  <si>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</si>
  <si>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</si>
  <si>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</si>
  <si>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</si>
  <si>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</si>
  <si>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</si>
  <si>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</si>
  <si>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</si>
  <si>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</si>
  <si>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</si>
  <si>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</si>
  <si>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</si>
  <si>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</si>
  <si>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</si>
  <si>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</si>
  <si>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</si>
  <si>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</si>
  <si>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</si>
  <si>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</si>
  <si>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</si>
  <si>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</si>
  <si>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</si>
  <si>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</si>
  <si>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</si>
  <si>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</si>
  <si>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</si>
  <si>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</si>
  <si>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</si>
  <si>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</si>
  <si>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</si>
  <si>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</si>
  <si>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</si>
  <si>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</si>
  <si>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</si>
  <si>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</si>
  <si>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</si>
  <si>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</si>
  <si>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</si>
  <si>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</si>
  <si>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</si>
  <si>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</si>
  <si>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</si>
  <si>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</si>
  <si>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</si>
  <si>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</si>
  <si>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</si>
  <si>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</si>
  <si>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</si>
  <si>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</si>
  <si>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</si>
  <si>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</si>
  <si>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</si>
  <si>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</si>
  <si>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</si>
  <si>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</si>
  <si>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</si>
  <si>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</si>
  <si>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</si>
  <si>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</si>
  <si>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</si>
  <si>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</si>
  <si>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</si>
  <si>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</si>
  <si>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</si>
  <si>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</si>
  <si>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</si>
  <si>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</si>
  <si>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</si>
  <si>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</si>
  <si>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</si>
  <si>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Novac i novčani ekvivalenti na kraju razdoblja (48. + 49. + 50.)</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</si>
  <si>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</si>
  <si>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</si>
  <si>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</si>
  <si>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</si>
  <si>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</si>
  <si>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</si>
  <si>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</si>
  <si>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</si>
  <si>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</si>
  <si>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</si>
  <si>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</si>
  <si>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</si>
  <si>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</si>
  <si>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</si>
  <si>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</si>
  <si>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</si>
  <si>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</si>
  <si>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</si>
  <si>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</si>
  <si>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</si>
  <si>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</si>
  <si>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</si>
  <si>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</si>
  <si>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</si>
  <si>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</si>
  <si>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</si>
  <si>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</si>
  <si>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</si>
  <si>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</si>
  <si>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</si>
  <si>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</si>
  <si>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</si>
  <si>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</si>
  <si>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</si>
  <si>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</si>
  <si>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</si>
  <si>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</si>
  <si>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</si>
  <si>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</si>
  <si>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</si>
  <si>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</si>
  <si>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</si>
  <si>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r>
      <t>Dobici ili ( – ) gubici od računovodstva zaštite vlasničkih instrumenata mjerenih po fer vrijednosti kroz ostalu sveobuhvatnu dobit</t>
    </r>
    <r>
      <rPr>
        <sz val="8"/>
        <rFont val="Arial"/>
        <family val="2"/>
        <charset val="238"/>
      </rPr>
      <t xml:space="preserve">        </t>
    </r>
  </si>
  <si>
    <t>Novčana potraživanja i obveze u središnjim bankama</t>
  </si>
  <si>
    <t xml:space="preserve"> Rezerviranja</t>
  </si>
  <si>
    <t xml:space="preserve">  Kapital</t>
  </si>
  <si>
    <t xml:space="preserve">  Ostali izdani vlasnički instrumenti osim kapitala</t>
  </si>
  <si>
    <t xml:space="preserve">  Druge stavke kapitala</t>
  </si>
  <si>
    <t>Dobici ili ( – ) gubici po prestanku priznavanja financijske imovine i financijskih obveza po fer vrijednosti kroz dobit ili gubitak, neto</t>
  </si>
  <si>
    <t>Dobici ili ( – ) gubici po prestanku priznavanja ulaganja u društva kćeri, zajedničke pothvate i pridružena društva,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</si>
  <si>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</si>
  <si>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</si>
  <si>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</si>
  <si>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</si>
  <si>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</si>
  <si>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</si>
  <si>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</si>
  <si>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</si>
  <si>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</si>
  <si>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</si>
  <si>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</si>
  <si>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Aktuarski dobici ili (-) gubici na mirovinskim planovima pod pokroviteljstvom
           poslodavca</t>
  </si>
  <si>
    <t>Dio ostalih priznatih prihoda i rashoda od subjekata koji se obračunava metodom udjela</t>
  </si>
  <si>
    <t>Promjene fer vrijednosti vlasničkih instrumenata koji se mjere po fer vrijednosti kroz ostalu sveobuhvatnu dobit</t>
  </si>
  <si>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</si>
  <si>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</si>
  <si>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</si>
  <si>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r>
      <t>Porez na dobit koji se odnosi na stavke koje neće biti reklasificirane</t>
    </r>
    <r>
      <rPr>
        <sz val="8"/>
        <rFont val="Arial"/>
        <family val="2"/>
        <charset val="238"/>
      </rPr>
      <t xml:space="preserve">        </t>
    </r>
  </si>
  <si>
    <t>Stavke koje je moguće reklasificirati u dobit ili gubitak (od 53. do 60.)</t>
  </si>
  <si>
    <t>Zamjena strane valute</t>
  </si>
  <si>
    <t>Rezerva za zaštitu novčanih tokova [učinkoviti udjel]</t>
  </si>
  <si>
    <t>Ukupna sveobuhvatna dobit tekuće godine (38. + 39.; 62. + 63.)</t>
  </si>
  <si>
    <t>Na izvještajni datum tekućeg razdoblja</t>
  </si>
  <si>
    <t>za razdoblje od</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</si>
  <si>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</si>
  <si>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</si>
  <si>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</si>
  <si>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</si>
  <si>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</si>
  <si>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</si>
  <si>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</si>
  <si>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</si>
  <si>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</si>
  <si>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</si>
  <si>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</si>
  <si>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03463958</t>
  </si>
  <si>
    <t>HR</t>
  </si>
  <si>
    <t>040001029</t>
  </si>
  <si>
    <t>65723536010</t>
  </si>
  <si>
    <t>213800SRX7OTZCOYXQ97</t>
  </si>
  <si>
    <t>2232</t>
  </si>
  <si>
    <t>ISTARSKA KREDITNA BANKA UMAG D.D.</t>
  </si>
  <si>
    <t>UMAG</t>
  </si>
  <si>
    <t>ERNESTA MILOŠA 1</t>
  </si>
  <si>
    <t>izvjescivanje@ikb.hr</t>
  </si>
  <si>
    <t>www.ikb.hr</t>
  </si>
  <si>
    <t>LARISA FARAGUNA RACMAN</t>
  </si>
  <si>
    <t>052/702-333</t>
  </si>
  <si>
    <t>KPMG Croatia d.o.o.</t>
  </si>
  <si>
    <t>Obveznik: Istarska kreditna banka Umag d.d.</t>
  </si>
  <si>
    <t xml:space="preserve">stanje na dan 30.09.2022 </t>
  </si>
  <si>
    <t>u razdoblju 01.01.2022 do 30.09.2022</t>
  </si>
  <si>
    <t xml:space="preserve">9. Opis proizvoda i usluga
Stalna digitalizacija u bankarskom poslovanju te velika konkurencija među bankama rezultirala je novim proizvodima i širenju bankovnog poslovanja zahvaljujući kojem su proizvodi i usluge postali dostupni većini kategorija klijenata. Banka stalno unaprijeđuje kvantitetu i kvalitetu svojih proizvoda i usluga te proširuje ponudu sukladno tehnološkim rješenjima. 
Aktivnosti na poboljšanju aplikativnog sustava odnosno na uslugama namijenjenih klijentima (mobilno bankarstvo, internet bankarstvo, kartično poslovanje, mogućnost podizanja gotovine na rate, plaćanja na rate putem EFTPOS terminala, usluge Instant payment i dr.) provode se kontinuirano. U ovom segmentu naročito je bitno uspostavljanje novih tehnoloških rješenja za unaprijeđenje upravljanja poslovnim odnosima s klijentima, profitabilnošću, prodajnim kanalima te upravljanja proizvodima i uslugama.
U ponudi Banke postoji stotinjak različitih proizvoda i usluga, međutim ovo tržište je izuzetno živo te iziskuje kontinuirano unapređenje poslovanja bazirano na digitalnoj osnovi. Banka uspješno provodi poslovnu suradnju s HBOR-om, HAMAG-BICRO-om, Obrtničkom komorom Istarske županije, IDA-om, te s pojedinim jedinicama lokalne uprave i samouprave.
10. Operativni i ostali troškovi 
Troškovi su u promatranom razdoblju 2022. godine viši od ostvarenih tijekom istog razdoblja 2021. godine za 12,55%, te se kreću na razini planiranih veličina za obračunsko razdoblje. Jedan od razloga povećanih troškova je iskazivanje troškova doprinosa sustavima osiguranja depozita koji čine 4,03% troškova. Ukupni administrativni troškovi poslovanja iznose 88,92% ukupnih troškova, amortizacija čini 6,82%, a na ostale i izvanredne troškove i rashode se odnosi 0,23% od sveukupnih operativnih i ostalih troškova poslovanja.
Povećanje troškova u uvjetovano je i visokom inflacijom, te povećanim troškovima koji nastaju radi pripreme za uvođenje eura.
11. Neizvjesnost naplate prihoda ili mogućih budućih troškova
Naplata potraživanja je vrlo dobra  u promatranom razdoblju. To je vidljivo temeljem iskazanih rezervacija i kamata od djelomično nadoknadivih plasmana gdje je Banka izdvojila nove rezervacije, ali je realizirana i dobra naplata kod dijela klijenata pa su stoga u ukupnom iznosu značajno iskazana smanjenja rezerviranja. 
Kako bi procijenila utjecaj krize na portfelj svojih klijenata, Banka je uvela kontinuirano preispitivanje portfelja klijenata iako se radi o klijentima koji su uredni u dosadašnjem poslovanju, kao klijenti rizične skupine A. 
12. Upravljanje rizicima
Odjel upravljanja rizicima i rizičnim potraživanjima utvrđuje, procjenjuje i provodi zaštitu od financijskih rizika u uskoj suradnji s operativnim jedinicama Banke. Uprava Banke definira pisana načela za cjelokupno upravljanje rizicima kao i pisane politike koje pokrivaju određena područja. Odjel unutarnje revizije i kontrole odgovoran je za neovisni pregled upravljanja rizicima i kontrolnog okruženja. Najznačajniji rizici kojima je Banka izložena su kreditni rizik, likvidnosni rizik, tržišni rizik i operativni rizik. 
Detaljne informacije o izloženosti Banke rizicima i metode koje se koriste za identificiranje, mjerenje i upravljanje rizicima opisane su u godišnjem financijskom izvješću. Provode se stres testovi i analize osjetljivosti na više scenarija - temeljem razumnih, dokumentiranih i ostvarivih procjena i pretpostavki. Rezultati pokazuju da Banka ima snažnu kapitalnu i likvidnosnu poziciju, koje su i u stresnim uvjetima iznad regulatornih i internih limita.
U promatranom razdoblju 2022. godine nisu zabilježene nikakve bitne promjene u odnosu na profil rizika Banke iz prethodne godine. Istarska kreditna banka aktivno prati sve aspekte situacije COVID-19 i povezanih rizika, te rizike koji nastaju radi rata u Ukrajini. Temeljem nastavka restriktivnih mjera uvedenih na razini Republike Hrvatske tijekom 2020. i 2021. godine, koje su se odrazile na način poslovanja, Banka je pojačala poslovanje na on-line kanalima, prilagodila svoje poslovanje poštujući preporučene zaštitne mjere kako za klijente, tako i za zaposlenike Banke. 
13. Likvidnost
Banka u svom poslovanju kontinuirano iskazuje optimalnu likvidnost. Sukladno regulatornom bankovnom standardu Basel III u dijelu upravljanja rizikom likvidnosti  Banka iskazuje visoke omjere kako u LCR pokazatelju gdje su postavljeni limiti na likvidnost zavisno o očekivanim odljevima u kratkom roku, a također i za NSFR pokazatelj koji je orijentiran je na dugoročniju, strukturnu poziciju likvidnosti u Banci.
Likvidnosni pokazatelji kreću se unutar internih i regulatorno propisanih okvira.
14. Izvanbilančna evidencija
Banka je na zadnji dan izvještajnog razdoblja iskazala u izvanbilančnoj evidenciji stanje od ukupno 414,04 milijuna kuna potencijalnih obveza. 
Od toga se na garancije i akreditive odnosi 100,53 milijuna kuna, na neiskorištene okvirne i ostale kreditne poslove 313,26 milijuna kuna te na ostale stavke 250 tisuća kuna.
15. Tijek novca 
Novčani tok iz redovnog poslovanja je povećan za 345,1 milijuna kuna (104%). Novčani tok iz investicijskih aktivnosti također je povećan za 16,2 milijuna kuna (4,9%), a novčani tok iz financijskih aktivnosti se smanjio za 28,4 milijuna kuna (-8,5%). Ukupan novčani tok povećan je za 332,9 milijuna kuna.
16. Geopolitička kriza i utjecaj na Banku
U prvom polugodištu 2022. godini oporavak hrvatske ekonomije obilježen je dobrim početkom turističke sezone, ali i visokom stopom inflacije. Pripreme za ulazak u Eurozonu predstavljaju velik i zahtjevan zadatak, kako za banke tako i za cjelokupno gospodarstvo. Proces prilagodbe za uvođenje nove valute Banka je započela već tijekom 2021. i mnoge su aktivnosti u tijeku.
Posebna je važnost velikog utjecaja rata u Ukrajini koji je dodatno stvorio probleme kako na globalnoj razini tako i u Hrvatskoj. Djelomično je to uzrok i visokoj stopi inflacije koja će nastaviti u najvećem dijelu zbog viših cijena energenata, sirovina i hrane. 
Negativni rizici za gospodarstvo euro područja mogli bi biti koncentrirani na zimske mjesece 2022./2023., osobito ako se sankcije energetskom sektoru intenziviraju. Snažna neizvjesnost zbog geopolitičkih događanja i njihovih poslijedica koja se prelijevaju na očekivanja domaćih privrednih subjekata vrlo vjerovatno će usporiti dinamiku poslovanja sa pozitivnim predznakom.
17. Ostalo
Banka je kao odgođenu poreznu imovinu iskazala 1.389,8 tisuća kuna, te kao odgođene porezne obveze 17,8 tis kn, a sve sukladno MRS 12 Porez na dobit.
Također, Banka nije koristila mjere pomoći i potpora sukladno MRS 20 Računovodstvo državnih potpora i objavljivanje državne pomoći. 
Ne postoje indikacije temeljem kojih bi se trebalo izvršiti umanjenje vrijednosti imovine (MRS 36), ili procjena vremenske neograničenosti poslovanja. 
Banka raspolaže s dovoljno resursa za nastavak rada u doglednoj budućnosti te nije utvrdila značajne neizvjesnosti vezane uz poslovne događaje i uvjete koji mogu dovesti u sumnju vremensku neograničenost poslovanja. Sukladno tome, financijski izvještaji za tromjesečno razdoblje završeno danom 30. rujna 2022. godine sastavljeni su po načelu vremenske neograničenosti poslovanja.
Poslovna politika Banke uvijek je fokusirana na povećanje obujma i kvalitetu poslovanja, vodeći računa o digitalnom dobu bankarstva, gdje dolazi do smanjivanja klasičnog načina poslovanja u korist digitalnog. Novim Strateškim planom za razdoblje 2021.-2025. godine definirali smo nove strateške projekte kako bi brže i efikasnije ušli u moderno bankarsko poslovanje s klijentima. U razdoblju koje je pred nama želimo dodatno osnažiti svoju tržišnu poziciju, te pratiti i implementirati nove digitalne tehnologije s ciljem ostvarivanja zadovoljstva klijenata i dobrog poslovnog rezultata.
U Umagu, 28.10.2022. 
                                                            Istarska kreditna banka Umag d.d.
</t>
  </si>
  <si>
    <t xml:space="preserve">BILJEŠKE UZ FINANCIJSKE IZVJEŠTAJE - TFI
(koji se sastavljaju za tromjesečna razdoblja)
Naziv izdavatelja:   ISTARSKA KREDITNA BANKA UMAG D.D.
OIB:   65723536010
Izvještajno razdoblje: 01.01.2022.-30.09.2022.
Bilješke uz skraćene tromjesečne financijske izvještaje na dan 30.09.2022.
Istarska kreditna banka Umag d.d., Umag, E. Miloša 1 (u nastavku Banka) je dioničko društvo osnovano sa sjedištem u Republici Hrvatskoj. Banka pruža usluge bankarskog poslovanja sa stanovništvom i pravnim osobama te usluge investicijskog bankarstva. Poslovnice Banke djeluju na području Istarske županije, grada Zagreba, te gradova Rijeke i Viškova.
Osnova izvješćivanja
Financijski izvještaji na dan 30.09.2022. godine sastavljeni su razmatrajući zahtjeve MRS-a 34. Tijekom godine se financijsko izvještavanje treba sagledavati u cjelini s posljednjim objavljenim godišnjim financijskom izvješćem za 2021. godinu („posljednje godišnje financijsko izvješće“). Izvještaji ne uključuju sve objave potrebne za cjeloviti set financijskih izvještaja, međutim sadrže odabrane, važne objave. Okvir sastavljanja financijskih izvještaja u skladu je sa zakonskim zahtjevima za računovodstvo banaka u Republici Hrvatskoj koji se temelje na Međunarodnim standardima financijskog izvještavanja (kako je propisano Zakonom o računovodstvu), te u skladu s propisima HNB-a. Banka u cilju povećanja kvalitete objave relevantnih informacija povezanih s izbijanjem COVID-19 pandemije, ne rukovodi samo odredbama MRS 34, već primjenjuje odredbe iz drugih Međunarodnih standarda financijskog izvještavanja koji su značajni za financijsko izvještavanje na dan 30.09.2022. godine. 
1. Računovodstvene politike 
Financijska izvješća za razdoblje završeno s 30. rujnom 2022. godine pripremljena su na temelju računovodstvenih politika koje su u skladu s Međunarodnim standardima financijskog izvješćivanja. Financijska izvješća pripremljena su temeljem istih računovodstvenih politika, prikaza i metoda izračuna koji su se koristili prilikom pripreme godišnjih financijskih izvješća na dan 31. prosinca 2021. godine. 
2. Korištenje procjena i prosudbi 
Prilikom pripreme tromjesečnih financijskih izvještaja, rukovodstvo je donosilo prosudbe i procjene koje utječu na primjenu računovodstvenih politika te na iskazane iznose imovine i obveza, kao i na prihode i rashode. 
3. Podjela dionica
U izvještajnom razdoblju nije bilo podjele dionica.
4. Promjena vlasničke strukture
U promatranom razdoblju nije došlo do značajnije promjene vlasničke strukture.
5. Pripajanja i spajanja
U promatranom razdoblju nije bilo pripajanja ni spajanja.
6. Financijski položaj - Bilanca 
U odnosu na 31.12.2021. godine vrijednost ukupne imovine veća je za 16,38%, odnosno za gotovo 728 milijuna kuna, u najvećem dijelu radi povećanja depozitne osnovice klijenata. Naime, ukupne financijske obveze koje se u najvećem dijelu odnose na depozite klijenata povećane su za 685,46 milijuna kuna odnosno za 16,95% što je značajno više u odnosu na ista razdoblja proteklih godina zbog veoma uspješne turističke sezone. Financijski analitičari rast depozita u ovom nesigurnom razdoblju uvjetovanom političkom krizom u Europi, visokom inflacijom objašnjavaju smanjenom potrošnjom zbog izbjegavanja rizika, odnosno općenito manjom potrošnjom kako poslovnih subjekta, tako i građana.
Ukupni dionički kapital i rezerve uvećan je za 36,3 milijuna kuna što proizlazi iz rasporeda dijela neto dobiti ostvarene u 2021. godini koja je isplaćena dioničarima te ostvarene neto dobiti 2022. godine.
U imovini Banke novčana sredstva, novčana potraživanja od središnjih banaka i ostali depoziti po viđenju povećana su za 18,18% odnosno za 282,7 milijuna kuna. Financijska imovina po fer vrijednosti kroz ostalu sveobuhvatnu dobit, te dužnički vrijednosni papiri raspoređeni u portfelj financijske imovine po amortiziranom trošku uvećani su za ukupno 385 milijuna kuna. Istovremeno je i portfelj kredita i predujmova klijentima u ovom razdoblju povećan za 3,03% odnosno za 71,49 milijuna kuna, a ostala imovina umanjena za 11,47 milijuna kuna.
7. Rezultati poslovanja
Bruto dobit u izvještajnom razdoblju iznosi 59,91 milijuna kuna što je za 30,07% više u odnosu na isto razdoblje 2021. godine. Ukupan prihod iz poslovanja iznosi 110,57 milijuna kuna, a ukupni rashodi 61,72 milijuna kuna, te prihodi od ukidanja rezervacija 11,06 milijuna kuna.
Kamatni prihodi čine 53,56 % ukupnih prihoda a nekamatni prihod uvećan za kupoprodaju valute čini 43,96%, dok ostali prihodi čine 2,48% ukupnih prihoda Banke ostvarenih tijekom izvještajnog razdoblja 2022. godine.
8. Informacije po poslovnim segmentima sukladno MSFI 8 Poslovni segmenti 
Prihodi i rashodi iz poslovanja te ukupna bilanca segmentirana po klijentima građana, poslovnih subjekta i ostalih segmenata iskazana je u nastavku.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</si>
</sst>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254">
    <xf numFmtId="0" fontId="0" fillId="0" borderId="0" xfId="0"/>
    <xf numFmtId="3" fontId="6" fillId="0" borderId="0" xfId="1" applyNumberFormat="1" applyFont="1" applyFill="1" applyBorder="1" applyAlignment="1" applyProtection="1">
      <alignment horizontal="center" vertical="center"/>
    </xf>
    <xf numFmtId="0" fontId="19" fillId="9" borderId="7" xfId="4" applyFont="1" applyFill="1" applyBorder="1"/>
    <xf numFmtId="0" fontId="1" fillId="9" borderId="8" xfId="4" applyFill="1" applyBorder="1"/>
    <xf numFmtId="0" fontId="1" fillId="0" borderId="0" xfId="4"/>
    <xf numFmtId="0" fontId="21" fillId="9" borderId="9" xfId="4" applyFont="1" applyFill="1" applyBorder="1" applyAlignment="1">
      <alignment horizontal="center" vertical="center"/>
    </xf>
    <xf numFmtId="0" fontId="21" fillId="9" borderId="0" xfId="4" applyFont="1" applyFill="1" applyBorder="1" applyAlignment="1">
      <alignment horizontal="center" vertical="center"/>
    </xf>
    <xf numFmtId="0" fontId="21" fillId="9" borderId="10" xfId="4" applyFont="1" applyFill="1" applyBorder="1" applyAlignment="1">
      <alignment horizontal="center" vertical="center"/>
    </xf>
    <xf numFmtId="0" fontId="5" fillId="9" borderId="0" xfId="4" applyFont="1" applyFill="1" applyBorder="1" applyAlignment="1">
      <alignment horizontal="center" vertical="center"/>
    </xf>
    <xf numFmtId="0" fontId="5" fillId="9" borderId="12" xfId="4" applyFont="1" applyFill="1" applyBorder="1" applyAlignment="1">
      <alignment vertical="center"/>
    </xf>
    <xf numFmtId="0" fontId="24" fillId="0" borderId="0" xfId="4" applyFont="1" applyFill="1"/>
    <xf numFmtId="0" fontId="4" fillId="9" borderId="9" xfId="4" applyFont="1" applyFill="1" applyBorder="1" applyAlignment="1">
      <alignment vertical="center" wrapText="1"/>
    </xf>
    <xf numFmtId="0" fontId="4" fillId="9" borderId="0" xfId="4" applyFont="1" applyFill="1" applyBorder="1" applyAlignment="1">
      <alignment horizontal="right" vertical="center" wrapText="1"/>
    </xf>
    <xf numFmtId="0" fontId="4" fillId="9" borderId="0" xfId="4" applyFont="1" applyFill="1" applyBorder="1" applyAlignment="1">
      <alignment vertical="center" wrapText="1"/>
    </xf>
    <xf numFmtId="14" fontId="4" fillId="11" borderId="0" xfId="4" applyNumberFormat="1" applyFont="1" applyFill="1" applyBorder="1" applyAlignment="1" applyProtection="1">
      <alignment horizontal="center" vertical="center"/>
      <protection locked="0"/>
    </xf>
    <xf numFmtId="1" fontId="4" fillId="11" borderId="0" xfId="4" applyNumberFormat="1" applyFont="1" applyFill="1" applyBorder="1" applyAlignment="1" applyProtection="1">
      <alignment horizontal="center" vertical="center"/>
      <protection locked="0"/>
    </xf>
    <xf numFmtId="0" fontId="5" fillId="9" borderId="10" xfId="4" applyFont="1" applyFill="1" applyBorder="1" applyAlignment="1">
      <alignment vertical="center"/>
    </xf>
    <xf numFmtId="14" fontId="4" fillId="12" borderId="0" xfId="4" applyNumberFormat="1" applyFont="1" applyFill="1" applyBorder="1" applyAlignment="1" applyProtection="1">
      <alignment horizontal="center" vertical="center"/>
      <protection locked="0"/>
    </xf>
    <xf numFmtId="0" fontId="1" fillId="13" borderId="0" xfId="4" applyFill="1"/>
    <xf numFmtId="1" fontId="4" fillId="10" borderId="11"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0" fontId="1" fillId="9" borderId="10" xfId="4" applyFill="1" applyBorder="1"/>
    <xf numFmtId="0" fontId="22" fillId="9" borderId="9" xfId="4" applyFont="1" applyFill="1" applyBorder="1" applyAlignment="1">
      <alignment wrapText="1"/>
    </xf>
    <xf numFmtId="0" fontId="22" fillId="9" borderId="10" xfId="4" applyFont="1" applyFill="1" applyBorder="1" applyAlignment="1">
      <alignment wrapText="1"/>
    </xf>
    <xf numFmtId="0" fontId="22" fillId="9" borderId="9" xfId="4" applyFont="1" applyFill="1" applyBorder="1"/>
    <xf numFmtId="0" fontId="22" fillId="9" borderId="0" xfId="4" applyFont="1" applyFill="1" applyBorder="1"/>
    <xf numFmtId="0" fontId="22" fillId="9" borderId="0" xfId="4" applyFont="1" applyFill="1" applyBorder="1" applyAlignment="1">
      <alignment wrapText="1"/>
    </xf>
    <xf numFmtId="0" fontId="22" fillId="9" borderId="10" xfId="4" applyFont="1" applyFill="1" applyBorder="1"/>
    <xf numFmtId="0" fontId="5" fillId="9" borderId="0" xfId="4" applyFont="1" applyFill="1" applyBorder="1" applyAlignment="1">
      <alignment horizontal="right" vertical="center" wrapText="1"/>
    </xf>
    <xf numFmtId="0" fontId="23" fillId="9" borderId="10" xfId="4" applyFont="1" applyFill="1" applyBorder="1" applyAlignment="1">
      <alignment vertical="center"/>
    </xf>
    <xf numFmtId="0" fontId="5" fillId="9" borderId="9" xfId="4" applyFont="1" applyFill="1" applyBorder="1" applyAlignment="1">
      <alignment horizontal="right" vertical="center" wrapText="1"/>
    </xf>
    <xf numFmtId="0" fontId="23" fillId="9" borderId="0" xfId="4" applyFont="1" applyFill="1" applyBorder="1" applyAlignment="1">
      <alignment vertical="center"/>
    </xf>
    <xf numFmtId="0" fontId="22" fillId="9" borderId="0" xfId="4" applyFont="1" applyFill="1" applyBorder="1" applyAlignment="1">
      <alignment vertical="top"/>
    </xf>
    <xf numFmtId="0" fontId="4" fillId="10" borderId="11" xfId="4" applyFont="1" applyFill="1" applyBorder="1" applyAlignment="1" applyProtection="1">
      <alignment horizontal="center" vertical="center"/>
      <protection locked="0"/>
    </xf>
    <xf numFmtId="0" fontId="4" fillId="9" borderId="0" xfId="4" applyFont="1" applyFill="1" applyBorder="1" applyAlignment="1">
      <alignment vertical="center"/>
    </xf>
    <xf numFmtId="0" fontId="22" fillId="9" borderId="0" xfId="4" applyFont="1" applyFill="1" applyBorder="1" applyAlignment="1">
      <alignment vertical="center"/>
    </xf>
    <xf numFmtId="0" fontId="22" fillId="9" borderId="10" xfId="4" applyFont="1" applyFill="1" applyBorder="1" applyAlignment="1">
      <alignment vertical="center"/>
    </xf>
    <xf numFmtId="0" fontId="22" fillId="9" borderId="0" xfId="4" applyFont="1" applyFill="1" applyBorder="1" applyAlignment="1"/>
    <xf numFmtId="0" fontId="25" fillId="9" borderId="0" xfId="4" applyFont="1" applyFill="1" applyBorder="1" applyAlignment="1">
      <alignment vertical="center"/>
    </xf>
    <xf numFmtId="0" fontId="25" fillId="9" borderId="10" xfId="4" applyFont="1" applyFill="1" applyBorder="1" applyAlignment="1">
      <alignment vertical="center"/>
    </xf>
    <xf numFmtId="0" fontId="4" fillId="9" borderId="0" xfId="4" applyFont="1" applyFill="1" applyBorder="1" applyAlignment="1">
      <alignment horizontal="center" vertical="center"/>
    </xf>
    <xf numFmtId="0" fontId="5" fillId="9" borderId="10" xfId="4" applyFont="1" applyFill="1" applyBorder="1" applyAlignment="1">
      <alignment horizontal="center" vertical="center"/>
    </xf>
    <xf numFmtId="0" fontId="4" fillId="10" borderId="13" xfId="4" applyFont="1" applyFill="1" applyBorder="1" applyAlignment="1" applyProtection="1">
      <alignment horizontal="center" vertical="center"/>
      <protection locked="0"/>
    </xf>
    <xf numFmtId="0" fontId="22" fillId="9" borderId="0" xfId="4" applyFont="1" applyFill="1" applyBorder="1" applyAlignment="1">
      <alignment vertical="top" wrapText="1"/>
    </xf>
    <xf numFmtId="0" fontId="22" fillId="9" borderId="9" xfId="4" applyFont="1" applyFill="1" applyBorder="1" applyAlignment="1">
      <alignment vertical="top"/>
    </xf>
    <xf numFmtId="0" fontId="25" fillId="9" borderId="10" xfId="4" applyFont="1" applyFill="1" applyBorder="1"/>
    <xf numFmtId="0" fontId="1" fillId="9" borderId="14" xfId="4" applyFill="1" applyBorder="1"/>
    <xf numFmtId="0" fontId="1" fillId="9" borderId="15" xfId="4" applyFill="1" applyBorder="1"/>
    <xf numFmtId="0" fontId="1" fillId="9" borderId="13" xfId="4" applyFill="1" applyBorder="1"/>
    <xf numFmtId="49" fontId="4" fillId="10" borderId="11" xfId="4" applyNumberFormat="1" applyFont="1" applyFill="1" applyBorder="1" applyAlignment="1" applyProtection="1">
      <alignment horizontal="center" vertical="center"/>
      <protection locked="0"/>
    </xf>
    <xf numFmtId="0" fontId="14" fillId="3" borderId="1" xfId="3" applyFont="1" applyFill="1" applyBorder="1" applyAlignment="1" applyProtection="1">
      <alignment horizontal="center" vertical="center"/>
    </xf>
    <xf numFmtId="3" fontId="14" fillId="3" borderId="1" xfId="3" applyNumberFormat="1" applyFont="1" applyFill="1" applyBorder="1" applyAlignment="1" applyProtection="1">
      <alignment horizontal="center" vertical="center" wrapText="1"/>
    </xf>
    <xf numFmtId="0" fontId="8" fillId="0" borderId="0" xfId="1" applyFont="1" applyFill="1" applyBorder="1" applyAlignment="1" applyProtection="1">
      <alignment horizontal="center" vertical="center" wrapText="1"/>
    </xf>
    <xf numFmtId="3" fontId="2" fillId="0" borderId="0" xfId="5" applyNumberFormat="1" applyProtection="1"/>
    <xf numFmtId="0" fontId="2" fillId="0" borderId="0" xfId="5" applyProtection="1"/>
    <xf numFmtId="0" fontId="4" fillId="3" borderId="4" xfId="5" applyFont="1" applyFill="1" applyBorder="1" applyAlignment="1" applyProtection="1">
      <alignment horizontal="center" vertical="center" wrapText="1"/>
    </xf>
    <xf numFmtId="3" fontId="14" fillId="3" borderId="5" xfId="5" applyNumberFormat="1" applyFont="1" applyFill="1" applyBorder="1" applyAlignment="1" applyProtection="1">
      <alignment horizontal="center" vertical="center" wrapText="1"/>
    </xf>
    <xf numFmtId="3" fontId="14" fillId="3" borderId="4" xfId="5" applyNumberFormat="1" applyFont="1" applyFill="1" applyBorder="1" applyAlignment="1" applyProtection="1">
      <alignment horizontal="center" vertical="center" wrapText="1"/>
    </xf>
    <xf numFmtId="0" fontId="14" fillId="3" borderId="3" xfId="5" applyFont="1" applyFill="1" applyBorder="1" applyAlignment="1" applyProtection="1">
      <alignment horizontal="center" vertical="center"/>
    </xf>
    <xf numFmtId="3" fontId="14" fillId="3" borderId="3" xfId="5" applyNumberFormat="1" applyFont="1" applyFill="1" applyBorder="1" applyAlignment="1" applyProtection="1">
      <alignment horizontal="center" vertical="center" wrapText="1"/>
    </xf>
    <xf numFmtId="164" fontId="14" fillId="14" borderId="1" xfId="5" applyNumberFormat="1" applyFont="1" applyFill="1" applyBorder="1" applyAlignment="1" applyProtection="1">
      <alignment horizontal="center" vertical="center"/>
    </xf>
    <xf numFmtId="3" fontId="26" fillId="14" borderId="1" xfId="5" applyNumberFormat="1" applyFont="1" applyFill="1" applyBorder="1" applyAlignment="1" applyProtection="1">
      <alignment horizontal="right" vertical="center" shrinkToFit="1"/>
    </xf>
    <xf numFmtId="164" fontId="14" fillId="0" borderId="1" xfId="5" applyNumberFormat="1" applyFont="1" applyFill="1" applyBorder="1" applyAlignment="1" applyProtection="1">
      <alignment horizontal="center" vertical="center"/>
    </xf>
    <xf numFmtId="3" fontId="3" fillId="0" borderId="1" xfId="5" applyNumberFormat="1" applyFont="1" applyFill="1" applyBorder="1" applyAlignment="1" applyProtection="1">
      <alignment horizontal="right" vertical="center" shrinkToFit="1"/>
      <protection locked="0"/>
    </xf>
    <xf numFmtId="3" fontId="17" fillId="14" borderId="1" xfId="5" applyNumberFormat="1" applyFont="1" applyFill="1" applyBorder="1" applyAlignment="1" applyProtection="1">
      <alignment horizontal="right" vertical="center" shrinkToFit="1"/>
    </xf>
    <xf numFmtId="3" fontId="14" fillId="14" borderId="1" xfId="5" applyNumberFormat="1" applyFont="1" applyFill="1" applyBorder="1" applyAlignment="1" applyProtection="1">
      <alignment horizontal="right" vertical="center" shrinkToFit="1"/>
    </xf>
    <xf numFmtId="3" fontId="2" fillId="0" borderId="0" xfId="6" applyNumberFormat="1" applyProtection="1"/>
    <xf numFmtId="0" fontId="2" fillId="0" borderId="0" xfId="6" applyProtection="1"/>
    <xf numFmtId="0" fontId="14" fillId="3" borderId="1" xfId="6" applyFont="1" applyFill="1" applyBorder="1" applyAlignment="1" applyProtection="1">
      <alignment horizontal="center" vertical="center"/>
    </xf>
    <xf numFmtId="3" fontId="14" fillId="3" borderId="1" xfId="6" applyNumberFormat="1" applyFont="1" applyFill="1" applyBorder="1" applyAlignment="1" applyProtection="1">
      <alignment horizontal="center" vertical="center" wrapText="1"/>
    </xf>
    <xf numFmtId="164" fontId="14" fillId="0" borderId="1" xfId="6" applyNumberFormat="1" applyFont="1" applyFill="1" applyBorder="1" applyAlignment="1" applyProtection="1">
      <alignment horizontal="center" vertical="center"/>
    </xf>
    <xf numFmtId="3" fontId="5" fillId="0" borderId="1" xfId="6" applyNumberFormat="1" applyFont="1" applyFill="1" applyBorder="1" applyAlignment="1" applyProtection="1">
      <alignment vertical="center" shrinkToFit="1"/>
      <protection locked="0"/>
    </xf>
    <xf numFmtId="164" fontId="14" fillId="14" borderId="1" xfId="6" applyNumberFormat="1" applyFont="1" applyFill="1" applyBorder="1" applyAlignment="1" applyProtection="1">
      <alignment horizontal="center" vertical="center"/>
    </xf>
    <xf numFmtId="3" fontId="26" fillId="14" borderId="1" xfId="6" applyNumberFormat="1" applyFont="1" applyFill="1" applyBorder="1" applyAlignment="1" applyProtection="1">
      <alignment vertical="center" shrinkToFit="1"/>
    </xf>
    <xf numFmtId="0" fontId="2" fillId="0" borderId="0" xfId="6" applyFont="1" applyProtection="1"/>
    <xf numFmtId="3" fontId="5" fillId="0" borderId="1" xfId="6" applyNumberFormat="1" applyFont="1" applyFill="1" applyBorder="1" applyAlignment="1" applyProtection="1">
      <alignment vertical="center" shrinkToFit="1"/>
    </xf>
    <xf numFmtId="3" fontId="17" fillId="0" borderId="1" xfId="6" applyNumberFormat="1" applyFont="1" applyFill="1" applyBorder="1" applyAlignment="1" applyProtection="1">
      <alignment vertical="center" shrinkToFit="1"/>
      <protection locked="0"/>
    </xf>
    <xf numFmtId="3" fontId="17" fillId="14" borderId="1" xfId="6" applyNumberFormat="1" applyFont="1" applyFill="1" applyBorder="1" applyAlignment="1" applyProtection="1">
      <alignment vertical="center" shrinkToFit="1"/>
    </xf>
    <xf numFmtId="3" fontId="17" fillId="6" borderId="1" xfId="6" applyNumberFormat="1" applyFont="1" applyFill="1" applyBorder="1" applyAlignment="1" applyProtection="1">
      <alignment horizontal="right" vertical="center" shrinkToFit="1"/>
      <protection locked="0"/>
    </xf>
    <xf numFmtId="0" fontId="4" fillId="3" borderId="1" xfId="6" applyFont="1" applyFill="1" applyBorder="1" applyAlignment="1" applyProtection="1">
      <alignment horizontal="center" vertical="center" wrapText="1"/>
    </xf>
    <xf numFmtId="3" fontId="3" fillId="0" borderId="1" xfId="6" applyNumberFormat="1" applyFont="1" applyFill="1" applyBorder="1" applyAlignment="1" applyProtection="1">
      <alignment horizontal="right" vertical="center" shrinkToFit="1"/>
      <protection locked="0"/>
    </xf>
    <xf numFmtId="3" fontId="16" fillId="7" borderId="1" xfId="6" applyNumberFormat="1" applyFont="1" applyFill="1" applyBorder="1" applyAlignment="1" applyProtection="1">
      <alignment horizontal="right" vertical="center" shrinkToFit="1"/>
    </xf>
    <xf numFmtId="3" fontId="16" fillId="7" borderId="1" xfId="6" applyNumberFormat="1" applyFont="1" applyFill="1" applyBorder="1" applyAlignment="1" applyProtection="1">
      <alignment horizontal="right" vertical="center" shrinkToFit="1"/>
      <protection locked="0"/>
    </xf>
    <xf numFmtId="3" fontId="2" fillId="0" borderId="0" xfId="1" applyNumberFormat="1" applyFont="1" applyAlignment="1" applyProtection="1">
      <alignment wrapText="1"/>
    </xf>
    <xf numFmtId="3" fontId="2" fillId="0" borderId="0" xfId="6" applyNumberFormat="1" applyFont="1" applyProtection="1"/>
    <xf numFmtId="0" fontId="2" fillId="0" borderId="0" xfId="6"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3" fontId="2" fillId="0" borderId="0" xfId="6" applyNumberFormat="1" applyFont="1" applyBorder="1" applyAlignment="1" applyProtection="1">
      <alignment horizontal="center" vertical="center" wrapText="1"/>
    </xf>
    <xf numFmtId="3" fontId="2" fillId="0" borderId="0" xfId="1" applyNumberFormat="1" applyFont="1" applyBorder="1" applyAlignment="1" applyProtection="1">
      <alignment wrapText="1"/>
    </xf>
    <xf numFmtId="3" fontId="27" fillId="3" borderId="1" xfId="6" applyNumberFormat="1" applyFont="1" applyFill="1" applyBorder="1" applyAlignment="1" applyProtection="1">
      <alignment horizontal="center" vertical="center" wrapText="1"/>
    </xf>
    <xf numFmtId="3" fontId="29" fillId="3" borderId="1" xfId="6" applyNumberFormat="1" applyFont="1" applyFill="1" applyBorder="1" applyAlignment="1" applyProtection="1">
      <alignment horizontal="center" vertical="center" wrapText="1"/>
    </xf>
    <xf numFmtId="3" fontId="9" fillId="3" borderId="1" xfId="6" applyNumberFormat="1" applyFont="1" applyFill="1" applyBorder="1" applyAlignment="1" applyProtection="1">
      <alignment horizontal="center" vertical="center" wrapText="1"/>
    </xf>
    <xf numFmtId="49" fontId="9" fillId="3" borderId="1" xfId="6" applyNumberFormat="1" applyFont="1" applyFill="1" applyBorder="1" applyAlignment="1" applyProtection="1">
      <alignment horizontal="center" vertical="center"/>
    </xf>
    <xf numFmtId="3" fontId="9" fillId="3" borderId="1" xfId="6" applyNumberFormat="1" applyFont="1" applyFill="1" applyBorder="1" applyAlignment="1" applyProtection="1">
      <alignment horizontal="center" vertical="center"/>
    </xf>
    <xf numFmtId="3" fontId="5" fillId="0" borderId="1" xfId="6" applyNumberFormat="1" applyFont="1" applyFill="1" applyBorder="1" applyAlignment="1" applyProtection="1">
      <alignment horizontal="right" vertical="center" shrinkToFit="1"/>
      <protection locked="0"/>
    </xf>
    <xf numFmtId="3" fontId="17" fillId="14" borderId="1" xfId="6" applyNumberFormat="1" applyFont="1" applyFill="1" applyBorder="1" applyAlignment="1" applyProtection="1">
      <alignment horizontal="right" vertical="center" shrinkToFit="1"/>
    </xf>
    <xf numFmtId="3" fontId="26" fillId="14" borderId="1" xfId="6" applyNumberFormat="1" applyFont="1" applyFill="1" applyBorder="1" applyAlignment="1" applyProtection="1">
      <alignment horizontal="right" vertical="center" shrinkToFit="1"/>
    </xf>
    <xf numFmtId="0" fontId="14" fillId="0" borderId="0" xfId="6" applyFont="1" applyFill="1" applyBorder="1" applyAlignment="1" applyProtection="1">
      <alignment horizontal="left" vertical="center" wrapText="1"/>
    </xf>
    <xf numFmtId="0" fontId="14" fillId="0" borderId="0" xfId="6" applyFont="1" applyBorder="1" applyAlignment="1" applyProtection="1">
      <alignment horizontal="left" vertical="center" wrapText="1"/>
    </xf>
    <xf numFmtId="165" fontId="4" fillId="0" borderId="0" xfId="6" applyNumberFormat="1" applyFont="1" applyFill="1" applyBorder="1" applyAlignment="1" applyProtection="1">
      <alignment horizontal="center" vertical="center"/>
    </xf>
    <xf numFmtId="3" fontId="17" fillId="0" borderId="0" xfId="6" applyNumberFormat="1" applyFont="1" applyFill="1" applyBorder="1" applyAlignment="1" applyProtection="1">
      <alignment horizontal="right" vertical="center" shrinkToFit="1"/>
    </xf>
    <xf numFmtId="0" fontId="2" fillId="0" borderId="0" xfId="0" applyFont="1" applyAlignment="1">
      <alignment vertical="top"/>
    </xf>
    <xf numFmtId="0" fontId="18" fillId="9" borderId="6" xfId="4" applyFont="1" applyFill="1" applyBorder="1" applyAlignment="1">
      <alignment vertical="center"/>
    </xf>
    <xf numFmtId="0" fontId="18" fillId="9" borderId="7" xfId="4" applyFont="1" applyFill="1" applyBorder="1" applyAlignment="1">
      <alignment vertical="center"/>
    </xf>
    <xf numFmtId="0" fontId="21" fillId="9" borderId="9" xfId="4" applyFont="1" applyFill="1" applyBorder="1" applyAlignment="1">
      <alignment horizontal="center" vertical="center"/>
    </xf>
    <xf numFmtId="0" fontId="21" fillId="9" borderId="0" xfId="4" applyFont="1" applyFill="1" applyBorder="1" applyAlignment="1">
      <alignment horizontal="center" vertical="center"/>
    </xf>
    <xf numFmtId="0" fontId="21" fillId="9" borderId="10" xfId="4" applyFont="1" applyFill="1" applyBorder="1" applyAlignment="1">
      <alignment horizontal="center" vertical="center"/>
    </xf>
    <xf numFmtId="0" fontId="4" fillId="9" borderId="9" xfId="4" applyFont="1" applyFill="1" applyBorder="1" applyAlignment="1">
      <alignment vertical="center" wrapText="1"/>
    </xf>
    <xf numFmtId="0" fontId="4" fillId="9" borderId="0" xfId="4" applyFont="1" applyFill="1" applyBorder="1" applyAlignment="1">
      <alignment vertical="center" wrapText="1"/>
    </xf>
    <xf numFmtId="14" fontId="4" fillId="10" borderId="2" xfId="4" applyNumberFormat="1" applyFont="1" applyFill="1" applyBorder="1" applyAlignment="1" applyProtection="1">
      <alignment horizontal="center" vertical="center"/>
      <protection locked="0"/>
    </xf>
    <xf numFmtId="14" fontId="4" fillId="10" borderId="13" xfId="4" applyNumberFormat="1" applyFont="1" applyFill="1" applyBorder="1" applyAlignment="1" applyProtection="1">
      <alignment horizontal="center" vertical="center"/>
      <protection locked="0"/>
    </xf>
    <xf numFmtId="14" fontId="4" fillId="10" borderId="14" xfId="4" applyNumberFormat="1" applyFont="1" applyFill="1" applyBorder="1" applyAlignment="1" applyProtection="1">
      <alignment horizontal="center" vertical="center"/>
      <protection locked="0"/>
    </xf>
    <xf numFmtId="0" fontId="4" fillId="0" borderId="9"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10" xfId="4" applyFont="1" applyFill="1" applyBorder="1" applyAlignment="1">
      <alignment horizontal="center" vertical="center" wrapText="1"/>
    </xf>
    <xf numFmtId="0" fontId="5" fillId="9" borderId="9" xfId="4" applyFont="1" applyFill="1" applyBorder="1" applyAlignment="1">
      <alignment horizontal="right" vertical="center" wrapText="1"/>
    </xf>
    <xf numFmtId="0" fontId="5" fillId="9" borderId="10" xfId="4" applyFont="1" applyFill="1" applyBorder="1" applyAlignment="1">
      <alignment horizontal="right" vertical="center" wrapText="1"/>
    </xf>
    <xf numFmtId="49" fontId="4" fillId="10" borderId="14" xfId="4" applyNumberFormat="1" applyFont="1" applyFill="1" applyBorder="1" applyAlignment="1" applyProtection="1">
      <alignment horizontal="center" vertical="center"/>
      <protection locked="0"/>
    </xf>
    <xf numFmtId="49" fontId="4" fillId="10" borderId="13" xfId="4" applyNumberFormat="1" applyFont="1" applyFill="1" applyBorder="1" applyAlignment="1" applyProtection="1">
      <alignment horizontal="center" vertical="center"/>
      <protection locked="0"/>
    </xf>
    <xf numFmtId="0" fontId="22" fillId="9" borderId="9" xfId="4" applyFont="1" applyFill="1" applyBorder="1" applyAlignment="1">
      <alignment wrapText="1"/>
    </xf>
    <xf numFmtId="0" fontId="22" fillId="9" borderId="0" xfId="4" applyFont="1" applyFill="1" applyBorder="1" applyAlignment="1">
      <alignment wrapText="1"/>
    </xf>
    <xf numFmtId="0" fontId="22" fillId="9" borderId="0" xfId="4" applyFont="1" applyFill="1" applyBorder="1"/>
    <xf numFmtId="0" fontId="20" fillId="9" borderId="9" xfId="4" applyFont="1" applyFill="1" applyBorder="1" applyAlignment="1">
      <alignment horizontal="center" vertical="center" wrapText="1"/>
    </xf>
    <xf numFmtId="0" fontId="20" fillId="9" borderId="0" xfId="4" applyFont="1" applyFill="1" applyBorder="1" applyAlignment="1">
      <alignment horizontal="center" vertical="center" wrapText="1"/>
    </xf>
    <xf numFmtId="0" fontId="5" fillId="9" borderId="9" xfId="4" applyFont="1" applyFill="1" applyBorder="1" applyAlignment="1">
      <alignment horizontal="right" vertical="center"/>
    </xf>
    <xf numFmtId="0" fontId="5" fillId="9" borderId="10" xfId="4" applyFont="1" applyFill="1" applyBorder="1" applyAlignment="1">
      <alignment horizontal="right" vertical="center"/>
    </xf>
    <xf numFmtId="0" fontId="5" fillId="9" borderId="0" xfId="4" applyFont="1" applyFill="1" applyBorder="1" applyAlignment="1">
      <alignment horizontal="right" vertical="center" wrapText="1"/>
    </xf>
    <xf numFmtId="0" fontId="4" fillId="10" borderId="14" xfId="4" applyFont="1" applyFill="1" applyBorder="1" applyAlignment="1" applyProtection="1">
      <alignment horizontal="center" vertical="center"/>
      <protection locked="0"/>
    </xf>
    <xf numFmtId="0" fontId="4" fillId="10" borderId="13" xfId="4" applyFont="1" applyFill="1" applyBorder="1" applyAlignment="1" applyProtection="1">
      <alignment horizontal="center" vertical="center"/>
      <protection locked="0"/>
    </xf>
    <xf numFmtId="0" fontId="22" fillId="9" borderId="9" xfId="4" applyFont="1" applyFill="1" applyBorder="1" applyAlignment="1">
      <alignment vertical="center" wrapText="1"/>
    </xf>
    <xf numFmtId="0" fontId="22" fillId="9" borderId="0" xfId="4" applyFont="1" applyFill="1" applyBorder="1" applyAlignment="1">
      <alignment vertical="center" wrapText="1"/>
    </xf>
    <xf numFmtId="0" fontId="5" fillId="9" borderId="0" xfId="4" applyFont="1" applyFill="1" applyBorder="1" applyAlignment="1">
      <alignment horizontal="right" vertical="center"/>
    </xf>
    <xf numFmtId="0" fontId="4" fillId="10" borderId="14" xfId="4" applyFont="1" applyFill="1" applyBorder="1" applyAlignment="1" applyProtection="1">
      <alignment vertical="center"/>
      <protection locked="0"/>
    </xf>
    <xf numFmtId="0" fontId="4" fillId="10" borderId="15" xfId="4" applyFont="1" applyFill="1" applyBorder="1" applyAlignment="1" applyProtection="1">
      <alignment vertical="center"/>
      <protection locked="0"/>
    </xf>
    <xf numFmtId="0" fontId="4" fillId="10" borderId="13" xfId="4" applyFont="1" applyFill="1" applyBorder="1" applyAlignment="1" applyProtection="1">
      <alignment vertical="center"/>
      <protection locked="0"/>
    </xf>
    <xf numFmtId="0" fontId="23" fillId="9" borderId="9" xfId="4" applyFont="1" applyFill="1" applyBorder="1" applyAlignment="1">
      <alignment vertical="center"/>
    </xf>
    <xf numFmtId="0" fontId="23" fillId="9" borderId="0" xfId="4" applyFont="1" applyFill="1" applyBorder="1" applyAlignment="1">
      <alignment vertical="center"/>
    </xf>
    <xf numFmtId="0" fontId="5" fillId="9" borderId="9" xfId="4" applyFont="1" applyFill="1" applyBorder="1" applyAlignment="1">
      <alignment horizontal="left" vertical="center" wrapText="1"/>
    </xf>
    <xf numFmtId="0" fontId="5" fillId="9" borderId="0" xfId="4" applyFont="1" applyFill="1" applyBorder="1" applyAlignment="1">
      <alignment horizontal="left" vertical="center"/>
    </xf>
    <xf numFmtId="0" fontId="5" fillId="9" borderId="0" xfId="4" applyFont="1" applyFill="1" applyBorder="1" applyAlignment="1">
      <alignment vertical="center"/>
    </xf>
    <xf numFmtId="0" fontId="22" fillId="10" borderId="14" xfId="4" applyFont="1" applyFill="1" applyBorder="1" applyProtection="1">
      <protection locked="0"/>
    </xf>
    <xf numFmtId="0" fontId="22" fillId="10" borderId="15" xfId="4" applyFont="1" applyFill="1" applyBorder="1" applyProtection="1">
      <protection locked="0"/>
    </xf>
    <xf numFmtId="0" fontId="22" fillId="10" borderId="13" xfId="4" applyFont="1" applyFill="1" applyBorder="1" applyProtection="1">
      <protection locked="0"/>
    </xf>
    <xf numFmtId="0" fontId="5" fillId="9" borderId="9" xfId="4" applyFont="1" applyFill="1" applyBorder="1" applyAlignment="1">
      <alignment horizontal="center" vertical="center"/>
    </xf>
    <xf numFmtId="0" fontId="5" fillId="9" borderId="0" xfId="4" applyFont="1" applyFill="1" applyBorder="1" applyAlignment="1">
      <alignment horizontal="center" vertical="center"/>
    </xf>
    <xf numFmtId="0" fontId="4" fillId="10" borderId="14" xfId="4" applyFont="1" applyFill="1" applyBorder="1" applyAlignment="1" applyProtection="1">
      <alignment horizontal="right" vertical="center"/>
      <protection locked="0"/>
    </xf>
    <xf numFmtId="0" fontId="4" fillId="10" borderId="15" xfId="4" applyFont="1" applyFill="1" applyBorder="1" applyAlignment="1" applyProtection="1">
      <alignment horizontal="right" vertical="center"/>
      <protection locked="0"/>
    </xf>
    <xf numFmtId="0" fontId="4" fillId="10" borderId="13" xfId="4" applyFont="1" applyFill="1" applyBorder="1" applyAlignment="1" applyProtection="1">
      <alignment horizontal="right" vertical="center"/>
      <protection locked="0"/>
    </xf>
    <xf numFmtId="0" fontId="22" fillId="9" borderId="0" xfId="4" applyFont="1" applyFill="1" applyBorder="1" applyAlignment="1">
      <alignment vertical="top" wrapText="1"/>
    </xf>
    <xf numFmtId="0" fontId="22" fillId="9" borderId="0" xfId="4" applyFont="1" applyFill="1" applyBorder="1" applyAlignment="1">
      <alignment vertical="top"/>
    </xf>
    <xf numFmtId="0" fontId="22" fillId="9" borderId="0" xfId="4" applyFont="1" applyFill="1" applyBorder="1" applyProtection="1">
      <protection locked="0"/>
    </xf>
    <xf numFmtId="49" fontId="4" fillId="10" borderId="14" xfId="4" applyNumberFormat="1" applyFont="1" applyFill="1" applyBorder="1" applyAlignment="1" applyProtection="1">
      <alignment vertical="center"/>
      <protection locked="0"/>
    </xf>
    <xf numFmtId="49" fontId="4" fillId="10" borderId="15" xfId="4" applyNumberFormat="1" applyFont="1" applyFill="1" applyBorder="1" applyAlignment="1" applyProtection="1">
      <alignment vertical="center"/>
      <protection locked="0"/>
    </xf>
    <xf numFmtId="49" fontId="4" fillId="10" borderId="13" xfId="4" applyNumberFormat="1" applyFont="1" applyFill="1" applyBorder="1" applyAlignment="1" applyProtection="1">
      <alignment vertical="center"/>
      <protection locked="0"/>
    </xf>
    <xf numFmtId="0" fontId="5" fillId="9" borderId="10" xfId="4" applyFont="1" applyFill="1" applyBorder="1" applyAlignment="1">
      <alignment horizontal="center" vertical="center"/>
    </xf>
    <xf numFmtId="0" fontId="5" fillId="9" borderId="9" xfId="4" applyFont="1" applyFill="1" applyBorder="1" applyAlignment="1">
      <alignment horizontal="left" vertical="center"/>
    </xf>
    <xf numFmtId="0" fontId="5" fillId="9" borderId="0" xfId="4" applyFont="1" applyFill="1" applyBorder="1" applyAlignment="1">
      <alignment vertical="top"/>
    </xf>
    <xf numFmtId="0" fontId="22" fillId="10" borderId="14" xfId="4" applyFont="1" applyFill="1" applyBorder="1" applyAlignment="1" applyProtection="1">
      <alignment vertical="center"/>
      <protection locked="0"/>
    </xf>
    <xf numFmtId="0" fontId="22" fillId="10" borderId="15" xfId="4" applyFont="1" applyFill="1" applyBorder="1" applyAlignment="1" applyProtection="1">
      <alignment vertical="center"/>
      <protection locked="0"/>
    </xf>
    <xf numFmtId="0" fontId="22" fillId="10" borderId="13" xfId="4" applyFont="1" applyFill="1" applyBorder="1" applyAlignment="1" applyProtection="1">
      <alignment vertical="center"/>
      <protection locked="0"/>
    </xf>
    <xf numFmtId="0" fontId="5" fillId="9" borderId="7" xfId="4" applyFont="1" applyFill="1" applyBorder="1" applyAlignment="1">
      <alignment horizontal="left" vertical="center" wrapText="1"/>
    </xf>
    <xf numFmtId="0" fontId="5" fillId="9" borderId="16" xfId="4" applyFont="1" applyFill="1" applyBorder="1" applyAlignment="1">
      <alignment horizontal="left" vertical="center" wrapText="1"/>
    </xf>
    <xf numFmtId="49" fontId="4" fillId="14" borderId="1" xfId="5" applyNumberFormat="1" applyFont="1" applyFill="1" applyBorder="1" applyAlignment="1" applyProtection="1">
      <alignment horizontal="left" vertical="center" wrapText="1"/>
    </xf>
    <xf numFmtId="49" fontId="5" fillId="14" borderId="1" xfId="5" applyNumberFormat="1" applyFont="1" applyFill="1" applyBorder="1" applyAlignment="1" applyProtection="1">
      <alignment horizontal="left" vertical="center" wrapText="1"/>
    </xf>
    <xf numFmtId="49" fontId="5" fillId="0" borderId="1" xfId="5" applyNumberFormat="1" applyFont="1" applyBorder="1" applyAlignment="1" applyProtection="1">
      <alignment horizontal="left" vertical="center" wrapText="1" indent="1"/>
    </xf>
    <xf numFmtId="49" fontId="4" fillId="0" borderId="1" xfId="5" applyNumberFormat="1" applyFont="1" applyBorder="1" applyAlignment="1" applyProtection="1">
      <alignment horizontal="left" vertical="center" wrapText="1" indent="1"/>
    </xf>
    <xf numFmtId="0" fontId="4" fillId="4" borderId="1" xfId="5" applyFont="1" applyFill="1" applyBorder="1" applyAlignment="1" applyProtection="1">
      <alignment horizontal="left" vertical="center" wrapText="1"/>
    </xf>
    <xf numFmtId="0" fontId="5" fillId="4" borderId="1" xfId="5" applyFont="1" applyFill="1" applyBorder="1" applyAlignment="1" applyProtection="1">
      <alignment vertical="center"/>
    </xf>
    <xf numFmtId="49" fontId="4" fillId="14" borderId="1" xfId="5" applyNumberFormat="1" applyFont="1" applyFill="1" applyBorder="1" applyAlignment="1" applyProtection="1">
      <alignment horizontal="left" vertical="center" wrapText="1" indent="1"/>
    </xf>
    <xf numFmtId="49" fontId="5" fillId="14" borderId="1" xfId="5" applyNumberFormat="1" applyFont="1" applyFill="1" applyBorder="1" applyAlignment="1" applyProtection="1">
      <alignment horizontal="left" vertical="center" wrapText="1" indent="1"/>
    </xf>
    <xf numFmtId="0" fontId="5" fillId="4" borderId="1" xfId="5" applyFont="1" applyFill="1" applyBorder="1" applyAlignment="1" applyProtection="1">
      <alignment horizontal="left" vertical="center" wrapText="1"/>
    </xf>
    <xf numFmtId="0" fontId="2" fillId="4" borderId="16" xfId="5" applyFont="1" applyFill="1" applyBorder="1" applyAlignment="1" applyProtection="1">
      <alignment horizontal="left" vertical="center" wrapText="1"/>
    </xf>
    <xf numFmtId="0" fontId="2" fillId="0" borderId="16" xfId="5" applyBorder="1" applyAlignment="1" applyProtection="1"/>
    <xf numFmtId="0" fontId="4" fillId="14" borderId="1" xfId="5" applyNumberFormat="1" applyFont="1" applyFill="1" applyBorder="1" applyAlignment="1" applyProtection="1">
      <alignment horizontal="left" vertical="center" wrapText="1" indent="1"/>
    </xf>
    <xf numFmtId="49" fontId="5" fillId="0" borderId="1" xfId="5" applyNumberFormat="1" applyFont="1" applyBorder="1" applyAlignment="1" applyProtection="1">
      <alignment horizontal="left" vertical="center" wrapText="1" indent="2"/>
    </xf>
    <xf numFmtId="49" fontId="5" fillId="0" borderId="1" xfId="5" applyNumberFormat="1" applyFont="1" applyFill="1" applyBorder="1" applyAlignment="1" applyProtection="1">
      <alignment horizontal="left" vertical="center" wrapText="1" indent="1"/>
    </xf>
    <xf numFmtId="0" fontId="14" fillId="3" borderId="15" xfId="5" applyFont="1" applyFill="1" applyBorder="1" applyAlignment="1" applyProtection="1">
      <alignment horizontal="center" vertical="center"/>
    </xf>
    <xf numFmtId="0" fontId="2" fillId="0" borderId="15" xfId="5" applyBorder="1" applyAlignment="1" applyProtection="1">
      <alignment horizontal="center" vertical="center"/>
    </xf>
    <xf numFmtId="0" fontId="2" fillId="0" borderId="1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Font="1" applyBorder="1" applyAlignment="1" applyProtection="1">
      <alignment horizontal="right" vertical="top" wrapText="1"/>
    </xf>
    <xf numFmtId="0" fontId="2" fillId="0" borderId="0" xfId="5" applyAlignment="1" applyProtection="1"/>
    <xf numFmtId="0" fontId="6" fillId="2" borderId="14" xfId="5" applyFont="1" applyFill="1" applyBorder="1" applyAlignment="1" applyProtection="1">
      <alignment vertical="center" wrapText="1"/>
      <protection locked="0"/>
    </xf>
    <xf numFmtId="0" fontId="2" fillId="0" borderId="15" xfId="5" applyBorder="1" applyAlignment="1" applyProtection="1">
      <alignment vertical="center" wrapText="1"/>
      <protection locked="0"/>
    </xf>
    <xf numFmtId="0" fontId="2" fillId="0" borderId="15" xfId="5" applyBorder="1" applyAlignment="1" applyProtection="1">
      <protection locked="0"/>
    </xf>
    <xf numFmtId="0" fontId="4" fillId="3" borderId="6" xfId="5" applyFont="1" applyFill="1" applyBorder="1" applyAlignment="1" applyProtection="1">
      <alignment horizontal="center" vertical="center" wrapText="1"/>
    </xf>
    <xf numFmtId="0" fontId="2" fillId="0" borderId="7" xfId="5" applyBorder="1" applyAlignment="1" applyProtection="1">
      <alignment horizontal="center" vertical="center" wrapText="1"/>
    </xf>
    <xf numFmtId="0" fontId="2" fillId="0" borderId="8" xfId="5" applyBorder="1" applyAlignment="1" applyProtection="1">
      <alignment horizontal="center" vertical="center" wrapText="1"/>
    </xf>
    <xf numFmtId="3" fontId="14"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4" fillId="3" borderId="1" xfId="3" applyFont="1" applyFill="1" applyBorder="1" applyAlignment="1" applyProtection="1">
      <alignment horizontal="center" vertical="center"/>
    </xf>
    <xf numFmtId="0" fontId="0" fillId="0" borderId="1" xfId="0" applyBorder="1" applyAlignment="1" applyProtection="1">
      <alignment horizontal="center" vertical="center"/>
    </xf>
    <xf numFmtId="49" fontId="5" fillId="0" borderId="1" xfId="6" applyNumberFormat="1" applyFont="1" applyBorder="1" applyAlignment="1" applyProtection="1">
      <alignment horizontal="left" vertical="center" wrapText="1" indent="1"/>
    </xf>
    <xf numFmtId="49" fontId="4" fillId="14" borderId="1" xfId="6" applyNumberFormat="1" applyFont="1" applyFill="1" applyBorder="1" applyAlignment="1" applyProtection="1">
      <alignment horizontal="left" vertical="center" wrapText="1" indent="1"/>
    </xf>
    <xf numFmtId="49" fontId="4" fillId="0" borderId="1" xfId="6" applyNumberFormat="1" applyFont="1" applyBorder="1" applyAlignment="1" applyProtection="1">
      <alignment horizontal="left" vertical="center" wrapText="1" indent="1"/>
    </xf>
    <xf numFmtId="49" fontId="5" fillId="0" borderId="1" xfId="6" applyNumberFormat="1" applyFont="1" applyBorder="1" applyAlignment="1" applyProtection="1">
      <alignment horizontal="left" vertical="center" wrapText="1" indent="3"/>
    </xf>
    <xf numFmtId="49" fontId="5" fillId="0" borderId="1" xfId="6" applyNumberFormat="1" applyFont="1" applyBorder="1" applyAlignment="1" applyProtection="1">
      <alignment horizontal="left" vertical="center" wrapText="1"/>
    </xf>
    <xf numFmtId="49" fontId="4" fillId="0" borderId="1" xfId="6" applyNumberFormat="1" applyFont="1" applyBorder="1" applyAlignment="1" applyProtection="1">
      <alignment horizontal="left" vertical="center" wrapText="1"/>
    </xf>
    <xf numFmtId="0" fontId="12" fillId="4" borderId="6" xfId="6" applyFont="1" applyFill="1" applyBorder="1" applyAlignment="1" applyProtection="1">
      <alignment horizontal="left" vertical="center" wrapText="1"/>
    </xf>
    <xf numFmtId="0" fontId="12" fillId="4" borderId="7" xfId="6" applyFont="1" applyFill="1" applyBorder="1" applyAlignment="1" applyProtection="1">
      <alignment horizontal="left" vertical="center" wrapText="1"/>
    </xf>
    <xf numFmtId="0" fontId="13" fillId="4" borderId="7" xfId="6" applyFont="1" applyFill="1" applyBorder="1" applyAlignment="1" applyProtection="1">
      <alignment horizontal="left" vertical="center" wrapText="1"/>
    </xf>
    <xf numFmtId="0" fontId="0" fillId="0" borderId="7" xfId="0" applyBorder="1" applyAlignment="1"/>
    <xf numFmtId="0" fontId="2" fillId="0" borderId="0" xfId="6" applyFont="1" applyFill="1" applyBorder="1" applyAlignment="1" applyProtection="1">
      <alignment horizontal="right" vertical="top" wrapText="1"/>
    </xf>
    <xf numFmtId="0" fontId="2" fillId="0" borderId="0" xfId="6" applyAlignment="1" applyProtection="1"/>
    <xf numFmtId="0" fontId="0" fillId="0" borderId="0" xfId="0" applyAlignment="1"/>
    <xf numFmtId="0" fontId="6" fillId="5" borderId="14" xfId="6" applyFont="1" applyFill="1" applyBorder="1" applyAlignment="1" applyProtection="1">
      <alignment vertical="center" wrapText="1"/>
      <protection locked="0"/>
    </xf>
    <xf numFmtId="0" fontId="2" fillId="0" borderId="15" xfId="6" applyBorder="1" applyAlignment="1" applyProtection="1">
      <protection locked="0"/>
    </xf>
    <xf numFmtId="0" fontId="0" fillId="0" borderId="15" xfId="0" applyBorder="1" applyAlignment="1"/>
    <xf numFmtId="0" fontId="4" fillId="3" borderId="1" xfId="3"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49" fontId="4" fillId="14" borderId="1" xfId="6" applyNumberFormat="1" applyFont="1" applyFill="1" applyBorder="1" applyAlignment="1" applyProtection="1">
      <alignment horizontal="left" vertical="center" wrapText="1"/>
    </xf>
    <xf numFmtId="49" fontId="5" fillId="14" borderId="1" xfId="6" applyNumberFormat="1" applyFont="1" applyFill="1" applyBorder="1" applyAlignment="1" applyProtection="1">
      <alignment horizontal="left" vertical="center" wrapText="1"/>
    </xf>
    <xf numFmtId="0" fontId="8" fillId="0" borderId="0" xfId="6" applyFont="1" applyFill="1" applyBorder="1" applyAlignment="1" applyProtection="1">
      <alignment horizontal="center" vertical="center" wrapText="1"/>
    </xf>
    <xf numFmtId="0" fontId="2" fillId="0" borderId="0" xfId="6" applyAlignment="1" applyProtection="1">
      <alignment horizontal="center" vertical="center" wrapText="1"/>
    </xf>
    <xf numFmtId="0" fontId="6" fillId="0" borderId="0" xfId="6" applyFont="1" applyFill="1" applyBorder="1" applyAlignment="1" applyProtection="1">
      <alignment horizontal="center" vertical="top" wrapText="1"/>
      <protection locked="0"/>
    </xf>
    <xf numFmtId="0" fontId="2" fillId="0" borderId="0" xfId="6" applyAlignment="1" applyProtection="1">
      <alignment horizontal="center" wrapText="1"/>
      <protection locked="0"/>
    </xf>
    <xf numFmtId="0" fontId="4" fillId="0" borderId="1" xfId="6" applyFont="1" applyBorder="1" applyAlignment="1" applyProtection="1">
      <alignment horizontal="left" vertical="center" wrapText="1"/>
    </xf>
    <xf numFmtId="0" fontId="5" fillId="0" borderId="1" xfId="6" applyFont="1" applyBorder="1" applyAlignment="1" applyProtection="1">
      <alignment horizontal="left" vertical="center" wrapText="1"/>
    </xf>
    <xf numFmtId="0" fontId="4" fillId="0" borderId="1" xfId="6" applyFont="1" applyFill="1" applyBorder="1" applyAlignment="1" applyProtection="1">
      <alignment horizontal="left" vertical="center" wrapText="1"/>
    </xf>
    <xf numFmtId="0" fontId="5" fillId="0" borderId="1" xfId="6" applyFont="1" applyFill="1" applyBorder="1" applyAlignment="1" applyProtection="1">
      <alignment horizontal="left" vertical="center" wrapText="1"/>
    </xf>
    <xf numFmtId="0" fontId="12" fillId="8" borderId="1" xfId="6" applyFont="1" applyFill="1" applyBorder="1" applyAlignment="1" applyProtection="1">
      <alignment horizontal="left" vertical="center" shrinkToFit="1"/>
    </xf>
    <xf numFmtId="0" fontId="5" fillId="8" borderId="1" xfId="6" applyFont="1" applyFill="1" applyBorder="1" applyAlignment="1" applyProtection="1">
      <alignment horizontal="left" vertical="center" shrinkToFit="1"/>
    </xf>
    <xf numFmtId="0" fontId="14" fillId="3" borderId="1" xfId="6" applyFont="1" applyFill="1" applyBorder="1" applyAlignment="1" applyProtection="1">
      <alignment horizontal="center" vertical="center" wrapText="1"/>
    </xf>
    <xf numFmtId="0" fontId="2" fillId="0" borderId="1" xfId="6" applyBorder="1" applyAlignment="1" applyProtection="1">
      <alignment horizontal="center" vertical="center" wrapText="1"/>
    </xf>
    <xf numFmtId="0" fontId="2" fillId="0" borderId="0" xfId="6" applyAlignment="1" applyProtection="1">
      <alignment horizontal="center" wrapText="1"/>
    </xf>
    <xf numFmtId="0" fontId="2" fillId="0" borderId="0" xfId="6" applyFont="1" applyBorder="1" applyAlignment="1" applyProtection="1">
      <alignment horizontal="right" vertical="top" wrapText="1"/>
    </xf>
    <xf numFmtId="0" fontId="2" fillId="0" borderId="0" xfId="6" applyFont="1" applyBorder="1" applyAlignment="1" applyProtection="1">
      <alignment horizontal="right"/>
    </xf>
    <xf numFmtId="0" fontId="14" fillId="2" borderId="14" xfId="6" applyFont="1" applyFill="1" applyBorder="1" applyAlignment="1" applyProtection="1">
      <alignment vertical="center" wrapText="1"/>
      <protection locked="0"/>
    </xf>
    <xf numFmtId="0" fontId="2" fillId="0" borderId="15" xfId="6" applyBorder="1" applyAlignment="1" applyProtection="1">
      <alignment vertical="center" wrapText="1"/>
      <protection locked="0"/>
    </xf>
    <xf numFmtId="0" fontId="4" fillId="3" borderId="1" xfId="6" applyFont="1" applyFill="1" applyBorder="1" applyAlignment="1" applyProtection="1">
      <alignment horizontal="center" vertical="center" wrapText="1"/>
    </xf>
    <xf numFmtId="0" fontId="14" fillId="0" borderId="1" xfId="6" applyFont="1" applyFill="1" applyBorder="1" applyAlignment="1" applyProtection="1">
      <alignment horizontal="left" vertical="center" wrapText="1"/>
    </xf>
    <xf numFmtId="0" fontId="14" fillId="0" borderId="1" xfId="6" applyFont="1" applyBorder="1" applyAlignment="1" applyProtection="1">
      <alignment horizontal="left" vertical="center" wrapText="1"/>
    </xf>
    <xf numFmtId="0" fontId="14" fillId="14" borderId="1" xfId="6" applyFont="1" applyFill="1" applyBorder="1" applyAlignment="1" applyProtection="1">
      <alignment horizontal="left" vertical="center" wrapText="1"/>
    </xf>
    <xf numFmtId="0" fontId="3" fillId="0" borderId="1" xfId="6" applyFont="1" applyFill="1" applyBorder="1" applyAlignment="1" applyProtection="1">
      <alignment horizontal="left" vertical="center" wrapText="1"/>
    </xf>
    <xf numFmtId="0" fontId="3" fillId="0" borderId="1" xfId="6" applyFont="1" applyBorder="1" applyAlignment="1" applyProtection="1">
      <alignment horizontal="left" vertical="center" wrapText="1"/>
    </xf>
    <xf numFmtId="3" fontId="9" fillId="3" borderId="1" xfId="6" applyNumberFormat="1" applyFont="1" applyFill="1" applyBorder="1" applyAlignment="1" applyProtection="1">
      <alignment horizontal="center" vertical="center" wrapText="1"/>
    </xf>
    <xf numFmtId="49" fontId="9" fillId="3" borderId="1" xfId="6" applyNumberFormat="1" applyFont="1" applyFill="1" applyBorder="1" applyAlignment="1" applyProtection="1">
      <alignment horizontal="center" vertical="center" wrapText="1"/>
    </xf>
    <xf numFmtId="3" fontId="2" fillId="0" borderId="1" xfId="6" applyNumberFormat="1" applyBorder="1" applyAlignment="1" applyProtection="1">
      <alignment horizontal="center" vertical="center" wrapText="1"/>
    </xf>
    <xf numFmtId="0" fontId="3" fillId="14" borderId="1" xfId="6"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2" fillId="0" borderId="0" xfId="6"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27" fillId="3" borderId="1" xfId="6" applyFont="1" applyFill="1" applyBorder="1" applyAlignment="1" applyProtection="1">
      <alignment horizontal="center" vertical="center" wrapText="1"/>
    </xf>
    <xf numFmtId="0" fontId="28" fillId="0" borderId="1" xfId="6" applyFont="1" applyBorder="1" applyAlignment="1" applyProtection="1">
      <alignment horizontal="center" vertical="center" wrapText="1"/>
    </xf>
    <xf numFmtId="0" fontId="28" fillId="0" borderId="1" xfId="6" applyFont="1" applyBorder="1" applyProtection="1"/>
    <xf numFmtId="3" fontId="27" fillId="3" borderId="1" xfId="6" applyNumberFormat="1" applyFont="1" applyFill="1" applyBorder="1" applyAlignment="1" applyProtection="1">
      <alignment horizontal="center" vertical="center" wrapText="1"/>
    </xf>
    <xf numFmtId="3" fontId="30" fillId="0" borderId="1" xfId="6" applyNumberFormat="1" applyFont="1" applyBorder="1" applyAlignment="1" applyProtection="1">
      <alignment horizontal="center" vertical="center" wrapText="1"/>
    </xf>
    <xf numFmtId="0" fontId="2" fillId="0" borderId="0" xfId="0" applyFont="1" applyAlignment="1">
      <alignment horizontal="left" vertical="top" wrapText="1"/>
    </xf>
    <xf numFmtId="0" fontId="2" fillId="0" borderId="0" xfId="0" applyFont="1" applyAlignment="1">
      <alignment horizontal="center" vertical="top"/>
    </xf>
    <xf numFmtId="0" fontId="2" fillId="0" borderId="0" xfId="0" applyFont="1" applyAlignment="1">
      <alignment horizontal="left" vertical="top"/>
    </xf>
  </cellXfs>
  <cellStyles count="7">
    <cellStyle name="Hyperlink 2" xfId="2"/>
    <cellStyle name="Normal" xfId="0" builtinId="0"/>
    <cellStyle name="Normal 2" xfId="3"/>
    <cellStyle name="Normal 2 2" xfId="6"/>
    <cellStyle name="Normal 3" xfId="4"/>
    <cellStyle name="Normal 4" xfId="5"/>
    <cellStyle name="Style 1" xfId="1"/>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_1000335">
        <xs:annotation>
          <xs:documentation>Izvještaj o financijskom položaju - kreditne institucije</xs:documentation>
        </xs:annotation>
        <xs:all>
          <xs:element name="P1071439" type="Decimal_TD18_FD2___5" nillable="false" minOccurs="1" maxOccurs="1">
            <xs:annotation>
              <xs:documentation>Novčana sredstva, novčana potraživanja od središnjih banaka i ostali depoziti po viđenju</xs:documentation>
            </xs:annotation>
          </xs:element>
          <xs:element name="P1071440" type="Decimal_TD18_FD2___5" nillable="false" minOccurs="1" maxOccurs="1">
            <xs:annotation>
              <xs:documentation>Novčana sredstva, novčana potraživanja od središnjih banaka i ostali depoziti po viđenju</xs:documentation>
            </xs:annotation>
          </xs:element>
          <xs:element name="P1071441" type="Decimal_TD18_FD2___5" nillable="false" minOccurs="1" maxOccurs="1">
            <xs:annotation>
              <xs:documentation>Novac u blagajni</xs:documentation>
            </xs:annotation>
          </xs:element>
          <xs:element name="P1071442" type="Decimal_TD18_FD2___5" nillable="false" minOccurs="0" maxOccurs="1">
            <xs:annotation>
              <xs:documentation>Novac u blagajni</xs:documentation>
            </xs:annotation>
          </xs:element>
          <xs:element name="P1071443" type="Decimal_TD18_FD2___5" nillable="false" minOccurs="1" maxOccurs="1">
            <xs:annotation>
              <xs:documentation>Novčana potraživanja od središnjih banaka</xs:documentation>
            </xs:annotation>
          </xs:element>
          <xs:element name="P1071444" type="Decimal_TD18_FD2___5" nillable="false" minOccurs="1" maxOccurs="1">
            <xs:annotation>
              <xs:documentation>Novčana potraživanja od središnjih banaka</xs:documentation>
            </xs:annotation>
          </xs:element>
          <xs:element name="P1071445" type="Decimal_TD18_FD2___5" nillable="false" minOccurs="1" maxOccurs="1">
            <xs:annotation>
              <xs:documentation>Ostali depoziti po viđenju</xs:documentation>
            </xs:annotation>
          </xs:element>
          <xs:element name="P1071446" type="Decimal_TD18_FD2___5" nillable="false" minOccurs="1" maxOccurs="1">
            <xs:annotation>
              <xs:documentation>Ostali depoziti po viđenju</xs:documentation>
            </xs:annotation>
          </xs:element>
          <xs:element name="P1071447" type="Decimal_TD18_FD2___5" nillable="false" minOccurs="1" maxOccurs="1">
            <xs:annotation>
              <xs:documentation>Financijska imovina koja se drži radi trgovanja</xs:documentation>
            </xs:annotation>
          </xs:element>
          <xs:element name="P1071448" type="Decimal_TD18_FD2___5" nillable="false" minOccurs="1" maxOccurs="1">
            <xs:annotation>
              <xs:documentation>Financijska imovina koja se drži radi trgovanja</xs:documentation>
            </xs:annotation>
          </xs:element>
          <xs:element name="P1071449" type="Decimal_TD18_FD2___5" nillable="false" minOccurs="1" maxOccurs="1">
            <xs:annotation>
              <xs:documentation>Izvedenice</xs:documentation>
            </xs:annotation>
          </xs:element>
          <xs:element name="P1071450" type="Decimal_TD18_FD2___5" nillable="false" minOccurs="1" maxOccurs="1">
            <xs:annotation>
              <xs:documentation>Izvedenice</xs:documentation>
            </xs:annotation>
          </xs:element>
          <xs:element name="P1071451" type="Decimal_TD18_FD2___5" nillable="false" minOccurs="1" maxOccurs="1">
            <xs:annotation>
              <xs:documentation>Vlasnički instrumenti</xs:documentation>
            </xs:annotation>
          </xs:element>
          <xs:element name="P1071452" type="Decimal_TD18_FD2___5" nillable="false" minOccurs="1" maxOccurs="1">
            <xs:annotation>
              <xs:documentation>Vlasnički instrumenti</xs:documentation>
            </xs:annotation>
          </xs:element>
          <xs:element name="P1071453" type="Decimal_TD18_FD2___5" nillable="false" minOccurs="1" maxOccurs="1">
            <xs:annotation>
              <xs:documentation>Dužnički vrijednosni papiri</xs:documentation>
            </xs:annotation>
          </xs:element>
          <xs:element name="P1071454" type="Decimal_TD18_FD2___5" nillable="false" minOccurs="1" maxOccurs="1">
            <xs:annotation>
              <xs:documentation>Dužnički vrijednosni papiri</xs:documentation>
            </xs:annotation>
          </xs:element>
          <xs:element name="P1071455" type="Decimal_TD18_FD2___5" nillable="false" minOccurs="1" maxOccurs="1">
            <xs:annotation>
              <xs:documentation> Krediti i predujmovi</xs:documentation>
            </xs:annotation>
          </xs:element>
          <xs:element name="P1071456" type="Decimal_TD18_FD2___5" nillable="false" minOccurs="1" maxOccurs="1">
            <xs:annotation>
              <xs:documentation> Krediti i predujmovi</xs:documentation>
            </xs:annotation>
          </xs:element>
          <xs:element name="P1071457" type="Decimal_TD18_FD2___5" nillable="false" minOccurs="1" maxOccurs="1">
            <xs:annotation>
              <xs:documentation>Financijska imovina kojom se ne trguje koja se obvezno mjeri po fer vrijednosti kroz dobit ili gubitak</xs:documentation>
            </xs:annotation>
          </xs:element>
          <xs:element name="P1071458" type="Decimal_TD18_FD2___5" nillable="false" minOccurs="1" maxOccurs="1">
            <xs:annotation>
              <xs:documentation>Financijska imovina kojom se ne trguje koja se obvezno mjeri po fer vrijednosti kroz dobit ili gubitak</xs:documentation>
            </xs:annotation>
          </xs:element>
          <xs:element name="P1071459" type="Decimal_TD18_FD2___5" nillable="false" minOccurs="1" maxOccurs="1">
            <xs:annotation>
              <xs:documentation> Vlasnički instrumenti</xs:documentation>
            </xs:annotation>
          </xs:element>
          <xs:element name="P1071460" type="Decimal_TD18_FD2___5" nillable="false" minOccurs="1" maxOccurs="1">
            <xs:annotation>
              <xs:documentation> Vlasnički instrumenti</xs:documentation>
            </xs:annotation>
          </xs:element>
          <xs:element name="P1071461" type="Decimal_TD18_FD2___5" nillable="false" minOccurs="1" maxOccurs="1">
            <xs:annotation>
              <xs:documentation>Dužnički vrijednosni papiri</xs:documentation>
            </xs:annotation>
          </xs:element>
          <xs:element name="P1071462" type="Decimal_TD18_FD2___5" nillable="false" minOccurs="1" maxOccurs="1">
            <xs:annotation>
              <xs:documentation>Dužnički vrijednosni papiri</xs:documentation>
            </xs:annotation>
          </xs:element>
          <xs:element name="P1071463" type="Decimal_TD18_FD2___5" nillable="false" minOccurs="1" maxOccurs="1">
            <xs:annotation>
              <xs:documentation>Krediti i predujmovi</xs:documentation>
            </xs:annotation>
          </xs:element>
          <xs:element name="P1071464" type="Decimal_TD18_FD2___5" nillable="false" minOccurs="1" maxOccurs="1">
            <xs:annotation>
              <xs:documentation>Krediti i predujmovi</xs:documentation>
            </xs:annotation>
          </xs:element>
          <xs:element name="P1071465" type="Decimal_TD18_FD2___5" nillable="false" minOccurs="1" maxOccurs="1">
            <xs:annotation>
              <xs:documentation>Financijska imovina po fer vrijednosti kroz dobit ili gubitak </xs:documentation>
            </xs:annotation>
          </xs:element>
          <xs:element name="P1071466" type="Decimal_TD18_FD2___5" nillable="false" minOccurs="1" maxOccurs="1">
            <xs:annotation>
              <xs:documentation>Financijska imovina po fer vrijednosti kroz dobit ili gubitak</xs:documentation>
            </xs:annotation>
          </xs:element>
          <xs:element name="P1071467" type="Decimal_TD18_FD2___5" nillable="false" minOccurs="1" maxOccurs="1">
            <xs:annotation>
              <xs:documentation>Dužnički vrijednosni papiri</xs:documentation>
            </xs:annotation>
          </xs:element>
          <xs:element name="P1071468" type="Decimal_TD18_FD2___5" nillable="false" minOccurs="1" maxOccurs="1">
            <xs:annotation>
              <xs:documentation>Dužnički vrijednosni papiri</xs:documentation>
            </xs:annotation>
          </xs:element>
          <xs:element name="P1071469" type="Decimal_TD18_FD2___5" nillable="false" minOccurs="1" maxOccurs="1">
            <xs:annotation>
              <xs:documentation>Krediti i predujmovi</xs:documentation>
            </xs:annotation>
          </xs:element>
          <xs:element name="P1071470" type="Decimal_TD18_FD2___5" nillable="false" minOccurs="1" maxOccurs="1">
            <xs:annotation>
              <xs:documentation>Krediti i predujmovi</xs:documentation>
            </xs:annotation>
          </xs:element>
          <xs:element name="P1071471" type="Decimal_TD18_FD2___5" nillable="false" minOccurs="1" maxOccurs="1">
            <xs:annotation>
              <xs:documentation> Financijska imovina po fer vrijednosti kroz ostalu sveobuhvatnu dobit</xs:documentation>
            </xs:annotation>
          </xs:element>
          <xs:element name="P1071472" type="Decimal_TD18_FD2___5" nillable="false" minOccurs="1" maxOccurs="1">
            <xs:annotation>
              <xs:documentation> Financijska imovina po fer vrijednosti kroz ostalu sveobuhvatnu dobit</xs:documentation>
            </xs:annotation>
          </xs:element>
          <xs:element name="P1071473" type="Decimal_TD18_FD2___5" nillable="false" minOccurs="1" maxOccurs="1">
            <xs:annotation>
              <xs:documentation>Vlasnički instrumenti</xs:documentation>
            </xs:annotation>
          </xs:element>
          <xs:element name="P1071474" type="Decimal_TD18_FD2___5" nillable="false" minOccurs="1" maxOccurs="1">
            <xs:annotation>
              <xs:documentation>Vlasnički instrumenti</xs:documentation>
            </xs:annotation>
          </xs:element>
          <xs:element name="P1071475" type="Decimal_TD18_FD2___5" nillable="false" minOccurs="1" maxOccurs="1">
            <xs:annotation>
              <xs:documentation>Dužnički vrijednosni papiri</xs:documentation>
            </xs:annotation>
          </xs:element>
          <xs:element name="P1071476" type="Decimal_TD18_FD2___5" nillable="false" minOccurs="1" maxOccurs="1">
            <xs:annotation>
              <xs:documentation>Dužnički vrijednosni papiri</xs:documentation>
            </xs:annotation>
          </xs:element>
          <xs:element name="P1071477" type="Decimal_TD18_FD2___5" nillable="false" minOccurs="1" maxOccurs="1">
            <xs:annotation>
              <xs:documentation>Krediti i predujmovi</xs:documentation>
            </xs:annotation>
          </xs:element>
          <xs:element name="P1071478" type="Decimal_TD18_FD2___5" nillable="false" minOccurs="1" maxOccurs="1">
            <xs:annotation>
              <xs:documentation>Krediti i predujmovi</xs:documentation>
            </xs:annotation>
          </xs:element>
          <xs:element name="P1071479" type="Decimal_TD18_FD2___5" nillable="false" minOccurs="1" maxOccurs="1">
            <xs:annotation>
              <xs:documentation>Financijska imovina po amortiziranom trošku</xs:documentation>
            </xs:annotation>
          </xs:element>
          <xs:element name="P1071480" type="Decimal_TD18_FD2___5" nillable="false" minOccurs="1" maxOccurs="1">
            <xs:annotation>
              <xs:documentation>Financijska imovina po amortiziranom trošku</xs:documentation>
            </xs:annotation>
          </xs:element>
          <xs:element name="P1071481" type="Decimal_TD18_FD2___5" nillable="false" minOccurs="1" maxOccurs="1">
            <xs:annotation>
              <xs:documentation>Dužnički vrijednosni papiri</xs:documentation>
            </xs:annotation>
          </xs:element>
          <xs:element name="P1071482" type="Decimal_TD18_FD2___5" nillable="false" minOccurs="1" maxOccurs="1">
            <xs:annotation>
              <xs:documentation>Dužnički vrijednosni papiri</xs:documentation>
            </xs:annotation>
          </xs:element>
          <xs:element name="P1071483" type="Decimal_TD18_FD2___5" nillable="false" minOccurs="1" maxOccurs="1">
            <xs:annotation>
              <xs:documentation> Krediti i predujmovi</xs:documentation>
            </xs:annotation>
          </xs:element>
          <xs:element name="P1071484" type="Decimal_TD18_FD2___5" nillable="false" minOccurs="1" maxOccurs="1">
            <xs:annotation>
              <xs:documentation> Krediti i predujmovi</xs:documentation>
            </xs:annotation>
          </xs:element>
          <xs:element name="P1071485" type="Decimal_TD18_FD2___5" nillable="false" minOccurs="1" maxOccurs="1">
            <xs:annotation>
              <xs:documentation> Izvedenice – računovodstvo zaštite</xs:documentation>
            </xs:annotation>
          </xs:element>
          <xs:element name="P1071486" type="Decimal_TD18_FD2___5" nillable="false" minOccurs="1" maxOccurs="1">
            <xs:annotation>
              <xs:documentation> Izvedenice – računovodstvo zaštite</xs:documentation>
            </xs:annotation>
          </xs:element>
          <xs:element name="P1071487" type="Decimal_TD18_FD2___5" nillable="false" minOccurs="1" maxOccurs="1">
            <xs:annotation>
              <xs:documentation>Promjene fer vrijednosti zaštićenih stavki u zaštiti portfelja od kamatnog rizika</xs:documentation>
            </xs:annotation>
          </xs:element>
          <xs:element name="P1071488" type="Decimal_TD18_FD2___5" nillable="false" minOccurs="1" maxOccurs="1">
            <xs:annotation>
              <xs:documentation>Promjene fer vrijednosti zaštićenih stavki u zaštiti portfelja od kamatnog rizika</xs:documentation>
            </xs:annotation>
          </xs:element>
          <xs:element name="P1071489" type="Decimal_TD18_FD2___5" nillable="false" minOccurs="1" maxOccurs="1">
            <xs:annotation>
              <xs:documentation> Ulaganja u društva kćeri, zajedničke pothvate i pridružena društva</xs:documentation>
            </xs:annotation>
          </xs:element>
          <xs:element name="P1071490" type="Decimal_TD18_FD2___5" nillable="false" minOccurs="1" maxOccurs="1">
            <xs:annotation>
              <xs:documentation> Ulaganja u društva kćeri, zajedničke pothvate i pridružena društva</xs:documentation>
            </xs:annotation>
          </xs:element>
          <xs:element name="P1071491" type="Decimal_TD18_FD2___5" nillable="false" minOccurs="1" maxOccurs="1">
            <xs:annotation>
              <xs:documentation>Materijalna imovina</xs:documentation>
            </xs:annotation>
          </xs:element>
          <xs:element name="P1071492" type="Decimal_TD18_FD2___5" nillable="false" minOccurs="1" maxOccurs="1">
            <xs:annotation>
              <xs:documentation>Materijalna imovina</xs:documentation>
            </xs:annotation>
          </xs:element>
          <xs:element name="P1071493" type="Decimal_TD18_FD2___5" nillable="false" minOccurs="1" maxOccurs="1">
            <xs:annotation>
              <xs:documentation>Nematerijalna imovina</xs:documentation>
            </xs:annotation>
          </xs:element>
          <xs:element name="P1071494" type="Decimal_TD18_FD2___5" nillable="false" minOccurs="1" maxOccurs="1">
            <xs:annotation>
              <xs:documentation>Nematerijalna imovina</xs:documentation>
            </xs:annotation>
          </xs:element>
          <xs:element name="P1071495" type="Decimal_TD18_FD2___5" nillable="false" minOccurs="1" maxOccurs="1">
            <xs:annotation>
              <xs:documentation>Porezna imovina</xs:documentation>
            </xs:annotation>
          </xs:element>
          <xs:element name="P1071496" type="Decimal_TD18_FD2___5" nillable="false" minOccurs="1" maxOccurs="1">
            <xs:annotation>
              <xs:documentation>Porezna imovina</xs:documentation>
            </xs:annotation>
          </xs:element>
          <xs:element name="P1071497" type="Decimal_TD18_FD2___5" nillable="false" minOccurs="1" maxOccurs="1">
            <xs:annotation>
              <xs:documentation>Ostala imovina</xs:documentation>
            </xs:annotation>
          </xs:element>
          <xs:element name="P1071498" type="Decimal_TD18_FD2___5" nillable="false" minOccurs="1" maxOccurs="1">
            <xs:annotation>
              <xs:documentation>Ostala imovina</xs:documentation>
            </xs:annotation>
          </xs:element>
          <xs:element name="P1071499" type="Decimal_TD18_FD2___5" nillable="false" minOccurs="1" maxOccurs="1">
            <xs:annotation>
              <xs:documentation>Dugotrajna imovina i grupe za otuđenje klasificirane kao namijenjene za prodaju</xs:documentation>
            </xs:annotation>
          </xs:element>
          <xs:element name="P1071500" type="Decimal_TD18_FD2___5" nillable="false" minOccurs="1" maxOccurs="1">
            <xs:annotation>
              <xs:documentation>Dugotrajna imovina i grupe za otuđenje klasificirane kao namijenjene za prodaju</xs:documentation>
            </xs:annotation>
          </xs:element>
          <xs:element name="P1071501" type="Decimal_TD18_FD2___5" nillable="false" minOccurs="1" maxOccurs="1">
            <xs:annotation>
              <xs:documentation>Ukupna imovina</xs:documentation>
            </xs:annotation>
          </xs:element>
          <xs:element name="P1071502" type="Decimal_TD18_FD2___5" nillable="false" minOccurs="1" maxOccurs="1">
            <xs:annotation>
              <xs:documentation>Ukupna imovina</xs:documentation>
            </xs:annotation>
          </xs:element>
          <xs:element name="P1071503" type="Decimal_TD18_FD2___5" nillable="false" minOccurs="1" maxOccurs="1">
            <xs:annotation>
              <xs:documentation>Financijske obveze koje se drže radi trgovanja</xs:documentation>
            </xs:annotation>
          </xs:element>
          <xs:element name="P1071504" type="Decimal_TD18_FD2___5" nillable="false" minOccurs="1" maxOccurs="1">
            <xs:annotation>
              <xs:documentation>Financijske obveze koje se drže radi trgovanja</xs:documentation>
            </xs:annotation>
          </xs:element>
          <xs:element name="P1071505" type="Decimal_TD18_FD2___5" nillable="false" minOccurs="1" maxOccurs="1">
            <xs:annotation>
              <xs:documentation>Izvedenice</xs:documentation>
            </xs:annotation>
          </xs:element>
          <xs:element name="P1071506" type="Decimal_TD18_FD2___5" nillable="false" minOccurs="1" maxOccurs="1">
            <xs:annotation>
              <xs:documentation>Izvedenice</xs:documentation>
            </xs:annotation>
          </xs:element>
          <xs:element name="P1071507" type="Decimal_TD18_FD2___5" nillable="false" minOccurs="1" maxOccurs="1">
            <xs:annotation>
              <xs:documentation>Kratke pozicije</xs:documentation>
            </xs:annotation>
          </xs:element>
          <xs:element name="P1071508" type="Decimal_TD18_FD2___5" nillable="false" minOccurs="1" maxOccurs="1">
            <xs:annotation>
              <xs:documentation>Kratke pozicije</xs:documentation>
            </xs:annotation>
          </xs:element>
          <xs:element name="P1071509" type="Decimal_TD18_FD2___5" nillable="false" minOccurs="1" maxOccurs="1">
            <xs:annotation>
              <xs:documentation>Depoziti</xs:documentation>
            </xs:annotation>
          </xs:element>
          <xs:element name="P1071510" type="Decimal_TD18_FD2___5" nillable="false" minOccurs="1" maxOccurs="1">
            <xs:annotation>
              <xs:documentation>Depoziti</xs:documentation>
            </xs:annotation>
          </xs:element>
          <xs:element name="P1071511" type="Decimal_TD18_FD2___5" nillable="false" minOccurs="1" maxOccurs="1">
            <xs:annotation>
              <xs:documentation>Izdani dužnički vrijednosni papiri</xs:documentation>
            </xs:annotation>
          </xs:element>
          <xs:element name="P1071512" type="Decimal_TD18_FD2___5" nillable="false" minOccurs="1" maxOccurs="1">
            <xs:annotation>
              <xs:documentation>Izdani dužnički vrijednosni papiri</xs:documentation>
            </xs:annotation>
          </xs:element>
          <xs:element name="P1071513" type="Decimal_TD18_FD2___5" nillable="false" minOccurs="1" maxOccurs="1">
            <xs:annotation>
              <xs:documentation>Ostale financijske obveze</xs:documentation>
            </xs:annotation>
          </xs:element>
          <xs:element name="P1071514" type="Decimal_TD18_FD2___5" nillable="false" minOccurs="1" maxOccurs="1">
            <xs:annotation>
              <xs:documentation>Ostale financijske obveze</xs:documentation>
            </xs:annotation>
          </xs:element>
          <xs:element name="P1071515" type="Decimal_TD18_FD2___5" nillable="false" minOccurs="1" maxOccurs="1">
            <xs:annotation>
              <xs:documentation>Financijske obveze po fer vrijednosti kroz dobit ili gubitak</xs:documentation>
            </xs:annotation>
          </xs:element>
          <xs:element name="P1071516" type="Decimal_TD18_FD2___5" nillable="false" minOccurs="1" maxOccurs="1">
            <xs:annotation>
              <xs:documentation>Financijske obveze po fer vrijednosti kroz dobit ili gubitak</xs:documentation>
            </xs:annotation>
          </xs:element>
          <xs:element name="P1071517" type="Decimal_TD18_FD2___5" nillable="false" minOccurs="1" maxOccurs="1">
            <xs:annotation>
              <xs:documentation>Depoziti</xs:documentation>
            </xs:annotation>
          </xs:element>
          <xs:element name="P1071518" type="Decimal_TD18_FD2___5" nillable="false" minOccurs="1" maxOccurs="1">
            <xs:annotation>
              <xs:documentation>Depoziti</xs:documentation>
            </xs:annotation>
          </xs:element>
          <xs:element name="P1071519" type="Decimal_TD18_FD2___5" nillable="false" minOccurs="1" maxOccurs="1">
            <xs:annotation>
              <xs:documentation> Izdani dužnički vrijednosni papiri</xs:documentation>
            </xs:annotation>
          </xs:element>
          <xs:element name="P1071520" type="Decimal_TD18_FD2___5" nillable="false" minOccurs="1" maxOccurs="1">
            <xs:annotation>
              <xs:documentation> Izdani dužnički vrijednosni papiri</xs:documentation>
            </xs:annotation>
          </xs:element>
          <xs:element name="P1071521" type="Decimal_TD18_FD2___5" nillable="false" minOccurs="1" maxOccurs="1">
            <xs:annotation>
              <xs:documentation>Ostale financijske obveze</xs:documentation>
            </xs:annotation>
          </xs:element>
          <xs:element name="P1071522" type="Decimal_TD18_FD2___5" nillable="false" minOccurs="1" maxOccurs="1">
            <xs:annotation>
              <xs:documentation>Ostale financijske obveze</xs:documentation>
            </xs:annotation>
          </xs:element>
          <xs:element name="P1071523" type="Decimal_TD18_FD2___5" nillable="false" minOccurs="1" maxOccurs="1">
            <xs:annotation>
              <xs:documentation>Financijske obveze mjerene po amortiziranom trošku</xs:documentation>
            </xs:annotation>
          </xs:element>
          <xs:element name="P1071524" type="Decimal_TD18_FD2___5" nillable="false" minOccurs="1" maxOccurs="1">
            <xs:annotation>
              <xs:documentation>Financijske obveze mjerene po amortiziranom trošku</xs:documentation>
            </xs:annotation>
          </xs:element>
          <xs:element name="P1071525" type="Decimal_TD18_FD2___5" nillable="false" minOccurs="1" maxOccurs="1">
            <xs:annotation>
              <xs:documentation>Depoziti</xs:documentation>
            </xs:annotation>
          </xs:element>
          <xs:element name="P1071526" type="Decimal_TD18_FD2___5" nillable="false" minOccurs="1" maxOccurs="1">
            <xs:annotation>
              <xs:documentation>Depoziti</xs:documentation>
            </xs:annotation>
          </xs:element>
          <xs:element name="P1071527" type="Decimal_TD18_FD2___5" nillable="false" minOccurs="1" maxOccurs="1">
            <xs:annotation>
              <xs:documentation>Izdani dužnički vrijednosni papiri</xs:documentation>
            </xs:annotation>
          </xs:element>
          <xs:element name="P1071528" type="Decimal_TD18_FD2___5" nillable="false" minOccurs="1" maxOccurs="1">
            <xs:annotation>
              <xs:documentation>Izdani dužnički vrijednosni papiri</xs:documentation>
            </xs:annotation>
          </xs:element>
          <xs:element name="P1071529" type="Decimal_TD18_FD2___5" nillable="false" minOccurs="1" maxOccurs="1">
            <xs:annotation>
              <xs:documentation>Ostale financijske obveze</xs:documentation>
            </xs:annotation>
          </xs:element>
          <xs:element name="P1071530" type="Decimal_TD18_FD2___5" nillable="false" minOccurs="1" maxOccurs="1">
            <xs:annotation>
              <xs:documentation>Ostale financijske obveze</xs:documentation>
            </xs:annotation>
          </xs:element>
          <xs:element name="P1071531" type="Decimal_TD18_FD2___5" nillable="false" minOccurs="1" maxOccurs="1">
            <xs:annotation>
              <xs:documentation>Izvedenice – računovodstvo zaštite</xs:documentation>
            </xs:annotation>
          </xs:element>
          <xs:element name="P1071532" type="Decimal_TD18_FD2___5" nillable="false" minOccurs="1" maxOccurs="1">
            <xs:annotation>
              <xs:documentation>Izvedenice – računovodstvo zaštite</xs:documentation>
            </xs:annotation>
          </xs:element>
          <xs:element name="P1071533" type="Decimal_TD18_FD2___5" nillable="false" minOccurs="1" maxOccurs="1">
            <xs:annotation>
              <xs:documentation>Promjene fer vrijednosti zaštićenih stavki u zaštiti portfelja od kamatnog rizika</xs:documentation>
            </xs:annotation>
          </xs:element>
          <xs:element name="P1071534" type="Decimal_TD18_FD2___5" nillable="false" minOccurs="1" maxOccurs="1">
            <xs:annotation>
              <xs:documentation>Promjene fer vrijednosti zaštićenih stavki u zaštiti portfelja od kamatnog rizika</xs:documentation>
            </xs:annotation>
          </xs:element>
          <xs:element name="P1071535" type="Decimal_TD18_FD2___5" nillable="false" minOccurs="1" maxOccurs="1">
            <xs:annotation>
              <xs:documentation>Rezervacije</xs:documentation>
            </xs:annotation>
          </xs:element>
          <xs:element name="P1071536" type="Decimal_TD18_FD2___5" nillable="false" minOccurs="1" maxOccurs="1">
            <xs:annotation>
              <xs:documentation>Rezervacije</xs:documentation>
            </xs:annotation>
          </xs:element>
          <xs:element name="P1071537" type="Decimal_TD18_FD2___5" nillable="false" minOccurs="1" maxOccurs="1">
            <xs:annotation>
              <xs:documentation>Porezne obveze</xs:documentation>
            </xs:annotation>
          </xs:element>
          <xs:element name="P1071538" type="Decimal_TD18_FD2___5" nillable="false" minOccurs="1" maxOccurs="1">
            <xs:annotation>
              <xs:documentation>Porezne obveze</xs:documentation>
            </xs:annotation>
          </xs:element>
          <xs:element name="P1071539" type="Decimal_TD18_FD2___5" nillable="false" minOccurs="1" maxOccurs="1">
            <xs:annotation>
              <xs:documentation>Temeljni kapital koji se vraća na zahtjev</xs:documentation>
            </xs:annotation>
          </xs:element>
          <xs:element name="P1071540" type="Decimal_TD18_FD2___5" nillable="false" minOccurs="1" maxOccurs="1">
            <xs:annotation>
              <xs:documentation>Temeljni kapital koji se vraća na zahtjev</xs:documentation>
            </xs:annotation>
          </xs:element>
          <xs:element name="P1071541" type="Decimal_TD18_FD2___5" nillable="false" minOccurs="1" maxOccurs="1">
            <xs:annotation>
              <xs:documentation>Ostale obveze</xs:documentation>
            </xs:annotation>
          </xs:element>
          <xs:element name="P1071542" type="Decimal_TD18_FD2___5" nillable="false" minOccurs="1" maxOccurs="1">
            <xs:annotation>
              <xs:documentation>Ostale obveze</xs:documentation>
            </xs:annotation>
          </xs:element>
          <xs:element name="P1071543" type="Decimal_TD18_FD2___5" nillable="false" minOccurs="1" maxOccurs="1">
            <xs:annotation>
              <xs:documentation> Obveze uključene u grupe za otuđenje klasificirane kao namijenjene za prodaju</xs:documentation>
            </xs:annotation>
          </xs:element>
          <xs:element name="P1071544" type="Decimal_TD18_FD2___5" nillable="false" minOccurs="1" maxOccurs="1">
            <xs:annotation>
              <xs:documentation> Obveze uključene u grupe za otuđenje klasificirane kao namijenjene za prodaju</xs:documentation>
            </xs:annotation>
          </xs:element>
          <xs:element name="P1071545" type="Decimal_TD18_FD2___5" nillable="false" minOccurs="1" maxOccurs="1">
            <xs:annotation>
              <xs:documentation>Ukupne obveze</xs:documentation>
            </xs:annotation>
          </xs:element>
          <xs:element name="P1071546" type="Decimal_TD18_FD2___5" nillable="false" minOccurs="1" maxOccurs="1">
            <xs:annotation>
              <xs:documentation>Ukupne obveze</xs:documentation>
            </xs:annotation>
          </xs:element>
          <xs:element name="P1071547" type="Decimal_TD18_FD2___5" nillable="false" minOccurs="1" maxOccurs="1">
            <xs:annotation>
              <xs:documentation>Temeljni kapital</xs:documentation>
            </xs:annotation>
          </xs:element>
          <xs:element name="P1071548" type="Decimal_TD18_FD2___5" nillable="false" minOccurs="1" maxOccurs="1">
            <xs:annotation>
              <xs:documentation>Temeljni kapital</xs:documentation>
            </xs:annotation>
          </xs:element>
          <xs:element name="P1071549" type="Decimal_TD18_FD2___5" nillable="false" minOccurs="1" maxOccurs="1">
            <xs:annotation>
              <xs:documentation>Premija na dionice</xs:documentation>
            </xs:annotation>
          </xs:element>
          <xs:element name="P1071550" type="Decimal_TD18_FD2___5" nillable="false" minOccurs="1" maxOccurs="1">
            <xs:annotation>
              <xs:documentation>Premija na dionice</xs:documentation>
            </xs:annotation>
          </xs:element>
          <xs:element name="P1071551" type="Decimal_TD18_FD2___5" nillable="false" minOccurs="1" maxOccurs="1">
            <xs:annotation>
              <xs:documentation>Izdani vlasnički instrumenti osim kapitala</xs:documentation>
            </xs:annotation>
          </xs:element>
          <xs:element name="P1071552" type="Decimal_TD18_FD2___5" nillable="false" minOccurs="1" maxOccurs="1">
            <xs:annotation>
              <xs:documentation>Izdani vlasnički instrumenti osim kapitala</xs:documentation>
            </xs:annotation>
          </xs:element>
          <xs:element name="P1071553" type="Decimal_TD18_FD2___5" nillable="false" minOccurs="1" maxOccurs="1">
            <xs:annotation>
              <xs:documentation>Ostali vlasnički instrumenti</xs:documentation>
            </xs:annotation>
          </xs:element>
          <xs:element name="P1071554" type="Decimal_TD18_FD2___5" nillable="false" minOccurs="1" maxOccurs="1">
            <xs:annotation>
              <xs:documentation>Ostali vlasnički instrumenti</xs:documentation>
            </xs:annotation>
          </xs:element>
          <xs:element name="P1071555" type="Decimal_TD18_FD2___5" nillable="false" minOccurs="1" maxOccurs="1">
            <xs:annotation>
              <xs:documentation>Akumulirana ostala sveobuhvatna dobit</xs:documentation>
            </xs:annotation>
          </xs:element>
          <xs:element name="P1071556" type="Decimal_TD18_FD2___5" nillable="false" minOccurs="1" maxOccurs="1">
            <xs:annotation>
              <xs:documentation>Akumulirana ostala sveobuhvatna dobit</xs:documentation>
            </xs:annotation>
          </xs:element>
          <xs:element name="P1071557" type="Decimal_TD18_FD2___5" nillable="false" minOccurs="1" maxOccurs="1">
            <xs:annotation>
              <xs:documentation>Zadržana dobit</xs:documentation>
            </xs:annotation>
          </xs:element>
          <xs:element name="P1071558" type="Decimal_TD18_FD2___5" nillable="false" minOccurs="1" maxOccurs="1">
            <xs:annotation>
              <xs:documentation>Zadržana dobit</xs:documentation>
            </xs:annotation>
          </xs:element>
          <xs:element name="P1071559" type="Decimal_TD18_FD2___5" nillable="false" minOccurs="1" maxOccurs="1">
            <xs:annotation>
              <xs:documentation>Revalorizacijske rezerve</xs:documentation>
            </xs:annotation>
          </xs:element>
          <xs:element name="P1071560" type="Decimal_TD18_FD2___5" nillable="false" minOccurs="1" maxOccurs="1">
            <xs:annotation>
              <xs:documentation>Revalorizacijske rezerve</xs:documentation>
            </xs:annotation>
          </xs:element>
          <xs:element name="P1071561" type="Decimal_TD18_FD2___5" nillable="false" minOccurs="1" maxOccurs="1">
            <xs:annotation>
              <xs:documentation>Ostale rezerve</xs:documentation>
            </xs:annotation>
          </xs:element>
          <xs:element name="P1071562" type="Decimal_TD18_FD2___5" nillable="false" minOccurs="1" maxOccurs="1">
            <xs:annotation>
              <xs:documentation>Ostale rezerve</xs:documentation>
            </xs:annotation>
          </xs:element>
          <xs:element name="P1071563" type="Decimal_TD18_FD2___5" nillable="false" minOccurs="1" maxOccurs="1">
            <xs:annotation>
              <xs:documentation>( – ) Trezorske dionice</xs:documentation>
            </xs:annotation>
          </xs:element>
          <xs:element name="P1071564" type="Decimal_TD18_FD2___5" nillable="false" minOccurs="1" maxOccurs="1">
            <xs:annotation>
              <xs:documentation>( – ) Trezorske dionice</xs:documentation>
            </xs:annotation>
          </xs:element>
          <xs:element name="P1071565" type="Decimal_TD18_FD2___5" nillable="false" minOccurs="1" maxOccurs="1">
            <xs:annotation>
              <xs:documentation>Dobit ili gubitak koji pripadaju vlasnicima matičnog društva</xs:documentation>
            </xs:annotation>
          </xs:element>
          <xs:element name="P1071566" type="Decimal_TD18_FD2___5" nillable="false" minOccurs="1" maxOccurs="1">
            <xs:annotation>
              <xs:documentation>Dobit ili gubitak koji pripadaju vlasnicima matičnog društva</xs:documentation>
            </xs:annotation>
          </xs:element>
          <xs:element name="P1071567" type="Decimal_TD18_FD2___5" nillable="false" minOccurs="1" maxOccurs="1">
            <xs:annotation>
              <xs:documentation> ( – ) Dividende tijekom poslovne godine</xs:documentation>
            </xs:annotation>
          </xs:element>
          <xs:element name="P1071568" type="Decimal_TD18_FD2___5" nillable="false" minOccurs="1" maxOccurs="1">
            <xs:annotation>
              <xs:documentation> ( – ) Dividende tijekom poslovne godine</xs:documentation>
            </xs:annotation>
          </xs:element>
          <xs:element name="P1071569" type="Decimal_TD18_FD2___5" nillable="false" minOccurs="1" maxOccurs="1">
            <xs:annotation>
              <xs:documentation>Manjinski udjeli [nekontrolirajući udjeli]</xs:documentation>
            </xs:annotation>
          </xs:element>
          <xs:element name="P1071570" type="Decimal_TD18_FD2___5" nillable="false" minOccurs="1" maxOccurs="1">
            <xs:annotation>
              <xs:documentation>Manjinski udjeli [nekontrolirajući udjeli]</xs:documentation>
            </xs:annotation>
          </xs:element>
          <xs:element name="P1071571" type="Decimal_TD18_FD2___5" nillable="false" minOccurs="1" maxOccurs="1">
            <xs:annotation>
              <xs:documentation>Ukupno kapital</xs:documentation>
            </xs:annotation>
          </xs:element>
          <xs:element name="P1071572" type="Decimal_TD18_FD2___5" nillable="false" minOccurs="1" maxOccurs="1">
            <xs:annotation>
              <xs:documentation>Ukupno kapital</xs:documentation>
            </xs:annotation>
          </xs:element>
          <xs:element name="P1071573" type="Decimal_TD18_FD2___5" nillable="false" minOccurs="1" maxOccurs="1">
            <xs:annotation>
              <xs:documentation>Ukupno obveze i kapital</xs:documentation>
            </xs:annotation>
          </xs:element>
          <xs:element name="P1071574" type="Decimal_TD18_FD2___5" nillable="false" minOccurs="1" maxOccurs="1">
            <xs:annotation>
              <xs:documentation>Ukupno obveze i kapital</xs:documentation>
            </xs:annotation>
          </xs:element>
        </xs:all>
      </xs:complexType>
      <xs:complexType name="FormType_ISD-KI-TFI_1000879">
        <xs:annotation>
          <xs:documentation>Izvještaj o sveobuhvatnoj dobiti, tromjesečni</xs:documentation>
        </xs:annotation>
        <xs:all>
          <xs:element name="P1072581" type="Decimal_TD18_FD2___5" nillable="false" minOccurs="1" maxOccurs="1"/>
          <xs:element name="P1198983" type="Decimal_TD18_FD2___6" nillable="false" minOccurs="0" maxOccurs="1"/>
          <xs:element name="P1072582" type="Decimal_TD18_FD2___5" nillable="false" minOccurs="1" maxOccurs="1"/>
          <xs:element name="P1199046" type="Decimal_TD18_FD2___6" nillable="false" minOccurs="0" maxOccurs="1"/>
          <xs:element name="P1072583" type="Decimal_TD18_FD2___5" nillable="false" minOccurs="1" maxOccurs="1"/>
          <xs:element name="P1198984" type="Decimal_TD18_FD2___6" nillable="false" minOccurs="0" maxOccurs="1"/>
          <xs:element name="P1072584" type="Decimal_TD18_FD2___5" nillable="false" minOccurs="1" maxOccurs="1"/>
          <xs:element name="P1199047" type="Decimal_TD18_FD2___6" nillable="false" minOccurs="0" maxOccurs="1"/>
          <xs:element name="P1072585" type="Decimal_TD18_FD2___5" nillable="false" minOccurs="1" maxOccurs="1"/>
          <xs:element name="P1198985" type="Decimal_TD18_FD2___6" nillable="false" minOccurs="0" maxOccurs="1"/>
          <xs:element name="P1072586" type="Decimal_TD18_FD2___5" nillable="false" minOccurs="1" maxOccurs="1"/>
          <xs:element name="P1199048" type="Decimal_TD18_FD2___6" nillable="false" minOccurs="0" maxOccurs="1"/>
          <xs:element name="P1072587" type="Decimal_TD18_FD2___5" nillable="false" minOccurs="1" maxOccurs="1"/>
          <xs:element name="P1198986" type="Decimal_TD18_FD2___6" nillable="false" minOccurs="0" maxOccurs="1"/>
          <xs:element name="P1072588" type="Decimal_TD18_FD2___5" nillable="false" minOccurs="1" maxOccurs="1"/>
          <xs:element name="P1199049" type="Decimal_TD18_FD2___6" nillable="false" minOccurs="0" maxOccurs="1"/>
          <xs:element name="P1072589" type="Decimal_TD18_FD2___5" nillable="false" minOccurs="1" maxOccurs="1"/>
          <xs:element name="P1198987" type="Decimal_TD18_FD2___6" nillable="false" minOccurs="0" maxOccurs="1"/>
          <xs:element name="P1072590" type="Decimal_TD18_FD2___5" nillable="false" minOccurs="1" maxOccurs="1"/>
          <xs:element name="P1199050" type="Decimal_TD18_FD2___6" nillable="false" minOccurs="0" maxOccurs="1"/>
          <xs:element name="P1072591" type="Decimal_TD18_FD2___5" nillable="false" minOccurs="1" maxOccurs="1"/>
          <xs:element name="P1198988" type="Decimal_TD18_FD2___6" nillable="false" minOccurs="0" maxOccurs="1"/>
          <xs:element name="P1072592" type="Decimal_TD18_FD2___5" nillable="false" minOccurs="1" maxOccurs="1"/>
          <xs:element name="P1199051" type="Decimal_TD18_FD2___6" nillable="false" minOccurs="0" maxOccurs="1"/>
          <xs:element name="P1072593" type="Decimal_TD18_FD2___5" nillable="false" minOccurs="1" maxOccurs="1"/>
          <xs:element name="P1198989" type="Decimal_TD18_FD2___6" nillable="false" minOccurs="0" maxOccurs="1"/>
          <xs:element name="P1072594" type="Decimal_TD18_FD2___5" nillable="false" minOccurs="1" maxOccurs="1"/>
          <xs:element name="P1199052" type="Decimal_TD18_FD2___6" nillable="false" minOccurs="0" maxOccurs="1"/>
          <xs:element name="P1072595" type="Decimal_TD18_FD2___5" nillable="false" minOccurs="1" maxOccurs="1"/>
          <xs:element name="P1198990" type="Decimal_TD18_FD2___6" nillable="false" minOccurs="0" maxOccurs="1"/>
          <xs:element name="P1072596" type="Decimal_TD18_FD2___5" nillable="false" minOccurs="1" maxOccurs="1"/>
          <xs:element name="P1199053" type="Decimal_TD18_FD2___6" nillable="false" minOccurs="0" maxOccurs="1"/>
          <xs:element name="P1072597" type="Decimal_TD18_FD2___5" nillable="false" minOccurs="1" maxOccurs="1"/>
          <xs:element name="P1198991" type="Decimal_TD18_FD2___6" nillable="false" minOccurs="0" maxOccurs="1"/>
          <xs:element name="P1072598" type="Decimal_TD18_FD2___5" nillable="false" minOccurs="1" maxOccurs="1"/>
          <xs:element name="P1199054" type="Decimal_TD18_FD2___6" nillable="false" minOccurs="0" maxOccurs="1"/>
          <xs:element name="P1072599" type="Decimal_TD18_FD2___5" nillable="false" minOccurs="1" maxOccurs="1"/>
          <xs:element name="P1198992" type="Decimal_TD18_FD2___6" nillable="false" minOccurs="0" maxOccurs="1"/>
          <xs:element name="P1072600" type="Decimal_TD18_FD2___5" nillable="false" minOccurs="1" maxOccurs="1"/>
          <xs:element name="P1199055" type="Decimal_TD18_FD2___6" nillable="false" minOccurs="0" maxOccurs="1"/>
          <xs:element name="P1072601" type="Decimal_TD18_FD2___5" nillable="false" minOccurs="1" maxOccurs="1"/>
          <xs:element name="P1198993" type="Decimal_TD18_FD2___6" nillable="false" minOccurs="0" maxOccurs="1"/>
          <xs:element name="P1072602" type="Decimal_TD18_FD2___5" nillable="false" minOccurs="1" maxOccurs="1"/>
          <xs:element name="P1199056" type="Decimal_TD18_FD2___6" nillable="false" minOccurs="0" maxOccurs="1"/>
          <xs:element name="P1072603" type="Decimal_TD18_FD2___5" nillable="false" minOccurs="1" maxOccurs="1"/>
          <xs:element name="P1198994" type="Decimal_TD18_FD2___6" nillable="false" minOccurs="0" maxOccurs="1"/>
          <xs:element name="P1072604" type="Decimal_TD18_FD2___5" nillable="false" minOccurs="1" maxOccurs="1"/>
          <xs:element name="P1199057" type="Decimal_TD18_FD2___6" nillable="false" minOccurs="0" maxOccurs="1"/>
          <xs:element name="P1190287" type="Decimal_TD18_FD2___6" nillable="false" minOccurs="0" maxOccurs="1"/>
          <xs:element name="P1198995" type="Decimal_TD18_FD2___6" nillable="false" minOccurs="0" maxOccurs="1"/>
          <xs:element name="P1190288" type="Decimal_TD18_FD2___6" nillable="false" minOccurs="0" maxOccurs="1"/>
          <xs:element name="P1199058" type="Decimal_TD18_FD2___6" nillable="false" minOccurs="0" maxOccurs="1"/>
          <xs:element name="P1072605" type="Decimal_TD18_FD2___5" nillable="false" minOccurs="1" maxOccurs="1"/>
          <xs:element name="P1198996" type="Decimal_TD18_FD2___6" nillable="false" minOccurs="0" maxOccurs="1"/>
          <xs:element name="P1072606" type="Decimal_TD18_FD2___5" nillable="false" minOccurs="1" maxOccurs="1"/>
          <xs:element name="P1199059" type="Decimal_TD18_FD2___6" nillable="false" minOccurs="0" maxOccurs="1"/>
          <xs:element name="P1072607" type="Decimal_TD18_FD2___5" nillable="false" minOccurs="1" maxOccurs="1"/>
          <xs:element name="P1198997" type="Decimal_TD18_FD2___6" nillable="false" minOccurs="0" maxOccurs="1"/>
          <xs:element name="P1072608" type="Decimal_TD18_FD2___5" nillable="false" minOccurs="1" maxOccurs="1"/>
          <xs:element name="P1199060" type="Decimal_TD18_FD2___6" nillable="false" minOccurs="0" maxOccurs="1"/>
          <xs:element name="P1072609" type="Decimal_TD18_FD2___5" nillable="false" minOccurs="1" maxOccurs="1"/>
          <xs:element name="P1198998" type="Decimal_TD18_FD2___6" nillable="false" minOccurs="0" maxOccurs="1"/>
          <xs:element name="P1072610" type="Decimal_TD18_FD2___5" nillable="false" minOccurs="1" maxOccurs="1"/>
          <xs:element name="P1199061" type="Decimal_TD18_FD2___6" nillable="false" minOccurs="0" maxOccurs="1"/>
          <xs:element name="P1072611" type="Decimal_TD18_FD2___5" nillable="false" minOccurs="1" maxOccurs="1"/>
          <xs:element name="P1198999" type="Decimal_TD18_FD2___6" nillable="false" minOccurs="0" maxOccurs="1"/>
          <xs:element name="P1072612" type="Decimal_TD18_FD2___5" nillable="false" minOccurs="1" maxOccurs="1"/>
          <xs:element name="P1199062" type="Decimal_TD18_FD2___6" nillable="false" minOccurs="0" maxOccurs="1"/>
          <xs:element name="P1072613" type="Decimal_TD18_FD2___5" nillable="false" minOccurs="1" maxOccurs="1"/>
          <xs:element name="P1199000" type="Decimal_TD18_FD2___6" nillable="false" minOccurs="0" maxOccurs="1"/>
          <xs:element name="P1072614" type="Decimal_TD18_FD2___5" nillable="false" minOccurs="1" maxOccurs="1"/>
          <xs:element name="P1199063" type="Decimal_TD18_FD2___6" nillable="false" minOccurs="0" maxOccurs="1"/>
          <xs:element name="P1121612" type="Decimal_TD18_FD2___6" nillable="false" minOccurs="1" maxOccurs="1"/>
          <xs:element name="P1199001" type="Decimal_TD18_FD2___6" nillable="false" minOccurs="0" maxOccurs="1"/>
          <xs:element name="P1121613" type="Decimal_TD18_FD2___6" nillable="false" minOccurs="1" maxOccurs="1"/>
          <xs:element name="P1199064" type="Decimal_TD18_FD2___6" nillable="false" minOccurs="0" maxOccurs="1"/>
          <xs:element name="P1072615" type="Decimal_TD18_FD2___5" nillable="false" minOccurs="1" maxOccurs="1"/>
          <xs:element name="P1199002" type="Decimal_TD18_FD2___6" nillable="false" minOccurs="0" maxOccurs="1"/>
          <xs:element name="P1072616" type="Decimal_TD18_FD2___5" nillable="false" minOccurs="1" maxOccurs="1"/>
          <xs:element name="P1199065" type="Decimal_TD18_FD2___6" nillable="false" minOccurs="0" maxOccurs="1"/>
          <xs:element name="P1072617" type="Decimal_TD18_FD2___5" nillable="false" minOccurs="1" maxOccurs="1"/>
          <xs:element name="P1199003" type="Decimal_TD18_FD2___6" nillable="false" minOccurs="0" maxOccurs="1"/>
          <xs:element name="P1072618" type="Decimal_TD18_FD2___5" nillable="false" minOccurs="1" maxOccurs="1"/>
          <xs:element name="P1199066" type="Decimal_TD18_FD2___6" nillable="false" minOccurs="0" maxOccurs="1"/>
          <xs:element name="P1072619" type="Decimal_TD18_FD2___5" nillable="false" minOccurs="1" maxOccurs="1"/>
          <xs:element name="P1199004" type="Decimal_TD18_FD2___6" nillable="false" minOccurs="0" maxOccurs="1"/>
          <xs:element name="P1072620" type="Decimal_TD18_FD2___5" nillable="false" minOccurs="1" maxOccurs="1"/>
          <xs:element name="P1199067" type="Decimal_TD18_FD2___6" nillable="false" minOccurs="0" maxOccurs="1"/>
          <xs:element name="P1072621" type="Decimal_TD18_FD2___5" nillable="false" minOccurs="1" maxOccurs="1"/>
          <xs:element name="P1199005" type="Decimal_TD18_FD2___6" nillable="false" minOccurs="0" maxOccurs="1"/>
          <xs:element name="P1072622" type="Decimal_TD18_FD2___5" nillable="false" minOccurs="1" maxOccurs="1"/>
          <xs:element name="P1199068" type="Decimal_TD18_FD2___6" nillable="false" minOccurs="0" maxOccurs="1"/>
          <xs:element name="P1072623" type="Decimal_TD18_FD2___5" nillable="false" minOccurs="1" maxOccurs="1"/>
          <xs:element name="P1199006" type="Decimal_TD18_FD2___6" nillable="false" minOccurs="0" maxOccurs="1"/>
          <xs:element name="P1072624" type="Decimal_TD18_FD2___5" nillable="false" minOccurs="1" maxOccurs="1"/>
          <xs:element name="P1199069" type="Decimal_TD18_FD2___6" nillable="false" minOccurs="0" maxOccurs="1"/>
          <xs:element name="P1072625" type="Decimal_TD18_FD2___5" nillable="false" minOccurs="1" maxOccurs="1"/>
          <xs:element name="P1199007" type="Decimal_TD18_FD2___6" nillable="false" minOccurs="0" maxOccurs="1"/>
          <xs:element name="P1072626" type="Decimal_TD18_FD2___5" nillable="false" minOccurs="1" maxOccurs="1"/>
          <xs:element name="P1199070" type="Decimal_TD18_FD2___6" nillable="false" minOccurs="0" maxOccurs="1"/>
          <xs:element name="P1072627" type="Decimal_TD18_FD2___5" nillable="false" minOccurs="1" maxOccurs="1"/>
          <xs:element name="P1199008" type="Decimal_TD18_FD2___6" nillable="false" minOccurs="0" maxOccurs="1"/>
          <xs:element name="P1072628" type="Decimal_TD18_FD2___5" nillable="false" minOccurs="1" maxOccurs="1"/>
          <xs:element name="P1199071" type="Decimal_TD18_FD2___6" nillable="false" minOccurs="0" maxOccurs="1"/>
          <xs:element name="P1072629" type="Decimal_TD18_FD2___5" nillable="false" minOccurs="1" maxOccurs="1"/>
          <xs:element name="P1199009" type="Decimal_TD18_FD2___6" nillable="false" minOccurs="0" maxOccurs="1"/>
          <xs:element name="P1072630" type="Decimal_TD18_FD2___5" nillable="false" minOccurs="1" maxOccurs="1"/>
          <xs:element name="P1199072" type="Decimal_TD18_FD2___6" nillable="false" minOccurs="0" maxOccurs="1"/>
          <xs:element name="P1072631" type="Decimal_TD18_FD2___5" nillable="false" minOccurs="1" maxOccurs="1"/>
          <xs:element name="P1199010" type="Decimal_TD18_FD2___6" nillable="false" minOccurs="0" maxOccurs="1"/>
          <xs:element name="P1072632" type="Decimal_TD18_FD2___5" nillable="false" minOccurs="1" maxOccurs="1"/>
          <xs:element name="P1199073" type="Decimal_TD18_FD2___6" nillable="false" minOccurs="0" maxOccurs="1"/>
          <xs:element name="P1072633" type="Decimal_TD18_FD2___5" nillable="false" minOccurs="1" maxOccurs="1"/>
          <xs:element name="P1199011" type="Decimal_TD18_FD2___6" nillable="false" minOccurs="0" maxOccurs="1"/>
          <xs:element name="P1072634" type="Decimal_TD18_FD2___5" nillable="false" minOccurs="1" maxOccurs="1"/>
          <xs:element name="P1199074" type="Decimal_TD18_FD2___6" nillable="false" minOccurs="0" maxOccurs="1"/>
          <xs:element name="P1072635" type="Decimal_TD18_FD2___5" nillable="false" minOccurs="1" maxOccurs="1"/>
          <xs:element name="P1199012" type="Decimal_TD18_FD2___6" nillable="false" minOccurs="0" maxOccurs="1"/>
          <xs:element name="P1072636" type="Decimal_TD18_FD2___5" nillable="false" minOccurs="1" maxOccurs="1"/>
          <xs:element name="P1199075" type="Decimal_TD18_FD2___6" nillable="false" minOccurs="0" maxOccurs="1"/>
          <xs:element name="P1072637" type="Decimal_TD18_FD2___5" nillable="false" minOccurs="1" maxOccurs="1"/>
          <xs:element name="P1199013" type="Decimal_TD18_FD2___6" nillable="false" minOccurs="0" maxOccurs="1"/>
          <xs:element name="P1072638" type="Decimal_TD18_FD2___5" nillable="false" minOccurs="1" maxOccurs="1"/>
          <xs:element name="P1199076" type="Decimal_TD18_FD2___6" nillable="false" minOccurs="0" maxOccurs="1"/>
          <xs:element name="P1072639" type="Decimal_TD18_FD2___5" nillable="false" minOccurs="1" maxOccurs="1"/>
          <xs:element name="P1199014" type="Decimal_TD18_FD2___6" nillable="false" minOccurs="0" maxOccurs="1"/>
          <xs:element name="P1072640" type="Decimal_TD18_FD2___5" nillable="false" minOccurs="1" maxOccurs="1"/>
          <xs:element name="P1199077" type="Decimal_TD18_FD2___6" nillable="false" minOccurs="0" maxOccurs="1"/>
          <xs:element name="P1072641" type="Decimal_TD18_FD2___5" nillable="false" minOccurs="1" maxOccurs="1"/>
          <xs:element name="P1199015" type="Decimal_TD18_FD2___6" nillable="false" minOccurs="0" maxOccurs="1"/>
          <xs:element name="P1072642" type="Decimal_TD18_FD2___5" nillable="false" minOccurs="1" maxOccurs="1"/>
          <xs:element name="P1199078" type="Decimal_TD18_FD2___6" nillable="false" minOccurs="0" maxOccurs="1"/>
          <xs:element name="P1072643" type="Decimal_TD18_FD2___5" nillable="false" minOccurs="1" maxOccurs="1"/>
          <xs:element name="P1199016" type="Decimal_TD18_FD2___6" nillable="false" minOccurs="0" maxOccurs="1"/>
          <xs:element name="P1072644" type="Decimal_TD18_FD2___5" nillable="false" minOccurs="1" maxOccurs="1"/>
          <xs:element name="P1199079" type="Decimal_TD18_FD2___6" nillable="false" minOccurs="0" maxOccurs="1"/>
          <xs:element name="P1072645" type="Decimal_TD18_FD2___5" nillable="false" minOccurs="1" maxOccurs="1"/>
          <xs:element name="P1199017" type="Decimal_TD18_FD2___6" nillable="false" minOccurs="0" maxOccurs="1"/>
          <xs:element name="P1072646" type="Decimal_TD18_FD2___5" nillable="false" minOccurs="1" maxOccurs="1"/>
          <xs:element name="P1199080" type="Decimal_TD18_FD2___6" nillable="false" minOccurs="0" maxOccurs="1"/>
          <xs:element name="P1072647" type="Decimal_TD18_FD2___5" nillable="false" minOccurs="1" maxOccurs="1"/>
          <xs:element name="P1199018" type="Decimal_TD18_FD2___6" nillable="false" minOccurs="0" maxOccurs="1"/>
          <xs:element name="P1072648" type="Decimal_TD18_FD2___5" nillable="false" minOccurs="1" maxOccurs="1"/>
          <xs:element name="P1199081" type="Decimal_TD18_FD2___6" nillable="false" minOccurs="0" maxOccurs="1"/>
          <xs:element name="P1072649" type="Decimal_TD18_FD2___5" nillable="false" minOccurs="1" maxOccurs="1"/>
          <xs:element name="P1199019" type="Decimal_TD18_FD2___6" nillable="false" minOccurs="0" maxOccurs="1"/>
          <xs:element name="P1072650" type="Decimal_TD18_FD2___5" nillable="false" minOccurs="1" maxOccurs="1"/>
          <xs:element name="P1199082" type="Decimal_TD18_FD2___6" nillable="false" minOccurs="0" maxOccurs="1"/>
          <xs:element name="P1072651" type="Decimal_TD18_FD2___5" nillable="false" minOccurs="1" maxOccurs="1"/>
          <xs:element name="P1199020" type="Decimal_TD18_FD2___6" nillable="false" minOccurs="0" maxOccurs="1"/>
          <xs:element name="P1072652" type="Decimal_TD18_FD2___5" nillable="false" minOccurs="1" maxOccurs="1"/>
          <xs:element name="P1199083" type="Decimal_TD18_FD2___6" nillable="false" minOccurs="0" maxOccurs="1"/>
          <xs:element name="P1072653" type="Decimal_TD18_FD2___5" nillable="false" minOccurs="1" maxOccurs="1"/>
          <xs:element name="P1199021" type="Decimal_TD18_FD2___6" nillable="false" minOccurs="0" maxOccurs="1"/>
          <xs:element name="P1072654" type="Decimal_TD18_FD2___5" nillable="false" minOccurs="1" maxOccurs="1"/>
          <xs:element name="P1199084" type="Decimal_TD18_FD2___6" nillable="false" minOccurs="0" maxOccurs="1"/>
          <xs:element name="P1072655" type="Decimal_TD18_FD2___5" nillable="false" minOccurs="1" maxOccurs="1"/>
          <xs:element name="P1199022" type="Decimal_TD18_FD2___6" nillable="false" minOccurs="0" maxOccurs="1"/>
          <xs:element name="P1072656" type="Decimal_TD18_FD2___5" nillable="false" minOccurs="1" maxOccurs="1"/>
          <xs:element name="P1199085" type="Decimal_TD18_FD2___6" nillable="false" minOccurs="0" maxOccurs="1"/>
          <xs:element name="P1072657" type="Decimal_TD18_FD2___5" nillable="false" minOccurs="1" maxOccurs="1"/>
          <xs:element name="P1199023" type="Decimal_TD18_FD2___6" nillable="false" minOccurs="0" maxOccurs="1"/>
          <xs:element name="P1072658" type="Decimal_TD18_FD2___5" nillable="false" minOccurs="1" maxOccurs="1"/>
          <xs:element name="P1199086" type="Decimal_TD18_FD2___6" nillable="false" minOccurs="0" maxOccurs="1"/>
          <xs:element name="P1072659" type="Decimal_TD18_FD2___5" nillable="false" minOccurs="1" maxOccurs="1"/>
          <xs:element name="P1199024" type="Decimal_TD18_FD2___6" nillable="false" minOccurs="0" maxOccurs="1"/>
          <xs:element name="P1072660" type="Decimal_TD18_FD2___5" nillable="false" minOccurs="1" maxOccurs="1"/>
          <xs:element name="P1199087" type="Decimal_TD18_FD2___6" nillable="false" minOccurs="0" maxOccurs="1"/>
          <xs:element name="P1072661" type="Decimal_TD18_FD2___5" nillable="false" minOccurs="1" maxOccurs="1"/>
          <xs:element name="P1199025" type="Decimal_TD18_FD2___6" nillable="false" minOccurs="0" maxOccurs="1"/>
          <xs:element name="P1072662" type="Decimal_TD18_FD2___5" nillable="false" minOccurs="1" maxOccurs="1"/>
          <xs:element name="P1199088" type="Decimal_TD18_FD2___6" nillable="false" minOccurs="0" maxOccurs="1"/>
          <xs:element name="P1072663" type="Decimal_TD18_FD2___5" nillable="false" minOccurs="1" maxOccurs="1"/>
          <xs:element name="P1199026" type="Decimal_TD18_FD2___6" nillable="false" minOccurs="0" maxOccurs="1"/>
          <xs:element name="P1072664" type="Decimal_TD18_FD2___5" nillable="false" minOccurs="1" maxOccurs="1"/>
          <xs:element name="P1199089" type="Decimal_TD18_FD2___6" nillable="false" minOccurs="0" maxOccurs="1"/>
          <xs:element name="P1072665" type="Decimal_TD18_FD2___5" nillable="false" minOccurs="1" maxOccurs="1"/>
          <xs:element name="P1199027" type="Decimal_TD18_FD2___6" nillable="false" minOccurs="0" maxOccurs="1"/>
          <xs:element name="P1072666" type="Decimal_TD18_FD2___5" nillable="false" minOccurs="1" maxOccurs="1"/>
          <xs:element name="P1199090" type="Decimal_TD18_FD2___6" nillable="false" minOccurs="0" maxOccurs="1"/>
          <xs:element name="P1072667" type="Decimal_TD18_FD2___5" nillable="false" minOccurs="1" maxOccurs="1"/>
          <xs:element name="P1199028" type="Decimal_TD18_FD2___6" nillable="false" minOccurs="0" maxOccurs="1"/>
          <xs:element name="P1072668" type="Decimal_TD18_FD2___5" nillable="false" minOccurs="1" maxOccurs="1"/>
          <xs:element name="P1199091" type="Decimal_TD18_FD2___6" nillable="false" minOccurs="0" maxOccurs="1"/>
          <xs:element name="P1072669" type="Decimal_TD18_FD2___5" nillable="false" minOccurs="1" maxOccurs="1"/>
          <xs:element name="P1199029" type="Decimal_TD18_FD2___6" nillable="false" minOccurs="0" maxOccurs="1"/>
          <xs:element name="P1072670" type="Decimal_TD18_FD2___5" nillable="false" minOccurs="1" maxOccurs="1"/>
          <xs:element name="P1199092" type="Decimal_TD18_FD2___6" nillable="false" minOccurs="0" maxOccurs="1"/>
          <xs:element name="P1072671" type="Decimal_TD18_FD2___5" nillable="false" minOccurs="1" maxOccurs="1"/>
          <xs:element name="P1199030" type="Decimal_TD18_FD2___6" nillable="false" minOccurs="0" maxOccurs="1"/>
          <xs:element name="P1072672" type="Decimal_TD18_FD2___5" nillable="false" minOccurs="1" maxOccurs="1"/>
          <xs:element name="P1199093" type="Decimal_TD18_FD2___6" nillable="false" minOccurs="0" maxOccurs="1"/>
          <xs:element name="P1072673" type="Decimal_TD18_FD2___5" nillable="false" minOccurs="1" maxOccurs="1"/>
          <xs:element name="P1199031" type="Decimal_TD18_FD2___6" nillable="false" minOccurs="0" maxOccurs="1"/>
          <xs:element name="P1072674" type="Decimal_TD18_FD2___5" nillable="false" minOccurs="1" maxOccurs="1"/>
          <xs:element name="P1199094" type="Decimal_TD18_FD2___6" nillable="false" minOccurs="0" maxOccurs="1"/>
          <xs:element name="P1072675" type="Decimal_TD18_FD2___5" nillable="false" minOccurs="1" maxOccurs="1"/>
          <xs:element name="P1199032" type="Decimal_TD18_FD2___6" nillable="false" minOccurs="0" maxOccurs="1"/>
          <xs:element name="P1072676" type="Decimal_TD18_FD2___5" nillable="false" minOccurs="1" maxOccurs="1"/>
          <xs:element name="P1199095" type="Decimal_TD18_FD2___6" nillable="false" minOccurs="0" maxOccurs="1"/>
          <xs:element name="P1072677" type="Decimal_TD18_FD2___5" nillable="false" minOccurs="1" maxOccurs="1"/>
          <xs:element name="P1199033" type="Decimal_TD18_FD2___6" nillable="false" minOccurs="0" maxOccurs="1"/>
          <xs:element name="P1072678" type="Decimal_TD18_FD2___5" nillable="false" minOccurs="1" maxOccurs="1"/>
          <xs:element name="P1199096" type="Decimal_TD18_FD2___6" nillable="false" minOccurs="0" maxOccurs="1"/>
          <xs:element name="P1072679" type="Decimal_TD18_FD2___5" nillable="false" minOccurs="1" maxOccurs="1"/>
          <xs:element name="P1199034" type="Decimal_TD18_FD2___6" nillable="false" minOccurs="0" maxOccurs="1"/>
          <xs:element name="P1072680" type="Decimal_TD18_FD2___5" nillable="false" minOccurs="1" maxOccurs="1"/>
          <xs:element name="P1199097" type="Decimal_TD18_FD2___6" nillable="false" minOccurs="0" maxOccurs="1"/>
          <xs:element name="P1072681" type="Decimal_TD18_FD2___5" nillable="false" minOccurs="1" maxOccurs="1"/>
          <xs:element name="P1199035" type="Decimal_TD18_FD2___6" nillable="false" minOccurs="0" maxOccurs="1"/>
          <xs:element name="P1072682" type="Decimal_TD18_FD2___5" nillable="false" minOccurs="1" maxOccurs="1"/>
          <xs:element name="P1199098" type="Decimal_TD18_FD2___6" nillable="false" minOccurs="0" maxOccurs="1"/>
          <xs:element name="P1072683" type="Decimal_TD18_FD2___5" nillable="false" minOccurs="1" maxOccurs="1"/>
          <xs:element name="P1199036" type="Decimal_TD18_FD2___6" nillable="false" minOccurs="0" maxOccurs="1"/>
          <xs:element name="P1072684" type="Decimal_TD18_FD2___5" nillable="false" minOccurs="1" maxOccurs="1"/>
          <xs:element name="P1199099" type="Decimal_TD18_FD2___6" nillable="false" minOccurs="0" maxOccurs="1"/>
          <xs:element name="P1072685" type="Decimal_TD18_FD2___5" nillable="false" minOccurs="1" maxOccurs="1"/>
          <xs:element name="P1199037" type="Decimal_TD18_FD2___6" nillable="false" minOccurs="0" maxOccurs="1"/>
          <xs:element name="P1072686" type="Decimal_TD18_FD2___5" nillable="false" minOccurs="1" maxOccurs="1"/>
          <xs:element name="P1199100" type="Decimal_TD18_FD2___6" nillable="false" minOccurs="0" maxOccurs="1"/>
          <xs:element name="P1072687" type="Decimal_TD18_FD2___5" nillable="false" minOccurs="1" maxOccurs="1"/>
          <xs:element name="P1199038" type="Decimal_TD18_FD2___6" nillable="false" minOccurs="0" maxOccurs="1"/>
          <xs:element name="P1072688" type="Decimal_TD18_FD2___5" nillable="false" minOccurs="1" maxOccurs="1"/>
          <xs:element name="P1199101" type="Decimal_TD18_FD2___6" nillable="false" minOccurs="0" maxOccurs="1"/>
          <xs:element name="P1072689" type="Decimal_TD18_FD2___5" nillable="false" minOccurs="1" maxOccurs="1"/>
          <xs:element name="P1199039" type="Decimal_TD18_FD2___6" nillable="false" minOccurs="0" maxOccurs="1"/>
          <xs:element name="P1072690" type="Decimal_TD18_FD2___5" nillable="false" minOccurs="1" maxOccurs="1"/>
          <xs:element name="P1199102" type="Decimal_TD18_FD2___6" nillable="false" minOccurs="0" maxOccurs="1"/>
          <xs:element name="P1072691" type="Decimal_TD18_FD2___5" nillable="false" minOccurs="1" maxOccurs="1"/>
          <xs:element name="P1199040" type="Decimal_TD18_FD2___6" nillable="false" minOccurs="0" maxOccurs="1"/>
          <xs:element name="P1072692" type="Decimal_TD18_FD2___5" nillable="false" minOccurs="1" maxOccurs="1"/>
          <xs:element name="P1199103" type="Decimal_TD18_FD2___6" nillable="false" minOccurs="0" maxOccurs="1"/>
          <xs:element name="P1072693" type="Decimal_TD18_FD2___5" nillable="false" minOccurs="1" maxOccurs="1"/>
          <xs:element name="P1199041" type="Decimal_TD18_FD2___6" nillable="false" minOccurs="0" maxOccurs="1"/>
          <xs:element name="P1072694" type="Decimal_TD18_FD2___5" nillable="false" minOccurs="1" maxOccurs="1"/>
          <xs:element name="P1199104" type="Decimal_TD18_FD2___6" nillable="false" minOccurs="0" maxOccurs="1"/>
          <xs:element name="P1072695" type="Decimal_TD18_FD2___5" nillable="false" minOccurs="1" maxOccurs="1"/>
          <xs:element name="P1199042" type="Decimal_TD18_FD2___6" nillable="false" minOccurs="0" maxOccurs="1"/>
          <xs:element name="P1072696" type="Decimal_TD18_FD2___5" nillable="false" minOccurs="1" maxOccurs="1"/>
          <xs:element name="P1199105" type="Decimal_TD18_FD2___6" nillable="false" minOccurs="0" maxOccurs="1"/>
          <xs:element name="P1072697" type="Decimal_TD18_FD2___5" nillable="false" minOccurs="1" maxOccurs="1"/>
          <xs:element name="P1199043" type="Decimal_TD18_FD2___6" nillable="false" minOccurs="0" maxOccurs="1"/>
          <xs:element name="P1072698" type="Decimal_TD18_FD2___5" nillable="false" minOccurs="1" maxOccurs="1"/>
          <xs:element name="P1199106" type="Decimal_TD18_FD2___6" nillable="false" minOccurs="0" maxOccurs="1"/>
          <xs:element name="P1072699" type="Decimal_TD18_FD2___5" nillable="false" minOccurs="1" maxOccurs="1"/>
          <xs:element name="P1199044" type="Decimal_TD18_FD2___6" nillable="false" minOccurs="0" maxOccurs="1"/>
          <xs:element name="P1072700" type="Decimal_TD18_FD2___5" nillable="false" minOccurs="1" maxOccurs="1"/>
          <xs:element name="P1199107" type="Decimal_TD18_FD2___6" nillable="false" minOccurs="0" maxOccurs="1"/>
          <xs:element name="P1072701" type="Decimal_TD18_FD2___5" nillable="false" minOccurs="1" maxOccurs="1"/>
          <xs:element name="P1199045" type="Decimal_TD18_FD2___6" nillable="false" minOccurs="0" maxOccurs="1"/>
          <xs:element name="P1072702" type="Decimal_TD18_FD2___5" nillable="false" minOccurs="1" maxOccurs="1"/>
          <xs:element name="P1199108" type="Decimal_TD18_FD2___6" nillable="false" minOccurs="0" maxOccurs="1"/>
        </xs:all>
      </xs:complexType>
      <xs:complexType name="FormType_INT_1000337">
        <xs:annotation>
          <xs:documentation>Izvještaj o novčanom toku - kreditne institucije</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_1000338">
        <xs:annotation>
          <xs:documentation>Izvještaj o promjenama kapitala - kreditne institucije</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TFI-IZD-KI">
        <xs:complexType>
          <xs:sequence>
            <xs:element name="Izvjesce" type="FormType_Izvjesce" minOccurs="1" maxOccurs="1"/>
            <xs:element name="IFP-KI_1000335" type="FormType_IFP-KI_1000335" minOccurs="0" maxOccurs="1"/>
            <xs:element name="ISD-KI-TFI_1000879" type="FormType_ISD-KI-TFI_1000879" minOccurs="1" maxOccurs="1"/>
            <xs:element name="INT_1000337" type="FormType_INT_1000337" minOccurs="0" maxOccurs="1"/>
            <xs:element name="IPK-KI_1000338" type="FormType_IPK-KI_1000338" minOccurs="0" maxOccurs="1"/>
          </xs:sequence>
        </xs:complexType>
      </xs:element>
    </xs:schema>
  </Schema>
  <Map ID="2" Name="TFI-IZD-KI_Map" RootElement="TFI-IZD-KI"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748082</xdr:colOff>
      <xdr:row>10</xdr:row>
      <xdr:rowOff>43493</xdr:rowOff>
    </xdr:from>
    <xdr:to>
      <xdr:col>7</xdr:col>
      <xdr:colOff>2232399</xdr:colOff>
      <xdr:row>10</xdr:row>
      <xdr:rowOff>2460938</xdr:rowOff>
    </xdr:to>
    <xdr:pic>
      <xdr:nvPicPr>
        <xdr:cNvPr id="2" name="Picture 1"/>
        <xdr:cNvPicPr/>
      </xdr:nvPicPr>
      <xdr:blipFill>
        <a:blip xmlns:r="http://schemas.openxmlformats.org/officeDocument/2006/relationships" r:embed="rId1"/>
        <a:stretch>
          <a:fillRect/>
        </a:stretch>
      </xdr:blipFill>
      <xdr:spPr>
        <a:xfrm>
          <a:off x="748082" y="10394863"/>
          <a:ext cx="5972810" cy="2417445"/>
        </a:xfrm>
        <a:prstGeom prst="rect">
          <a:avLst/>
        </a:prstGeom>
        <a:ln>
          <a:solidFill>
            <a:schemeClr val="bg1">
              <a:lumMod val="75000"/>
            </a:schemeClr>
          </a:solidFill>
        </a:ln>
      </xdr:spPr>
    </xdr:pic>
    <xdr:clientData/>
  </xdr:twoCellAnchor>
</xdr:wsDr>
</file>

<file path=xl/tables/tableSingleCells1.xml><?xml version="1.0" encoding="utf-8"?>
<singleXmlCells xmlns="http://schemas.openxmlformats.org/spreadsheetml/2006/main">
  <singleXmlCell id="1" r="E6" connectionId="0">
    <xmlCellPr id="1" uniqueName="Godina">
      <xmlPr mapId="2" xpath="/TFI-IZD-KI/Izvjesce/Godina" xmlDataType="integer"/>
    </xmlCellPr>
  </singleXmlCell>
  <singleXmlCell id="2" r="E8" connectionId="0">
    <xmlCellPr id="1" uniqueName="Period">
      <xmlPr mapId="2" xpath="/TFI-IZD-KI/Izvjesce/Period" xmlDataType="integer"/>
    </xmlCellPr>
  </singleXmlCell>
  <singleXmlCell id="3" r="C17" connectionId="0">
    <xmlCellPr id="1" uniqueName="sif_ust">
      <xmlPr mapId="2" xpath="/TFI-IZD-KI/Izvjesce/sif_ust" xmlDataType="string"/>
    </xmlCellPr>
  </singleXmlCell>
  <singleXmlCell id="4" r="C31" connectionId="0">
    <xmlCellPr id="1" uniqueName="AtribIzv">
      <xmlPr mapId="2" xpath="/TFI-IZD-KI/Izvjesce/AtribIzv" xmlDataType="string"/>
    </xmlCellPr>
  </singleXmlCell>
</singleXmlCells>
</file>

<file path=xl/tables/tableSingleCells2.xml><?xml version="1.0" encoding="utf-8"?>
<singleXmlCells xmlns="http://schemas.openxmlformats.org/spreadsheetml/2006/main">
  <singleXmlCell id="5" r="H9" connectionId="0">
    <xmlCellPr id="1" uniqueName="P1071439">
      <xmlPr mapId="2" xpath="/TFI-IZD-KI/IFP-KI_1000335/P1071439" xmlDataType="decimal"/>
    </xmlCellPr>
  </singleXmlCell>
  <singleXmlCell id="6" r="I9" connectionId="0">
    <xmlCellPr id="1" uniqueName="P1071440">
      <xmlPr mapId="2" xpath="/TFI-IZD-KI/IFP-KI_1000335/P1071440" xmlDataType="decimal"/>
    </xmlCellPr>
  </singleXmlCell>
  <singleXmlCell id="7" r="H10" connectionId="0">
    <xmlCellPr id="1" uniqueName="P1071441">
      <xmlPr mapId="2" xpath="/TFI-IZD-KI/IFP-KI_1000335/P1071441" xmlDataType="decimal"/>
    </xmlCellPr>
  </singleXmlCell>
  <singleXmlCell id="8" r="I10" connectionId="0">
    <xmlCellPr id="1" uniqueName="P1071442">
      <xmlPr mapId="2" xpath="/TFI-IZD-KI/IFP-KI_1000335/P1071442" xmlDataType="decimal"/>
    </xmlCellPr>
  </singleXmlCell>
  <singleXmlCell id="9" r="H11" connectionId="0">
    <xmlCellPr id="1" uniqueName="P1071443">
      <xmlPr mapId="2" xpath="/TFI-IZD-KI/IFP-KI_1000335/P1071443" xmlDataType="decimal"/>
    </xmlCellPr>
  </singleXmlCell>
  <singleXmlCell id="10" r="I11" connectionId="0">
    <xmlCellPr id="1" uniqueName="P1071444">
      <xmlPr mapId="2" xpath="/TFI-IZD-KI/IFP-KI_1000335/P1071444" xmlDataType="decimal"/>
    </xmlCellPr>
  </singleXmlCell>
  <singleXmlCell id="11" r="H12" connectionId="0">
    <xmlCellPr id="1" uniqueName="P1071445">
      <xmlPr mapId="2" xpath="/TFI-IZD-KI/IFP-KI_1000335/P1071445" xmlDataType="decimal"/>
    </xmlCellPr>
  </singleXmlCell>
  <singleXmlCell id="12" r="I12" connectionId="0">
    <xmlCellPr id="1" uniqueName="P1071446">
      <xmlPr mapId="2" xpath="/TFI-IZD-KI/IFP-KI_1000335/P1071446" xmlDataType="decimal"/>
    </xmlCellPr>
  </singleXmlCell>
  <singleXmlCell id="13" r="H13" connectionId="0">
    <xmlCellPr id="1" uniqueName="P1071447">
      <xmlPr mapId="2" xpath="/TFI-IZD-KI/IFP-KI_1000335/P1071447" xmlDataType="decimal"/>
    </xmlCellPr>
  </singleXmlCell>
  <singleXmlCell id="14" r="I13" connectionId="0">
    <xmlCellPr id="1" uniqueName="P1071448">
      <xmlPr mapId="2" xpath="/TFI-IZD-KI/IFP-KI_1000335/P1071448" xmlDataType="decimal"/>
    </xmlCellPr>
  </singleXmlCell>
  <singleXmlCell id="15" r="H14" connectionId="0">
    <xmlCellPr id="1" uniqueName="P1071449">
      <xmlPr mapId="2" xpath="/TFI-IZD-KI/IFP-KI_1000335/P1071449" xmlDataType="decimal"/>
    </xmlCellPr>
  </singleXmlCell>
  <singleXmlCell id="16" r="I14" connectionId="0">
    <xmlCellPr id="1" uniqueName="P1071450">
      <xmlPr mapId="2" xpath="/TFI-IZD-KI/IFP-KI_1000335/P1071450" xmlDataType="decimal"/>
    </xmlCellPr>
  </singleXmlCell>
  <singleXmlCell id="17" r="H15" connectionId="0">
    <xmlCellPr id="1" uniqueName="P1071451">
      <xmlPr mapId="2" xpath="/TFI-IZD-KI/IFP-KI_1000335/P1071451" xmlDataType="decimal"/>
    </xmlCellPr>
  </singleXmlCell>
  <singleXmlCell id="18" r="I15" connectionId="0">
    <xmlCellPr id="1" uniqueName="P1071452">
      <xmlPr mapId="2" xpath="/TFI-IZD-KI/IFP-KI_1000335/P1071452" xmlDataType="decimal"/>
    </xmlCellPr>
  </singleXmlCell>
  <singleXmlCell id="19" r="H16" connectionId="0">
    <xmlCellPr id="1" uniqueName="P1071453">
      <xmlPr mapId="2" xpath="/TFI-IZD-KI/IFP-KI_1000335/P1071453" xmlDataType="decimal"/>
    </xmlCellPr>
  </singleXmlCell>
  <singleXmlCell id="20" r="I16" connectionId="0">
    <xmlCellPr id="1" uniqueName="P1071454">
      <xmlPr mapId="2" xpath="/TFI-IZD-KI/IFP-KI_1000335/P1071454" xmlDataType="decimal"/>
    </xmlCellPr>
  </singleXmlCell>
  <singleXmlCell id="21" r="H17" connectionId="0">
    <xmlCellPr id="1" uniqueName="P1071455">
      <xmlPr mapId="2" xpath="/TFI-IZD-KI/IFP-KI_1000335/P1071455" xmlDataType="decimal"/>
    </xmlCellPr>
  </singleXmlCell>
  <singleXmlCell id="22" r="I17" connectionId="0">
    <xmlCellPr id="1" uniqueName="P1071456">
      <xmlPr mapId="2" xpath="/TFI-IZD-KI/IFP-KI_1000335/P1071456" xmlDataType="decimal"/>
    </xmlCellPr>
  </singleXmlCell>
  <singleXmlCell id="23" r="H18" connectionId="0">
    <xmlCellPr id="1" uniqueName="P1071457">
      <xmlPr mapId="2" xpath="/TFI-IZD-KI/IFP-KI_1000335/P1071457" xmlDataType="decimal"/>
    </xmlCellPr>
  </singleXmlCell>
  <singleXmlCell id="24" r="I18" connectionId="0">
    <xmlCellPr id="1" uniqueName="P1071458">
      <xmlPr mapId="2" xpath="/TFI-IZD-KI/IFP-KI_1000335/P1071458" xmlDataType="decimal"/>
    </xmlCellPr>
  </singleXmlCell>
  <singleXmlCell id="25" r="H19" connectionId="0">
    <xmlCellPr id="1" uniqueName="P1071459">
      <xmlPr mapId="2" xpath="/TFI-IZD-KI/IFP-KI_1000335/P1071459" xmlDataType="decimal"/>
    </xmlCellPr>
  </singleXmlCell>
  <singleXmlCell id="26" r="I19" connectionId="0">
    <xmlCellPr id="1" uniqueName="P1071460">
      <xmlPr mapId="2" xpath="/TFI-IZD-KI/IFP-KI_1000335/P1071460" xmlDataType="decimal"/>
    </xmlCellPr>
  </singleXmlCell>
  <singleXmlCell id="27" r="H20" connectionId="0">
    <xmlCellPr id="1" uniqueName="P1071461">
      <xmlPr mapId="2" xpath="/TFI-IZD-KI/IFP-KI_1000335/P1071461" xmlDataType="decimal"/>
    </xmlCellPr>
  </singleXmlCell>
  <singleXmlCell id="28" r="I20" connectionId="0">
    <xmlCellPr id="1" uniqueName="P1071462">
      <xmlPr mapId="2" xpath="/TFI-IZD-KI/IFP-KI_1000335/P1071462" xmlDataType="decimal"/>
    </xmlCellPr>
  </singleXmlCell>
  <singleXmlCell id="29" r="H21" connectionId="0">
    <xmlCellPr id="1" uniqueName="P1071463">
      <xmlPr mapId="2" xpath="/TFI-IZD-KI/IFP-KI_1000335/P1071463" xmlDataType="decimal"/>
    </xmlCellPr>
  </singleXmlCell>
  <singleXmlCell id="30" r="I21" connectionId="0">
    <xmlCellPr id="1" uniqueName="P1071464">
      <xmlPr mapId="2" xpath="/TFI-IZD-KI/IFP-KI_1000335/P1071464" xmlDataType="decimal"/>
    </xmlCellPr>
  </singleXmlCell>
  <singleXmlCell id="31" r="H22" connectionId="0">
    <xmlCellPr id="1" uniqueName="P1071465">
      <xmlPr mapId="2" xpath="/TFI-IZD-KI/IFP-KI_1000335/P1071465" xmlDataType="decimal"/>
    </xmlCellPr>
  </singleXmlCell>
  <singleXmlCell id="32" r="I22" connectionId="0">
    <xmlCellPr id="1" uniqueName="P1071466">
      <xmlPr mapId="2" xpath="/TFI-IZD-KI/IFP-KI_1000335/P1071466" xmlDataType="decimal"/>
    </xmlCellPr>
  </singleXmlCell>
  <singleXmlCell id="33" r="H23" connectionId="0">
    <xmlCellPr id="1" uniqueName="P1071467">
      <xmlPr mapId="2" xpath="/TFI-IZD-KI/IFP-KI_1000335/P1071467" xmlDataType="decimal"/>
    </xmlCellPr>
  </singleXmlCell>
  <singleXmlCell id="34" r="I23" connectionId="0">
    <xmlCellPr id="1" uniqueName="P1071468">
      <xmlPr mapId="2" xpath="/TFI-IZD-KI/IFP-KI_1000335/P1071468" xmlDataType="decimal"/>
    </xmlCellPr>
  </singleXmlCell>
  <singleXmlCell id="35" r="H24" connectionId="0">
    <xmlCellPr id="1" uniqueName="P1071469">
      <xmlPr mapId="2" xpath="/TFI-IZD-KI/IFP-KI_1000335/P1071469" xmlDataType="decimal"/>
    </xmlCellPr>
  </singleXmlCell>
  <singleXmlCell id="36" r="I24" connectionId="0">
    <xmlCellPr id="1" uniqueName="P1071470">
      <xmlPr mapId="2" xpath="/TFI-IZD-KI/IFP-KI_1000335/P1071470" xmlDataType="decimal"/>
    </xmlCellPr>
  </singleXmlCell>
  <singleXmlCell id="37" r="H25" connectionId="0">
    <xmlCellPr id="1" uniqueName="P1071471">
      <xmlPr mapId="2" xpath="/TFI-IZD-KI/IFP-KI_1000335/P1071471" xmlDataType="decimal"/>
    </xmlCellPr>
  </singleXmlCell>
  <singleXmlCell id="38" r="I25" connectionId="0">
    <xmlCellPr id="1" uniqueName="P1071472">
      <xmlPr mapId="2" xpath="/TFI-IZD-KI/IFP-KI_1000335/P1071472" xmlDataType="decimal"/>
    </xmlCellPr>
  </singleXmlCell>
  <singleXmlCell id="39" r="H26" connectionId="0">
    <xmlCellPr id="1" uniqueName="P1071473">
      <xmlPr mapId="2" xpath="/TFI-IZD-KI/IFP-KI_1000335/P1071473" xmlDataType="decimal"/>
    </xmlCellPr>
  </singleXmlCell>
  <singleXmlCell id="40" r="I26" connectionId="0">
    <xmlCellPr id="1" uniqueName="P1071474">
      <xmlPr mapId="2" xpath="/TFI-IZD-KI/IFP-KI_1000335/P1071474" xmlDataType="decimal"/>
    </xmlCellPr>
  </singleXmlCell>
  <singleXmlCell id="41" r="H27" connectionId="0">
    <xmlCellPr id="1" uniqueName="P1071475">
      <xmlPr mapId="2" xpath="/TFI-IZD-KI/IFP-KI_1000335/P1071475" xmlDataType="decimal"/>
    </xmlCellPr>
  </singleXmlCell>
  <singleXmlCell id="42" r="I27" connectionId="0">
    <xmlCellPr id="1" uniqueName="P1071476">
      <xmlPr mapId="2" xpath="/TFI-IZD-KI/IFP-KI_1000335/P1071476" xmlDataType="decimal"/>
    </xmlCellPr>
  </singleXmlCell>
  <singleXmlCell id="43" r="H28" connectionId="0">
    <xmlCellPr id="1" uniqueName="P1071477">
      <xmlPr mapId="2" xpath="/TFI-IZD-KI/IFP-KI_1000335/P1071477" xmlDataType="decimal"/>
    </xmlCellPr>
  </singleXmlCell>
  <singleXmlCell id="44" r="I28" connectionId="0">
    <xmlCellPr id="1" uniqueName="P1071478">
      <xmlPr mapId="2" xpath="/TFI-IZD-KI/IFP-KI_1000335/P1071478" xmlDataType="decimal"/>
    </xmlCellPr>
  </singleXmlCell>
  <singleXmlCell id="45" r="H29" connectionId="0">
    <xmlCellPr id="1" uniqueName="P1071479">
      <xmlPr mapId="2" xpath="/TFI-IZD-KI/IFP-KI_1000335/P1071479" xmlDataType="decimal"/>
    </xmlCellPr>
  </singleXmlCell>
  <singleXmlCell id="46" r="I29" connectionId="0">
    <xmlCellPr id="1" uniqueName="P1071480">
      <xmlPr mapId="2" xpath="/TFI-IZD-KI/IFP-KI_1000335/P1071480" xmlDataType="decimal"/>
    </xmlCellPr>
  </singleXmlCell>
  <singleXmlCell id="47" r="H30" connectionId="0">
    <xmlCellPr id="1" uniqueName="P1071481">
      <xmlPr mapId="2" xpath="/TFI-IZD-KI/IFP-KI_1000335/P1071481" xmlDataType="decimal"/>
    </xmlCellPr>
  </singleXmlCell>
  <singleXmlCell id="48" r="I30" connectionId="0">
    <xmlCellPr id="1" uniqueName="P1071482">
      <xmlPr mapId="2" xpath="/TFI-IZD-KI/IFP-KI_1000335/P1071482" xmlDataType="decimal"/>
    </xmlCellPr>
  </singleXmlCell>
  <singleXmlCell id="49" r="H31" connectionId="0">
    <xmlCellPr id="1" uniqueName="P1071483">
      <xmlPr mapId="2" xpath="/TFI-IZD-KI/IFP-KI_1000335/P1071483" xmlDataType="decimal"/>
    </xmlCellPr>
  </singleXmlCell>
  <singleXmlCell id="50" r="I31" connectionId="0">
    <xmlCellPr id="1" uniqueName="P1071484">
      <xmlPr mapId="2" xpath="/TFI-IZD-KI/IFP-KI_1000335/P1071484" xmlDataType="decimal"/>
    </xmlCellPr>
  </singleXmlCell>
  <singleXmlCell id="51" r="H32" connectionId="0">
    <xmlCellPr id="1" uniqueName="P1071485">
      <xmlPr mapId="2" xpath="/TFI-IZD-KI/IFP-KI_1000335/P1071485" xmlDataType="decimal"/>
    </xmlCellPr>
  </singleXmlCell>
  <singleXmlCell id="52" r="I32" connectionId="0">
    <xmlCellPr id="1" uniqueName="P1071486">
      <xmlPr mapId="2" xpath="/TFI-IZD-KI/IFP-KI_1000335/P1071486" xmlDataType="decimal"/>
    </xmlCellPr>
  </singleXmlCell>
  <singleXmlCell id="53" r="H33" connectionId="0">
    <xmlCellPr id="1" uniqueName="P1071487">
      <xmlPr mapId="2" xpath="/TFI-IZD-KI/IFP-KI_1000335/P1071487" xmlDataType="decimal"/>
    </xmlCellPr>
  </singleXmlCell>
  <singleXmlCell id="54" r="I33" connectionId="0">
    <xmlCellPr id="1" uniqueName="P1071488">
      <xmlPr mapId="2" xpath="/TFI-IZD-KI/IFP-KI_1000335/P1071488" xmlDataType="decimal"/>
    </xmlCellPr>
  </singleXmlCell>
  <singleXmlCell id="55" r="H34" connectionId="0">
    <xmlCellPr id="1" uniqueName="P1071489">
      <xmlPr mapId="2" xpath="/TFI-IZD-KI/IFP-KI_1000335/P1071489" xmlDataType="decimal"/>
    </xmlCellPr>
  </singleXmlCell>
  <singleXmlCell id="56" r="I34" connectionId="0">
    <xmlCellPr id="1" uniqueName="P1071490">
      <xmlPr mapId="2" xpath="/TFI-IZD-KI/IFP-KI_1000335/P1071490" xmlDataType="decimal"/>
    </xmlCellPr>
  </singleXmlCell>
  <singleXmlCell id="57" r="H35" connectionId="0">
    <xmlCellPr id="1" uniqueName="P1071491">
      <xmlPr mapId="2" xpath="/TFI-IZD-KI/IFP-KI_1000335/P1071491" xmlDataType="decimal"/>
    </xmlCellPr>
  </singleXmlCell>
  <singleXmlCell id="58" r="I35" connectionId="0">
    <xmlCellPr id="1" uniqueName="P1071492">
      <xmlPr mapId="2" xpath="/TFI-IZD-KI/IFP-KI_1000335/P1071492" xmlDataType="decimal"/>
    </xmlCellPr>
  </singleXmlCell>
  <singleXmlCell id="59" r="H36" connectionId="0">
    <xmlCellPr id="1" uniqueName="P1071493">
      <xmlPr mapId="2" xpath="/TFI-IZD-KI/IFP-KI_1000335/P1071493" xmlDataType="decimal"/>
    </xmlCellPr>
  </singleXmlCell>
  <singleXmlCell id="60" r="I36" connectionId="0">
    <xmlCellPr id="1" uniqueName="P1071494">
      <xmlPr mapId="2" xpath="/TFI-IZD-KI/IFP-KI_1000335/P1071494" xmlDataType="decimal"/>
    </xmlCellPr>
  </singleXmlCell>
  <singleXmlCell id="61" r="H37" connectionId="0">
    <xmlCellPr id="1" uniqueName="P1071495">
      <xmlPr mapId="2" xpath="/TFI-IZD-KI/IFP-KI_1000335/P1071495" xmlDataType="decimal"/>
    </xmlCellPr>
  </singleXmlCell>
  <singleXmlCell id="62" r="I37" connectionId="0">
    <xmlCellPr id="1" uniqueName="P1071496">
      <xmlPr mapId="2" xpath="/TFI-IZD-KI/IFP-KI_1000335/P1071496" xmlDataType="decimal"/>
    </xmlCellPr>
  </singleXmlCell>
  <singleXmlCell id="63" r="H38" connectionId="0">
    <xmlCellPr id="1" uniqueName="P1071497">
      <xmlPr mapId="2" xpath="/TFI-IZD-KI/IFP-KI_1000335/P1071497" xmlDataType="decimal"/>
    </xmlCellPr>
  </singleXmlCell>
  <singleXmlCell id="64" r="I38" connectionId="0">
    <xmlCellPr id="1" uniqueName="P1071498">
      <xmlPr mapId="2" xpath="/TFI-IZD-KI/IFP-KI_1000335/P1071498" xmlDataType="decimal"/>
    </xmlCellPr>
  </singleXmlCell>
  <singleXmlCell id="65" r="H39" connectionId="0">
    <xmlCellPr id="1" uniqueName="P1071499">
      <xmlPr mapId="2" xpath="/TFI-IZD-KI/IFP-KI_1000335/P1071499" xmlDataType="decimal"/>
    </xmlCellPr>
  </singleXmlCell>
  <singleXmlCell id="66" r="I39" connectionId="0">
    <xmlCellPr id="1" uniqueName="P1071500">
      <xmlPr mapId="2" xpath="/TFI-IZD-KI/IFP-KI_1000335/P1071500" xmlDataType="decimal"/>
    </xmlCellPr>
  </singleXmlCell>
  <singleXmlCell id="67" r="H40" connectionId="0">
    <xmlCellPr id="1" uniqueName="P1071501">
      <xmlPr mapId="2" xpath="/TFI-IZD-KI/IFP-KI_1000335/P1071501" xmlDataType="decimal"/>
    </xmlCellPr>
  </singleXmlCell>
  <singleXmlCell id="68" r="I40" connectionId="0">
    <xmlCellPr id="1" uniqueName="P1071502">
      <xmlPr mapId="2" xpath="/TFI-IZD-KI/IFP-KI_1000335/P1071502" xmlDataType="decimal"/>
    </xmlCellPr>
  </singleXmlCell>
  <singleXmlCell id="69" r="H42" connectionId="0">
    <xmlCellPr id="1" uniqueName="P1071503">
      <xmlPr mapId="2" xpath="/TFI-IZD-KI/IFP-KI_1000335/P1071503" xmlDataType="decimal"/>
    </xmlCellPr>
  </singleXmlCell>
  <singleXmlCell id="70" r="I42" connectionId="0">
    <xmlCellPr id="1" uniqueName="P1071504">
      <xmlPr mapId="2" xpath="/TFI-IZD-KI/IFP-KI_1000335/P1071504" xmlDataType="decimal"/>
    </xmlCellPr>
  </singleXmlCell>
  <singleXmlCell id="71" r="H43" connectionId="0">
    <xmlCellPr id="1" uniqueName="P1071505">
      <xmlPr mapId="2" xpath="/TFI-IZD-KI/IFP-KI_1000335/P1071505" xmlDataType="decimal"/>
    </xmlCellPr>
  </singleXmlCell>
  <singleXmlCell id="72" r="I43" connectionId="0">
    <xmlCellPr id="1" uniqueName="P1071506">
      <xmlPr mapId="2" xpath="/TFI-IZD-KI/IFP-KI_1000335/P1071506" xmlDataType="decimal"/>
    </xmlCellPr>
  </singleXmlCell>
  <singleXmlCell id="73" r="H44" connectionId="0">
    <xmlCellPr id="1" uniqueName="P1071507">
      <xmlPr mapId="2" xpath="/TFI-IZD-KI/IFP-KI_1000335/P1071507" xmlDataType="decimal"/>
    </xmlCellPr>
  </singleXmlCell>
  <singleXmlCell id="74" r="I44" connectionId="0">
    <xmlCellPr id="1" uniqueName="P1071508">
      <xmlPr mapId="2" xpath="/TFI-IZD-KI/IFP-KI_1000335/P1071508" xmlDataType="decimal"/>
    </xmlCellPr>
  </singleXmlCell>
  <singleXmlCell id="75" r="H45" connectionId="0">
    <xmlCellPr id="1" uniqueName="P1071509">
      <xmlPr mapId="2" xpath="/TFI-IZD-KI/IFP-KI_1000335/P1071509" xmlDataType="decimal"/>
    </xmlCellPr>
  </singleXmlCell>
  <singleXmlCell id="76" r="I45" connectionId="0">
    <xmlCellPr id="1" uniqueName="P1071510">
      <xmlPr mapId="2" xpath="/TFI-IZD-KI/IFP-KI_1000335/P1071510" xmlDataType="decimal"/>
    </xmlCellPr>
  </singleXmlCell>
  <singleXmlCell id="77" r="H46" connectionId="0">
    <xmlCellPr id="1" uniqueName="P1071511">
      <xmlPr mapId="2" xpath="/TFI-IZD-KI/IFP-KI_1000335/P1071511" xmlDataType="decimal"/>
    </xmlCellPr>
  </singleXmlCell>
  <singleXmlCell id="78" r="I46" connectionId="0">
    <xmlCellPr id="1" uniqueName="P1071512">
      <xmlPr mapId="2" xpath="/TFI-IZD-KI/IFP-KI_1000335/P1071512" xmlDataType="decimal"/>
    </xmlCellPr>
  </singleXmlCell>
  <singleXmlCell id="79" r="H47" connectionId="0">
    <xmlCellPr id="1" uniqueName="P1071513">
      <xmlPr mapId="2" xpath="/TFI-IZD-KI/IFP-KI_1000335/P1071513" xmlDataType="decimal"/>
    </xmlCellPr>
  </singleXmlCell>
  <singleXmlCell id="80" r="I47" connectionId="0">
    <xmlCellPr id="1" uniqueName="P1071514">
      <xmlPr mapId="2" xpath="/TFI-IZD-KI/IFP-KI_1000335/P1071514" xmlDataType="decimal"/>
    </xmlCellPr>
  </singleXmlCell>
  <singleXmlCell id="81" r="H48" connectionId="0">
    <xmlCellPr id="1" uniqueName="P1071515">
      <xmlPr mapId="2" xpath="/TFI-IZD-KI/IFP-KI_1000335/P1071515" xmlDataType="decimal"/>
    </xmlCellPr>
  </singleXmlCell>
  <singleXmlCell id="82" r="I48" connectionId="0">
    <xmlCellPr id="1" uniqueName="P1071516">
      <xmlPr mapId="2" xpath="/TFI-IZD-KI/IFP-KI_1000335/P1071516" xmlDataType="decimal"/>
    </xmlCellPr>
  </singleXmlCell>
  <singleXmlCell id="83" r="H49" connectionId="0">
    <xmlCellPr id="1" uniqueName="P1071517">
      <xmlPr mapId="2" xpath="/TFI-IZD-KI/IFP-KI_1000335/P1071517" xmlDataType="decimal"/>
    </xmlCellPr>
  </singleXmlCell>
  <singleXmlCell id="84" r="I49" connectionId="0">
    <xmlCellPr id="1" uniqueName="P1071518">
      <xmlPr mapId="2" xpath="/TFI-IZD-KI/IFP-KI_1000335/P1071518" xmlDataType="decimal"/>
    </xmlCellPr>
  </singleXmlCell>
  <singleXmlCell id="85" r="H50" connectionId="0">
    <xmlCellPr id="1" uniqueName="P1071519">
      <xmlPr mapId="2" xpath="/TFI-IZD-KI/IFP-KI_1000335/P1071519" xmlDataType="decimal"/>
    </xmlCellPr>
  </singleXmlCell>
  <singleXmlCell id="86" r="I50" connectionId="0">
    <xmlCellPr id="1" uniqueName="P1071520">
      <xmlPr mapId="2" xpath="/TFI-IZD-KI/IFP-KI_1000335/P1071520" xmlDataType="decimal"/>
    </xmlCellPr>
  </singleXmlCell>
  <singleXmlCell id="87" r="H51" connectionId="0">
    <xmlCellPr id="1" uniqueName="P1071521">
      <xmlPr mapId="2" xpath="/TFI-IZD-KI/IFP-KI_1000335/P1071521" xmlDataType="decimal"/>
    </xmlCellPr>
  </singleXmlCell>
  <singleXmlCell id="88" r="I51" connectionId="0">
    <xmlCellPr id="1" uniqueName="P1071522">
      <xmlPr mapId="2" xpath="/TFI-IZD-KI/IFP-KI_1000335/P1071522" xmlDataType="decimal"/>
    </xmlCellPr>
  </singleXmlCell>
  <singleXmlCell id="89" r="H52" connectionId="0">
    <xmlCellPr id="1" uniqueName="P1071523">
      <xmlPr mapId="2" xpath="/TFI-IZD-KI/IFP-KI_1000335/P1071523" xmlDataType="decimal"/>
    </xmlCellPr>
  </singleXmlCell>
  <singleXmlCell id="90" r="I52" connectionId="0">
    <xmlCellPr id="1" uniqueName="P1071524">
      <xmlPr mapId="2" xpath="/TFI-IZD-KI/IFP-KI_1000335/P1071524" xmlDataType="decimal"/>
    </xmlCellPr>
  </singleXmlCell>
  <singleXmlCell id="91" r="H53" connectionId="0">
    <xmlCellPr id="1" uniqueName="P1071525">
      <xmlPr mapId="2" xpath="/TFI-IZD-KI/IFP-KI_1000335/P1071525" xmlDataType="decimal"/>
    </xmlCellPr>
  </singleXmlCell>
  <singleXmlCell id="92" r="I53" connectionId="0">
    <xmlCellPr id="1" uniqueName="P1071526">
      <xmlPr mapId="2" xpath="/TFI-IZD-KI/IFP-KI_1000335/P1071526" xmlDataType="decimal"/>
    </xmlCellPr>
  </singleXmlCell>
  <singleXmlCell id="93" r="H54" connectionId="0">
    <xmlCellPr id="1" uniqueName="P1071527">
      <xmlPr mapId="2" xpath="/TFI-IZD-KI/IFP-KI_1000335/P1071527" xmlDataType="decimal"/>
    </xmlCellPr>
  </singleXmlCell>
  <singleXmlCell id="94" r="I54" connectionId="0">
    <xmlCellPr id="1" uniqueName="P1071528">
      <xmlPr mapId="2" xpath="/TFI-IZD-KI/IFP-KI_1000335/P1071528" xmlDataType="decimal"/>
    </xmlCellPr>
  </singleXmlCell>
  <singleXmlCell id="95" r="H55" connectionId="0">
    <xmlCellPr id="1" uniqueName="P1071529">
      <xmlPr mapId="2" xpath="/TFI-IZD-KI/IFP-KI_1000335/P1071529" xmlDataType="decimal"/>
    </xmlCellPr>
  </singleXmlCell>
  <singleXmlCell id="96" r="I55" connectionId="0">
    <xmlCellPr id="1" uniqueName="P1071530">
      <xmlPr mapId="2" xpath="/TFI-IZD-KI/IFP-KI_1000335/P1071530" xmlDataType="decimal"/>
    </xmlCellPr>
  </singleXmlCell>
  <singleXmlCell id="97" r="H56" connectionId="0">
    <xmlCellPr id="1" uniqueName="P1071531">
      <xmlPr mapId="2" xpath="/TFI-IZD-KI/IFP-KI_1000335/P1071531" xmlDataType="decimal"/>
    </xmlCellPr>
  </singleXmlCell>
  <singleXmlCell id="98" r="I56" connectionId="0">
    <xmlCellPr id="1" uniqueName="P1071532">
      <xmlPr mapId="2" xpath="/TFI-IZD-KI/IFP-KI_1000335/P1071532" xmlDataType="decimal"/>
    </xmlCellPr>
  </singleXmlCell>
  <singleXmlCell id="99" r="H57" connectionId="0">
    <xmlCellPr id="1" uniqueName="P1071533">
      <xmlPr mapId="2" xpath="/TFI-IZD-KI/IFP-KI_1000335/P1071533" xmlDataType="decimal"/>
    </xmlCellPr>
  </singleXmlCell>
  <singleXmlCell id="100" r="I57" connectionId="0">
    <xmlCellPr id="1" uniqueName="P1071534">
      <xmlPr mapId="2" xpath="/TFI-IZD-KI/IFP-KI_1000335/P1071534" xmlDataType="decimal"/>
    </xmlCellPr>
  </singleXmlCell>
  <singleXmlCell id="101" r="H58" connectionId="0">
    <xmlCellPr id="1" uniqueName="P1071535">
      <xmlPr mapId="2" xpath="/TFI-IZD-KI/IFP-KI_1000335/P1071535" xmlDataType="decimal"/>
    </xmlCellPr>
  </singleXmlCell>
  <singleXmlCell id="102" r="I58" connectionId="0">
    <xmlCellPr id="1" uniqueName="P1071536">
      <xmlPr mapId="2" xpath="/TFI-IZD-KI/IFP-KI_1000335/P1071536" xmlDataType="decimal"/>
    </xmlCellPr>
  </singleXmlCell>
  <singleXmlCell id="103" r="H59" connectionId="0">
    <xmlCellPr id="1" uniqueName="P1071537">
      <xmlPr mapId="2" xpath="/TFI-IZD-KI/IFP-KI_1000335/P1071537" xmlDataType="decimal"/>
    </xmlCellPr>
  </singleXmlCell>
  <singleXmlCell id="104" r="I59" connectionId="0">
    <xmlCellPr id="1" uniqueName="P1071538">
      <xmlPr mapId="2" xpath="/TFI-IZD-KI/IFP-KI_1000335/P1071538" xmlDataType="decimal"/>
    </xmlCellPr>
  </singleXmlCell>
  <singleXmlCell id="105" r="H60" connectionId="0">
    <xmlCellPr id="1" uniqueName="P1071539">
      <xmlPr mapId="2" xpath="/TFI-IZD-KI/IFP-KI_1000335/P1071539" xmlDataType="decimal"/>
    </xmlCellPr>
  </singleXmlCell>
  <singleXmlCell id="106" r="I60" connectionId="0">
    <xmlCellPr id="1" uniqueName="P1071540">
      <xmlPr mapId="2" xpath="/TFI-IZD-KI/IFP-KI_1000335/P1071540" xmlDataType="decimal"/>
    </xmlCellPr>
  </singleXmlCell>
  <singleXmlCell id="107" r="H61" connectionId="0">
    <xmlCellPr id="1" uniqueName="P1071541">
      <xmlPr mapId="2" xpath="/TFI-IZD-KI/IFP-KI_1000335/P1071541" xmlDataType="decimal"/>
    </xmlCellPr>
  </singleXmlCell>
  <singleXmlCell id="108" r="I61" connectionId="0">
    <xmlCellPr id="1" uniqueName="P1071542">
      <xmlPr mapId="2" xpath="/TFI-IZD-KI/IFP-KI_1000335/P1071542" xmlDataType="decimal"/>
    </xmlCellPr>
  </singleXmlCell>
  <singleXmlCell id="109" r="H62" connectionId="0">
    <xmlCellPr id="1" uniqueName="P1071543">
      <xmlPr mapId="2" xpath="/TFI-IZD-KI/IFP-KI_1000335/P1071543" xmlDataType="decimal"/>
    </xmlCellPr>
  </singleXmlCell>
  <singleXmlCell id="110" r="I62" connectionId="0">
    <xmlCellPr id="1" uniqueName="P1071544">
      <xmlPr mapId="2" xpath="/TFI-IZD-KI/IFP-KI_1000335/P1071544" xmlDataType="decimal"/>
    </xmlCellPr>
  </singleXmlCell>
  <singleXmlCell id="111" r="H63" connectionId="0">
    <xmlCellPr id="1" uniqueName="P1071545">
      <xmlPr mapId="2" xpath="/TFI-IZD-KI/IFP-KI_1000335/P1071545" xmlDataType="decimal"/>
    </xmlCellPr>
  </singleXmlCell>
  <singleXmlCell id="112" r="I63" connectionId="0">
    <xmlCellPr id="1" uniqueName="P1071546">
      <xmlPr mapId="2" xpath="/TFI-IZD-KI/IFP-KI_1000335/P1071546" xmlDataType="decimal"/>
    </xmlCellPr>
  </singleXmlCell>
  <singleXmlCell id="113" r="H65" connectionId="0">
    <xmlCellPr id="1" uniqueName="P1071547">
      <xmlPr mapId="2" xpath="/TFI-IZD-KI/IFP-KI_1000335/P1071547" xmlDataType="decimal"/>
    </xmlCellPr>
  </singleXmlCell>
  <singleXmlCell id="114" r="I65" connectionId="0">
    <xmlCellPr id="1" uniqueName="P1071548">
      <xmlPr mapId="2" xpath="/TFI-IZD-KI/IFP-KI_1000335/P1071548" xmlDataType="decimal"/>
    </xmlCellPr>
  </singleXmlCell>
  <singleXmlCell id="115" r="H66" connectionId="0">
    <xmlCellPr id="1" uniqueName="P1071549">
      <xmlPr mapId="2" xpath="/TFI-IZD-KI/IFP-KI_1000335/P1071549" xmlDataType="decimal"/>
    </xmlCellPr>
  </singleXmlCell>
  <singleXmlCell id="116" r="I66" connectionId="0">
    <xmlCellPr id="1" uniqueName="P1071550">
      <xmlPr mapId="2" xpath="/TFI-IZD-KI/IFP-KI_1000335/P1071550" xmlDataType="decimal"/>
    </xmlCellPr>
  </singleXmlCell>
  <singleXmlCell id="117" r="H67" connectionId="0">
    <xmlCellPr id="1" uniqueName="P1071551">
      <xmlPr mapId="2" xpath="/TFI-IZD-KI/IFP-KI_1000335/P1071551" xmlDataType="decimal"/>
    </xmlCellPr>
  </singleXmlCell>
  <singleXmlCell id="118" r="I67" connectionId="0">
    <xmlCellPr id="1" uniqueName="P1071552">
      <xmlPr mapId="2" xpath="/TFI-IZD-KI/IFP-KI_1000335/P1071552" xmlDataType="decimal"/>
    </xmlCellPr>
  </singleXmlCell>
  <singleXmlCell id="119" r="H68" connectionId="0">
    <xmlCellPr id="1" uniqueName="P1071553">
      <xmlPr mapId="2" xpath="/TFI-IZD-KI/IFP-KI_1000335/P1071553" xmlDataType="decimal"/>
    </xmlCellPr>
  </singleXmlCell>
  <singleXmlCell id="120" r="I68" connectionId="0">
    <xmlCellPr id="1" uniqueName="P1071554">
      <xmlPr mapId="2" xpath="/TFI-IZD-KI/IFP-KI_1000335/P1071554" xmlDataType="decimal"/>
    </xmlCellPr>
  </singleXmlCell>
  <singleXmlCell id="121" r="H69" connectionId="0">
    <xmlCellPr id="1" uniqueName="P1071555">
      <xmlPr mapId="2" xpath="/TFI-IZD-KI/IFP-KI_1000335/P1071555" xmlDataType="decimal"/>
    </xmlCellPr>
  </singleXmlCell>
  <singleXmlCell id="122" r="I69" connectionId="0">
    <xmlCellPr id="1" uniqueName="P1071556">
      <xmlPr mapId="2" xpath="/TFI-IZD-KI/IFP-KI_1000335/P1071556" xmlDataType="decimal"/>
    </xmlCellPr>
  </singleXmlCell>
  <singleXmlCell id="123" r="H70" connectionId="0">
    <xmlCellPr id="1" uniqueName="P1071557">
      <xmlPr mapId="2" xpath="/TFI-IZD-KI/IFP-KI_1000335/P1071557" xmlDataType="decimal"/>
    </xmlCellPr>
  </singleXmlCell>
  <singleXmlCell id="124" r="I70" connectionId="0">
    <xmlCellPr id="1" uniqueName="P1071558">
      <xmlPr mapId="2" xpath="/TFI-IZD-KI/IFP-KI_1000335/P1071558" xmlDataType="decimal"/>
    </xmlCellPr>
  </singleXmlCell>
  <singleXmlCell id="125" r="H71" connectionId="0">
    <xmlCellPr id="1" uniqueName="P1071559">
      <xmlPr mapId="2" xpath="/TFI-IZD-KI/IFP-KI_1000335/P1071559" xmlDataType="decimal"/>
    </xmlCellPr>
  </singleXmlCell>
  <singleXmlCell id="126" r="I71" connectionId="0">
    <xmlCellPr id="1" uniqueName="P1071560">
      <xmlPr mapId="2" xpath="/TFI-IZD-KI/IFP-KI_1000335/P1071560" xmlDataType="decimal"/>
    </xmlCellPr>
  </singleXmlCell>
  <singleXmlCell id="127" r="H72" connectionId="0">
    <xmlCellPr id="1" uniqueName="P1071561">
      <xmlPr mapId="2" xpath="/TFI-IZD-KI/IFP-KI_1000335/P1071561" xmlDataType="decimal"/>
    </xmlCellPr>
  </singleXmlCell>
  <singleXmlCell id="128" r="I72" connectionId="0">
    <xmlCellPr id="1" uniqueName="P1071562">
      <xmlPr mapId="2" xpath="/TFI-IZD-KI/IFP-KI_1000335/P1071562" xmlDataType="decimal"/>
    </xmlCellPr>
  </singleXmlCell>
  <singleXmlCell id="129" r="H73" connectionId="0">
    <xmlCellPr id="1" uniqueName="P1071563">
      <xmlPr mapId="2" xpath="/TFI-IZD-KI/IFP-KI_1000335/P1071563" xmlDataType="decimal"/>
    </xmlCellPr>
  </singleXmlCell>
  <singleXmlCell id="130" r="I73" connectionId="0">
    <xmlCellPr id="1" uniqueName="P1071564">
      <xmlPr mapId="2" xpath="/TFI-IZD-KI/IFP-KI_1000335/P1071564" xmlDataType="decimal"/>
    </xmlCellPr>
  </singleXmlCell>
  <singleXmlCell id="131" r="H74" connectionId="0">
    <xmlCellPr id="1" uniqueName="P1071565">
      <xmlPr mapId="2" xpath="/TFI-IZD-KI/IFP-KI_1000335/P1071565" xmlDataType="decimal"/>
    </xmlCellPr>
  </singleXmlCell>
  <singleXmlCell id="132" r="I74" connectionId="0">
    <xmlCellPr id="1" uniqueName="P1071566">
      <xmlPr mapId="2" xpath="/TFI-IZD-KI/IFP-KI_1000335/P1071566" xmlDataType="decimal"/>
    </xmlCellPr>
  </singleXmlCell>
  <singleXmlCell id="133" r="H75" connectionId="0">
    <xmlCellPr id="1" uniqueName="P1071567">
      <xmlPr mapId="2" xpath="/TFI-IZD-KI/IFP-KI_1000335/P1071567" xmlDataType="decimal"/>
    </xmlCellPr>
  </singleXmlCell>
  <singleXmlCell id="134" r="I75" connectionId="0">
    <xmlCellPr id="1" uniqueName="P1071568">
      <xmlPr mapId="2" xpath="/TFI-IZD-KI/IFP-KI_1000335/P1071568" xmlDataType="decimal"/>
    </xmlCellPr>
  </singleXmlCell>
  <singleXmlCell id="135" r="H76" connectionId="0">
    <xmlCellPr id="1" uniqueName="P1071569">
      <xmlPr mapId="2" xpath="/TFI-IZD-KI/IFP-KI_1000335/P1071569" xmlDataType="decimal"/>
    </xmlCellPr>
  </singleXmlCell>
  <singleXmlCell id="136" r="I76" connectionId="0">
    <xmlCellPr id="1" uniqueName="P1071570">
      <xmlPr mapId="2" xpath="/TFI-IZD-KI/IFP-KI_1000335/P1071570" xmlDataType="decimal"/>
    </xmlCellPr>
  </singleXmlCell>
  <singleXmlCell id="137" r="H77" connectionId="0">
    <xmlCellPr id="1" uniqueName="P1071571">
      <xmlPr mapId="2" xpath="/TFI-IZD-KI/IFP-KI_1000335/P1071571" xmlDataType="decimal"/>
    </xmlCellPr>
  </singleXmlCell>
  <singleXmlCell id="138" r="I77" connectionId="0">
    <xmlCellPr id="1" uniqueName="P1071572">
      <xmlPr mapId="2" xpath="/TFI-IZD-KI/IFP-KI_1000335/P1071572" xmlDataType="decimal"/>
    </xmlCellPr>
  </singleXmlCell>
  <singleXmlCell id="139" r="H78" connectionId="0">
    <xmlCellPr id="1" uniqueName="P1071573">
      <xmlPr mapId="2" xpath="/TFI-IZD-KI/IFP-KI_1000335/P1071573" xmlDataType="decimal"/>
    </xmlCellPr>
  </singleXmlCell>
  <singleXmlCell id="140" r="I78" connectionId="0">
    <xmlCellPr id="1" uniqueName="P1071574">
      <xmlPr mapId="2" xpath="/TFI-IZD-KI/IFP-KI_1000335/P1071574" xmlDataType="decimal"/>
    </xmlCellPr>
  </singleXmlCell>
</singleXmlCells>
</file>

<file path=xl/tables/tableSingleCells3.xml><?xml version="1.0" encoding="utf-8"?>
<singleXmlCells xmlns="http://schemas.openxmlformats.org/spreadsheetml/2006/main">
  <singleXmlCell id="141" r="H8" connectionId="0">
    <xmlCellPr id="1" uniqueName="P1072581">
      <xmlPr mapId="2" xpath="/TFI-IZD-KI/ISD-KI-TFI_1000879/P1072581" xmlDataType="decimal"/>
    </xmlCellPr>
  </singleXmlCell>
  <singleXmlCell id="142" r="I8" connectionId="0">
    <xmlCellPr id="1" uniqueName="P1198983">
      <xmlPr mapId="2" xpath="/TFI-IZD-KI/ISD-KI-TFI_1000879/P1198983" xmlDataType="decimal"/>
    </xmlCellPr>
  </singleXmlCell>
  <singleXmlCell id="143" r="J8" connectionId="0">
    <xmlCellPr id="1" uniqueName="P1072582">
      <xmlPr mapId="2" xpath="/TFI-IZD-KI/ISD-KI-TFI_1000879/P1072582" xmlDataType="decimal"/>
    </xmlCellPr>
  </singleXmlCell>
  <singleXmlCell id="144" r="K8" connectionId="0">
    <xmlCellPr id="1" uniqueName="P1199046">
      <xmlPr mapId="2" xpath="/TFI-IZD-KI/ISD-KI-TFI_1000879/P1199046" xmlDataType="decimal"/>
    </xmlCellPr>
  </singleXmlCell>
  <singleXmlCell id="145" r="H9" connectionId="0">
    <xmlCellPr id="1" uniqueName="P1072583">
      <xmlPr mapId="2" xpath="/TFI-IZD-KI/ISD-KI-TFI_1000879/P1072583" xmlDataType="decimal"/>
    </xmlCellPr>
  </singleXmlCell>
  <singleXmlCell id="146" r="I9" connectionId="0">
    <xmlCellPr id="1" uniqueName="P1198984">
      <xmlPr mapId="2" xpath="/TFI-IZD-KI/ISD-KI-TFI_1000879/P1198984" xmlDataType="decimal"/>
    </xmlCellPr>
  </singleXmlCell>
  <singleXmlCell id="147" r="J9" connectionId="0">
    <xmlCellPr id="1" uniqueName="P1072584">
      <xmlPr mapId="2" xpath="/TFI-IZD-KI/ISD-KI-TFI_1000879/P1072584" xmlDataType="decimal"/>
    </xmlCellPr>
  </singleXmlCell>
  <singleXmlCell id="148" r="K9" connectionId="0">
    <xmlCellPr id="1" uniqueName="P1199047">
      <xmlPr mapId="2" xpath="/TFI-IZD-KI/ISD-KI-TFI_1000879/P1199047" xmlDataType="decimal"/>
    </xmlCellPr>
  </singleXmlCell>
  <singleXmlCell id="149" r="H10" connectionId="0">
    <xmlCellPr id="1" uniqueName="P1072585">
      <xmlPr mapId="2" xpath="/TFI-IZD-KI/ISD-KI-TFI_1000879/P1072585" xmlDataType="decimal"/>
    </xmlCellPr>
  </singleXmlCell>
  <singleXmlCell id="150" r="I10" connectionId="0">
    <xmlCellPr id="1" uniqueName="P1198985">
      <xmlPr mapId="2" xpath="/TFI-IZD-KI/ISD-KI-TFI_1000879/P1198985" xmlDataType="decimal"/>
    </xmlCellPr>
  </singleXmlCell>
  <singleXmlCell id="151" r="J10" connectionId="0">
    <xmlCellPr id="1" uniqueName="P1072586">
      <xmlPr mapId="2" xpath="/TFI-IZD-KI/ISD-KI-TFI_1000879/P1072586" xmlDataType="decimal"/>
    </xmlCellPr>
  </singleXmlCell>
  <singleXmlCell id="152" r="K10" connectionId="0">
    <xmlCellPr id="1" uniqueName="P1199048">
      <xmlPr mapId="2" xpath="/TFI-IZD-KI/ISD-KI-TFI_1000879/P1199048" xmlDataType="decimal"/>
    </xmlCellPr>
  </singleXmlCell>
  <singleXmlCell id="153" r="H11" connectionId="0">
    <xmlCellPr id="1" uniqueName="P1072587">
      <xmlPr mapId="2" xpath="/TFI-IZD-KI/ISD-KI-TFI_1000879/P1072587" xmlDataType="decimal"/>
    </xmlCellPr>
  </singleXmlCell>
  <singleXmlCell id="154" r="I11" connectionId="0">
    <xmlCellPr id="1" uniqueName="P1198986">
      <xmlPr mapId="2" xpath="/TFI-IZD-KI/ISD-KI-TFI_1000879/P1198986" xmlDataType="decimal"/>
    </xmlCellPr>
  </singleXmlCell>
  <singleXmlCell id="155" r="J11" connectionId="0">
    <xmlCellPr id="1" uniqueName="P1072588">
      <xmlPr mapId="2" xpath="/TFI-IZD-KI/ISD-KI-TFI_1000879/P1072588" xmlDataType="decimal"/>
    </xmlCellPr>
  </singleXmlCell>
  <singleXmlCell id="156" r="K11" connectionId="0">
    <xmlCellPr id="1" uniqueName="P1199049">
      <xmlPr mapId="2" xpath="/TFI-IZD-KI/ISD-KI-TFI_1000879/P1199049" xmlDataType="decimal"/>
    </xmlCellPr>
  </singleXmlCell>
  <singleXmlCell id="157" r="H12" connectionId="0">
    <xmlCellPr id="1" uniqueName="P1072589">
      <xmlPr mapId="2" xpath="/TFI-IZD-KI/ISD-KI-TFI_1000879/P1072589" xmlDataType="decimal"/>
    </xmlCellPr>
  </singleXmlCell>
  <singleXmlCell id="158" r="I12" connectionId="0">
    <xmlCellPr id="1" uniqueName="P1198987">
      <xmlPr mapId="2" xpath="/TFI-IZD-KI/ISD-KI-TFI_1000879/P1198987" xmlDataType="decimal"/>
    </xmlCellPr>
  </singleXmlCell>
  <singleXmlCell id="159" r="J12" connectionId="0">
    <xmlCellPr id="1" uniqueName="P1072590">
      <xmlPr mapId="2" xpath="/TFI-IZD-KI/ISD-KI-TFI_1000879/P1072590" xmlDataType="decimal"/>
    </xmlCellPr>
  </singleXmlCell>
  <singleXmlCell id="160" r="K12" connectionId="0">
    <xmlCellPr id="1" uniqueName="P1199050">
      <xmlPr mapId="2" xpath="/TFI-IZD-KI/ISD-KI-TFI_1000879/P1199050" xmlDataType="decimal"/>
    </xmlCellPr>
  </singleXmlCell>
  <singleXmlCell id="161" r="H13" connectionId="0">
    <xmlCellPr id="1" uniqueName="P1072591">
      <xmlPr mapId="2" xpath="/TFI-IZD-KI/ISD-KI-TFI_1000879/P1072591" xmlDataType="decimal"/>
    </xmlCellPr>
  </singleXmlCell>
  <singleXmlCell id="162" r="I13" connectionId="0">
    <xmlCellPr id="1" uniqueName="P1198988">
      <xmlPr mapId="2" xpath="/TFI-IZD-KI/ISD-KI-TFI_1000879/P1198988" xmlDataType="decimal"/>
    </xmlCellPr>
  </singleXmlCell>
  <singleXmlCell id="163" r="J13" connectionId="0">
    <xmlCellPr id="1" uniqueName="P1072592">
      <xmlPr mapId="2" xpath="/TFI-IZD-KI/ISD-KI-TFI_1000879/P1072592" xmlDataType="decimal"/>
    </xmlCellPr>
  </singleXmlCell>
  <singleXmlCell id="164" r="K13" connectionId="0">
    <xmlCellPr id="1" uniqueName="P1199051">
      <xmlPr mapId="2" xpath="/TFI-IZD-KI/ISD-KI-TFI_1000879/P1199051" xmlDataType="decimal"/>
    </xmlCellPr>
  </singleXmlCell>
  <singleXmlCell id="165" r="H14" connectionId="0">
    <xmlCellPr id="1" uniqueName="P1072593">
      <xmlPr mapId="2" xpath="/TFI-IZD-KI/ISD-KI-TFI_1000879/P1072593" xmlDataType="decimal"/>
    </xmlCellPr>
  </singleXmlCell>
  <singleXmlCell id="166" r="I14" connectionId="0">
    <xmlCellPr id="1" uniqueName="P1198989">
      <xmlPr mapId="2" xpath="/TFI-IZD-KI/ISD-KI-TFI_1000879/P1198989" xmlDataType="decimal"/>
    </xmlCellPr>
  </singleXmlCell>
  <singleXmlCell id="167" r="J14" connectionId="0">
    <xmlCellPr id="1" uniqueName="P1072594">
      <xmlPr mapId="2" xpath="/TFI-IZD-KI/ISD-KI-TFI_1000879/P1072594" xmlDataType="decimal"/>
    </xmlCellPr>
  </singleXmlCell>
  <singleXmlCell id="168" r="K14" connectionId="0">
    <xmlCellPr id="1" uniqueName="P1199052">
      <xmlPr mapId="2" xpath="/TFI-IZD-KI/ISD-KI-TFI_1000879/P1199052" xmlDataType="decimal"/>
    </xmlCellPr>
  </singleXmlCell>
  <singleXmlCell id="169" r="H15" connectionId="0">
    <xmlCellPr id="1" uniqueName="P1072595">
      <xmlPr mapId="2" xpath="/TFI-IZD-KI/ISD-KI-TFI_1000879/P1072595" xmlDataType="decimal"/>
    </xmlCellPr>
  </singleXmlCell>
  <singleXmlCell id="170" r="I15" connectionId="0">
    <xmlCellPr id="1" uniqueName="P1198990">
      <xmlPr mapId="2" xpath="/TFI-IZD-KI/ISD-KI-TFI_1000879/P1198990" xmlDataType="decimal"/>
    </xmlCellPr>
  </singleXmlCell>
  <singleXmlCell id="171" r="J15" connectionId="0">
    <xmlCellPr id="1" uniqueName="P1072596">
      <xmlPr mapId="2" xpath="/TFI-IZD-KI/ISD-KI-TFI_1000879/P1072596" xmlDataType="decimal"/>
    </xmlCellPr>
  </singleXmlCell>
  <singleXmlCell id="172" r="K15" connectionId="0">
    <xmlCellPr id="1" uniqueName="P1199053">
      <xmlPr mapId="2" xpath="/TFI-IZD-KI/ISD-KI-TFI_1000879/P1199053" xmlDataType="decimal"/>
    </xmlCellPr>
  </singleXmlCell>
  <singleXmlCell id="173" r="H16" connectionId="0">
    <xmlCellPr id="1" uniqueName="P1072597">
      <xmlPr mapId="2" xpath="/TFI-IZD-KI/ISD-KI-TFI_1000879/P1072597" xmlDataType="decimal"/>
    </xmlCellPr>
  </singleXmlCell>
  <singleXmlCell id="174" r="I16" connectionId="0">
    <xmlCellPr id="1" uniqueName="P1198991">
      <xmlPr mapId="2" xpath="/TFI-IZD-KI/ISD-KI-TFI_1000879/P1198991" xmlDataType="decimal"/>
    </xmlCellPr>
  </singleXmlCell>
  <singleXmlCell id="175" r="J16" connectionId="0">
    <xmlCellPr id="1" uniqueName="P1072598">
      <xmlPr mapId="2" xpath="/TFI-IZD-KI/ISD-KI-TFI_1000879/P1072598" xmlDataType="decimal"/>
    </xmlCellPr>
  </singleXmlCell>
  <singleXmlCell id="176" r="K16" connectionId="0">
    <xmlCellPr id="1" uniqueName="P1199054">
      <xmlPr mapId="2" xpath="/TFI-IZD-KI/ISD-KI-TFI_1000879/P1199054" xmlDataType="decimal"/>
    </xmlCellPr>
  </singleXmlCell>
  <singleXmlCell id="177" r="H17" connectionId="0">
    <xmlCellPr id="1" uniqueName="P1072599">
      <xmlPr mapId="2" xpath="/TFI-IZD-KI/ISD-KI-TFI_1000879/P1072599" xmlDataType="decimal"/>
    </xmlCellPr>
  </singleXmlCell>
  <singleXmlCell id="178" r="I17" connectionId="0">
    <xmlCellPr id="1" uniqueName="P1198992">
      <xmlPr mapId="2" xpath="/TFI-IZD-KI/ISD-KI-TFI_1000879/P1198992" xmlDataType="decimal"/>
    </xmlCellPr>
  </singleXmlCell>
  <singleXmlCell id="179" r="J17" connectionId="0">
    <xmlCellPr id="1" uniqueName="P1072600">
      <xmlPr mapId="2" xpath="/TFI-IZD-KI/ISD-KI-TFI_1000879/P1072600" xmlDataType="decimal"/>
    </xmlCellPr>
  </singleXmlCell>
  <singleXmlCell id="180" r="K17" connectionId="0">
    <xmlCellPr id="1" uniqueName="P1199055">
      <xmlPr mapId="2" xpath="/TFI-IZD-KI/ISD-KI-TFI_1000879/P1199055" xmlDataType="decimal"/>
    </xmlCellPr>
  </singleXmlCell>
  <singleXmlCell id="181" r="H18" connectionId="0">
    <xmlCellPr id="1" uniqueName="P1072601">
      <xmlPr mapId="2" xpath="/TFI-IZD-KI/ISD-KI-TFI_1000879/P1072601" xmlDataType="decimal"/>
    </xmlCellPr>
  </singleXmlCell>
  <singleXmlCell id="182" r="I18" connectionId="0">
    <xmlCellPr id="1" uniqueName="P1198993">
      <xmlPr mapId="2" xpath="/TFI-IZD-KI/ISD-KI-TFI_1000879/P1198993" xmlDataType="decimal"/>
    </xmlCellPr>
  </singleXmlCell>
  <singleXmlCell id="183" r="J18" connectionId="0">
    <xmlCellPr id="1" uniqueName="P1072602">
      <xmlPr mapId="2" xpath="/TFI-IZD-KI/ISD-KI-TFI_1000879/P1072602" xmlDataType="decimal"/>
    </xmlCellPr>
  </singleXmlCell>
  <singleXmlCell id="184" r="K18" connectionId="0">
    <xmlCellPr id="1" uniqueName="P1199056">
      <xmlPr mapId="2" xpath="/TFI-IZD-KI/ISD-KI-TFI_1000879/P1199056" xmlDataType="decimal"/>
    </xmlCellPr>
  </singleXmlCell>
  <singleXmlCell id="185" r="H19" connectionId="0">
    <xmlCellPr id="1" uniqueName="P1072603">
      <xmlPr mapId="2" xpath="/TFI-IZD-KI/ISD-KI-TFI_1000879/P1072603" xmlDataType="decimal"/>
    </xmlCellPr>
  </singleXmlCell>
  <singleXmlCell id="186" r="I19" connectionId="0">
    <xmlCellPr id="1" uniqueName="P1198994">
      <xmlPr mapId="2" xpath="/TFI-IZD-KI/ISD-KI-TFI_1000879/P1198994" xmlDataType="decimal"/>
    </xmlCellPr>
  </singleXmlCell>
  <singleXmlCell id="187" r="J19" connectionId="0">
    <xmlCellPr id="1" uniqueName="P1072604">
      <xmlPr mapId="2" xpath="/TFI-IZD-KI/ISD-KI-TFI_1000879/P1072604" xmlDataType="decimal"/>
    </xmlCellPr>
  </singleXmlCell>
  <singleXmlCell id="188" r="K19" connectionId="0">
    <xmlCellPr id="1" uniqueName="P1199057">
      <xmlPr mapId="2" xpath="/TFI-IZD-KI/ISD-KI-TFI_1000879/P1199057" xmlDataType="decimal"/>
    </xmlCellPr>
  </singleXmlCell>
  <singleXmlCell id="189" r="H20" connectionId="0">
    <xmlCellPr id="1" uniqueName="P1190287">
      <xmlPr mapId="2" xpath="/TFI-IZD-KI/ISD-KI-TFI_1000879/P1190287" xmlDataType="decimal"/>
    </xmlCellPr>
  </singleXmlCell>
  <singleXmlCell id="190" r="I20" connectionId="0">
    <xmlCellPr id="1" uniqueName="P1198995">
      <xmlPr mapId="2" xpath="/TFI-IZD-KI/ISD-KI-TFI_1000879/P1198995" xmlDataType="decimal"/>
    </xmlCellPr>
  </singleXmlCell>
  <singleXmlCell id="191" r="J20" connectionId="0">
    <xmlCellPr id="1" uniqueName="P1190288">
      <xmlPr mapId="2" xpath="/TFI-IZD-KI/ISD-KI-TFI_1000879/P1190288" xmlDataType="decimal"/>
    </xmlCellPr>
  </singleXmlCell>
  <singleXmlCell id="192" r="K20" connectionId="0">
    <xmlCellPr id="1" uniqueName="P1199058">
      <xmlPr mapId="2" xpath="/TFI-IZD-KI/ISD-KI-TFI_1000879/P1199058" xmlDataType="decimal"/>
    </xmlCellPr>
  </singleXmlCell>
  <singleXmlCell id="193" r="H21" connectionId="0">
    <xmlCellPr id="1" uniqueName="P1072605">
      <xmlPr mapId="2" xpath="/TFI-IZD-KI/ISD-KI-TFI_1000879/P1072605" xmlDataType="decimal"/>
    </xmlCellPr>
  </singleXmlCell>
  <singleXmlCell id="194" r="I21" connectionId="0">
    <xmlCellPr id="1" uniqueName="P1198996">
      <xmlPr mapId="2" xpath="/TFI-IZD-KI/ISD-KI-TFI_1000879/P1198996" xmlDataType="decimal"/>
    </xmlCellPr>
  </singleXmlCell>
  <singleXmlCell id="195" r="J21" connectionId="0">
    <xmlCellPr id="1" uniqueName="P1072606">
      <xmlPr mapId="2" xpath="/TFI-IZD-KI/ISD-KI-TFI_1000879/P1072606" xmlDataType="decimal"/>
    </xmlCellPr>
  </singleXmlCell>
  <singleXmlCell id="196" r="K21" connectionId="0">
    <xmlCellPr id="1" uniqueName="P1199059">
      <xmlPr mapId="2" xpath="/TFI-IZD-KI/ISD-KI-TFI_1000879/P1199059" xmlDataType="decimal"/>
    </xmlCellPr>
  </singleXmlCell>
  <singleXmlCell id="197" r="H22" connectionId="0">
    <xmlCellPr id="1" uniqueName="P1072607">
      <xmlPr mapId="2" xpath="/TFI-IZD-KI/ISD-KI-TFI_1000879/P1072607" xmlDataType="decimal"/>
    </xmlCellPr>
  </singleXmlCell>
  <singleXmlCell id="198" r="I22" connectionId="0">
    <xmlCellPr id="1" uniqueName="P1198997">
      <xmlPr mapId="2" xpath="/TFI-IZD-KI/ISD-KI-TFI_1000879/P1198997" xmlDataType="decimal"/>
    </xmlCellPr>
  </singleXmlCell>
  <singleXmlCell id="199" r="J22" connectionId="0">
    <xmlCellPr id="1" uniqueName="P1072608">
      <xmlPr mapId="2" xpath="/TFI-IZD-KI/ISD-KI-TFI_1000879/P1072608" xmlDataType="decimal"/>
    </xmlCellPr>
  </singleXmlCell>
  <singleXmlCell id="200" r="K22" connectionId="0">
    <xmlCellPr id="1" uniqueName="P1199060">
      <xmlPr mapId="2" xpath="/TFI-IZD-KI/ISD-KI-TFI_1000879/P1199060" xmlDataType="decimal"/>
    </xmlCellPr>
  </singleXmlCell>
  <singleXmlCell id="201" r="H23" connectionId="0">
    <xmlCellPr id="1" uniqueName="P1072609">
      <xmlPr mapId="2" xpath="/TFI-IZD-KI/ISD-KI-TFI_1000879/P1072609" xmlDataType="decimal"/>
    </xmlCellPr>
  </singleXmlCell>
  <singleXmlCell id="202" r="I23" connectionId="0">
    <xmlCellPr id="1" uniqueName="P1198998">
      <xmlPr mapId="2" xpath="/TFI-IZD-KI/ISD-KI-TFI_1000879/P1198998" xmlDataType="decimal"/>
    </xmlCellPr>
  </singleXmlCell>
  <singleXmlCell id="203" r="J23" connectionId="0">
    <xmlCellPr id="1" uniqueName="P1072610">
      <xmlPr mapId="2" xpath="/TFI-IZD-KI/ISD-KI-TFI_1000879/P1072610" xmlDataType="decimal"/>
    </xmlCellPr>
  </singleXmlCell>
  <singleXmlCell id="204" r="K23" connectionId="0">
    <xmlCellPr id="1" uniqueName="P1199061">
      <xmlPr mapId="2" xpath="/TFI-IZD-KI/ISD-KI-TFI_1000879/P1199061" xmlDataType="decimal"/>
    </xmlCellPr>
  </singleXmlCell>
  <singleXmlCell id="205" r="H24" connectionId="0">
    <xmlCellPr id="1" uniqueName="P1072611">
      <xmlPr mapId="2" xpath="/TFI-IZD-KI/ISD-KI-TFI_1000879/P1072611" xmlDataType="decimal"/>
    </xmlCellPr>
  </singleXmlCell>
  <singleXmlCell id="206" r="I24" connectionId="0">
    <xmlCellPr id="1" uniqueName="P1198999">
      <xmlPr mapId="2" xpath="/TFI-IZD-KI/ISD-KI-TFI_1000879/P1198999" xmlDataType="decimal"/>
    </xmlCellPr>
  </singleXmlCell>
  <singleXmlCell id="207" r="J24" connectionId="0">
    <xmlCellPr id="1" uniqueName="P1072612">
      <xmlPr mapId="2" xpath="/TFI-IZD-KI/ISD-KI-TFI_1000879/P1072612" xmlDataType="decimal"/>
    </xmlCellPr>
  </singleXmlCell>
  <singleXmlCell id="208" r="K24" connectionId="0">
    <xmlCellPr id="1" uniqueName="P1199062">
      <xmlPr mapId="2" xpath="/TFI-IZD-KI/ISD-KI-TFI_1000879/P1199062" xmlDataType="decimal"/>
    </xmlCellPr>
  </singleXmlCell>
  <singleXmlCell id="209" r="H25" connectionId="0">
    <xmlCellPr id="1" uniqueName="P1072613">
      <xmlPr mapId="2" xpath="/TFI-IZD-KI/ISD-KI-TFI_1000879/P1072613" xmlDataType="decimal"/>
    </xmlCellPr>
  </singleXmlCell>
  <singleXmlCell id="210" r="I25" connectionId="0">
    <xmlCellPr id="1" uniqueName="P1199000">
      <xmlPr mapId="2" xpath="/TFI-IZD-KI/ISD-KI-TFI_1000879/P1199000" xmlDataType="decimal"/>
    </xmlCellPr>
  </singleXmlCell>
  <singleXmlCell id="211" r="J25" connectionId="0">
    <xmlCellPr id="1" uniqueName="P1072614">
      <xmlPr mapId="2" xpath="/TFI-IZD-KI/ISD-KI-TFI_1000879/P1072614" xmlDataType="decimal"/>
    </xmlCellPr>
  </singleXmlCell>
  <singleXmlCell id="212" r="K25" connectionId="0">
    <xmlCellPr id="1" uniqueName="P1199063">
      <xmlPr mapId="2" xpath="/TFI-IZD-KI/ISD-KI-TFI_1000879/P1199063" xmlDataType="decimal"/>
    </xmlCellPr>
  </singleXmlCell>
  <singleXmlCell id="213" r="H26" connectionId="0">
    <xmlCellPr id="1" uniqueName="P1121612">
      <xmlPr mapId="2" xpath="/TFI-IZD-KI/ISD-KI-TFI_1000879/P1121612" xmlDataType="decimal"/>
    </xmlCellPr>
  </singleXmlCell>
  <singleXmlCell id="214" r="I26" connectionId="0">
    <xmlCellPr id="1" uniqueName="P1199001">
      <xmlPr mapId="2" xpath="/TFI-IZD-KI/ISD-KI-TFI_1000879/P1199001" xmlDataType="decimal"/>
    </xmlCellPr>
  </singleXmlCell>
  <singleXmlCell id="215" r="J26" connectionId="0">
    <xmlCellPr id="1" uniqueName="P1121613">
      <xmlPr mapId="2" xpath="/TFI-IZD-KI/ISD-KI-TFI_1000879/P1121613" xmlDataType="decimal"/>
    </xmlCellPr>
  </singleXmlCell>
  <singleXmlCell id="216" r="K26" connectionId="0">
    <xmlCellPr id="1" uniqueName="P1199064">
      <xmlPr mapId="2" xpath="/TFI-IZD-KI/ISD-KI-TFI_1000879/P1199064" xmlDataType="decimal"/>
    </xmlCellPr>
  </singleXmlCell>
  <singleXmlCell id="217" r="H27" connectionId="0">
    <xmlCellPr id="1" uniqueName="P1072615">
      <xmlPr mapId="2" xpath="/TFI-IZD-KI/ISD-KI-TFI_1000879/P1072615" xmlDataType="decimal"/>
    </xmlCellPr>
  </singleXmlCell>
  <singleXmlCell id="218" r="I27" connectionId="0">
    <xmlCellPr id="1" uniqueName="P1199002">
      <xmlPr mapId="2" xpath="/TFI-IZD-KI/ISD-KI-TFI_1000879/P1199002" xmlDataType="decimal"/>
    </xmlCellPr>
  </singleXmlCell>
  <singleXmlCell id="219" r="J27" connectionId="0">
    <xmlCellPr id="1" uniqueName="P1072616">
      <xmlPr mapId="2" xpath="/TFI-IZD-KI/ISD-KI-TFI_1000879/P1072616" xmlDataType="decimal"/>
    </xmlCellPr>
  </singleXmlCell>
  <singleXmlCell id="220" r="K27" connectionId="0">
    <xmlCellPr id="1" uniqueName="P1199065">
      <xmlPr mapId="2" xpath="/TFI-IZD-KI/ISD-KI-TFI_1000879/P1199065" xmlDataType="decimal"/>
    </xmlCellPr>
  </singleXmlCell>
  <singleXmlCell id="221" r="H28" connectionId="0">
    <xmlCellPr id="1" uniqueName="P1072617">
      <xmlPr mapId="2" xpath="/TFI-IZD-KI/ISD-KI-TFI_1000879/P1072617" xmlDataType="decimal"/>
    </xmlCellPr>
  </singleXmlCell>
  <singleXmlCell id="222" r="I28" connectionId="0">
    <xmlCellPr id="1" uniqueName="P1199003">
      <xmlPr mapId="2" xpath="/TFI-IZD-KI/ISD-KI-TFI_1000879/P1199003" xmlDataType="decimal"/>
    </xmlCellPr>
  </singleXmlCell>
  <singleXmlCell id="223" r="J28" connectionId="0">
    <xmlCellPr id="1" uniqueName="P1072618">
      <xmlPr mapId="2" xpath="/TFI-IZD-KI/ISD-KI-TFI_1000879/P1072618" xmlDataType="decimal"/>
    </xmlCellPr>
  </singleXmlCell>
  <singleXmlCell id="224" r="K28" connectionId="0">
    <xmlCellPr id="1" uniqueName="P1199066">
      <xmlPr mapId="2" xpath="/TFI-IZD-KI/ISD-KI-TFI_1000879/P1199066" xmlDataType="decimal"/>
    </xmlCellPr>
  </singleXmlCell>
  <singleXmlCell id="225" r="H29" connectionId="0">
    <xmlCellPr id="1" uniqueName="P1072619">
      <xmlPr mapId="2" xpath="/TFI-IZD-KI/ISD-KI-TFI_1000879/P1072619" xmlDataType="decimal"/>
    </xmlCellPr>
  </singleXmlCell>
  <singleXmlCell id="226" r="I29" connectionId="0">
    <xmlCellPr id="1" uniqueName="P1199004">
      <xmlPr mapId="2" xpath="/TFI-IZD-KI/ISD-KI-TFI_1000879/P1199004" xmlDataType="decimal"/>
    </xmlCellPr>
  </singleXmlCell>
  <singleXmlCell id="227" r="J29" connectionId="0">
    <xmlCellPr id="1" uniqueName="P1072620">
      <xmlPr mapId="2" xpath="/TFI-IZD-KI/ISD-KI-TFI_1000879/P1072620" xmlDataType="decimal"/>
    </xmlCellPr>
  </singleXmlCell>
  <singleXmlCell id="228" r="K29" connectionId="0">
    <xmlCellPr id="1" uniqueName="P1199067">
      <xmlPr mapId="2" xpath="/TFI-IZD-KI/ISD-KI-TFI_1000879/P1199067" xmlDataType="decimal"/>
    </xmlCellPr>
  </singleXmlCell>
  <singleXmlCell id="229" r="H30" connectionId="0">
    <xmlCellPr id="1" uniqueName="P1072621">
      <xmlPr mapId="2" xpath="/TFI-IZD-KI/ISD-KI-TFI_1000879/P1072621" xmlDataType="decimal"/>
    </xmlCellPr>
  </singleXmlCell>
  <singleXmlCell id="230" r="I30" connectionId="0">
    <xmlCellPr id="1" uniqueName="P1199005">
      <xmlPr mapId="2" xpath="/TFI-IZD-KI/ISD-KI-TFI_1000879/P1199005" xmlDataType="decimal"/>
    </xmlCellPr>
  </singleXmlCell>
  <singleXmlCell id="231" r="J30" connectionId="0">
    <xmlCellPr id="1" uniqueName="P1072622">
      <xmlPr mapId="2" xpath="/TFI-IZD-KI/ISD-KI-TFI_1000879/P1072622" xmlDataType="decimal"/>
    </xmlCellPr>
  </singleXmlCell>
  <singleXmlCell id="232" r="K30" connectionId="0">
    <xmlCellPr id="1" uniqueName="P1199068">
      <xmlPr mapId="2" xpath="/TFI-IZD-KI/ISD-KI-TFI_1000879/P1199068" xmlDataType="decimal"/>
    </xmlCellPr>
  </singleXmlCell>
  <singleXmlCell id="233" r="H31" connectionId="0">
    <xmlCellPr id="1" uniqueName="P1072623">
      <xmlPr mapId="2" xpath="/TFI-IZD-KI/ISD-KI-TFI_1000879/P1072623" xmlDataType="decimal"/>
    </xmlCellPr>
  </singleXmlCell>
  <singleXmlCell id="234" r="I31" connectionId="0">
    <xmlCellPr id="1" uniqueName="P1199006">
      <xmlPr mapId="2" xpath="/TFI-IZD-KI/ISD-KI-TFI_1000879/P1199006" xmlDataType="decimal"/>
    </xmlCellPr>
  </singleXmlCell>
  <singleXmlCell id="235" r="J31" connectionId="0">
    <xmlCellPr id="1" uniqueName="P1072624">
      <xmlPr mapId="2" xpath="/TFI-IZD-KI/ISD-KI-TFI_1000879/P1072624" xmlDataType="decimal"/>
    </xmlCellPr>
  </singleXmlCell>
  <singleXmlCell id="236" r="K31" connectionId="0">
    <xmlCellPr id="1" uniqueName="P1199069">
      <xmlPr mapId="2" xpath="/TFI-IZD-KI/ISD-KI-TFI_1000879/P1199069" xmlDataType="decimal"/>
    </xmlCellPr>
  </singleXmlCell>
  <singleXmlCell id="237" r="H32" connectionId="0">
    <xmlCellPr id="1" uniqueName="P1072625">
      <xmlPr mapId="2" xpath="/TFI-IZD-KI/ISD-KI-TFI_1000879/P1072625" xmlDataType="decimal"/>
    </xmlCellPr>
  </singleXmlCell>
  <singleXmlCell id="238" r="I32" connectionId="0">
    <xmlCellPr id="1" uniqueName="P1199007">
      <xmlPr mapId="2" xpath="/TFI-IZD-KI/ISD-KI-TFI_1000879/P1199007" xmlDataType="decimal"/>
    </xmlCellPr>
  </singleXmlCell>
  <singleXmlCell id="239" r="J32" connectionId="0">
    <xmlCellPr id="1" uniqueName="P1072626">
      <xmlPr mapId="2" xpath="/TFI-IZD-KI/ISD-KI-TFI_1000879/P1072626" xmlDataType="decimal"/>
    </xmlCellPr>
  </singleXmlCell>
  <singleXmlCell id="240" r="K32" connectionId="0">
    <xmlCellPr id="1" uniqueName="P1199070">
      <xmlPr mapId="2" xpath="/TFI-IZD-KI/ISD-KI-TFI_1000879/P1199070" xmlDataType="decimal"/>
    </xmlCellPr>
  </singleXmlCell>
  <singleXmlCell id="241" r="H33" connectionId="0">
    <xmlCellPr id="1" uniqueName="P1072627">
      <xmlPr mapId="2" xpath="/TFI-IZD-KI/ISD-KI-TFI_1000879/P1072627" xmlDataType="decimal"/>
    </xmlCellPr>
  </singleXmlCell>
  <singleXmlCell id="242" r="I33" connectionId="0">
    <xmlCellPr id="1" uniqueName="P1199008">
      <xmlPr mapId="2" xpath="/TFI-IZD-KI/ISD-KI-TFI_1000879/P1199008" xmlDataType="decimal"/>
    </xmlCellPr>
  </singleXmlCell>
  <singleXmlCell id="243" r="J33" connectionId="0">
    <xmlCellPr id="1" uniqueName="P1072628">
      <xmlPr mapId="2" xpath="/TFI-IZD-KI/ISD-KI-TFI_1000879/P1072628" xmlDataType="decimal"/>
    </xmlCellPr>
  </singleXmlCell>
  <singleXmlCell id="244" r="K33" connectionId="0">
    <xmlCellPr id="1" uniqueName="P1199071">
      <xmlPr mapId="2" xpath="/TFI-IZD-KI/ISD-KI-TFI_1000879/P1199071" xmlDataType="decimal"/>
    </xmlCellPr>
  </singleXmlCell>
  <singleXmlCell id="245" r="H34" connectionId="0">
    <xmlCellPr id="1" uniqueName="P1072629">
      <xmlPr mapId="2" xpath="/TFI-IZD-KI/ISD-KI-TFI_1000879/P1072629" xmlDataType="decimal"/>
    </xmlCellPr>
  </singleXmlCell>
  <singleXmlCell id="246" r="I34" connectionId="0">
    <xmlCellPr id="1" uniqueName="P1199009">
      <xmlPr mapId="2" xpath="/TFI-IZD-KI/ISD-KI-TFI_1000879/P1199009" xmlDataType="decimal"/>
    </xmlCellPr>
  </singleXmlCell>
  <singleXmlCell id="247" r="J34" connectionId="0">
    <xmlCellPr id="1" uniqueName="P1072630">
      <xmlPr mapId="2" xpath="/TFI-IZD-KI/ISD-KI-TFI_1000879/P1072630" xmlDataType="decimal"/>
    </xmlCellPr>
  </singleXmlCell>
  <singleXmlCell id="248" r="K34" connectionId="0">
    <xmlCellPr id="1" uniqueName="P1199072">
      <xmlPr mapId="2" xpath="/TFI-IZD-KI/ISD-KI-TFI_1000879/P1199072" xmlDataType="decimal"/>
    </xmlCellPr>
  </singleXmlCell>
  <singleXmlCell id="249" r="H35" connectionId="0">
    <xmlCellPr id="1" uniqueName="P1072631">
      <xmlPr mapId="2" xpath="/TFI-IZD-KI/ISD-KI-TFI_1000879/P1072631" xmlDataType="decimal"/>
    </xmlCellPr>
  </singleXmlCell>
  <singleXmlCell id="250" r="I35" connectionId="0">
    <xmlCellPr id="1" uniqueName="P1199010">
      <xmlPr mapId="2" xpath="/TFI-IZD-KI/ISD-KI-TFI_1000879/P1199010" xmlDataType="decimal"/>
    </xmlCellPr>
  </singleXmlCell>
  <singleXmlCell id="251" r="J35" connectionId="0">
    <xmlCellPr id="1" uniqueName="P1072632">
      <xmlPr mapId="2" xpath="/TFI-IZD-KI/ISD-KI-TFI_1000879/P1072632" xmlDataType="decimal"/>
    </xmlCellPr>
  </singleXmlCell>
  <singleXmlCell id="252" r="K35" connectionId="0">
    <xmlCellPr id="1" uniqueName="P1199073">
      <xmlPr mapId="2" xpath="/TFI-IZD-KI/ISD-KI-TFI_1000879/P1199073" xmlDataType="decimal"/>
    </xmlCellPr>
  </singleXmlCell>
  <singleXmlCell id="253" r="H36" connectionId="0">
    <xmlCellPr id="1" uniqueName="P1072633">
      <xmlPr mapId="2" xpath="/TFI-IZD-KI/ISD-KI-TFI_1000879/P1072633" xmlDataType="decimal"/>
    </xmlCellPr>
  </singleXmlCell>
  <singleXmlCell id="254" r="I36" connectionId="0">
    <xmlCellPr id="1" uniqueName="P1199011">
      <xmlPr mapId="2" xpath="/TFI-IZD-KI/ISD-KI-TFI_1000879/P1199011" xmlDataType="decimal"/>
    </xmlCellPr>
  </singleXmlCell>
  <singleXmlCell id="255" r="J36" connectionId="0">
    <xmlCellPr id="1" uniqueName="P1072634">
      <xmlPr mapId="2" xpath="/TFI-IZD-KI/ISD-KI-TFI_1000879/P1072634" xmlDataType="decimal"/>
    </xmlCellPr>
  </singleXmlCell>
  <singleXmlCell id="256" r="K36" connectionId="0">
    <xmlCellPr id="1" uniqueName="P1199074">
      <xmlPr mapId="2" xpath="/TFI-IZD-KI/ISD-KI-TFI_1000879/P1199074" xmlDataType="decimal"/>
    </xmlCellPr>
  </singleXmlCell>
  <singleXmlCell id="257" r="H37" connectionId="0">
    <xmlCellPr id="1" uniqueName="P1072635">
      <xmlPr mapId="2" xpath="/TFI-IZD-KI/ISD-KI-TFI_1000879/P1072635" xmlDataType="decimal"/>
    </xmlCellPr>
  </singleXmlCell>
  <singleXmlCell id="258" r="I37" connectionId="0">
    <xmlCellPr id="1" uniqueName="P1199012">
      <xmlPr mapId="2" xpath="/TFI-IZD-KI/ISD-KI-TFI_1000879/P1199012" xmlDataType="decimal"/>
    </xmlCellPr>
  </singleXmlCell>
  <singleXmlCell id="259" r="J37" connectionId="0">
    <xmlCellPr id="1" uniqueName="P1072636">
      <xmlPr mapId="2" xpath="/TFI-IZD-KI/ISD-KI-TFI_1000879/P1072636" xmlDataType="decimal"/>
    </xmlCellPr>
  </singleXmlCell>
  <singleXmlCell id="260" r="K37" connectionId="0">
    <xmlCellPr id="1" uniqueName="P1199075">
      <xmlPr mapId="2" xpath="/TFI-IZD-KI/ISD-KI-TFI_1000879/P1199075" xmlDataType="decimal"/>
    </xmlCellPr>
  </singleXmlCell>
  <singleXmlCell id="261" r="H38" connectionId="0">
    <xmlCellPr id="1" uniqueName="P1072637">
      <xmlPr mapId="2" xpath="/TFI-IZD-KI/ISD-KI-TFI_1000879/P1072637" xmlDataType="decimal"/>
    </xmlCellPr>
  </singleXmlCell>
  <singleXmlCell id="262" r="I38" connectionId="0">
    <xmlCellPr id="1" uniqueName="P1199013">
      <xmlPr mapId="2" xpath="/TFI-IZD-KI/ISD-KI-TFI_1000879/P1199013" xmlDataType="decimal"/>
    </xmlCellPr>
  </singleXmlCell>
  <singleXmlCell id="263" r="J38" connectionId="0">
    <xmlCellPr id="1" uniqueName="P1072638">
      <xmlPr mapId="2" xpath="/TFI-IZD-KI/ISD-KI-TFI_1000879/P1072638" xmlDataType="decimal"/>
    </xmlCellPr>
  </singleXmlCell>
  <singleXmlCell id="264" r="K38" connectionId="0">
    <xmlCellPr id="1" uniqueName="P1199076">
      <xmlPr mapId="2" xpath="/TFI-IZD-KI/ISD-KI-TFI_1000879/P1199076" xmlDataType="decimal"/>
    </xmlCellPr>
  </singleXmlCell>
  <singleXmlCell id="265" r="H39" connectionId="0">
    <xmlCellPr id="1" uniqueName="P1072639">
      <xmlPr mapId="2" xpath="/TFI-IZD-KI/ISD-KI-TFI_1000879/P1072639" xmlDataType="decimal"/>
    </xmlCellPr>
  </singleXmlCell>
  <singleXmlCell id="266" r="I39" connectionId="0">
    <xmlCellPr id="1" uniqueName="P1199014">
      <xmlPr mapId="2" xpath="/TFI-IZD-KI/ISD-KI-TFI_1000879/P1199014" xmlDataType="decimal"/>
    </xmlCellPr>
  </singleXmlCell>
  <singleXmlCell id="267" r="J39" connectionId="0">
    <xmlCellPr id="1" uniqueName="P1072640">
      <xmlPr mapId="2" xpath="/TFI-IZD-KI/ISD-KI-TFI_1000879/P1072640" xmlDataType="decimal"/>
    </xmlCellPr>
  </singleXmlCell>
  <singleXmlCell id="268" r="K39" connectionId="0">
    <xmlCellPr id="1" uniqueName="P1199077">
      <xmlPr mapId="2" xpath="/TFI-IZD-KI/ISD-KI-TFI_1000879/P1199077" xmlDataType="decimal"/>
    </xmlCellPr>
  </singleXmlCell>
  <singleXmlCell id="269" r="H40" connectionId="0">
    <xmlCellPr id="1" uniqueName="P1072641">
      <xmlPr mapId="2" xpath="/TFI-IZD-KI/ISD-KI-TFI_1000879/P1072641" xmlDataType="decimal"/>
    </xmlCellPr>
  </singleXmlCell>
  <singleXmlCell id="270" r="I40" connectionId="0">
    <xmlCellPr id="1" uniqueName="P1199015">
      <xmlPr mapId="2" xpath="/TFI-IZD-KI/ISD-KI-TFI_1000879/P1199015" xmlDataType="decimal"/>
    </xmlCellPr>
  </singleXmlCell>
  <singleXmlCell id="271" r="J40" connectionId="0">
    <xmlCellPr id="1" uniqueName="P1072642">
      <xmlPr mapId="2" xpath="/TFI-IZD-KI/ISD-KI-TFI_1000879/P1072642" xmlDataType="decimal"/>
    </xmlCellPr>
  </singleXmlCell>
  <singleXmlCell id="272" r="K40" connectionId="0">
    <xmlCellPr id="1" uniqueName="P1199078">
      <xmlPr mapId="2" xpath="/TFI-IZD-KI/ISD-KI-TFI_1000879/P1199078" xmlDataType="decimal"/>
    </xmlCellPr>
  </singleXmlCell>
  <singleXmlCell id="273" r="H41" connectionId="0">
    <xmlCellPr id="1" uniqueName="P1072643">
      <xmlPr mapId="2" xpath="/TFI-IZD-KI/ISD-KI-TFI_1000879/P1072643" xmlDataType="decimal"/>
    </xmlCellPr>
  </singleXmlCell>
  <singleXmlCell id="274" r="I41" connectionId="0">
    <xmlCellPr id="1" uniqueName="P1199016">
      <xmlPr mapId="2" xpath="/TFI-IZD-KI/ISD-KI-TFI_1000879/P1199016" xmlDataType="decimal"/>
    </xmlCellPr>
  </singleXmlCell>
  <singleXmlCell id="275" r="J41" connectionId="0">
    <xmlCellPr id="1" uniqueName="P1072644">
      <xmlPr mapId="2" xpath="/TFI-IZD-KI/ISD-KI-TFI_1000879/P1072644" xmlDataType="decimal"/>
    </xmlCellPr>
  </singleXmlCell>
  <singleXmlCell id="276" r="K41" connectionId="0">
    <xmlCellPr id="1" uniqueName="P1199079">
      <xmlPr mapId="2" xpath="/TFI-IZD-KI/ISD-KI-TFI_1000879/P1199079" xmlDataType="decimal"/>
    </xmlCellPr>
  </singleXmlCell>
  <singleXmlCell id="277" r="H42" connectionId="0">
    <xmlCellPr id="1" uniqueName="P1072645">
      <xmlPr mapId="2" xpath="/TFI-IZD-KI/ISD-KI-TFI_1000879/P1072645" xmlDataType="decimal"/>
    </xmlCellPr>
  </singleXmlCell>
  <singleXmlCell id="278" r="I42" connectionId="0">
    <xmlCellPr id="1" uniqueName="P1199017">
      <xmlPr mapId="2" xpath="/TFI-IZD-KI/ISD-KI-TFI_1000879/P1199017" xmlDataType="decimal"/>
    </xmlCellPr>
  </singleXmlCell>
  <singleXmlCell id="279" r="J42" connectionId="0">
    <xmlCellPr id="1" uniqueName="P1072646">
      <xmlPr mapId="2" xpath="/TFI-IZD-KI/ISD-KI-TFI_1000879/P1072646" xmlDataType="decimal"/>
    </xmlCellPr>
  </singleXmlCell>
  <singleXmlCell id="280" r="K42" connectionId="0">
    <xmlCellPr id="1" uniqueName="P1199080">
      <xmlPr mapId="2" xpath="/TFI-IZD-KI/ISD-KI-TFI_1000879/P1199080" xmlDataType="decimal"/>
    </xmlCellPr>
  </singleXmlCell>
  <singleXmlCell id="281" r="H43" connectionId="0">
    <xmlCellPr id="1" uniqueName="P1072647">
      <xmlPr mapId="2" xpath="/TFI-IZD-KI/ISD-KI-TFI_1000879/P1072647" xmlDataType="decimal"/>
    </xmlCellPr>
  </singleXmlCell>
  <singleXmlCell id="282" r="I43" connectionId="0">
    <xmlCellPr id="1" uniqueName="P1199018">
      <xmlPr mapId="2" xpath="/TFI-IZD-KI/ISD-KI-TFI_1000879/P1199018" xmlDataType="decimal"/>
    </xmlCellPr>
  </singleXmlCell>
  <singleXmlCell id="283" r="J43" connectionId="0">
    <xmlCellPr id="1" uniqueName="P1072648">
      <xmlPr mapId="2" xpath="/TFI-IZD-KI/ISD-KI-TFI_1000879/P1072648" xmlDataType="decimal"/>
    </xmlCellPr>
  </singleXmlCell>
  <singleXmlCell id="284" r="K43" connectionId="0">
    <xmlCellPr id="1" uniqueName="P1199081">
      <xmlPr mapId="2" xpath="/TFI-IZD-KI/ISD-KI-TFI_1000879/P1199081" xmlDataType="decimal"/>
    </xmlCellPr>
  </singleXmlCell>
  <singleXmlCell id="285" r="H44" connectionId="0">
    <xmlCellPr id="1" uniqueName="P1072649">
      <xmlPr mapId="2" xpath="/TFI-IZD-KI/ISD-KI-TFI_1000879/P1072649" xmlDataType="decimal"/>
    </xmlCellPr>
  </singleXmlCell>
  <singleXmlCell id="286" r="I44" connectionId="0">
    <xmlCellPr id="1" uniqueName="P1199019">
      <xmlPr mapId="2" xpath="/TFI-IZD-KI/ISD-KI-TFI_1000879/P1199019" xmlDataType="decimal"/>
    </xmlCellPr>
  </singleXmlCell>
  <singleXmlCell id="287" r="J44" connectionId="0">
    <xmlCellPr id="1" uniqueName="P1072650">
      <xmlPr mapId="2" xpath="/TFI-IZD-KI/ISD-KI-TFI_1000879/P1072650" xmlDataType="decimal"/>
    </xmlCellPr>
  </singleXmlCell>
  <singleXmlCell id="288" r="K44" connectionId="0">
    <xmlCellPr id="1" uniqueName="P1199082">
      <xmlPr mapId="2" xpath="/TFI-IZD-KI/ISD-KI-TFI_1000879/P1199082" xmlDataType="decimal"/>
    </xmlCellPr>
  </singleXmlCell>
  <singleXmlCell id="289" r="H46" connectionId="0">
    <xmlCellPr id="1" uniqueName="P1072651">
      <xmlPr mapId="2" xpath="/TFI-IZD-KI/ISD-KI-TFI_1000879/P1072651" xmlDataType="decimal"/>
    </xmlCellPr>
  </singleXmlCell>
  <singleXmlCell id="290" r="I46" connectionId="0">
    <xmlCellPr id="1" uniqueName="P1199020">
      <xmlPr mapId="2" xpath="/TFI-IZD-KI/ISD-KI-TFI_1000879/P1199020" xmlDataType="decimal"/>
    </xmlCellPr>
  </singleXmlCell>
  <singleXmlCell id="291" r="J46" connectionId="0">
    <xmlCellPr id="1" uniqueName="P1072652">
      <xmlPr mapId="2" xpath="/TFI-IZD-KI/ISD-KI-TFI_1000879/P1072652" xmlDataType="decimal"/>
    </xmlCellPr>
  </singleXmlCell>
  <singleXmlCell id="292" r="K46" connectionId="0">
    <xmlCellPr id="1" uniqueName="P1199083">
      <xmlPr mapId="2" xpath="/TFI-IZD-KI/ISD-KI-TFI_1000879/P1199083" xmlDataType="decimal"/>
    </xmlCellPr>
  </singleXmlCell>
  <singleXmlCell id="293" r="H47" connectionId="0">
    <xmlCellPr id="1" uniqueName="P1072653">
      <xmlPr mapId="2" xpath="/TFI-IZD-KI/ISD-KI-TFI_1000879/P1072653" xmlDataType="decimal"/>
    </xmlCellPr>
  </singleXmlCell>
  <singleXmlCell id="294" r="I47" connectionId="0">
    <xmlCellPr id="1" uniqueName="P1199021">
      <xmlPr mapId="2" xpath="/TFI-IZD-KI/ISD-KI-TFI_1000879/P1199021" xmlDataType="decimal"/>
    </xmlCellPr>
  </singleXmlCell>
  <singleXmlCell id="295" r="J47" connectionId="0">
    <xmlCellPr id="1" uniqueName="P1072654">
      <xmlPr mapId="2" xpath="/TFI-IZD-KI/ISD-KI-TFI_1000879/P1072654" xmlDataType="decimal"/>
    </xmlCellPr>
  </singleXmlCell>
  <singleXmlCell id="296" r="K47" connectionId="0">
    <xmlCellPr id="1" uniqueName="P1199084">
      <xmlPr mapId="2" xpath="/TFI-IZD-KI/ISD-KI-TFI_1000879/P1199084" xmlDataType="decimal"/>
    </xmlCellPr>
  </singleXmlCell>
  <singleXmlCell id="297" r="H48" connectionId="0">
    <xmlCellPr id="1" uniqueName="P1072655">
      <xmlPr mapId="2" xpath="/TFI-IZD-KI/ISD-KI-TFI_1000879/P1072655" xmlDataType="decimal"/>
    </xmlCellPr>
  </singleXmlCell>
  <singleXmlCell id="298" r="I48" connectionId="0">
    <xmlCellPr id="1" uniqueName="P1199022">
      <xmlPr mapId="2" xpath="/TFI-IZD-KI/ISD-KI-TFI_1000879/P1199022" xmlDataType="decimal"/>
    </xmlCellPr>
  </singleXmlCell>
  <singleXmlCell id="299" r="J48" connectionId="0">
    <xmlCellPr id="1" uniqueName="P1072656">
      <xmlPr mapId="2" xpath="/TFI-IZD-KI/ISD-KI-TFI_1000879/P1072656" xmlDataType="decimal"/>
    </xmlCellPr>
  </singleXmlCell>
  <singleXmlCell id="300" r="K48" connectionId="0">
    <xmlCellPr id="1" uniqueName="P1199085">
      <xmlPr mapId="2" xpath="/TFI-IZD-KI/ISD-KI-TFI_1000879/P1199085" xmlDataType="decimal"/>
    </xmlCellPr>
  </singleXmlCell>
  <singleXmlCell id="301" r="H49" connectionId="0">
    <xmlCellPr id="1" uniqueName="P1072657">
      <xmlPr mapId="2" xpath="/TFI-IZD-KI/ISD-KI-TFI_1000879/P1072657" xmlDataType="decimal"/>
    </xmlCellPr>
  </singleXmlCell>
  <singleXmlCell id="302" r="I49" connectionId="0">
    <xmlCellPr id="1" uniqueName="P1199023">
      <xmlPr mapId="2" xpath="/TFI-IZD-KI/ISD-KI-TFI_1000879/P1199023" xmlDataType="decimal"/>
    </xmlCellPr>
  </singleXmlCell>
  <singleXmlCell id="303" r="J49" connectionId="0">
    <xmlCellPr id="1" uniqueName="P1072658">
      <xmlPr mapId="2" xpath="/TFI-IZD-KI/ISD-KI-TFI_1000879/P1072658" xmlDataType="decimal"/>
    </xmlCellPr>
  </singleXmlCell>
  <singleXmlCell id="304" r="K49" connectionId="0">
    <xmlCellPr id="1" uniqueName="P1199086">
      <xmlPr mapId="2" xpath="/TFI-IZD-KI/ISD-KI-TFI_1000879/P1199086" xmlDataType="decimal"/>
    </xmlCellPr>
  </singleXmlCell>
  <singleXmlCell id="305" r="H50" connectionId="0">
    <xmlCellPr id="1" uniqueName="P1072659">
      <xmlPr mapId="2" xpath="/TFI-IZD-KI/ISD-KI-TFI_1000879/P1072659" xmlDataType="decimal"/>
    </xmlCellPr>
  </singleXmlCell>
  <singleXmlCell id="306" r="I50" connectionId="0">
    <xmlCellPr id="1" uniqueName="P1199024">
      <xmlPr mapId="2" xpath="/TFI-IZD-KI/ISD-KI-TFI_1000879/P1199024" xmlDataType="decimal"/>
    </xmlCellPr>
  </singleXmlCell>
  <singleXmlCell id="307" r="J50" connectionId="0">
    <xmlCellPr id="1" uniqueName="P1072660">
      <xmlPr mapId="2" xpath="/TFI-IZD-KI/ISD-KI-TFI_1000879/P1072660" xmlDataType="decimal"/>
    </xmlCellPr>
  </singleXmlCell>
  <singleXmlCell id="308" r="K50" connectionId="0">
    <xmlCellPr id="1" uniqueName="P1199087">
      <xmlPr mapId="2" xpath="/TFI-IZD-KI/ISD-KI-TFI_1000879/P1199087" xmlDataType="decimal"/>
    </xmlCellPr>
  </singleXmlCell>
  <singleXmlCell id="309" r="H51" connectionId="0">
    <xmlCellPr id="1" uniqueName="P1072661">
      <xmlPr mapId="2" xpath="/TFI-IZD-KI/ISD-KI-TFI_1000879/P1072661" xmlDataType="decimal"/>
    </xmlCellPr>
  </singleXmlCell>
  <singleXmlCell id="310" r="I51" connectionId="0">
    <xmlCellPr id="1" uniqueName="P1199025">
      <xmlPr mapId="2" xpath="/TFI-IZD-KI/ISD-KI-TFI_1000879/P1199025" xmlDataType="decimal"/>
    </xmlCellPr>
  </singleXmlCell>
  <singleXmlCell id="311" r="J51" connectionId="0">
    <xmlCellPr id="1" uniqueName="P1072662">
      <xmlPr mapId="2" xpath="/TFI-IZD-KI/ISD-KI-TFI_1000879/P1072662" xmlDataType="decimal"/>
    </xmlCellPr>
  </singleXmlCell>
  <singleXmlCell id="313" r="K51" connectionId="0">
    <xmlCellPr id="1" uniqueName="P1199088">
      <xmlPr mapId="2" xpath="/TFI-IZD-KI/ISD-KI-TFI_1000879/P1199088" xmlDataType="decimal"/>
    </xmlCellPr>
  </singleXmlCell>
  <singleXmlCell id="314" r="H52" connectionId="0">
    <xmlCellPr id="1" uniqueName="P1072663">
      <xmlPr mapId="2" xpath="/TFI-IZD-KI/ISD-KI-TFI_1000879/P1072663" xmlDataType="decimal"/>
    </xmlCellPr>
  </singleXmlCell>
  <singleXmlCell id="315" r="I52" connectionId="0">
    <xmlCellPr id="1" uniqueName="P1199026">
      <xmlPr mapId="2" xpath="/TFI-IZD-KI/ISD-KI-TFI_1000879/P1199026" xmlDataType="decimal"/>
    </xmlCellPr>
  </singleXmlCell>
  <singleXmlCell id="316" r="J52" connectionId="0">
    <xmlCellPr id="1" uniqueName="P1072664">
      <xmlPr mapId="2" xpath="/TFI-IZD-KI/ISD-KI-TFI_1000879/P1072664" xmlDataType="decimal"/>
    </xmlCellPr>
  </singleXmlCell>
  <singleXmlCell id="317" r="K52" connectionId="0">
    <xmlCellPr id="1" uniqueName="P1199089">
      <xmlPr mapId="2" xpath="/TFI-IZD-KI/ISD-KI-TFI_1000879/P1199089" xmlDataType="decimal"/>
    </xmlCellPr>
  </singleXmlCell>
  <singleXmlCell id="318" r="H53" connectionId="0">
    <xmlCellPr id="1" uniqueName="P1072665">
      <xmlPr mapId="2" xpath="/TFI-IZD-KI/ISD-KI-TFI_1000879/P1072665" xmlDataType="decimal"/>
    </xmlCellPr>
  </singleXmlCell>
  <singleXmlCell id="319" r="I53" connectionId="0">
    <xmlCellPr id="1" uniqueName="P1199027">
      <xmlPr mapId="2" xpath="/TFI-IZD-KI/ISD-KI-TFI_1000879/P1199027" xmlDataType="decimal"/>
    </xmlCellPr>
  </singleXmlCell>
  <singleXmlCell id="320" r="J53" connectionId="0">
    <xmlCellPr id="1" uniqueName="P1072666">
      <xmlPr mapId="2" xpath="/TFI-IZD-KI/ISD-KI-TFI_1000879/P1072666" xmlDataType="decimal"/>
    </xmlCellPr>
  </singleXmlCell>
  <singleXmlCell id="321" r="K53" connectionId="0">
    <xmlCellPr id="1" uniqueName="P1199090">
      <xmlPr mapId="2" xpath="/TFI-IZD-KI/ISD-KI-TFI_1000879/P1199090" xmlDataType="decimal"/>
    </xmlCellPr>
  </singleXmlCell>
  <singleXmlCell id="322" r="H54" connectionId="0">
    <xmlCellPr id="1" uniqueName="P1072667">
      <xmlPr mapId="2" xpath="/TFI-IZD-KI/ISD-KI-TFI_1000879/P1072667" xmlDataType="decimal"/>
    </xmlCellPr>
  </singleXmlCell>
  <singleXmlCell id="323" r="I54" connectionId="0">
    <xmlCellPr id="1" uniqueName="P1199028">
      <xmlPr mapId="2" xpath="/TFI-IZD-KI/ISD-KI-TFI_1000879/P1199028" xmlDataType="decimal"/>
    </xmlCellPr>
  </singleXmlCell>
  <singleXmlCell id="324" r="J54" connectionId="0">
    <xmlCellPr id="1" uniqueName="P1072668">
      <xmlPr mapId="2" xpath="/TFI-IZD-KI/ISD-KI-TFI_1000879/P1072668" xmlDataType="decimal"/>
    </xmlCellPr>
  </singleXmlCell>
  <singleXmlCell id="325" r="K54" connectionId="0">
    <xmlCellPr id="1" uniqueName="P1199091">
      <xmlPr mapId="2" xpath="/TFI-IZD-KI/ISD-KI-TFI_1000879/P1199091" xmlDataType="decimal"/>
    </xmlCellPr>
  </singleXmlCell>
  <singleXmlCell id="326" r="H55" connectionId="0">
    <xmlCellPr id="1" uniqueName="P1072669">
      <xmlPr mapId="2" xpath="/TFI-IZD-KI/ISD-KI-TFI_1000879/P1072669" xmlDataType="decimal"/>
    </xmlCellPr>
  </singleXmlCell>
  <singleXmlCell id="327" r="I55" connectionId="0">
    <xmlCellPr id="1" uniqueName="P1199029">
      <xmlPr mapId="2" xpath="/TFI-IZD-KI/ISD-KI-TFI_1000879/P1199029" xmlDataType="decimal"/>
    </xmlCellPr>
  </singleXmlCell>
  <singleXmlCell id="328" r="J55" connectionId="0">
    <xmlCellPr id="1" uniqueName="P1072670">
      <xmlPr mapId="2" xpath="/TFI-IZD-KI/ISD-KI-TFI_1000879/P1072670" xmlDataType="decimal"/>
    </xmlCellPr>
  </singleXmlCell>
  <singleXmlCell id="329" r="K55" connectionId="0">
    <xmlCellPr id="1" uniqueName="P1199092">
      <xmlPr mapId="2" xpath="/TFI-IZD-KI/ISD-KI-TFI_1000879/P1199092" xmlDataType="decimal"/>
    </xmlCellPr>
  </singleXmlCell>
  <singleXmlCell id="330" r="H56" connectionId="0">
    <xmlCellPr id="1" uniqueName="P1072671">
      <xmlPr mapId="2" xpath="/TFI-IZD-KI/ISD-KI-TFI_1000879/P1072671" xmlDataType="decimal"/>
    </xmlCellPr>
  </singleXmlCell>
  <singleXmlCell id="331" r="I56" connectionId="0">
    <xmlCellPr id="1" uniqueName="P1199030">
      <xmlPr mapId="2" xpath="/TFI-IZD-KI/ISD-KI-TFI_1000879/P1199030" xmlDataType="decimal"/>
    </xmlCellPr>
  </singleXmlCell>
  <singleXmlCell id="332" r="J56" connectionId="0">
    <xmlCellPr id="1" uniqueName="P1072672">
      <xmlPr mapId="2" xpath="/TFI-IZD-KI/ISD-KI-TFI_1000879/P1072672" xmlDataType="decimal"/>
    </xmlCellPr>
  </singleXmlCell>
  <singleXmlCell id="333" r="K56" connectionId="0">
    <xmlCellPr id="1" uniqueName="P1199093">
      <xmlPr mapId="2" xpath="/TFI-IZD-KI/ISD-KI-TFI_1000879/P1199093" xmlDataType="decimal"/>
    </xmlCellPr>
  </singleXmlCell>
  <singleXmlCell id="334" r="H57" connectionId="0">
    <xmlCellPr id="1" uniqueName="P1072673">
      <xmlPr mapId="2" xpath="/TFI-IZD-KI/ISD-KI-TFI_1000879/P1072673" xmlDataType="decimal"/>
    </xmlCellPr>
  </singleXmlCell>
  <singleXmlCell id="335" r="I57" connectionId="0">
    <xmlCellPr id="1" uniqueName="P1199031">
      <xmlPr mapId="2" xpath="/TFI-IZD-KI/ISD-KI-TFI_1000879/P1199031" xmlDataType="decimal"/>
    </xmlCellPr>
  </singleXmlCell>
  <singleXmlCell id="336" r="J57" connectionId="0">
    <xmlCellPr id="1" uniqueName="P1072674">
      <xmlPr mapId="2" xpath="/TFI-IZD-KI/ISD-KI-TFI_1000879/P1072674" xmlDataType="decimal"/>
    </xmlCellPr>
  </singleXmlCell>
  <singleXmlCell id="337" r="K57" connectionId="0">
    <xmlCellPr id="1" uniqueName="P1199094">
      <xmlPr mapId="2" xpath="/TFI-IZD-KI/ISD-KI-TFI_1000879/P1199094" xmlDataType="decimal"/>
    </xmlCellPr>
  </singleXmlCell>
  <singleXmlCell id="338" r="H58" connectionId="0">
    <xmlCellPr id="1" uniqueName="P1072675">
      <xmlPr mapId="2" xpath="/TFI-IZD-KI/ISD-KI-TFI_1000879/P1072675" xmlDataType="decimal"/>
    </xmlCellPr>
  </singleXmlCell>
  <singleXmlCell id="339" r="I58" connectionId="0">
    <xmlCellPr id="1" uniqueName="P1199032">
      <xmlPr mapId="2" xpath="/TFI-IZD-KI/ISD-KI-TFI_1000879/P1199032" xmlDataType="decimal"/>
    </xmlCellPr>
  </singleXmlCell>
  <singleXmlCell id="340" r="J58" connectionId="0">
    <xmlCellPr id="1" uniqueName="P1072676">
      <xmlPr mapId="2" xpath="/TFI-IZD-KI/ISD-KI-TFI_1000879/P1072676" xmlDataType="decimal"/>
    </xmlCellPr>
  </singleXmlCell>
  <singleXmlCell id="341" r="K58" connectionId="0">
    <xmlCellPr id="1" uniqueName="P1199095">
      <xmlPr mapId="2" xpath="/TFI-IZD-KI/ISD-KI-TFI_1000879/P1199095" xmlDataType="decimal"/>
    </xmlCellPr>
  </singleXmlCell>
  <singleXmlCell id="342" r="H59" connectionId="0">
    <xmlCellPr id="1" uniqueName="P1072677">
      <xmlPr mapId="2" xpath="/TFI-IZD-KI/ISD-KI-TFI_1000879/P1072677" xmlDataType="decimal"/>
    </xmlCellPr>
  </singleXmlCell>
  <singleXmlCell id="343" r="I59" connectionId="0">
    <xmlCellPr id="1" uniqueName="P1199033">
      <xmlPr mapId="2" xpath="/TFI-IZD-KI/ISD-KI-TFI_1000879/P1199033" xmlDataType="decimal"/>
    </xmlCellPr>
  </singleXmlCell>
  <singleXmlCell id="344" r="J59" connectionId="0">
    <xmlCellPr id="1" uniqueName="P1072678">
      <xmlPr mapId="2" xpath="/TFI-IZD-KI/ISD-KI-TFI_1000879/P1072678" xmlDataType="decimal"/>
    </xmlCellPr>
  </singleXmlCell>
  <singleXmlCell id="345" r="K59" connectionId="0">
    <xmlCellPr id="1" uniqueName="P1199096">
      <xmlPr mapId="2" xpath="/TFI-IZD-KI/ISD-KI-TFI_1000879/P1199096" xmlDataType="decimal"/>
    </xmlCellPr>
  </singleXmlCell>
  <singleXmlCell id="346" r="H60" connectionId="0">
    <xmlCellPr id="1" uniqueName="P1072679">
      <xmlPr mapId="2" xpath="/TFI-IZD-KI/ISD-KI-TFI_1000879/P1072679" xmlDataType="decimal"/>
    </xmlCellPr>
  </singleXmlCell>
  <singleXmlCell id="347" r="I60" connectionId="0">
    <xmlCellPr id="1" uniqueName="P1199034">
      <xmlPr mapId="2" xpath="/TFI-IZD-KI/ISD-KI-TFI_1000879/P1199034" xmlDataType="decimal"/>
    </xmlCellPr>
  </singleXmlCell>
  <singleXmlCell id="348" r="J60" connectionId="0">
    <xmlCellPr id="1" uniqueName="P1072680">
      <xmlPr mapId="2" xpath="/TFI-IZD-KI/ISD-KI-TFI_1000879/P1072680" xmlDataType="decimal"/>
    </xmlCellPr>
  </singleXmlCell>
  <singleXmlCell id="349" r="K60" connectionId="0">
    <xmlCellPr id="1" uniqueName="P1199097">
      <xmlPr mapId="2" xpath="/TFI-IZD-KI/ISD-KI-TFI_1000879/P1199097" xmlDataType="decimal"/>
    </xmlCellPr>
  </singleXmlCell>
  <singleXmlCell id="350" r="H61" connectionId="0">
    <xmlCellPr id="1" uniqueName="P1072681">
      <xmlPr mapId="2" xpath="/TFI-IZD-KI/ISD-KI-TFI_1000879/P1072681" xmlDataType="decimal"/>
    </xmlCellPr>
  </singleXmlCell>
  <singleXmlCell id="351" r="I61" connectionId="0">
    <xmlCellPr id="1" uniqueName="P1199035">
      <xmlPr mapId="2" xpath="/TFI-IZD-KI/ISD-KI-TFI_1000879/P1199035" xmlDataType="decimal"/>
    </xmlCellPr>
  </singleXmlCell>
  <singleXmlCell id="352" r="J61" connectionId="0">
    <xmlCellPr id="1" uniqueName="P1072682">
      <xmlPr mapId="2" xpath="/TFI-IZD-KI/ISD-KI-TFI_1000879/P1072682" xmlDataType="decimal"/>
    </xmlCellPr>
  </singleXmlCell>
  <singleXmlCell id="353" r="K61" connectionId="0">
    <xmlCellPr id="1" uniqueName="P1199098">
      <xmlPr mapId="2" xpath="/TFI-IZD-KI/ISD-KI-TFI_1000879/P1199098" xmlDataType="decimal"/>
    </xmlCellPr>
  </singleXmlCell>
  <singleXmlCell id="354" r="H62" connectionId="0">
    <xmlCellPr id="1" uniqueName="P1072683">
      <xmlPr mapId="2" xpath="/TFI-IZD-KI/ISD-KI-TFI_1000879/P1072683" xmlDataType="decimal"/>
    </xmlCellPr>
  </singleXmlCell>
  <singleXmlCell id="355" r="I62" connectionId="0">
    <xmlCellPr id="1" uniqueName="P1199036">
      <xmlPr mapId="2" xpath="/TFI-IZD-KI/ISD-KI-TFI_1000879/P1199036" xmlDataType="decimal"/>
    </xmlCellPr>
  </singleXmlCell>
  <singleXmlCell id="356" r="J62" connectionId="0">
    <xmlCellPr id="1" uniqueName="P1072684">
      <xmlPr mapId="2" xpath="/TFI-IZD-KI/ISD-KI-TFI_1000879/P1072684" xmlDataType="decimal"/>
    </xmlCellPr>
  </singleXmlCell>
  <singleXmlCell id="357" r="K62" connectionId="0">
    <xmlCellPr id="1" uniqueName="P1199099">
      <xmlPr mapId="2" xpath="/TFI-IZD-KI/ISD-KI-TFI_1000879/P1199099" xmlDataType="decimal"/>
    </xmlCellPr>
  </singleXmlCell>
  <singleXmlCell id="358" r="H63" connectionId="0">
    <xmlCellPr id="1" uniqueName="P1072685">
      <xmlPr mapId="2" xpath="/TFI-IZD-KI/ISD-KI-TFI_1000879/P1072685" xmlDataType="decimal"/>
    </xmlCellPr>
  </singleXmlCell>
  <singleXmlCell id="359" r="I63" connectionId="0">
    <xmlCellPr id="1" uniqueName="P1199037">
      <xmlPr mapId="2" xpath="/TFI-IZD-KI/ISD-KI-TFI_1000879/P1199037" xmlDataType="decimal"/>
    </xmlCellPr>
  </singleXmlCell>
  <singleXmlCell id="360" r="J63" connectionId="0">
    <xmlCellPr id="1" uniqueName="P1072686">
      <xmlPr mapId="2" xpath="/TFI-IZD-KI/ISD-KI-TFI_1000879/P1072686" xmlDataType="decimal"/>
    </xmlCellPr>
  </singleXmlCell>
  <singleXmlCell id="361" r="K63" connectionId="0">
    <xmlCellPr id="1" uniqueName="P1199100">
      <xmlPr mapId="2" xpath="/TFI-IZD-KI/ISD-KI-TFI_1000879/P1199100" xmlDataType="decimal"/>
    </xmlCellPr>
  </singleXmlCell>
  <singleXmlCell id="362" r="H64" connectionId="0">
    <xmlCellPr id="1" uniqueName="P1072687">
      <xmlPr mapId="2" xpath="/TFI-IZD-KI/ISD-KI-TFI_1000879/P1072687" xmlDataType="decimal"/>
    </xmlCellPr>
  </singleXmlCell>
  <singleXmlCell id="363" r="I64" connectionId="0">
    <xmlCellPr id="1" uniqueName="P1199038">
      <xmlPr mapId="2" xpath="/TFI-IZD-KI/ISD-KI-TFI_1000879/P1199038" xmlDataType="decimal"/>
    </xmlCellPr>
  </singleXmlCell>
  <singleXmlCell id="364" r="J64" connectionId="0">
    <xmlCellPr id="1" uniqueName="P1072688">
      <xmlPr mapId="2" xpath="/TFI-IZD-KI/ISD-KI-TFI_1000879/P1072688" xmlDataType="decimal"/>
    </xmlCellPr>
  </singleXmlCell>
  <singleXmlCell id="365" r="K64" connectionId="0">
    <xmlCellPr id="1" uniqueName="P1199101">
      <xmlPr mapId="2" xpath="/TFI-IZD-KI/ISD-KI-TFI_1000879/P1199101" xmlDataType="decimal"/>
    </xmlCellPr>
  </singleXmlCell>
  <singleXmlCell id="366" r="H65" connectionId="0">
    <xmlCellPr id="1" uniqueName="P1072689">
      <xmlPr mapId="2" xpath="/TFI-IZD-KI/ISD-KI-TFI_1000879/P1072689" xmlDataType="decimal"/>
    </xmlCellPr>
  </singleXmlCell>
  <singleXmlCell id="367" r="I65" connectionId="0">
    <xmlCellPr id="1" uniqueName="P1199039">
      <xmlPr mapId="2" xpath="/TFI-IZD-KI/ISD-KI-TFI_1000879/P1199039" xmlDataType="decimal"/>
    </xmlCellPr>
  </singleXmlCell>
  <singleXmlCell id="368" r="J65" connectionId="0">
    <xmlCellPr id="1" uniqueName="P1072690">
      <xmlPr mapId="2" xpath="/TFI-IZD-KI/ISD-KI-TFI_1000879/P1072690" xmlDataType="decimal"/>
    </xmlCellPr>
  </singleXmlCell>
  <singleXmlCell id="369" r="K65" connectionId="0">
    <xmlCellPr id="1" uniqueName="P1199102">
      <xmlPr mapId="2" xpath="/TFI-IZD-KI/ISD-KI-TFI_1000879/P1199102" xmlDataType="decimal"/>
    </xmlCellPr>
  </singleXmlCell>
  <singleXmlCell id="370" r="H66" connectionId="0">
    <xmlCellPr id="1" uniqueName="P1072691">
      <xmlPr mapId="2" xpath="/TFI-IZD-KI/ISD-KI-TFI_1000879/P1072691" xmlDataType="decimal"/>
    </xmlCellPr>
  </singleXmlCell>
  <singleXmlCell id="371" r="I66" connectionId="0">
    <xmlCellPr id="1" uniqueName="P1199040">
      <xmlPr mapId="2" xpath="/TFI-IZD-KI/ISD-KI-TFI_1000879/P1199040" xmlDataType="decimal"/>
    </xmlCellPr>
  </singleXmlCell>
  <singleXmlCell id="372" r="J66" connectionId="0">
    <xmlCellPr id="1" uniqueName="P1072692">
      <xmlPr mapId="2" xpath="/TFI-IZD-KI/ISD-KI-TFI_1000879/P1072692" xmlDataType="decimal"/>
    </xmlCellPr>
  </singleXmlCell>
  <singleXmlCell id="373" r="K66" connectionId="0">
    <xmlCellPr id="1" uniqueName="P1199103">
      <xmlPr mapId="2" xpath="/TFI-IZD-KI/ISD-KI-TFI_1000879/P1199103" xmlDataType="decimal"/>
    </xmlCellPr>
  </singleXmlCell>
  <singleXmlCell id="374" r="H67" connectionId="0">
    <xmlCellPr id="1" uniqueName="P1072693">
      <xmlPr mapId="2" xpath="/TFI-IZD-KI/ISD-KI-TFI_1000879/P1072693" xmlDataType="decimal"/>
    </xmlCellPr>
  </singleXmlCell>
  <singleXmlCell id="375" r="I67" connectionId="0">
    <xmlCellPr id="1" uniqueName="P1199041">
      <xmlPr mapId="2" xpath="/TFI-IZD-KI/ISD-KI-TFI_1000879/P1199041" xmlDataType="decimal"/>
    </xmlCellPr>
  </singleXmlCell>
  <singleXmlCell id="376" r="J67" connectionId="0">
    <xmlCellPr id="1" uniqueName="P1072694">
      <xmlPr mapId="2" xpath="/TFI-IZD-KI/ISD-KI-TFI_1000879/P1072694" xmlDataType="decimal"/>
    </xmlCellPr>
  </singleXmlCell>
  <singleXmlCell id="377" r="K67" connectionId="0">
    <xmlCellPr id="1" uniqueName="P1199104">
      <xmlPr mapId="2" xpath="/TFI-IZD-KI/ISD-KI-TFI_1000879/P1199104" xmlDataType="decimal"/>
    </xmlCellPr>
  </singleXmlCell>
  <singleXmlCell id="378" r="H68" connectionId="0">
    <xmlCellPr id="1" uniqueName="P1072695">
      <xmlPr mapId="2" xpath="/TFI-IZD-KI/ISD-KI-TFI_1000879/P1072695" xmlDataType="decimal"/>
    </xmlCellPr>
  </singleXmlCell>
  <singleXmlCell id="379" r="I68" connectionId="0">
    <xmlCellPr id="1" uniqueName="P1199042">
      <xmlPr mapId="2" xpath="/TFI-IZD-KI/ISD-KI-TFI_1000879/P1199042" xmlDataType="decimal"/>
    </xmlCellPr>
  </singleXmlCell>
  <singleXmlCell id="380" r="J68" connectionId="0">
    <xmlCellPr id="1" uniqueName="P1072696">
      <xmlPr mapId="2" xpath="/TFI-IZD-KI/ISD-KI-TFI_1000879/P1072696" xmlDataType="decimal"/>
    </xmlCellPr>
  </singleXmlCell>
  <singleXmlCell id="381" r="K68" connectionId="0">
    <xmlCellPr id="1" uniqueName="P1199105">
      <xmlPr mapId="2" xpath="/TFI-IZD-KI/ISD-KI-TFI_1000879/P1199105" xmlDataType="decimal"/>
    </xmlCellPr>
  </singleXmlCell>
  <singleXmlCell id="382" r="H69" connectionId="0">
    <xmlCellPr id="1" uniqueName="P1072697">
      <xmlPr mapId="2" xpath="/TFI-IZD-KI/ISD-KI-TFI_1000879/P1072697" xmlDataType="decimal"/>
    </xmlCellPr>
  </singleXmlCell>
  <singleXmlCell id="383" r="I69" connectionId="0">
    <xmlCellPr id="1" uniqueName="P1199043">
      <xmlPr mapId="2" xpath="/TFI-IZD-KI/ISD-KI-TFI_1000879/P1199043" xmlDataType="decimal"/>
    </xmlCellPr>
  </singleXmlCell>
  <singleXmlCell id="384" r="J69" connectionId="0">
    <xmlCellPr id="1" uniqueName="P1072698">
      <xmlPr mapId="2" xpath="/TFI-IZD-KI/ISD-KI-TFI_1000879/P1072698" xmlDataType="decimal"/>
    </xmlCellPr>
  </singleXmlCell>
  <singleXmlCell id="385" r="K69" connectionId="0">
    <xmlCellPr id="1" uniqueName="P1199106">
      <xmlPr mapId="2" xpath="/TFI-IZD-KI/ISD-KI-TFI_1000879/P1199106" xmlDataType="decimal"/>
    </xmlCellPr>
  </singleXmlCell>
  <singleXmlCell id="386" r="H70" connectionId="0">
    <xmlCellPr id="1" uniqueName="P1072699">
      <xmlPr mapId="2" xpath="/TFI-IZD-KI/ISD-KI-TFI_1000879/P1072699" xmlDataType="decimal"/>
    </xmlCellPr>
  </singleXmlCell>
  <singleXmlCell id="387" r="I70" connectionId="0">
    <xmlCellPr id="1" uniqueName="P1199044">
      <xmlPr mapId="2" xpath="/TFI-IZD-KI/ISD-KI-TFI_1000879/P1199044" xmlDataType="decimal"/>
    </xmlCellPr>
  </singleXmlCell>
  <singleXmlCell id="388" r="J70" connectionId="0">
    <xmlCellPr id="1" uniqueName="P1072700">
      <xmlPr mapId="2" xpath="/TFI-IZD-KI/ISD-KI-TFI_1000879/P1072700" xmlDataType="decimal"/>
    </xmlCellPr>
  </singleXmlCell>
  <singleXmlCell id="389" r="K70" connectionId="0">
    <xmlCellPr id="1" uniqueName="P1199107">
      <xmlPr mapId="2" xpath="/TFI-IZD-KI/ISD-KI-TFI_1000879/P1199107" xmlDataType="decimal"/>
    </xmlCellPr>
  </singleXmlCell>
  <singleXmlCell id="390" r="H71" connectionId="0">
    <xmlCellPr id="1" uniqueName="P1072701">
      <xmlPr mapId="2" xpath="/TFI-IZD-KI/ISD-KI-TFI_1000879/P1072701" xmlDataType="decimal"/>
    </xmlCellPr>
  </singleXmlCell>
  <singleXmlCell id="391" r="I71" connectionId="0">
    <xmlCellPr id="1" uniqueName="P1199045">
      <xmlPr mapId="2" xpath="/TFI-IZD-KI/ISD-KI-TFI_1000879/P1199045" xmlDataType="decimal"/>
    </xmlCellPr>
  </singleXmlCell>
  <singleXmlCell id="392" r="J71" connectionId="0">
    <xmlCellPr id="1" uniqueName="P1072702">
      <xmlPr mapId="2" xpath="/TFI-IZD-KI/ISD-KI-TFI_1000879/P1072702" xmlDataType="decimal"/>
    </xmlCellPr>
  </singleXmlCell>
  <singleXmlCell id="393" r="K71" connectionId="0">
    <xmlCellPr id="1" uniqueName="P1199108">
      <xmlPr mapId="2" xpath="/TFI-IZD-KI/ISD-KI-TFI_1000879/P1199108" xmlDataType="decimal"/>
    </xmlCellPr>
  </singleXmlCell>
</singleXmlCells>
</file>

<file path=xl/tables/tableSingleCells4.xml><?xml version="1.0" encoding="utf-8"?>
<singleXmlCells xmlns="http://schemas.openxmlformats.org/spreadsheetml/2006/main">
  <singleXmlCell id="394" r="H8" connectionId="0">
    <xmlCellPr id="1" uniqueName="P1071697">
      <xmlPr mapId="2" xpath="/TFI-IZD-KI/INT_1000337/P1071697" xmlDataType="decimal"/>
    </xmlCellPr>
  </singleXmlCell>
  <singleXmlCell id="395" r="I8" connectionId="0">
    <xmlCellPr id="1" uniqueName="P1071698">
      <xmlPr mapId="2" xpath="/TFI-IZD-KI/INT_1000337/P1071698" xmlDataType="decimal"/>
    </xmlCellPr>
  </singleXmlCell>
  <singleXmlCell id="396" r="H9" connectionId="0">
    <xmlCellPr id="1" uniqueName="P1071699">
      <xmlPr mapId="2" xpath="/TFI-IZD-KI/INT_1000337/P1071699" xmlDataType="decimal"/>
    </xmlCellPr>
  </singleXmlCell>
  <singleXmlCell id="397" r="I9" connectionId="0">
    <xmlCellPr id="1" uniqueName="P1071700">
      <xmlPr mapId="2" xpath="/TFI-IZD-KI/INT_1000337/P1071700" xmlDataType="decimal"/>
    </xmlCellPr>
  </singleXmlCell>
  <singleXmlCell id="398" r="H10" connectionId="0">
    <xmlCellPr id="1" uniqueName="P1071701">
      <xmlPr mapId="2" xpath="/TFI-IZD-KI/INT_1000337/P1071701" xmlDataType="decimal"/>
    </xmlCellPr>
  </singleXmlCell>
  <singleXmlCell id="399" r="I10" connectionId="0">
    <xmlCellPr id="1" uniqueName="P1071702">
      <xmlPr mapId="2" xpath="/TFI-IZD-KI/INT_1000337/P1071702" xmlDataType="decimal"/>
    </xmlCellPr>
  </singleXmlCell>
  <singleXmlCell id="400" r="H11" connectionId="0">
    <xmlCellPr id="1" uniqueName="P1071703">
      <xmlPr mapId="2" xpath="/TFI-IZD-KI/INT_1000337/P1071703" xmlDataType="decimal"/>
    </xmlCellPr>
  </singleXmlCell>
  <singleXmlCell id="401" r="I11" connectionId="0">
    <xmlCellPr id="1" uniqueName="P1071704">
      <xmlPr mapId="2" xpath="/TFI-IZD-KI/INT_1000337/P1071704" xmlDataType="decimal"/>
    </xmlCellPr>
  </singleXmlCell>
  <singleXmlCell id="402" r="H12" connectionId="0">
    <xmlCellPr id="1" uniqueName="P1071705">
      <xmlPr mapId="2" xpath="/TFI-IZD-KI/INT_1000337/P1071705" xmlDataType="decimal"/>
    </xmlCellPr>
  </singleXmlCell>
  <singleXmlCell id="403" r="I12" connectionId="0">
    <xmlCellPr id="1" uniqueName="P1071706">
      <xmlPr mapId="2" xpath="/TFI-IZD-KI/INT_1000337/P1071706" xmlDataType="decimal"/>
    </xmlCellPr>
  </singleXmlCell>
  <singleXmlCell id="404" r="H13" connectionId="0">
    <xmlCellPr id="1" uniqueName="P1071707">
      <xmlPr mapId="2" xpath="/TFI-IZD-KI/INT_1000337/P1071707" xmlDataType="decimal"/>
    </xmlCellPr>
  </singleXmlCell>
  <singleXmlCell id="405" r="I13" connectionId="0">
    <xmlCellPr id="1" uniqueName="P1071708">
      <xmlPr mapId="2" xpath="/TFI-IZD-KI/INT_1000337/P1071708" xmlDataType="decimal"/>
    </xmlCellPr>
  </singleXmlCell>
  <singleXmlCell id="406" r="H14" connectionId="0">
    <xmlCellPr id="1" uniqueName="P1071709">
      <xmlPr mapId="2" xpath="/TFI-IZD-KI/INT_1000337/P1071709" xmlDataType="decimal"/>
    </xmlCellPr>
  </singleXmlCell>
  <singleXmlCell id="407" r="I14" connectionId="0">
    <xmlCellPr id="1" uniqueName="P1071710">
      <xmlPr mapId="2" xpath="/TFI-IZD-KI/INT_1000337/P1071710" xmlDataType="decimal"/>
    </xmlCellPr>
  </singleXmlCell>
  <singleXmlCell id="408" r="H15" connectionId="0">
    <xmlCellPr id="1" uniqueName="P1071711">
      <xmlPr mapId="2" xpath="/TFI-IZD-KI/INT_1000337/P1071711" xmlDataType="decimal"/>
    </xmlCellPr>
  </singleXmlCell>
  <singleXmlCell id="409" r="I15" connectionId="0">
    <xmlCellPr id="1" uniqueName="P1071712">
      <xmlPr mapId="2" xpath="/TFI-IZD-KI/INT_1000337/P1071712" xmlDataType="decimal"/>
    </xmlCellPr>
  </singleXmlCell>
  <singleXmlCell id="410" r="H17" connectionId="0">
    <xmlCellPr id="1" uniqueName="P1071713">
      <xmlPr mapId="2" xpath="/TFI-IZD-KI/INT_1000337/P1071713" xmlDataType="decimal"/>
    </xmlCellPr>
  </singleXmlCell>
  <singleXmlCell id="411" r="I17" connectionId="0">
    <xmlCellPr id="1" uniqueName="P1071714">
      <xmlPr mapId="2" xpath="/TFI-IZD-KI/INT_1000337/P1071714" xmlDataType="decimal"/>
    </xmlCellPr>
  </singleXmlCell>
  <singleXmlCell id="412" r="H19" connectionId="0">
    <xmlCellPr id="1" uniqueName="P1071715">
      <xmlPr mapId="2" xpath="/TFI-IZD-KI/INT_1000337/P1071715" xmlDataType="decimal"/>
    </xmlCellPr>
  </singleXmlCell>
  <singleXmlCell id="413" r="I19" connectionId="0">
    <xmlCellPr id="1" uniqueName="P1071716">
      <xmlPr mapId="2" xpath="/TFI-IZD-KI/INT_1000337/P1071716" xmlDataType="decimal"/>
    </xmlCellPr>
  </singleXmlCell>
  <singleXmlCell id="414" r="H20" connectionId="0">
    <xmlCellPr id="1" uniqueName="P1071717">
      <xmlPr mapId="2" xpath="/TFI-IZD-KI/INT_1000337/P1071717" xmlDataType="decimal"/>
    </xmlCellPr>
  </singleXmlCell>
  <singleXmlCell id="415" r="I20" connectionId="0">
    <xmlCellPr id="1" uniqueName="P1071718">
      <xmlPr mapId="2" xpath="/TFI-IZD-KI/INT_1000337/P1071718" xmlDataType="decimal"/>
    </xmlCellPr>
  </singleXmlCell>
  <singleXmlCell id="416" r="H21" connectionId="0">
    <xmlCellPr id="1" uniqueName="P1071719">
      <xmlPr mapId="2" xpath="/TFI-IZD-KI/INT_1000337/P1071719" xmlDataType="decimal"/>
    </xmlCellPr>
  </singleXmlCell>
  <singleXmlCell id="417" r="I21" connectionId="0">
    <xmlCellPr id="1" uniqueName="P1071720">
      <xmlPr mapId="2" xpath="/TFI-IZD-KI/INT_1000337/P1071720" xmlDataType="decimal"/>
    </xmlCellPr>
  </singleXmlCell>
  <singleXmlCell id="418" r="H22" connectionId="0">
    <xmlCellPr id="1" uniqueName="P1071721">
      <xmlPr mapId="2" xpath="/TFI-IZD-KI/INT_1000337/P1071721" xmlDataType="decimal"/>
    </xmlCellPr>
  </singleXmlCell>
  <singleXmlCell id="419" r="I22" connectionId="0">
    <xmlCellPr id="1" uniqueName="P1071722">
      <xmlPr mapId="2" xpath="/TFI-IZD-KI/INT_1000337/P1071722" xmlDataType="decimal"/>
    </xmlCellPr>
  </singleXmlCell>
  <singleXmlCell id="420" r="H23" connectionId="0">
    <xmlCellPr id="1" uniqueName="P1071723">
      <xmlPr mapId="2" xpath="/TFI-IZD-KI/INT_1000337/P1071723" xmlDataType="decimal"/>
    </xmlCellPr>
  </singleXmlCell>
  <singleXmlCell id="421" r="I23" connectionId="0">
    <xmlCellPr id="1" uniqueName="P1071724">
      <xmlPr mapId="2" xpath="/TFI-IZD-KI/INT_1000337/P1071724" xmlDataType="decimal"/>
    </xmlCellPr>
  </singleXmlCell>
  <singleXmlCell id="312" r="H25" connectionId="0">
    <xmlCellPr id="1" uniqueName="P1071725">
      <xmlPr mapId="2" xpath="/TFI-IZD-KI/INT_1000337/P1071725" xmlDataType="decimal"/>
    </xmlCellPr>
  </singleXmlCell>
  <singleXmlCell id="422" r="I25" connectionId="0">
    <xmlCellPr id="1" uniqueName="P1071726">
      <xmlPr mapId="2" xpath="/TFI-IZD-KI/INT_1000337/P1071726" xmlDataType="decimal"/>
    </xmlCellPr>
  </singleXmlCell>
  <singleXmlCell id="423" r="H26" connectionId="0">
    <xmlCellPr id="1" uniqueName="P1071727">
      <xmlPr mapId="2" xpath="/TFI-IZD-KI/INT_1000337/P1071727" xmlDataType="decimal"/>
    </xmlCellPr>
  </singleXmlCell>
  <singleXmlCell id="424" r="I26" connectionId="0">
    <xmlCellPr id="1" uniqueName="P1071728">
      <xmlPr mapId="2" xpath="/TFI-IZD-KI/INT_1000337/P1071728" xmlDataType="decimal"/>
    </xmlCellPr>
  </singleXmlCell>
  <singleXmlCell id="425" r="H27" connectionId="0">
    <xmlCellPr id="1" uniqueName="P1071729">
      <xmlPr mapId="2" xpath="/TFI-IZD-KI/INT_1000337/P1071729" xmlDataType="decimal"/>
    </xmlCellPr>
  </singleXmlCell>
  <singleXmlCell id="426" r="I27" connectionId="0">
    <xmlCellPr id="1" uniqueName="P1071730">
      <xmlPr mapId="2" xpath="/TFI-IZD-KI/INT_1000337/P1071730" xmlDataType="decimal"/>
    </xmlCellPr>
  </singleXmlCell>
  <singleXmlCell id="427" r="H28" connectionId="0">
    <xmlCellPr id="1" uniqueName="P1071731">
      <xmlPr mapId="2" xpath="/TFI-IZD-KI/INT_1000337/P1071731" xmlDataType="decimal"/>
    </xmlCellPr>
  </singleXmlCell>
  <singleXmlCell id="428" r="I28" connectionId="0">
    <xmlCellPr id="1" uniqueName="P1071732">
      <xmlPr mapId="2" xpath="/TFI-IZD-KI/INT_1000337/P1071732" xmlDataType="decimal"/>
    </xmlCellPr>
  </singleXmlCell>
  <singleXmlCell id="429" r="H29" connectionId="0">
    <xmlCellPr id="1" uniqueName="P1071733">
      <xmlPr mapId="2" xpath="/TFI-IZD-KI/INT_1000337/P1071733" xmlDataType="decimal"/>
    </xmlCellPr>
  </singleXmlCell>
  <singleXmlCell id="430" r="I29" connectionId="0">
    <xmlCellPr id="1" uniqueName="P1071734">
      <xmlPr mapId="2" xpath="/TFI-IZD-KI/INT_1000337/P1071734" xmlDataType="decimal"/>
    </xmlCellPr>
  </singleXmlCell>
  <singleXmlCell id="431" r="H30" connectionId="0">
    <xmlCellPr id="1" uniqueName="P1071735">
      <xmlPr mapId="2" xpath="/TFI-IZD-KI/INT_1000337/P1071735" xmlDataType="decimal"/>
    </xmlCellPr>
  </singleXmlCell>
  <singleXmlCell id="432" r="I30" connectionId="0">
    <xmlCellPr id="1" uniqueName="P1071736">
      <xmlPr mapId="2" xpath="/TFI-IZD-KI/INT_1000337/P1071736" xmlDataType="decimal"/>
    </xmlCellPr>
  </singleXmlCell>
  <singleXmlCell id="433" r="H31" connectionId="0">
    <xmlCellPr id="1" uniqueName="P1071737">
      <xmlPr mapId="2" xpath="/TFI-IZD-KI/INT_1000337/P1071737" xmlDataType="decimal"/>
    </xmlCellPr>
  </singleXmlCell>
  <singleXmlCell id="434" r="I31" connectionId="0">
    <xmlCellPr id="1" uniqueName="P1071738">
      <xmlPr mapId="2" xpath="/TFI-IZD-KI/INT_1000337/P1071738" xmlDataType="decimal"/>
    </xmlCellPr>
  </singleXmlCell>
  <singleXmlCell id="435" r="H32" connectionId="0">
    <xmlCellPr id="1" uniqueName="P1071739">
      <xmlPr mapId="2" xpath="/TFI-IZD-KI/INT_1000337/P1071739" xmlDataType="decimal"/>
    </xmlCellPr>
  </singleXmlCell>
  <singleXmlCell id="436" r="I32" connectionId="0">
    <xmlCellPr id="1" uniqueName="P1071740">
      <xmlPr mapId="2" xpath="/TFI-IZD-KI/INT_1000337/P1071740" xmlDataType="decimal"/>
    </xmlCellPr>
  </singleXmlCell>
  <singleXmlCell id="437" r="H33" connectionId="0">
    <xmlCellPr id="1" uniqueName="P1071741">
      <xmlPr mapId="2" xpath="/TFI-IZD-KI/INT_1000337/P1071741" xmlDataType="decimal"/>
    </xmlCellPr>
  </singleXmlCell>
  <singleXmlCell id="438" r="I33" connectionId="0">
    <xmlCellPr id="1" uniqueName="P1071742">
      <xmlPr mapId="2" xpath="/TFI-IZD-KI/INT_1000337/P1071742" xmlDataType="decimal"/>
    </xmlCellPr>
  </singleXmlCell>
  <singleXmlCell id="439" r="H34" connectionId="0">
    <xmlCellPr id="1" uniqueName="P1071743">
      <xmlPr mapId="2" xpath="/TFI-IZD-KI/INT_1000337/P1071743" xmlDataType="decimal"/>
    </xmlCellPr>
  </singleXmlCell>
  <singleXmlCell id="440" r="I34" connectionId="0">
    <xmlCellPr id="1" uniqueName="P1071744">
      <xmlPr mapId="2" xpath="/TFI-IZD-KI/INT_1000337/P1071744" xmlDataType="decimal"/>
    </xmlCellPr>
  </singleXmlCell>
  <singleXmlCell id="441" r="H35" connectionId="0">
    <xmlCellPr id="1" uniqueName="P1071745">
      <xmlPr mapId="2" xpath="/TFI-IZD-KI/INT_1000337/P1071745" xmlDataType="decimal"/>
    </xmlCellPr>
  </singleXmlCell>
  <singleXmlCell id="442" r="I35" connectionId="0">
    <xmlCellPr id="1" uniqueName="P1071746">
      <xmlPr mapId="2" xpath="/TFI-IZD-KI/INT_1000337/P1071746" xmlDataType="decimal"/>
    </xmlCellPr>
  </singleXmlCell>
  <singleXmlCell id="443" r="H36" connectionId="0">
    <xmlCellPr id="1" uniqueName="P1071747">
      <xmlPr mapId="2" xpath="/TFI-IZD-KI/INT_1000337/P1071747" xmlDataType="decimal"/>
    </xmlCellPr>
  </singleXmlCell>
  <singleXmlCell id="444" r="I36" connectionId="0">
    <xmlCellPr id="1" uniqueName="P1071748">
      <xmlPr mapId="2" xpath="/TFI-IZD-KI/INT_1000337/P1071748" xmlDataType="decimal"/>
    </xmlCellPr>
  </singleXmlCell>
  <singleXmlCell id="445" r="H37" connectionId="0">
    <xmlCellPr id="1" uniqueName="P1071749">
      <xmlPr mapId="2" xpath="/TFI-IZD-KI/INT_1000337/P1071749" xmlDataType="decimal"/>
    </xmlCellPr>
  </singleXmlCell>
  <singleXmlCell id="446" r="I37" connectionId="0">
    <xmlCellPr id="1" uniqueName="P1071750">
      <xmlPr mapId="2" xpath="/TFI-IZD-KI/INT_1000337/P1071750" xmlDataType="decimal"/>
    </xmlCellPr>
  </singleXmlCell>
  <singleXmlCell id="447" r="H38" connectionId="0">
    <xmlCellPr id="1" uniqueName="P1071751">
      <xmlPr mapId="2" xpath="/TFI-IZD-KI/INT_1000337/P1071751" xmlDataType="decimal"/>
    </xmlCellPr>
  </singleXmlCell>
  <singleXmlCell id="448" r="I38" connectionId="0">
    <xmlCellPr id="1" uniqueName="P1071752">
      <xmlPr mapId="2" xpath="/TFI-IZD-KI/INT_1000337/P1071752" xmlDataType="decimal"/>
    </xmlCellPr>
  </singleXmlCell>
  <singleXmlCell id="449" r="H39" connectionId="0">
    <xmlCellPr id="1" uniqueName="P1071753">
      <xmlPr mapId="2" xpath="/TFI-IZD-KI/INT_1000337/P1071753" xmlDataType="decimal"/>
    </xmlCellPr>
  </singleXmlCell>
  <singleXmlCell id="450" r="I39" connectionId="0">
    <xmlCellPr id="1" uniqueName="P1071754">
      <xmlPr mapId="2" xpath="/TFI-IZD-KI/INT_1000337/P1071754" xmlDataType="decimal"/>
    </xmlCellPr>
  </singleXmlCell>
  <singleXmlCell id="451" r="H40" connectionId="0">
    <xmlCellPr id="1" uniqueName="P1071755">
      <xmlPr mapId="2" xpath="/TFI-IZD-KI/INT_1000337/P1071755" xmlDataType="decimal"/>
    </xmlCellPr>
  </singleXmlCell>
  <singleXmlCell id="452" r="I40" connectionId="0">
    <xmlCellPr id="1" uniqueName="P1071756">
      <xmlPr mapId="2" xpath="/TFI-IZD-KI/INT_1000337/P1071756" xmlDataType="decimal"/>
    </xmlCellPr>
  </singleXmlCell>
  <singleXmlCell id="453" r="H41" connectionId="0">
    <xmlCellPr id="1" uniqueName="P1071757">
      <xmlPr mapId="2" xpath="/TFI-IZD-KI/INT_1000337/P1071757" xmlDataType="decimal"/>
    </xmlCellPr>
  </singleXmlCell>
  <singleXmlCell id="454" r="I41" connectionId="0">
    <xmlCellPr id="1" uniqueName="P1071758">
      <xmlPr mapId="2" xpath="/TFI-IZD-KI/INT_1000337/P1071758" xmlDataType="decimal"/>
    </xmlCellPr>
  </singleXmlCell>
  <singleXmlCell id="473" r="H42" connectionId="0">
    <xmlCellPr id="1" uniqueName="P1071759">
      <xmlPr mapId="2" xpath="/TFI-IZD-KI/INT_1000337/P1071759" xmlDataType="decimal"/>
    </xmlCellPr>
  </singleXmlCell>
  <singleXmlCell id="474" r="I42" connectionId="0">
    <xmlCellPr id="1" uniqueName="P1071760">
      <xmlPr mapId="2" xpath="/TFI-IZD-KI/INT_1000337/P1071760" xmlDataType="decimal"/>
    </xmlCellPr>
  </singleXmlCell>
  <singleXmlCell id="475" r="H43" connectionId="0">
    <xmlCellPr id="1" uniqueName="P1071761">
      <xmlPr mapId="2" xpath="/TFI-IZD-KI/INT_1000337/P1071761" xmlDataType="decimal"/>
    </xmlCellPr>
  </singleXmlCell>
  <singleXmlCell id="476" r="I43" connectionId="0">
    <xmlCellPr id="1" uniqueName="P1071762">
      <xmlPr mapId="2" xpath="/TFI-IZD-KI/INT_1000337/P1071762" xmlDataType="decimal"/>
    </xmlCellPr>
  </singleXmlCell>
  <singleXmlCell id="477" r="H44" connectionId="0">
    <xmlCellPr id="1" uniqueName="P1071763">
      <xmlPr mapId="2" xpath="/TFI-IZD-KI/INT_1000337/P1071763" xmlDataType="decimal"/>
    </xmlCellPr>
  </singleXmlCell>
  <singleXmlCell id="478" r="I44" connectionId="0">
    <xmlCellPr id="1" uniqueName="P1071764">
      <xmlPr mapId="2" xpath="/TFI-IZD-KI/INT_1000337/P1071764" xmlDataType="decimal"/>
    </xmlCellPr>
  </singleXmlCell>
  <singleXmlCell id="479" r="H46" connectionId="0">
    <xmlCellPr id="1" uniqueName="P1071765">
      <xmlPr mapId="2" xpath="/TFI-IZD-KI/INT_1000337/P1071765" xmlDataType="decimal"/>
    </xmlCellPr>
  </singleXmlCell>
  <singleXmlCell id="480" r="I46" connectionId="0">
    <xmlCellPr id="1" uniqueName="P1071766">
      <xmlPr mapId="2" xpath="/TFI-IZD-KI/INT_1000337/P1071766" xmlDataType="decimal"/>
    </xmlCellPr>
  </singleXmlCell>
  <singleXmlCell id="481" r="H47" connectionId="0">
    <xmlCellPr id="1" uniqueName="P1071767">
      <xmlPr mapId="2" xpath="/TFI-IZD-KI/INT_1000337/P1071767" xmlDataType="decimal"/>
    </xmlCellPr>
  </singleXmlCell>
  <singleXmlCell id="482" r="I47" connectionId="0">
    <xmlCellPr id="1" uniqueName="P1071768">
      <xmlPr mapId="2" xpath="/TFI-IZD-KI/INT_1000337/P1071768" xmlDataType="decimal"/>
    </xmlCellPr>
  </singleXmlCell>
  <singleXmlCell id="483" r="H48" connectionId="0">
    <xmlCellPr id="1" uniqueName="P1071769">
      <xmlPr mapId="2" xpath="/TFI-IZD-KI/INT_1000337/P1071769" xmlDataType="decimal"/>
    </xmlCellPr>
  </singleXmlCell>
  <singleXmlCell id="485" r="I48" connectionId="0">
    <xmlCellPr id="1" uniqueName="P1071770">
      <xmlPr mapId="2" xpath="/TFI-IZD-KI/INT_1000337/P1071770" xmlDataType="decimal"/>
    </xmlCellPr>
  </singleXmlCell>
  <singleXmlCell id="486" r="H49" connectionId="0">
    <xmlCellPr id="1" uniqueName="P1071771">
      <xmlPr mapId="2" xpath="/TFI-IZD-KI/INT_1000337/P1071771" xmlDataType="decimal"/>
    </xmlCellPr>
  </singleXmlCell>
  <singleXmlCell id="487" r="I49" connectionId="0">
    <xmlCellPr id="1" uniqueName="P1071772">
      <xmlPr mapId="2" xpath="/TFI-IZD-KI/INT_1000337/P1071772" xmlDataType="decimal"/>
    </xmlCellPr>
  </singleXmlCell>
  <singleXmlCell id="488" r="H50" connectionId="0">
    <xmlCellPr id="1" uniqueName="P1071773">
      <xmlPr mapId="2" xpath="/TFI-IZD-KI/INT_1000337/P1071773" xmlDataType="decimal"/>
    </xmlCellPr>
  </singleXmlCell>
  <singleXmlCell id="489" r="I50" connectionId="0">
    <xmlCellPr id="1" uniqueName="P1071774">
      <xmlPr mapId="2" xpath="/TFI-IZD-KI/INT_1000337/P1071774" xmlDataType="decimal"/>
    </xmlCellPr>
  </singleXmlCell>
  <singleXmlCell id="490" r="H51" connectionId="0">
    <xmlCellPr id="1" uniqueName="P1071775">
      <xmlPr mapId="2" xpath="/TFI-IZD-KI/INT_1000337/P1071775" xmlDataType="decimal"/>
    </xmlCellPr>
  </singleXmlCell>
  <singleXmlCell id="491" r="I51" connectionId="0">
    <xmlCellPr id="1" uniqueName="P1071776">
      <xmlPr mapId="2" xpath="/TFI-IZD-KI/INT_1000337/P1071776" xmlDataType="decimal"/>
    </xmlCellPr>
  </singleXmlCell>
  <singleXmlCell id="492" r="H53" connectionId="0">
    <xmlCellPr id="1" uniqueName="P1071777">
      <xmlPr mapId="2" xpath="/TFI-IZD-KI/INT_1000337/P1071777" xmlDataType="decimal"/>
    </xmlCellPr>
  </singleXmlCell>
  <singleXmlCell id="493" r="I53" connectionId="0">
    <xmlCellPr id="1" uniqueName="P1071778">
      <xmlPr mapId="2" xpath="/TFI-IZD-KI/INT_1000337/P1071778" xmlDataType="decimal"/>
    </xmlCellPr>
  </singleXmlCell>
  <singleXmlCell id="494" r="H54" connectionId="0">
    <xmlCellPr id="1" uniqueName="P1071779">
      <xmlPr mapId="2" xpath="/TFI-IZD-KI/INT_1000337/P1071779" xmlDataType="decimal"/>
    </xmlCellPr>
  </singleXmlCell>
  <singleXmlCell id="495" r="I54" connectionId="0">
    <xmlCellPr id="1" uniqueName="P1071780">
      <xmlPr mapId="2" xpath="/TFI-IZD-KI/INT_1000337/P1071780" xmlDataType="decimal"/>
    </xmlCellPr>
  </singleXmlCell>
  <singleXmlCell id="496" r="H55" connectionId="0">
    <xmlCellPr id="1" uniqueName="P1071781">
      <xmlPr mapId="2" xpath="/TFI-IZD-KI/INT_1000337/P1071781" xmlDataType="decimal"/>
    </xmlCellPr>
  </singleXmlCell>
  <singleXmlCell id="497" r="I55" connectionId="0">
    <xmlCellPr id="1" uniqueName="P1071782">
      <xmlPr mapId="2" xpath="/TFI-IZD-KI/INT_1000337/P1071782" xmlDataType="decimal"/>
    </xmlCellPr>
  </singleXmlCell>
  <singleXmlCell id="498" r="H56" connectionId="0">
    <xmlCellPr id="1" uniqueName="P1071783">
      <xmlPr mapId="2" xpath="/TFI-IZD-KI/INT_1000337/P1071783" xmlDataType="decimal"/>
    </xmlCellPr>
  </singleXmlCell>
  <singleXmlCell id="499" r="I56" connectionId="0">
    <xmlCellPr id="1" uniqueName="P1071784">
      <xmlPr mapId="2" xpath="/TFI-IZD-KI/INT_1000337/P1071784" xmlDataType="decimal"/>
    </xmlCellPr>
  </singleXmlCell>
  <singleXmlCell id="500" r="H57" connectionId="0">
    <xmlCellPr id="1" uniqueName="P1071785">
      <xmlPr mapId="2" xpath="/TFI-IZD-KI/INT_1000337/P1071785" xmlDataType="decimal"/>
    </xmlCellPr>
  </singleXmlCell>
  <singleXmlCell id="501" r="I57" connectionId="0">
    <xmlCellPr id="1" uniqueName="P1071786">
      <xmlPr mapId="2" xpath="/TFI-IZD-KI/INT_1000337/P1071786" xmlDataType="decimal"/>
    </xmlCellPr>
  </singleXmlCell>
  <singleXmlCell id="502" r="H58" connectionId="0">
    <xmlCellPr id="1" uniqueName="P1071787">
      <xmlPr mapId="2" xpath="/TFI-IZD-KI/INT_1000337/P1071787" xmlDataType="decimal"/>
    </xmlCellPr>
  </singleXmlCell>
  <singleXmlCell id="503" r="I58" connectionId="0">
    <xmlCellPr id="1" uniqueName="P1071788">
      <xmlPr mapId="2" xpath="/TFI-IZD-KI/INT_1000337/P1071788" xmlDataType="decimal"/>
    </xmlCellPr>
  </singleXmlCell>
  <singleXmlCell id="504" r="H59" connectionId="0">
    <xmlCellPr id="1" uniqueName="P1071789">
      <xmlPr mapId="2" xpath="/TFI-IZD-KI/INT_1000337/P1071789" xmlDataType="decimal"/>
    </xmlCellPr>
  </singleXmlCell>
  <singleXmlCell id="505" r="I59" connectionId="0">
    <xmlCellPr id="1" uniqueName="P1071790">
      <xmlPr mapId="2" xpath="/TFI-IZD-KI/INT_1000337/P1071790" xmlDataType="decimal"/>
    </xmlCellPr>
  </singleXmlCell>
  <singleXmlCell id="506" r="H60" connectionId="0">
    <xmlCellPr id="1" uniqueName="P1071791">
      <xmlPr mapId="2" xpath="/TFI-IZD-KI/INT_1000337/P1071791" xmlDataType="decimal"/>
    </xmlCellPr>
  </singleXmlCell>
  <singleXmlCell id="507" r="I60" connectionId="0">
    <xmlCellPr id="1" uniqueName="P1071792">
      <xmlPr mapId="2" xpath="/TFI-IZD-KI/INT_1000337/P1071792" xmlDataType="decimal"/>
    </xmlCellPr>
  </singleXmlCell>
  <singleXmlCell id="508" r="H61" connectionId="0">
    <xmlCellPr id="1" uniqueName="P1071793">
      <xmlPr mapId="2" xpath="/TFI-IZD-KI/INT_1000337/P1071793" xmlDataType="decimal"/>
    </xmlCellPr>
  </singleXmlCell>
  <singleXmlCell id="509" r="I61" connectionId="0">
    <xmlCellPr id="1" uniqueName="P1071794">
      <xmlPr mapId="2" xpath="/TFI-IZD-KI/INT_1000337/P1071794" xmlDataType="decimal"/>
    </xmlCellPr>
  </singleXmlCell>
  <singleXmlCell id="510" r="H62" connectionId="0">
    <xmlCellPr id="1" uniqueName="P1071795">
      <xmlPr mapId="2" xpath="/TFI-IZD-KI/INT_1000337/P1071795" xmlDataType="decimal"/>
    </xmlCellPr>
  </singleXmlCell>
  <singleXmlCell id="511" r="I62" connectionId="0">
    <xmlCellPr id="1" uniqueName="P1071796">
      <xmlPr mapId="2" xpath="/TFI-IZD-KI/INT_1000337/P1071796" xmlDataType="decimal"/>
    </xmlCellPr>
  </singleXmlCell>
  <singleXmlCell id="512" r="H63" connectionId="0">
    <xmlCellPr id="1" uniqueName="P1071797">
      <xmlPr mapId="2" xpath="/TFI-IZD-KI/INT_1000337/P1071797" xmlDataType="decimal"/>
    </xmlCellPr>
  </singleXmlCell>
  <singleXmlCell id="513" r="I63" connectionId="0">
    <xmlCellPr id="1" uniqueName="P1071798">
      <xmlPr mapId="2" xpath="/TFI-IZD-KI/INT_1000337/P1071798" xmlDataType="decimal"/>
    </xmlCellPr>
  </singleXmlCell>
</singleXmlCells>
</file>

<file path=xl/tables/tableSingleCells5.xml><?xml version="1.0" encoding="utf-8"?>
<singleXmlCells xmlns="http://schemas.openxmlformats.org/spreadsheetml/2006/main">
  <singleXmlCell id="514" r="E6" connectionId="0">
    <xmlCellPr id="1" uniqueName="P1071799">
      <xmlPr mapId="2" xpath="/TFI-IZD-KI/IPK-KI_1000338/P1071799" xmlDataType="decimal"/>
    </xmlCellPr>
  </singleXmlCell>
  <singleXmlCell id="515" r="F6" connectionId="0">
    <xmlCellPr id="1" uniqueName="P1071800">
      <xmlPr mapId="2" xpath="/TFI-IZD-KI/IPK-KI_1000338/P1071800" xmlDataType="decimal"/>
    </xmlCellPr>
  </singleXmlCell>
  <singleXmlCell id="516" r="G6" connectionId="0">
    <xmlCellPr id="1" uniqueName="P1071801">
      <xmlPr mapId="2" xpath="/TFI-IZD-KI/IPK-KI_1000338/P1071801" xmlDataType="decimal"/>
    </xmlCellPr>
  </singleXmlCell>
  <singleXmlCell id="517" r="H6" connectionId="0">
    <xmlCellPr id="1" uniqueName="P1071802">
      <xmlPr mapId="2" xpath="/TFI-IZD-KI/IPK-KI_1000338/P1071802" xmlDataType="decimal"/>
    </xmlCellPr>
  </singleXmlCell>
  <singleXmlCell id="518" r="I6" connectionId="0">
    <xmlCellPr id="1" uniqueName="P1071803">
      <xmlPr mapId="2" xpath="/TFI-IZD-KI/IPK-KI_1000338/P1071803" xmlDataType="decimal"/>
    </xmlCellPr>
  </singleXmlCell>
  <singleXmlCell id="519" r="J6" connectionId="0">
    <xmlCellPr id="1" uniqueName="P1071804">
      <xmlPr mapId="2" xpath="/TFI-IZD-KI/IPK-KI_1000338/P1071804" xmlDataType="decimal"/>
    </xmlCellPr>
  </singleXmlCell>
  <singleXmlCell id="520" r="K6" connectionId="0">
    <xmlCellPr id="1" uniqueName="P1071805">
      <xmlPr mapId="2" xpath="/TFI-IZD-KI/IPK-KI_1000338/P1071805" xmlDataType="decimal"/>
    </xmlCellPr>
  </singleXmlCell>
  <singleXmlCell id="521" r="L6" connectionId="0">
    <xmlCellPr id="1" uniqueName="P1071806">
      <xmlPr mapId="2" xpath="/TFI-IZD-KI/IPK-KI_1000338/P1071806" xmlDataType="decimal"/>
    </xmlCellPr>
  </singleXmlCell>
  <singleXmlCell id="522" r="M6" connectionId="0">
    <xmlCellPr id="1" uniqueName="P1071807">
      <xmlPr mapId="2" xpath="/TFI-IZD-KI/IPK-KI_1000338/P1071807" xmlDataType="decimal"/>
    </xmlCellPr>
  </singleXmlCell>
  <singleXmlCell id="523" r="N6" connectionId="0">
    <xmlCellPr id="1" uniqueName="P1071808">
      <xmlPr mapId="2" xpath="/TFI-IZD-KI/IPK-KI_1000338/P1071808" xmlDataType="decimal"/>
    </xmlCellPr>
  </singleXmlCell>
  <singleXmlCell id="524" r="O6" connectionId="0">
    <xmlCellPr id="1" uniqueName="P1071809">
      <xmlPr mapId="2" xpath="/TFI-IZD-KI/IPK-KI_1000338/P1071809" xmlDataType="decimal"/>
    </xmlCellPr>
  </singleXmlCell>
  <singleXmlCell id="525" r="P6" connectionId="0">
    <xmlCellPr id="1" uniqueName="P1071810">
      <xmlPr mapId="2" xpath="/TFI-IZD-KI/IPK-KI_1000338/P1071810" xmlDataType="decimal"/>
    </xmlCellPr>
  </singleXmlCell>
  <singleXmlCell id="526" r="Q6" connectionId="0">
    <xmlCellPr id="1" uniqueName="P1071811">
      <xmlPr mapId="2" xpath="/TFI-IZD-KI/IPK-KI_1000338/P1071811" xmlDataType="decimal"/>
    </xmlCellPr>
  </singleXmlCell>
  <singleXmlCell id="527" r="R6" connectionId="0">
    <xmlCellPr id="1" uniqueName="P1071812">
      <xmlPr mapId="2" xpath="/TFI-IZD-KI/IPK-KI_1000338/P1071812" xmlDataType="decimal"/>
    </xmlCellPr>
  </singleXmlCell>
  <singleXmlCell id="528" r="E7" connectionId="0">
    <xmlCellPr id="1" uniqueName="P1071813">
      <xmlPr mapId="2" xpath="/TFI-IZD-KI/IPK-KI_1000338/P1071813" xmlDataType="decimal"/>
    </xmlCellPr>
  </singleXmlCell>
  <singleXmlCell id="529" r="F7" connectionId="0">
    <xmlCellPr id="1" uniqueName="P1071814">
      <xmlPr mapId="2" xpath="/TFI-IZD-KI/IPK-KI_1000338/P1071814" xmlDataType="decimal"/>
    </xmlCellPr>
  </singleXmlCell>
  <singleXmlCell id="530" r="G7" connectionId="0">
    <xmlCellPr id="1" uniqueName="P1071815">
      <xmlPr mapId="2" xpath="/TFI-IZD-KI/IPK-KI_1000338/P1071815" xmlDataType="decimal"/>
    </xmlCellPr>
  </singleXmlCell>
  <singleXmlCell id="531" r="H7" connectionId="0">
    <xmlCellPr id="1" uniqueName="P1071816">
      <xmlPr mapId="2" xpath="/TFI-IZD-KI/IPK-KI_1000338/P1071816" xmlDataType="decimal"/>
    </xmlCellPr>
  </singleXmlCell>
  <singleXmlCell id="532" r="I7" connectionId="0">
    <xmlCellPr id="1" uniqueName="P1071817">
      <xmlPr mapId="2" xpath="/TFI-IZD-KI/IPK-KI_1000338/P1071817" xmlDataType="decimal"/>
    </xmlCellPr>
  </singleXmlCell>
  <singleXmlCell id="533" r="J7" connectionId="0">
    <xmlCellPr id="1" uniqueName="P1071818">
      <xmlPr mapId="2" xpath="/TFI-IZD-KI/IPK-KI_1000338/P1071818" xmlDataType="decimal"/>
    </xmlCellPr>
  </singleXmlCell>
  <singleXmlCell id="534" r="K7" connectionId="0">
    <xmlCellPr id="1" uniqueName="P1071819">
      <xmlPr mapId="2" xpath="/TFI-IZD-KI/IPK-KI_1000338/P1071819" xmlDataType="decimal"/>
    </xmlCellPr>
  </singleXmlCell>
  <singleXmlCell id="535" r="L7" connectionId="0">
    <xmlCellPr id="1" uniqueName="P1071820">
      <xmlPr mapId="2" xpath="/TFI-IZD-KI/IPK-KI_1000338/P1071820" xmlDataType="decimal"/>
    </xmlCellPr>
  </singleXmlCell>
  <singleXmlCell id="536" r="M7" connectionId="0">
    <xmlCellPr id="1" uniqueName="P1071821">
      <xmlPr mapId="2" xpath="/TFI-IZD-KI/IPK-KI_1000338/P1071821" xmlDataType="decimal"/>
    </xmlCellPr>
  </singleXmlCell>
  <singleXmlCell id="537" r="N7" connectionId="0">
    <xmlCellPr id="1" uniqueName="P1071822">
      <xmlPr mapId="2" xpath="/TFI-IZD-KI/IPK-KI_1000338/P1071822" xmlDataType="decimal"/>
    </xmlCellPr>
  </singleXmlCell>
  <singleXmlCell id="538" r="O7" connectionId="0">
    <xmlCellPr id="1" uniqueName="P1071823">
      <xmlPr mapId="2" xpath="/TFI-IZD-KI/IPK-KI_1000338/P1071823" xmlDataType="decimal"/>
    </xmlCellPr>
  </singleXmlCell>
  <singleXmlCell id="539" r="P7" connectionId="0">
    <xmlCellPr id="1" uniqueName="P1071824">
      <xmlPr mapId="2" xpath="/TFI-IZD-KI/IPK-KI_1000338/P1071824" xmlDataType="decimal"/>
    </xmlCellPr>
  </singleXmlCell>
  <singleXmlCell id="540" r="Q7" connectionId="0">
    <xmlCellPr id="1" uniqueName="P1071825">
      <xmlPr mapId="2" xpath="/TFI-IZD-KI/IPK-KI_1000338/P1071825" xmlDataType="decimal"/>
    </xmlCellPr>
  </singleXmlCell>
  <singleXmlCell id="541" r="R7" connectionId="0">
    <xmlCellPr id="1" uniqueName="P1071826">
      <xmlPr mapId="2" xpath="/TFI-IZD-KI/IPK-KI_1000338/P1071826" xmlDataType="decimal"/>
    </xmlCellPr>
  </singleXmlCell>
  <singleXmlCell id="542" r="E8" connectionId="0">
    <xmlCellPr id="1" uniqueName="P1071827">
      <xmlPr mapId="2" xpath="/TFI-IZD-KI/IPK-KI_1000338/P1071827" xmlDataType="decimal"/>
    </xmlCellPr>
  </singleXmlCell>
  <singleXmlCell id="543" r="F8" connectionId="0">
    <xmlCellPr id="1" uniqueName="P1071828">
      <xmlPr mapId="2" xpath="/TFI-IZD-KI/IPK-KI_1000338/P1071828" xmlDataType="decimal"/>
    </xmlCellPr>
  </singleXmlCell>
  <singleXmlCell id="544" r="G8" connectionId="0">
    <xmlCellPr id="1" uniqueName="P1071829">
      <xmlPr mapId="2" xpath="/TFI-IZD-KI/IPK-KI_1000338/P1071829" xmlDataType="decimal"/>
    </xmlCellPr>
  </singleXmlCell>
  <singleXmlCell id="545" r="H8" connectionId="0">
    <xmlCellPr id="1" uniqueName="P1071830">
      <xmlPr mapId="2" xpath="/TFI-IZD-KI/IPK-KI_1000338/P1071830" xmlDataType="decimal"/>
    </xmlCellPr>
  </singleXmlCell>
  <singleXmlCell id="546" r="I8" connectionId="0">
    <xmlCellPr id="1" uniqueName="P1071831">
      <xmlPr mapId="2" xpath="/TFI-IZD-KI/IPK-KI_1000338/P1071831" xmlDataType="decimal"/>
    </xmlCellPr>
  </singleXmlCell>
  <singleXmlCell id="547" r="J8" connectionId="0">
    <xmlCellPr id="1" uniqueName="P1071832">
      <xmlPr mapId="2" xpath="/TFI-IZD-KI/IPK-KI_1000338/P1071832" xmlDataType="decimal"/>
    </xmlCellPr>
  </singleXmlCell>
  <singleXmlCell id="548" r="K8" connectionId="0">
    <xmlCellPr id="1" uniqueName="P1071833">
      <xmlPr mapId="2" xpath="/TFI-IZD-KI/IPK-KI_1000338/P1071833" xmlDataType="decimal"/>
    </xmlCellPr>
  </singleXmlCell>
  <singleXmlCell id="549" r="L8" connectionId="0">
    <xmlCellPr id="1" uniqueName="P1071834">
      <xmlPr mapId="2" xpath="/TFI-IZD-KI/IPK-KI_1000338/P1071834" xmlDataType="decimal"/>
    </xmlCellPr>
  </singleXmlCell>
  <singleXmlCell id="550" r="M8" connectionId="0">
    <xmlCellPr id="1" uniqueName="P1071835">
      <xmlPr mapId="2" xpath="/TFI-IZD-KI/IPK-KI_1000338/P1071835" xmlDataType="decimal"/>
    </xmlCellPr>
  </singleXmlCell>
  <singleXmlCell id="551" r="N8" connectionId="0">
    <xmlCellPr id="1" uniqueName="P1071836">
      <xmlPr mapId="2" xpath="/TFI-IZD-KI/IPK-KI_1000338/P1071836" xmlDataType="decimal"/>
    </xmlCellPr>
  </singleXmlCell>
  <singleXmlCell id="552" r="O8" connectionId="0">
    <xmlCellPr id="1" uniqueName="P1071837">
      <xmlPr mapId="2" xpath="/TFI-IZD-KI/IPK-KI_1000338/P1071837" xmlDataType="decimal"/>
    </xmlCellPr>
  </singleXmlCell>
  <singleXmlCell id="553" r="P8" connectionId="0">
    <xmlCellPr id="1" uniqueName="P1071838">
      <xmlPr mapId="2" xpath="/TFI-IZD-KI/IPK-KI_1000338/P1071838" xmlDataType="decimal"/>
    </xmlCellPr>
  </singleXmlCell>
  <singleXmlCell id="554" r="Q8" connectionId="0">
    <xmlCellPr id="1" uniqueName="P1071839">
      <xmlPr mapId="2" xpath="/TFI-IZD-KI/IPK-KI_1000338/P1071839" xmlDataType="decimal"/>
    </xmlCellPr>
  </singleXmlCell>
  <singleXmlCell id="555" r="R8" connectionId="0">
    <xmlCellPr id="1" uniqueName="P1071840">
      <xmlPr mapId="2" xpath="/TFI-IZD-KI/IPK-KI_1000338/P1071840" xmlDataType="decimal"/>
    </xmlCellPr>
  </singleXmlCell>
  <singleXmlCell id="556" r="E9" connectionId="0">
    <xmlCellPr id="1" uniqueName="P1071841">
      <xmlPr mapId="2" xpath="/TFI-IZD-KI/IPK-KI_1000338/P1071841" xmlDataType="decimal"/>
    </xmlCellPr>
  </singleXmlCell>
  <singleXmlCell id="557" r="F9" connectionId="0">
    <xmlCellPr id="1" uniqueName="P1071842">
      <xmlPr mapId="2" xpath="/TFI-IZD-KI/IPK-KI_1000338/P1071842" xmlDataType="decimal"/>
    </xmlCellPr>
  </singleXmlCell>
  <singleXmlCell id="558" r="G9" connectionId="0">
    <xmlCellPr id="1" uniqueName="P1071843">
      <xmlPr mapId="2" xpath="/TFI-IZD-KI/IPK-KI_1000338/P1071843" xmlDataType="decimal"/>
    </xmlCellPr>
  </singleXmlCell>
  <singleXmlCell id="559" r="H9" connectionId="0">
    <xmlCellPr id="1" uniqueName="P1071844">
      <xmlPr mapId="2" xpath="/TFI-IZD-KI/IPK-KI_1000338/P1071844" xmlDataType="decimal"/>
    </xmlCellPr>
  </singleXmlCell>
  <singleXmlCell id="560" r="I9" connectionId="0">
    <xmlCellPr id="1" uniqueName="P1071845">
      <xmlPr mapId="2" xpath="/TFI-IZD-KI/IPK-KI_1000338/P1071845" xmlDataType="decimal"/>
    </xmlCellPr>
  </singleXmlCell>
  <singleXmlCell id="561" r="J9" connectionId="0">
    <xmlCellPr id="1" uniqueName="P1071846">
      <xmlPr mapId="2" xpath="/TFI-IZD-KI/IPK-KI_1000338/P1071846" xmlDataType="decimal"/>
    </xmlCellPr>
  </singleXmlCell>
  <singleXmlCell id="562" r="K9" connectionId="0">
    <xmlCellPr id="1" uniqueName="P1071847">
      <xmlPr mapId="2" xpath="/TFI-IZD-KI/IPK-KI_1000338/P1071847" xmlDataType="decimal"/>
    </xmlCellPr>
  </singleXmlCell>
  <singleXmlCell id="563" r="L9" connectionId="0">
    <xmlCellPr id="1" uniqueName="P1071848">
      <xmlPr mapId="2" xpath="/TFI-IZD-KI/IPK-KI_1000338/P1071848" xmlDataType="decimal"/>
    </xmlCellPr>
  </singleXmlCell>
  <singleXmlCell id="564" r="M9" connectionId="0">
    <xmlCellPr id="1" uniqueName="P1071849">
      <xmlPr mapId="2" xpath="/TFI-IZD-KI/IPK-KI_1000338/P1071849" xmlDataType="decimal"/>
    </xmlCellPr>
  </singleXmlCell>
  <singleXmlCell id="565" r="N9" connectionId="0">
    <xmlCellPr id="1" uniqueName="P1071850">
      <xmlPr mapId="2" xpath="/TFI-IZD-KI/IPK-KI_1000338/P1071850" xmlDataType="decimal"/>
    </xmlCellPr>
  </singleXmlCell>
  <singleXmlCell id="566" r="O9" connectionId="0">
    <xmlCellPr id="1" uniqueName="P1071851">
      <xmlPr mapId="2" xpath="/TFI-IZD-KI/IPK-KI_1000338/P1071851" xmlDataType="decimal"/>
    </xmlCellPr>
  </singleXmlCell>
  <singleXmlCell id="567" r="P9" connectionId="0">
    <xmlCellPr id="1" uniqueName="P1071852">
      <xmlPr mapId="2" xpath="/TFI-IZD-KI/IPK-KI_1000338/P1071852" xmlDataType="decimal"/>
    </xmlCellPr>
  </singleXmlCell>
  <singleXmlCell id="568" r="Q9" connectionId="0">
    <xmlCellPr id="1" uniqueName="P1071853">
      <xmlPr mapId="2" xpath="/TFI-IZD-KI/IPK-KI_1000338/P1071853" xmlDataType="decimal"/>
    </xmlCellPr>
  </singleXmlCell>
  <singleXmlCell id="569" r="R9" connectionId="0">
    <xmlCellPr id="1" uniqueName="P1071854">
      <xmlPr mapId="2" xpath="/TFI-IZD-KI/IPK-KI_1000338/P1071854" xmlDataType="decimal"/>
    </xmlCellPr>
  </singleXmlCell>
  <singleXmlCell id="570" r="E10" connectionId="0">
    <xmlCellPr id="1" uniqueName="P1071855">
      <xmlPr mapId="2" xpath="/TFI-IZD-KI/IPK-KI_1000338/P1071855" xmlDataType="decimal"/>
    </xmlCellPr>
  </singleXmlCell>
  <singleXmlCell id="571" r="F10" connectionId="0">
    <xmlCellPr id="1" uniqueName="P1071856">
      <xmlPr mapId="2" xpath="/TFI-IZD-KI/IPK-KI_1000338/P1071856" xmlDataType="decimal"/>
    </xmlCellPr>
  </singleXmlCell>
  <singleXmlCell id="572" r="G10" connectionId="0">
    <xmlCellPr id="1" uniqueName="P1071857">
      <xmlPr mapId="2" xpath="/TFI-IZD-KI/IPK-KI_1000338/P1071857" xmlDataType="decimal"/>
    </xmlCellPr>
  </singleXmlCell>
  <singleXmlCell id="573" r="H10" connectionId="0">
    <xmlCellPr id="1" uniqueName="P1071858">
      <xmlPr mapId="2" xpath="/TFI-IZD-KI/IPK-KI_1000338/P1071858" xmlDataType="decimal"/>
    </xmlCellPr>
  </singleXmlCell>
  <singleXmlCell id="574" r="I10" connectionId="0">
    <xmlCellPr id="1" uniqueName="P1071859">
      <xmlPr mapId="2" xpath="/TFI-IZD-KI/IPK-KI_1000338/P1071859" xmlDataType="decimal"/>
    </xmlCellPr>
  </singleXmlCell>
  <singleXmlCell id="575" r="J10" connectionId="0">
    <xmlCellPr id="1" uniqueName="P1071860">
      <xmlPr mapId="2" xpath="/TFI-IZD-KI/IPK-KI_1000338/P1071860" xmlDataType="decimal"/>
    </xmlCellPr>
  </singleXmlCell>
  <singleXmlCell id="576" r="K10" connectionId="0">
    <xmlCellPr id="1" uniqueName="P1071861">
      <xmlPr mapId="2" xpath="/TFI-IZD-KI/IPK-KI_1000338/P1071861" xmlDataType="decimal"/>
    </xmlCellPr>
  </singleXmlCell>
  <singleXmlCell id="577" r="L10" connectionId="0">
    <xmlCellPr id="1" uniqueName="P1071862">
      <xmlPr mapId="2" xpath="/TFI-IZD-KI/IPK-KI_1000338/P1071862" xmlDataType="decimal"/>
    </xmlCellPr>
  </singleXmlCell>
  <singleXmlCell id="578" r="M10" connectionId="0">
    <xmlCellPr id="1" uniqueName="P1071863">
      <xmlPr mapId="2" xpath="/TFI-IZD-KI/IPK-KI_1000338/P1071863" xmlDataType="decimal"/>
    </xmlCellPr>
  </singleXmlCell>
  <singleXmlCell id="579" r="N10" connectionId="0">
    <xmlCellPr id="1" uniqueName="P1071864">
      <xmlPr mapId="2" xpath="/TFI-IZD-KI/IPK-KI_1000338/P1071864" xmlDataType="decimal"/>
    </xmlCellPr>
  </singleXmlCell>
  <singleXmlCell id="580" r="O10" connectionId="0">
    <xmlCellPr id="1" uniqueName="P1071865">
      <xmlPr mapId="2" xpath="/TFI-IZD-KI/IPK-KI_1000338/P1071865" xmlDataType="decimal"/>
    </xmlCellPr>
  </singleXmlCell>
  <singleXmlCell id="581" r="P10" connectionId="0">
    <xmlCellPr id="1" uniqueName="P1071866">
      <xmlPr mapId="2" xpath="/TFI-IZD-KI/IPK-KI_1000338/P1071866" xmlDataType="decimal"/>
    </xmlCellPr>
  </singleXmlCell>
  <singleXmlCell id="582" r="Q10" connectionId="0">
    <xmlCellPr id="1" uniqueName="P1071867">
      <xmlPr mapId="2" xpath="/TFI-IZD-KI/IPK-KI_1000338/P1071867" xmlDataType="decimal"/>
    </xmlCellPr>
  </singleXmlCell>
  <singleXmlCell id="583" r="R10" connectionId="0">
    <xmlCellPr id="1" uniqueName="P1071868">
      <xmlPr mapId="2" xpath="/TFI-IZD-KI/IPK-KI_1000338/P1071868" xmlDataType="decimal"/>
    </xmlCellPr>
  </singleXmlCell>
  <singleXmlCell id="584" r="E11" connectionId="0">
    <xmlCellPr id="1" uniqueName="P1071869">
      <xmlPr mapId="2" xpath="/TFI-IZD-KI/IPK-KI_1000338/P1071869" xmlDataType="decimal"/>
    </xmlCellPr>
  </singleXmlCell>
  <singleXmlCell id="585" r="F11" connectionId="0">
    <xmlCellPr id="1" uniqueName="P1071870">
      <xmlPr mapId="2" xpath="/TFI-IZD-KI/IPK-KI_1000338/P1071870" xmlDataType="decimal"/>
    </xmlCellPr>
  </singleXmlCell>
  <singleXmlCell id="586" r="G11" connectionId="0">
    <xmlCellPr id="1" uniqueName="P1071871">
      <xmlPr mapId="2" xpath="/TFI-IZD-KI/IPK-KI_1000338/P1071871" xmlDataType="decimal"/>
    </xmlCellPr>
  </singleXmlCell>
  <singleXmlCell id="587" r="H11" connectionId="0">
    <xmlCellPr id="1" uniqueName="P1071872">
      <xmlPr mapId="2" xpath="/TFI-IZD-KI/IPK-KI_1000338/P1071872" xmlDataType="decimal"/>
    </xmlCellPr>
  </singleXmlCell>
  <singleXmlCell id="588" r="I11" connectionId="0">
    <xmlCellPr id="1" uniqueName="P1071873">
      <xmlPr mapId="2" xpath="/TFI-IZD-KI/IPK-KI_1000338/P1071873" xmlDataType="decimal"/>
    </xmlCellPr>
  </singleXmlCell>
  <singleXmlCell id="589" r="J11" connectionId="0">
    <xmlCellPr id="1" uniqueName="P1071874">
      <xmlPr mapId="2" xpath="/TFI-IZD-KI/IPK-KI_1000338/P1071874" xmlDataType="decimal"/>
    </xmlCellPr>
  </singleXmlCell>
  <singleXmlCell id="590" r="K11" connectionId="0">
    <xmlCellPr id="1" uniqueName="P1071875">
      <xmlPr mapId="2" xpath="/TFI-IZD-KI/IPK-KI_1000338/P1071875" xmlDataType="decimal"/>
    </xmlCellPr>
  </singleXmlCell>
  <singleXmlCell id="591" r="L11" connectionId="0">
    <xmlCellPr id="1" uniqueName="P1071876">
      <xmlPr mapId="2" xpath="/TFI-IZD-KI/IPK-KI_1000338/P1071876" xmlDataType="decimal"/>
    </xmlCellPr>
  </singleXmlCell>
  <singleXmlCell id="592" r="M11" connectionId="0">
    <xmlCellPr id="1" uniqueName="P1071877">
      <xmlPr mapId="2" xpath="/TFI-IZD-KI/IPK-KI_1000338/P1071877" xmlDataType="decimal"/>
    </xmlCellPr>
  </singleXmlCell>
  <singleXmlCell id="593" r="N11" connectionId="0">
    <xmlCellPr id="1" uniqueName="P1071878">
      <xmlPr mapId="2" xpath="/TFI-IZD-KI/IPK-KI_1000338/P1071878" xmlDataType="decimal"/>
    </xmlCellPr>
  </singleXmlCell>
  <singleXmlCell id="594" r="O11" connectionId="0">
    <xmlCellPr id="1" uniqueName="P1071879">
      <xmlPr mapId="2" xpath="/TFI-IZD-KI/IPK-KI_1000338/P1071879" xmlDataType="decimal"/>
    </xmlCellPr>
  </singleXmlCell>
  <singleXmlCell id="595" r="P11" connectionId="0">
    <xmlCellPr id="1" uniqueName="P1071880">
      <xmlPr mapId="2" xpath="/TFI-IZD-KI/IPK-KI_1000338/P1071880" xmlDataType="decimal"/>
    </xmlCellPr>
  </singleXmlCell>
  <singleXmlCell id="596" r="Q11" connectionId="0">
    <xmlCellPr id="1" uniqueName="P1071881">
      <xmlPr mapId="2" xpath="/TFI-IZD-KI/IPK-KI_1000338/P1071881" xmlDataType="decimal"/>
    </xmlCellPr>
  </singleXmlCell>
  <singleXmlCell id="597" r="R11" connectionId="0">
    <xmlCellPr id="1" uniqueName="P1071882">
      <xmlPr mapId="2" xpath="/TFI-IZD-KI/IPK-KI_1000338/P1071882" xmlDataType="decimal"/>
    </xmlCellPr>
  </singleXmlCell>
  <singleXmlCell id="598" r="E12" connectionId="0">
    <xmlCellPr id="1" uniqueName="P1071883">
      <xmlPr mapId="2" xpath="/TFI-IZD-KI/IPK-KI_1000338/P1071883" xmlDataType="decimal"/>
    </xmlCellPr>
  </singleXmlCell>
  <singleXmlCell id="599" r="F12" connectionId="0">
    <xmlCellPr id="1" uniqueName="P1071884">
      <xmlPr mapId="2" xpath="/TFI-IZD-KI/IPK-KI_1000338/P1071884" xmlDataType="decimal"/>
    </xmlCellPr>
  </singleXmlCell>
  <singleXmlCell id="600" r="G12" connectionId="0">
    <xmlCellPr id="1" uniqueName="P1071885">
      <xmlPr mapId="2" xpath="/TFI-IZD-KI/IPK-KI_1000338/P1071885" xmlDataType="decimal"/>
    </xmlCellPr>
  </singleXmlCell>
  <singleXmlCell id="601" r="H12" connectionId="0">
    <xmlCellPr id="1" uniqueName="P1071886">
      <xmlPr mapId="2" xpath="/TFI-IZD-KI/IPK-KI_1000338/P1071886" xmlDataType="decimal"/>
    </xmlCellPr>
  </singleXmlCell>
  <singleXmlCell id="602" r="I12" connectionId="0">
    <xmlCellPr id="1" uniqueName="P1071887">
      <xmlPr mapId="2" xpath="/TFI-IZD-KI/IPK-KI_1000338/P1071887" xmlDataType="decimal"/>
    </xmlCellPr>
  </singleXmlCell>
  <singleXmlCell id="603" r="J12" connectionId="0">
    <xmlCellPr id="1" uniqueName="P1071888">
      <xmlPr mapId="2" xpath="/TFI-IZD-KI/IPK-KI_1000338/P1071888" xmlDataType="decimal"/>
    </xmlCellPr>
  </singleXmlCell>
  <singleXmlCell id="604" r="K12" connectionId="0">
    <xmlCellPr id="1" uniqueName="P1071889">
      <xmlPr mapId="2" xpath="/TFI-IZD-KI/IPK-KI_1000338/P1071889" xmlDataType="decimal"/>
    </xmlCellPr>
  </singleXmlCell>
  <singleXmlCell id="605" r="L12" connectionId="0">
    <xmlCellPr id="1" uniqueName="P1071890">
      <xmlPr mapId="2" xpath="/TFI-IZD-KI/IPK-KI_1000338/P1071890" xmlDataType="decimal"/>
    </xmlCellPr>
  </singleXmlCell>
  <singleXmlCell id="606" r="M12" connectionId="0">
    <xmlCellPr id="1" uniqueName="P1071891">
      <xmlPr mapId="2" xpath="/TFI-IZD-KI/IPK-KI_1000338/P1071891" xmlDataType="decimal"/>
    </xmlCellPr>
  </singleXmlCell>
  <singleXmlCell id="607" r="N12" connectionId="0">
    <xmlCellPr id="1" uniqueName="P1071892">
      <xmlPr mapId="2" xpath="/TFI-IZD-KI/IPK-KI_1000338/P1071892" xmlDataType="decimal"/>
    </xmlCellPr>
  </singleXmlCell>
  <singleXmlCell id="608" r="O12" connectionId="0">
    <xmlCellPr id="1" uniqueName="P1071893">
      <xmlPr mapId="2" xpath="/TFI-IZD-KI/IPK-KI_1000338/P1071893" xmlDataType="decimal"/>
    </xmlCellPr>
  </singleXmlCell>
  <singleXmlCell id="609" r="P12" connectionId="0">
    <xmlCellPr id="1" uniqueName="P1071894">
      <xmlPr mapId="2" xpath="/TFI-IZD-KI/IPK-KI_1000338/P1071894" xmlDataType="decimal"/>
    </xmlCellPr>
  </singleXmlCell>
  <singleXmlCell id="610" r="Q12" connectionId="0">
    <xmlCellPr id="1" uniqueName="P1071895">
      <xmlPr mapId="2" xpath="/TFI-IZD-KI/IPK-KI_1000338/P1071895" xmlDataType="decimal"/>
    </xmlCellPr>
  </singleXmlCell>
  <singleXmlCell id="611" r="R12" connectionId="0">
    <xmlCellPr id="1" uniqueName="P1071896">
      <xmlPr mapId="2" xpath="/TFI-IZD-KI/IPK-KI_1000338/P1071896" xmlDataType="decimal"/>
    </xmlCellPr>
  </singleXmlCell>
  <singleXmlCell id="612" r="E13" connectionId="0">
    <xmlCellPr id="1" uniqueName="P1071897">
      <xmlPr mapId="2" xpath="/TFI-IZD-KI/IPK-KI_1000338/P1071897" xmlDataType="decimal"/>
    </xmlCellPr>
  </singleXmlCell>
  <singleXmlCell id="613" r="F13" connectionId="0">
    <xmlCellPr id="1" uniqueName="P1071898">
      <xmlPr mapId="2" xpath="/TFI-IZD-KI/IPK-KI_1000338/P1071898" xmlDataType="decimal"/>
    </xmlCellPr>
  </singleXmlCell>
  <singleXmlCell id="614" r="G13" connectionId="0">
    <xmlCellPr id="1" uniqueName="P1071899">
      <xmlPr mapId="2" xpath="/TFI-IZD-KI/IPK-KI_1000338/P1071899" xmlDataType="decimal"/>
    </xmlCellPr>
  </singleXmlCell>
  <singleXmlCell id="615" r="H13" connectionId="0">
    <xmlCellPr id="1" uniqueName="P1071900">
      <xmlPr mapId="2" xpath="/TFI-IZD-KI/IPK-KI_1000338/P1071900" xmlDataType="decimal"/>
    </xmlCellPr>
  </singleXmlCell>
  <singleXmlCell id="616" r="I13" connectionId="0">
    <xmlCellPr id="1" uniqueName="P1071901">
      <xmlPr mapId="2" xpath="/TFI-IZD-KI/IPK-KI_1000338/P1071901" xmlDataType="decimal"/>
    </xmlCellPr>
  </singleXmlCell>
  <singleXmlCell id="617" r="J13" connectionId="0">
    <xmlCellPr id="1" uniqueName="P1071902">
      <xmlPr mapId="2" xpath="/TFI-IZD-KI/IPK-KI_1000338/P1071902" xmlDataType="decimal"/>
    </xmlCellPr>
  </singleXmlCell>
  <singleXmlCell id="618" r="K13" connectionId="0">
    <xmlCellPr id="1" uniqueName="P1071903">
      <xmlPr mapId="2" xpath="/TFI-IZD-KI/IPK-KI_1000338/P1071903" xmlDataType="decimal"/>
    </xmlCellPr>
  </singleXmlCell>
  <singleXmlCell id="619" r="L13" connectionId="0">
    <xmlCellPr id="1" uniqueName="P1071904">
      <xmlPr mapId="2" xpath="/TFI-IZD-KI/IPK-KI_1000338/P1071904" xmlDataType="decimal"/>
    </xmlCellPr>
  </singleXmlCell>
  <singleXmlCell id="620" r="M13" connectionId="0">
    <xmlCellPr id="1" uniqueName="P1071905">
      <xmlPr mapId="2" xpath="/TFI-IZD-KI/IPK-KI_1000338/P1071905" xmlDataType="decimal"/>
    </xmlCellPr>
  </singleXmlCell>
  <singleXmlCell id="621" r="N13" connectionId="0">
    <xmlCellPr id="1" uniqueName="P1071906">
      <xmlPr mapId="2" xpath="/TFI-IZD-KI/IPK-KI_1000338/P1071906" xmlDataType="decimal"/>
    </xmlCellPr>
  </singleXmlCell>
  <singleXmlCell id="622" r="O13" connectionId="0">
    <xmlCellPr id="1" uniqueName="P1071907">
      <xmlPr mapId="2" xpath="/TFI-IZD-KI/IPK-KI_1000338/P1071907" xmlDataType="decimal"/>
    </xmlCellPr>
  </singleXmlCell>
  <singleXmlCell id="623" r="P13" connectionId="0">
    <xmlCellPr id="1" uniqueName="P1071908">
      <xmlPr mapId="2" xpath="/TFI-IZD-KI/IPK-KI_1000338/P1071908" xmlDataType="decimal"/>
    </xmlCellPr>
  </singleXmlCell>
  <singleXmlCell id="624" r="Q13" connectionId="0">
    <xmlCellPr id="1" uniqueName="P1071909">
      <xmlPr mapId="2" xpath="/TFI-IZD-KI/IPK-KI_1000338/P1071909" xmlDataType="decimal"/>
    </xmlCellPr>
  </singleXmlCell>
  <singleXmlCell id="625" r="R13" connectionId="0">
    <xmlCellPr id="1" uniqueName="P1071910">
      <xmlPr mapId="2" xpath="/TFI-IZD-KI/IPK-KI_1000338/P1071910" xmlDataType="decimal"/>
    </xmlCellPr>
  </singleXmlCell>
  <singleXmlCell id="626" r="E14" connectionId="0">
    <xmlCellPr id="1" uniqueName="P1071911">
      <xmlPr mapId="2" xpath="/TFI-IZD-KI/IPK-KI_1000338/P1071911" xmlDataType="decimal"/>
    </xmlCellPr>
  </singleXmlCell>
  <singleXmlCell id="627" r="F14" connectionId="0">
    <xmlCellPr id="1" uniqueName="P1071912">
      <xmlPr mapId="2" xpath="/TFI-IZD-KI/IPK-KI_1000338/P1071912" xmlDataType="decimal"/>
    </xmlCellPr>
  </singleXmlCell>
  <singleXmlCell id="628" r="G14" connectionId="0">
    <xmlCellPr id="1" uniqueName="P1071913">
      <xmlPr mapId="2" xpath="/TFI-IZD-KI/IPK-KI_1000338/P1071913" xmlDataType="decimal"/>
    </xmlCellPr>
  </singleXmlCell>
  <singleXmlCell id="629" r="H14" connectionId="0">
    <xmlCellPr id="1" uniqueName="P1071914">
      <xmlPr mapId="2" xpath="/TFI-IZD-KI/IPK-KI_1000338/P1071914" xmlDataType="decimal"/>
    </xmlCellPr>
  </singleXmlCell>
  <singleXmlCell id="653" r="I14" connectionId="0">
    <xmlCellPr id="1" uniqueName="P1071915">
      <xmlPr mapId="2" xpath="/TFI-IZD-KI/IPK-KI_1000338/P1071915" xmlDataType="decimal"/>
    </xmlCellPr>
  </singleXmlCell>
  <singleXmlCell id="654" r="J14" connectionId="0">
    <xmlCellPr id="1" uniqueName="P1071916">
      <xmlPr mapId="2" xpath="/TFI-IZD-KI/IPK-KI_1000338/P1071916" xmlDataType="decimal"/>
    </xmlCellPr>
  </singleXmlCell>
  <singleXmlCell id="655" r="K14" connectionId="0">
    <xmlCellPr id="1" uniqueName="P1071917">
      <xmlPr mapId="2" xpath="/TFI-IZD-KI/IPK-KI_1000338/P1071917" xmlDataType="decimal"/>
    </xmlCellPr>
  </singleXmlCell>
  <singleXmlCell id="656" r="L14" connectionId="0">
    <xmlCellPr id="1" uniqueName="P1071918">
      <xmlPr mapId="2" xpath="/TFI-IZD-KI/IPK-KI_1000338/P1071918" xmlDataType="decimal"/>
    </xmlCellPr>
  </singleXmlCell>
  <singleXmlCell id="657" r="M14" connectionId="0">
    <xmlCellPr id="1" uniqueName="P1071919">
      <xmlPr mapId="2" xpath="/TFI-IZD-KI/IPK-KI_1000338/P1071919" xmlDataType="decimal"/>
    </xmlCellPr>
  </singleXmlCell>
  <singleXmlCell id="658" r="N14" connectionId="0">
    <xmlCellPr id="1" uniqueName="P1071920">
      <xmlPr mapId="2" xpath="/TFI-IZD-KI/IPK-KI_1000338/P1071920" xmlDataType="decimal"/>
    </xmlCellPr>
  </singleXmlCell>
  <singleXmlCell id="659" r="O14" connectionId="0">
    <xmlCellPr id="1" uniqueName="P1071921">
      <xmlPr mapId="2" xpath="/TFI-IZD-KI/IPK-KI_1000338/P1071921" xmlDataType="decimal"/>
    </xmlCellPr>
  </singleXmlCell>
  <singleXmlCell id="660" r="P14" connectionId="0">
    <xmlCellPr id="1" uniqueName="P1071922">
      <xmlPr mapId="2" xpath="/TFI-IZD-KI/IPK-KI_1000338/P1071922" xmlDataType="decimal"/>
    </xmlCellPr>
  </singleXmlCell>
  <singleXmlCell id="661" r="Q14" connectionId="0">
    <xmlCellPr id="1" uniqueName="P1071923">
      <xmlPr mapId="2" xpath="/TFI-IZD-KI/IPK-KI_1000338/P1071923" xmlDataType="decimal"/>
    </xmlCellPr>
  </singleXmlCell>
  <singleXmlCell id="662" r="R14" connectionId="0">
    <xmlCellPr id="1" uniqueName="P1071924">
      <xmlPr mapId="2" xpath="/TFI-IZD-KI/IPK-KI_1000338/P1071924" xmlDataType="decimal"/>
    </xmlCellPr>
  </singleXmlCell>
  <singleXmlCell id="663" r="E15" connectionId="0">
    <xmlCellPr id="1" uniqueName="P1071925">
      <xmlPr mapId="2" xpath="/TFI-IZD-KI/IPK-KI_1000338/P1071925" xmlDataType="decimal"/>
    </xmlCellPr>
  </singleXmlCell>
  <singleXmlCell id="664" r="F15" connectionId="0">
    <xmlCellPr id="1" uniqueName="P1071926">
      <xmlPr mapId="2" xpath="/TFI-IZD-KI/IPK-KI_1000338/P1071926" xmlDataType="decimal"/>
    </xmlCellPr>
  </singleXmlCell>
  <singleXmlCell id="665" r="G15" connectionId="0">
    <xmlCellPr id="1" uniqueName="P1071927">
      <xmlPr mapId="2" xpath="/TFI-IZD-KI/IPK-KI_1000338/P1071927" xmlDataType="decimal"/>
    </xmlCellPr>
  </singleXmlCell>
  <singleXmlCell id="666" r="H15" connectionId="0">
    <xmlCellPr id="1" uniqueName="P1071928">
      <xmlPr mapId="2" xpath="/TFI-IZD-KI/IPK-KI_1000338/P1071928" xmlDataType="decimal"/>
    </xmlCellPr>
  </singleXmlCell>
  <singleXmlCell id="667" r="I15" connectionId="0">
    <xmlCellPr id="1" uniqueName="P1071929">
      <xmlPr mapId="2" xpath="/TFI-IZD-KI/IPK-KI_1000338/P1071929" xmlDataType="decimal"/>
    </xmlCellPr>
  </singleXmlCell>
  <singleXmlCell id="668" r="J15" connectionId="0">
    <xmlCellPr id="1" uniqueName="P1071930">
      <xmlPr mapId="2" xpath="/TFI-IZD-KI/IPK-KI_1000338/P1071930" xmlDataType="decimal"/>
    </xmlCellPr>
  </singleXmlCell>
  <singleXmlCell id="669" r="K15" connectionId="0">
    <xmlCellPr id="1" uniqueName="P1071931">
      <xmlPr mapId="2" xpath="/TFI-IZD-KI/IPK-KI_1000338/P1071931" xmlDataType="decimal"/>
    </xmlCellPr>
  </singleXmlCell>
  <singleXmlCell id="670" r="L15" connectionId="0">
    <xmlCellPr id="1" uniqueName="P1071932">
      <xmlPr mapId="2" xpath="/TFI-IZD-KI/IPK-KI_1000338/P1071932" xmlDataType="decimal"/>
    </xmlCellPr>
  </singleXmlCell>
  <singleXmlCell id="671" r="M15" connectionId="0">
    <xmlCellPr id="1" uniqueName="P1071933">
      <xmlPr mapId="2" xpath="/TFI-IZD-KI/IPK-KI_1000338/P1071933" xmlDataType="decimal"/>
    </xmlCellPr>
  </singleXmlCell>
  <singleXmlCell id="672" r="N15" connectionId="0">
    <xmlCellPr id="1" uniqueName="P1071934">
      <xmlPr mapId="2" xpath="/TFI-IZD-KI/IPK-KI_1000338/P1071934" xmlDataType="decimal"/>
    </xmlCellPr>
  </singleXmlCell>
  <singleXmlCell id="673" r="O15" connectionId="0">
    <xmlCellPr id="1" uniqueName="P1071935">
      <xmlPr mapId="2" xpath="/TFI-IZD-KI/IPK-KI_1000338/P1071935" xmlDataType="decimal"/>
    </xmlCellPr>
  </singleXmlCell>
  <singleXmlCell id="674" r="P15" connectionId="0">
    <xmlCellPr id="1" uniqueName="P1071936">
      <xmlPr mapId="2" xpath="/TFI-IZD-KI/IPK-KI_1000338/P1071936" xmlDataType="decimal"/>
    </xmlCellPr>
  </singleXmlCell>
  <singleXmlCell id="675" r="Q15" connectionId="0">
    <xmlCellPr id="1" uniqueName="P1071937">
      <xmlPr mapId="2" xpath="/TFI-IZD-KI/IPK-KI_1000338/P1071937" xmlDataType="decimal"/>
    </xmlCellPr>
  </singleXmlCell>
  <singleXmlCell id="676" r="R15" connectionId="0">
    <xmlCellPr id="1" uniqueName="P1071938">
      <xmlPr mapId="2" xpath="/TFI-IZD-KI/IPK-KI_1000338/P1071938" xmlDataType="decimal"/>
    </xmlCellPr>
  </singleXmlCell>
  <singleXmlCell id="677" r="E16" connectionId="0">
    <xmlCellPr id="1" uniqueName="P1071939">
      <xmlPr mapId="2" xpath="/TFI-IZD-KI/IPK-KI_1000338/P1071939" xmlDataType="decimal"/>
    </xmlCellPr>
  </singleXmlCell>
  <singleXmlCell id="678" r="F16" connectionId="0">
    <xmlCellPr id="1" uniqueName="P1071940">
      <xmlPr mapId="2" xpath="/TFI-IZD-KI/IPK-KI_1000338/P1071940" xmlDataType="decimal"/>
    </xmlCellPr>
  </singleXmlCell>
  <singleXmlCell id="679" r="G16" connectionId="0">
    <xmlCellPr id="1" uniqueName="P1071941">
      <xmlPr mapId="2" xpath="/TFI-IZD-KI/IPK-KI_1000338/P1071941" xmlDataType="decimal"/>
    </xmlCellPr>
  </singleXmlCell>
  <singleXmlCell id="680" r="H16" connectionId="0">
    <xmlCellPr id="1" uniqueName="P1071942">
      <xmlPr mapId="2" xpath="/TFI-IZD-KI/IPK-KI_1000338/P1071942" xmlDataType="decimal"/>
    </xmlCellPr>
  </singleXmlCell>
  <singleXmlCell id="681" r="I16" connectionId="0">
    <xmlCellPr id="1" uniqueName="P1071943">
      <xmlPr mapId="2" xpath="/TFI-IZD-KI/IPK-KI_1000338/P1071943" xmlDataType="decimal"/>
    </xmlCellPr>
  </singleXmlCell>
  <singleXmlCell id="682" r="J16" connectionId="0">
    <xmlCellPr id="1" uniqueName="P1071944">
      <xmlPr mapId="2" xpath="/TFI-IZD-KI/IPK-KI_1000338/P1071944" xmlDataType="decimal"/>
    </xmlCellPr>
  </singleXmlCell>
  <singleXmlCell id="683" r="K16" connectionId="0">
    <xmlCellPr id="1" uniqueName="P1071945">
      <xmlPr mapId="2" xpath="/TFI-IZD-KI/IPK-KI_1000338/P1071945" xmlDataType="decimal"/>
    </xmlCellPr>
  </singleXmlCell>
  <singleXmlCell id="684" r="L16" connectionId="0">
    <xmlCellPr id="1" uniqueName="P1071946">
      <xmlPr mapId="2" xpath="/TFI-IZD-KI/IPK-KI_1000338/P1071946" xmlDataType="decimal"/>
    </xmlCellPr>
  </singleXmlCell>
  <singleXmlCell id="685" r="M16" connectionId="0">
    <xmlCellPr id="1" uniqueName="P1071947">
      <xmlPr mapId="2" xpath="/TFI-IZD-KI/IPK-KI_1000338/P1071947" xmlDataType="decimal"/>
    </xmlCellPr>
  </singleXmlCell>
  <singleXmlCell id="686" r="N16" connectionId="0">
    <xmlCellPr id="1" uniqueName="P1071948">
      <xmlPr mapId="2" xpath="/TFI-IZD-KI/IPK-KI_1000338/P1071948" xmlDataType="decimal"/>
    </xmlCellPr>
  </singleXmlCell>
  <singleXmlCell id="687" r="O16" connectionId="0">
    <xmlCellPr id="1" uniqueName="P1071949">
      <xmlPr mapId="2" xpath="/TFI-IZD-KI/IPK-KI_1000338/P1071949" xmlDataType="decimal"/>
    </xmlCellPr>
  </singleXmlCell>
  <singleXmlCell id="688" r="P16" connectionId="0">
    <xmlCellPr id="1" uniqueName="P1071950">
      <xmlPr mapId="2" xpath="/TFI-IZD-KI/IPK-KI_1000338/P1071950" xmlDataType="decimal"/>
    </xmlCellPr>
  </singleXmlCell>
  <singleXmlCell id="689" r="Q16" connectionId="0">
    <xmlCellPr id="1" uniqueName="P1071951">
      <xmlPr mapId="2" xpath="/TFI-IZD-KI/IPK-KI_1000338/P1071951" xmlDataType="decimal"/>
    </xmlCellPr>
  </singleXmlCell>
  <singleXmlCell id="690" r="R16" connectionId="0">
    <xmlCellPr id="1" uniqueName="P1071952">
      <xmlPr mapId="2" xpath="/TFI-IZD-KI/IPK-KI_1000338/P1071952" xmlDataType="decimal"/>
    </xmlCellPr>
  </singleXmlCell>
  <singleXmlCell id="691" r="E17" connectionId="0">
    <xmlCellPr id="1" uniqueName="P1071953">
      <xmlPr mapId="2" xpath="/TFI-IZD-KI/IPK-KI_1000338/P1071953" xmlDataType="decimal"/>
    </xmlCellPr>
  </singleXmlCell>
  <singleXmlCell id="692" r="F17" connectionId="0">
    <xmlCellPr id="1" uniqueName="P1071954">
      <xmlPr mapId="2" xpath="/TFI-IZD-KI/IPK-KI_1000338/P1071954" xmlDataType="decimal"/>
    </xmlCellPr>
  </singleXmlCell>
  <singleXmlCell id="693" r="G17" connectionId="0">
    <xmlCellPr id="1" uniqueName="P1071955">
      <xmlPr mapId="2" xpath="/TFI-IZD-KI/IPK-KI_1000338/P1071955" xmlDataType="decimal"/>
    </xmlCellPr>
  </singleXmlCell>
  <singleXmlCell id="694" r="H17" connectionId="0">
    <xmlCellPr id="1" uniqueName="P1071956">
      <xmlPr mapId="2" xpath="/TFI-IZD-KI/IPK-KI_1000338/P1071956" xmlDataType="decimal"/>
    </xmlCellPr>
  </singleXmlCell>
  <singleXmlCell id="695" r="I17" connectionId="0">
    <xmlCellPr id="1" uniqueName="P1071957">
      <xmlPr mapId="2" xpath="/TFI-IZD-KI/IPK-KI_1000338/P1071957" xmlDataType="decimal"/>
    </xmlCellPr>
  </singleXmlCell>
  <singleXmlCell id="696" r="J17" connectionId="0">
    <xmlCellPr id="1" uniqueName="P1071958">
      <xmlPr mapId="2" xpath="/TFI-IZD-KI/IPK-KI_1000338/P1071958" xmlDataType="decimal"/>
    </xmlCellPr>
  </singleXmlCell>
  <singleXmlCell id="697" r="K17" connectionId="0">
    <xmlCellPr id="1" uniqueName="P1071959">
      <xmlPr mapId="2" xpath="/TFI-IZD-KI/IPK-KI_1000338/P1071959" xmlDataType="decimal"/>
    </xmlCellPr>
  </singleXmlCell>
  <singleXmlCell id="698" r="L17" connectionId="0">
    <xmlCellPr id="1" uniqueName="P1071960">
      <xmlPr mapId="2" xpath="/TFI-IZD-KI/IPK-KI_1000338/P1071960" xmlDataType="decimal"/>
    </xmlCellPr>
  </singleXmlCell>
  <singleXmlCell id="699" r="M17" connectionId="0">
    <xmlCellPr id="1" uniqueName="P1071961">
      <xmlPr mapId="2" xpath="/TFI-IZD-KI/IPK-KI_1000338/P1071961" xmlDataType="decimal"/>
    </xmlCellPr>
  </singleXmlCell>
  <singleXmlCell id="700" r="N17" connectionId="0">
    <xmlCellPr id="1" uniqueName="P1071962">
      <xmlPr mapId="2" xpath="/TFI-IZD-KI/IPK-KI_1000338/P1071962" xmlDataType="decimal"/>
    </xmlCellPr>
  </singleXmlCell>
  <singleXmlCell id="701" r="O17" connectionId="0">
    <xmlCellPr id="1" uniqueName="P1071963">
      <xmlPr mapId="2" xpath="/TFI-IZD-KI/IPK-KI_1000338/P1071963" xmlDataType="decimal"/>
    </xmlCellPr>
  </singleXmlCell>
  <singleXmlCell id="702" r="P17" connectionId="0">
    <xmlCellPr id="1" uniqueName="P1071964">
      <xmlPr mapId="2" xpath="/TFI-IZD-KI/IPK-KI_1000338/P1071964" xmlDataType="decimal"/>
    </xmlCellPr>
  </singleXmlCell>
  <singleXmlCell id="703" r="Q17" connectionId="0">
    <xmlCellPr id="1" uniqueName="P1071965">
      <xmlPr mapId="2" xpath="/TFI-IZD-KI/IPK-KI_1000338/P1071965" xmlDataType="decimal"/>
    </xmlCellPr>
  </singleXmlCell>
  <singleXmlCell id="704" r="R17" connectionId="0">
    <xmlCellPr id="1" uniqueName="P1071966">
      <xmlPr mapId="2" xpath="/TFI-IZD-KI/IPK-KI_1000338/P1071966" xmlDataType="decimal"/>
    </xmlCellPr>
  </singleXmlCell>
  <singleXmlCell id="706" r="E18" connectionId="0">
    <xmlCellPr id="1" uniqueName="P1071967">
      <xmlPr mapId="2" xpath="/TFI-IZD-KI/IPK-KI_1000338/P1071967" xmlDataType="decimal"/>
    </xmlCellPr>
  </singleXmlCell>
  <singleXmlCell id="707" r="F18" connectionId="0">
    <xmlCellPr id="1" uniqueName="P1071968">
      <xmlPr mapId="2" xpath="/TFI-IZD-KI/IPK-KI_1000338/P1071968" xmlDataType="decimal"/>
    </xmlCellPr>
  </singleXmlCell>
  <singleXmlCell id="708" r="G18" connectionId="0">
    <xmlCellPr id="1" uniqueName="P1071969">
      <xmlPr mapId="2" xpath="/TFI-IZD-KI/IPK-KI_1000338/P1071969" xmlDataType="decimal"/>
    </xmlCellPr>
  </singleXmlCell>
  <singleXmlCell id="709" r="H18" connectionId="0">
    <xmlCellPr id="1" uniqueName="P1071970">
      <xmlPr mapId="2" xpath="/TFI-IZD-KI/IPK-KI_1000338/P1071970" xmlDataType="decimal"/>
    </xmlCellPr>
  </singleXmlCell>
  <singleXmlCell id="710" r="I18" connectionId="0">
    <xmlCellPr id="1" uniqueName="P1071971">
      <xmlPr mapId="2" xpath="/TFI-IZD-KI/IPK-KI_1000338/P1071971" xmlDataType="decimal"/>
    </xmlCellPr>
  </singleXmlCell>
  <singleXmlCell id="711" r="J18" connectionId="0">
    <xmlCellPr id="1" uniqueName="P1071972">
      <xmlPr mapId="2" xpath="/TFI-IZD-KI/IPK-KI_1000338/P1071972" xmlDataType="decimal"/>
    </xmlCellPr>
  </singleXmlCell>
  <singleXmlCell id="712" r="K18" connectionId="0">
    <xmlCellPr id="1" uniqueName="P1071973">
      <xmlPr mapId="2" xpath="/TFI-IZD-KI/IPK-KI_1000338/P1071973" xmlDataType="decimal"/>
    </xmlCellPr>
  </singleXmlCell>
  <singleXmlCell id="713" r="L18" connectionId="0">
    <xmlCellPr id="1" uniqueName="P1071974">
      <xmlPr mapId="2" xpath="/TFI-IZD-KI/IPK-KI_1000338/P1071974" xmlDataType="decimal"/>
    </xmlCellPr>
  </singleXmlCell>
  <singleXmlCell id="714" r="M18" connectionId="0">
    <xmlCellPr id="1" uniqueName="P1071975">
      <xmlPr mapId="2" xpath="/TFI-IZD-KI/IPK-KI_1000338/P1071975" xmlDataType="decimal"/>
    </xmlCellPr>
  </singleXmlCell>
  <singleXmlCell id="715" r="N18" connectionId="0">
    <xmlCellPr id="1" uniqueName="P1071976">
      <xmlPr mapId="2" xpath="/TFI-IZD-KI/IPK-KI_1000338/P1071976" xmlDataType="decimal"/>
    </xmlCellPr>
  </singleXmlCell>
  <singleXmlCell id="716" r="O18" connectionId="0">
    <xmlCellPr id="1" uniqueName="P1071977">
      <xmlPr mapId="2" xpath="/TFI-IZD-KI/IPK-KI_1000338/P1071977" xmlDataType="decimal"/>
    </xmlCellPr>
  </singleXmlCell>
  <singleXmlCell id="717" r="P18" connectionId="0">
    <xmlCellPr id="1" uniqueName="P1071978">
      <xmlPr mapId="2" xpath="/TFI-IZD-KI/IPK-KI_1000338/P1071978" xmlDataType="decimal"/>
    </xmlCellPr>
  </singleXmlCell>
  <singleXmlCell id="718" r="Q18" connectionId="0">
    <xmlCellPr id="1" uniqueName="P1071979">
      <xmlPr mapId="2" xpath="/TFI-IZD-KI/IPK-KI_1000338/P1071979" xmlDataType="decimal"/>
    </xmlCellPr>
  </singleXmlCell>
  <singleXmlCell id="719" r="R18" connectionId="0">
    <xmlCellPr id="1" uniqueName="P1071980">
      <xmlPr mapId="2" xpath="/TFI-IZD-KI/IPK-KI_1000338/P1071980" xmlDataType="decimal"/>
    </xmlCellPr>
  </singleXmlCell>
  <singleXmlCell id="720" r="E19" connectionId="0">
    <xmlCellPr id="1" uniqueName="P1071981">
      <xmlPr mapId="2" xpath="/TFI-IZD-KI/IPK-KI_1000338/P1071981" xmlDataType="decimal"/>
    </xmlCellPr>
  </singleXmlCell>
  <singleXmlCell id="721" r="F19" connectionId="0">
    <xmlCellPr id="1" uniqueName="P1071982">
      <xmlPr mapId="2" xpath="/TFI-IZD-KI/IPK-KI_1000338/P1071982" xmlDataType="decimal"/>
    </xmlCellPr>
  </singleXmlCell>
  <singleXmlCell id="722" r="G19" connectionId="0">
    <xmlCellPr id="1" uniqueName="P1071983">
      <xmlPr mapId="2" xpath="/TFI-IZD-KI/IPK-KI_1000338/P1071983" xmlDataType="decimal"/>
    </xmlCellPr>
  </singleXmlCell>
  <singleXmlCell id="723" r="H19" connectionId="0">
    <xmlCellPr id="1" uniqueName="P1071984">
      <xmlPr mapId="2" xpath="/TFI-IZD-KI/IPK-KI_1000338/P1071984" xmlDataType="decimal"/>
    </xmlCellPr>
  </singleXmlCell>
  <singleXmlCell id="724" r="I19" connectionId="0">
    <xmlCellPr id="1" uniqueName="P1071985">
      <xmlPr mapId="2" xpath="/TFI-IZD-KI/IPK-KI_1000338/P1071985" xmlDataType="decimal"/>
    </xmlCellPr>
  </singleXmlCell>
  <singleXmlCell id="725" r="J19" connectionId="0">
    <xmlCellPr id="1" uniqueName="P1071986">
      <xmlPr mapId="2" xpath="/TFI-IZD-KI/IPK-KI_1000338/P1071986" xmlDataType="decimal"/>
    </xmlCellPr>
  </singleXmlCell>
  <singleXmlCell id="726" r="K19" connectionId="0">
    <xmlCellPr id="1" uniqueName="P1071987">
      <xmlPr mapId="2" xpath="/TFI-IZD-KI/IPK-KI_1000338/P1071987" xmlDataType="decimal"/>
    </xmlCellPr>
  </singleXmlCell>
  <singleXmlCell id="727" r="L19" connectionId="0">
    <xmlCellPr id="1" uniqueName="P1071988">
      <xmlPr mapId="2" xpath="/TFI-IZD-KI/IPK-KI_1000338/P1071988" xmlDataType="decimal"/>
    </xmlCellPr>
  </singleXmlCell>
  <singleXmlCell id="728" r="M19" connectionId="0">
    <xmlCellPr id="1" uniqueName="P1071989">
      <xmlPr mapId="2" xpath="/TFI-IZD-KI/IPK-KI_1000338/P1071989" xmlDataType="decimal"/>
    </xmlCellPr>
  </singleXmlCell>
  <singleXmlCell id="729" r="N19" connectionId="0">
    <xmlCellPr id="1" uniqueName="P1071990">
      <xmlPr mapId="2" xpath="/TFI-IZD-KI/IPK-KI_1000338/P1071990" xmlDataType="decimal"/>
    </xmlCellPr>
  </singleXmlCell>
  <singleXmlCell id="730" r="O19" connectionId="0">
    <xmlCellPr id="1" uniqueName="P1071991">
      <xmlPr mapId="2" xpath="/TFI-IZD-KI/IPK-KI_1000338/P1071991" xmlDataType="decimal"/>
    </xmlCellPr>
  </singleXmlCell>
  <singleXmlCell id="731" r="P19" connectionId="0">
    <xmlCellPr id="1" uniqueName="P1071992">
      <xmlPr mapId="2" xpath="/TFI-IZD-KI/IPK-KI_1000338/P1071992" xmlDataType="decimal"/>
    </xmlCellPr>
  </singleXmlCell>
  <singleXmlCell id="732" r="Q19" connectionId="0">
    <xmlCellPr id="1" uniqueName="P1071993">
      <xmlPr mapId="2" xpath="/TFI-IZD-KI/IPK-KI_1000338/P1071993" xmlDataType="decimal"/>
    </xmlCellPr>
  </singleXmlCell>
  <singleXmlCell id="733" r="R19" connectionId="0">
    <xmlCellPr id="1" uniqueName="P1071994">
      <xmlPr mapId="2" xpath="/TFI-IZD-KI/IPK-KI_1000338/P1071994" xmlDataType="decimal"/>
    </xmlCellPr>
  </singleXmlCell>
  <singleXmlCell id="734" r="E20" connectionId="0">
    <xmlCellPr id="1" uniqueName="P1071995">
      <xmlPr mapId="2" xpath="/TFI-IZD-KI/IPK-KI_1000338/P1071995" xmlDataType="decimal"/>
    </xmlCellPr>
  </singleXmlCell>
  <singleXmlCell id="735" r="F20" connectionId="0">
    <xmlCellPr id="1" uniqueName="P1071996">
      <xmlPr mapId="2" xpath="/TFI-IZD-KI/IPK-KI_1000338/P1071996" xmlDataType="decimal"/>
    </xmlCellPr>
  </singleXmlCell>
  <singleXmlCell id="736" r="G20" connectionId="0">
    <xmlCellPr id="1" uniqueName="P1071997">
      <xmlPr mapId="2" xpath="/TFI-IZD-KI/IPK-KI_1000338/P1071997" xmlDataType="decimal"/>
    </xmlCellPr>
  </singleXmlCell>
  <singleXmlCell id="737" r="H20" connectionId="0">
    <xmlCellPr id="1" uniqueName="P1071998">
      <xmlPr mapId="2" xpath="/TFI-IZD-KI/IPK-KI_1000338/P1071998" xmlDataType="decimal"/>
    </xmlCellPr>
  </singleXmlCell>
  <singleXmlCell id="738" r="I20" connectionId="0">
    <xmlCellPr id="1" uniqueName="P1071999">
      <xmlPr mapId="2" xpath="/TFI-IZD-KI/IPK-KI_1000338/P1071999" xmlDataType="decimal"/>
    </xmlCellPr>
  </singleXmlCell>
  <singleXmlCell id="739" r="J20" connectionId="0">
    <xmlCellPr id="1" uniqueName="P1072000">
      <xmlPr mapId="2" xpath="/TFI-IZD-KI/IPK-KI_1000338/P1072000" xmlDataType="decimal"/>
    </xmlCellPr>
  </singleXmlCell>
  <singleXmlCell id="740" r="K20" connectionId="0">
    <xmlCellPr id="1" uniqueName="P1072001">
      <xmlPr mapId="2" xpath="/TFI-IZD-KI/IPK-KI_1000338/P1072001" xmlDataType="decimal"/>
    </xmlCellPr>
  </singleXmlCell>
  <singleXmlCell id="741" r="L20" connectionId="0">
    <xmlCellPr id="1" uniqueName="P1072002">
      <xmlPr mapId="2" xpath="/TFI-IZD-KI/IPK-KI_1000338/P1072002" xmlDataType="decimal"/>
    </xmlCellPr>
  </singleXmlCell>
  <singleXmlCell id="742" r="M20" connectionId="0">
    <xmlCellPr id="1" uniqueName="P1072003">
      <xmlPr mapId="2" xpath="/TFI-IZD-KI/IPK-KI_1000338/P1072003" xmlDataType="decimal"/>
    </xmlCellPr>
  </singleXmlCell>
  <singleXmlCell id="743" r="N20" connectionId="0">
    <xmlCellPr id="1" uniqueName="P1072004">
      <xmlPr mapId="2" xpath="/TFI-IZD-KI/IPK-KI_1000338/P1072004" xmlDataType="decimal"/>
    </xmlCellPr>
  </singleXmlCell>
  <singleXmlCell id="744" r="O20" connectionId="0">
    <xmlCellPr id="1" uniqueName="P1072005">
      <xmlPr mapId="2" xpath="/TFI-IZD-KI/IPK-KI_1000338/P1072005" xmlDataType="decimal"/>
    </xmlCellPr>
  </singleXmlCell>
  <singleXmlCell id="745" r="P20" connectionId="0">
    <xmlCellPr id="1" uniqueName="P1072006">
      <xmlPr mapId="2" xpath="/TFI-IZD-KI/IPK-KI_1000338/P1072006" xmlDataType="decimal"/>
    </xmlCellPr>
  </singleXmlCell>
  <singleXmlCell id="746" r="Q20" connectionId="0">
    <xmlCellPr id="1" uniqueName="P1072007">
      <xmlPr mapId="2" xpath="/TFI-IZD-KI/IPK-KI_1000338/P1072007" xmlDataType="decimal"/>
    </xmlCellPr>
  </singleXmlCell>
  <singleXmlCell id="747" r="R20" connectionId="0">
    <xmlCellPr id="1" uniqueName="P1072008">
      <xmlPr mapId="2" xpath="/TFI-IZD-KI/IPK-KI_1000338/P1072008" xmlDataType="decimal"/>
    </xmlCellPr>
  </singleXmlCell>
  <singleXmlCell id="748" r="E21" connectionId="0">
    <xmlCellPr id="1" uniqueName="P1072009">
      <xmlPr mapId="2" xpath="/TFI-IZD-KI/IPK-KI_1000338/P1072009" xmlDataType="decimal"/>
    </xmlCellPr>
  </singleXmlCell>
  <singleXmlCell id="749" r="F21" connectionId="0">
    <xmlCellPr id="1" uniqueName="P1072010">
      <xmlPr mapId="2" xpath="/TFI-IZD-KI/IPK-KI_1000338/P1072010" xmlDataType="decimal"/>
    </xmlCellPr>
  </singleXmlCell>
  <singleXmlCell id="750" r="G21" connectionId="0">
    <xmlCellPr id="1" uniqueName="P1072011">
      <xmlPr mapId="2" xpath="/TFI-IZD-KI/IPK-KI_1000338/P1072011" xmlDataType="decimal"/>
    </xmlCellPr>
  </singleXmlCell>
  <singleXmlCell id="751" r="H21" connectionId="0">
    <xmlCellPr id="1" uniqueName="P1072012">
      <xmlPr mapId="2" xpath="/TFI-IZD-KI/IPK-KI_1000338/P1072012" xmlDataType="decimal"/>
    </xmlCellPr>
  </singleXmlCell>
  <singleXmlCell id="752" r="I21" connectionId="0">
    <xmlCellPr id="1" uniqueName="P1072013">
      <xmlPr mapId="2" xpath="/TFI-IZD-KI/IPK-KI_1000338/P1072013" xmlDataType="decimal"/>
    </xmlCellPr>
  </singleXmlCell>
  <singleXmlCell id="753" r="J21" connectionId="0">
    <xmlCellPr id="1" uniqueName="P1072014">
      <xmlPr mapId="2" xpath="/TFI-IZD-KI/IPK-KI_1000338/P1072014" xmlDataType="decimal"/>
    </xmlCellPr>
  </singleXmlCell>
  <singleXmlCell id="754" r="K21" connectionId="0">
    <xmlCellPr id="1" uniqueName="P1072015">
      <xmlPr mapId="2" xpath="/TFI-IZD-KI/IPK-KI_1000338/P1072015" xmlDataType="decimal"/>
    </xmlCellPr>
  </singleXmlCell>
  <singleXmlCell id="755" r="L21" connectionId="0">
    <xmlCellPr id="1" uniqueName="P1072016">
      <xmlPr mapId="2" xpath="/TFI-IZD-KI/IPK-KI_1000338/P1072016" xmlDataType="decimal"/>
    </xmlCellPr>
  </singleXmlCell>
  <singleXmlCell id="756" r="M21" connectionId="0">
    <xmlCellPr id="1" uniqueName="P1072017">
      <xmlPr mapId="2" xpath="/TFI-IZD-KI/IPK-KI_1000338/P1072017" xmlDataType="decimal"/>
    </xmlCellPr>
  </singleXmlCell>
  <singleXmlCell id="757" r="N21" connectionId="0">
    <xmlCellPr id="1" uniqueName="P1072018">
      <xmlPr mapId="2" xpath="/TFI-IZD-KI/IPK-KI_1000338/P1072018" xmlDataType="decimal"/>
    </xmlCellPr>
  </singleXmlCell>
  <singleXmlCell id="758" r="O21" connectionId="0">
    <xmlCellPr id="1" uniqueName="P1072019">
      <xmlPr mapId="2" xpath="/TFI-IZD-KI/IPK-KI_1000338/P1072019" xmlDataType="decimal"/>
    </xmlCellPr>
  </singleXmlCell>
  <singleXmlCell id="759" r="P21" connectionId="0">
    <xmlCellPr id="1" uniqueName="P1072020">
      <xmlPr mapId="2" xpath="/TFI-IZD-KI/IPK-KI_1000338/P1072020" xmlDataType="decimal"/>
    </xmlCellPr>
  </singleXmlCell>
  <singleXmlCell id="760" r="Q21" connectionId="0">
    <xmlCellPr id="1" uniqueName="P1072021">
      <xmlPr mapId="2" xpath="/TFI-IZD-KI/IPK-KI_1000338/P1072021" xmlDataType="decimal"/>
    </xmlCellPr>
  </singleXmlCell>
  <singleXmlCell id="761" r="R21" connectionId="0">
    <xmlCellPr id="1" uniqueName="P1072022">
      <xmlPr mapId="2" xpath="/TFI-IZD-KI/IPK-KI_1000338/P1072022" xmlDataType="decimal"/>
    </xmlCellPr>
  </singleXmlCell>
  <singleXmlCell id="762" r="E22" connectionId="0">
    <xmlCellPr id="1" uniqueName="P1072023">
      <xmlPr mapId="2" xpath="/TFI-IZD-KI/IPK-KI_1000338/P1072023" xmlDataType="decimal"/>
    </xmlCellPr>
  </singleXmlCell>
  <singleXmlCell id="763" r="F22" connectionId="0">
    <xmlCellPr id="1" uniqueName="P1072024">
      <xmlPr mapId="2" xpath="/TFI-IZD-KI/IPK-KI_1000338/P1072024" xmlDataType="decimal"/>
    </xmlCellPr>
  </singleXmlCell>
  <singleXmlCell id="764" r="G22" connectionId="0">
    <xmlCellPr id="1" uniqueName="P1072025">
      <xmlPr mapId="2" xpath="/TFI-IZD-KI/IPK-KI_1000338/P1072025" xmlDataType="decimal"/>
    </xmlCellPr>
  </singleXmlCell>
  <singleXmlCell id="765" r="H22" connectionId="0">
    <xmlCellPr id="1" uniqueName="P1072026">
      <xmlPr mapId="2" xpath="/TFI-IZD-KI/IPK-KI_1000338/P1072026" xmlDataType="decimal"/>
    </xmlCellPr>
  </singleXmlCell>
  <singleXmlCell id="766" r="I22" connectionId="0">
    <xmlCellPr id="1" uniqueName="P1072027">
      <xmlPr mapId="2" xpath="/TFI-IZD-KI/IPK-KI_1000338/P1072027" xmlDataType="decimal"/>
    </xmlCellPr>
  </singleXmlCell>
  <singleXmlCell id="767" r="J22" connectionId="0">
    <xmlCellPr id="1" uniqueName="P1072028">
      <xmlPr mapId="2" xpath="/TFI-IZD-KI/IPK-KI_1000338/P1072028" xmlDataType="decimal"/>
    </xmlCellPr>
  </singleXmlCell>
  <singleXmlCell id="768" r="K22" connectionId="0">
    <xmlCellPr id="1" uniqueName="P1072029">
      <xmlPr mapId="2" xpath="/TFI-IZD-KI/IPK-KI_1000338/P1072029" xmlDataType="decimal"/>
    </xmlCellPr>
  </singleXmlCell>
  <singleXmlCell id="769" r="L22" connectionId="0">
    <xmlCellPr id="1" uniqueName="P1072030">
      <xmlPr mapId="2" xpath="/TFI-IZD-KI/IPK-KI_1000338/P1072030" xmlDataType="decimal"/>
    </xmlCellPr>
  </singleXmlCell>
  <singleXmlCell id="770" r="M22" connectionId="0">
    <xmlCellPr id="1" uniqueName="P1072031">
      <xmlPr mapId="2" xpath="/TFI-IZD-KI/IPK-KI_1000338/P1072031" xmlDataType="decimal"/>
    </xmlCellPr>
  </singleXmlCell>
  <singleXmlCell id="771" r="N22" connectionId="0">
    <xmlCellPr id="1" uniqueName="P1072032">
      <xmlPr mapId="2" xpath="/TFI-IZD-KI/IPK-KI_1000338/P1072032" xmlDataType="decimal"/>
    </xmlCellPr>
  </singleXmlCell>
  <singleXmlCell id="772" r="O22" connectionId="0">
    <xmlCellPr id="1" uniqueName="P1072033">
      <xmlPr mapId="2" xpath="/TFI-IZD-KI/IPK-KI_1000338/P1072033" xmlDataType="decimal"/>
    </xmlCellPr>
  </singleXmlCell>
  <singleXmlCell id="773" r="P22" connectionId="0">
    <xmlCellPr id="1" uniqueName="P1072034">
      <xmlPr mapId="2" xpath="/TFI-IZD-KI/IPK-KI_1000338/P1072034" xmlDataType="decimal"/>
    </xmlCellPr>
  </singleXmlCell>
  <singleXmlCell id="774" r="Q22" connectionId="0">
    <xmlCellPr id="1" uniqueName="P1072035">
      <xmlPr mapId="2" xpath="/TFI-IZD-KI/IPK-KI_1000338/P1072035" xmlDataType="decimal"/>
    </xmlCellPr>
  </singleXmlCell>
  <singleXmlCell id="775" r="R22" connectionId="0">
    <xmlCellPr id="1" uniqueName="P1072036">
      <xmlPr mapId="2" xpath="/TFI-IZD-KI/IPK-KI_1000338/P1072036" xmlDataType="decimal"/>
    </xmlCellPr>
  </singleXmlCell>
  <singleXmlCell id="776" r="E23" connectionId="0">
    <xmlCellPr id="1" uniqueName="P1072037">
      <xmlPr mapId="2" xpath="/TFI-IZD-KI/IPK-KI_1000338/P1072037" xmlDataType="decimal"/>
    </xmlCellPr>
  </singleXmlCell>
  <singleXmlCell id="777" r="F23" connectionId="0">
    <xmlCellPr id="1" uniqueName="P1072038">
      <xmlPr mapId="2" xpath="/TFI-IZD-KI/IPK-KI_1000338/P1072038" xmlDataType="decimal"/>
    </xmlCellPr>
  </singleXmlCell>
  <singleXmlCell id="778" r="G23" connectionId="0">
    <xmlCellPr id="1" uniqueName="P1072039">
      <xmlPr mapId="2" xpath="/TFI-IZD-KI/IPK-KI_1000338/P1072039" xmlDataType="decimal"/>
    </xmlCellPr>
  </singleXmlCell>
  <singleXmlCell id="779" r="H23" connectionId="0">
    <xmlCellPr id="1" uniqueName="P1072040">
      <xmlPr mapId="2" xpath="/TFI-IZD-KI/IPK-KI_1000338/P1072040" xmlDataType="decimal"/>
    </xmlCellPr>
  </singleXmlCell>
  <singleXmlCell id="780" r="I23" connectionId="0">
    <xmlCellPr id="1" uniqueName="P1072041">
      <xmlPr mapId="2" xpath="/TFI-IZD-KI/IPK-KI_1000338/P1072041" xmlDataType="decimal"/>
    </xmlCellPr>
  </singleXmlCell>
  <singleXmlCell id="781" r="J23" connectionId="0">
    <xmlCellPr id="1" uniqueName="P1072042">
      <xmlPr mapId="2" xpath="/TFI-IZD-KI/IPK-KI_1000338/P1072042" xmlDataType="decimal"/>
    </xmlCellPr>
  </singleXmlCell>
  <singleXmlCell id="782" r="K23" connectionId="0">
    <xmlCellPr id="1" uniqueName="P1072043">
      <xmlPr mapId="2" xpath="/TFI-IZD-KI/IPK-KI_1000338/P1072043" xmlDataType="decimal"/>
    </xmlCellPr>
  </singleXmlCell>
  <singleXmlCell id="783" r="L23" connectionId="0">
    <xmlCellPr id="1" uniqueName="P1072044">
      <xmlPr mapId="2" xpath="/TFI-IZD-KI/IPK-KI_1000338/P1072044" xmlDataType="decimal"/>
    </xmlCellPr>
  </singleXmlCell>
  <singleXmlCell id="784" r="M23" connectionId="0">
    <xmlCellPr id="1" uniqueName="P1072045">
      <xmlPr mapId="2" xpath="/TFI-IZD-KI/IPK-KI_1000338/P1072045" xmlDataType="decimal"/>
    </xmlCellPr>
  </singleXmlCell>
  <singleXmlCell id="785" r="N23" connectionId="0">
    <xmlCellPr id="1" uniqueName="P1072046">
      <xmlPr mapId="2" xpath="/TFI-IZD-KI/IPK-KI_1000338/P1072046" xmlDataType="decimal"/>
    </xmlCellPr>
  </singleXmlCell>
  <singleXmlCell id="786" r="O23" connectionId="0">
    <xmlCellPr id="1" uniqueName="P1072047">
      <xmlPr mapId="2" xpath="/TFI-IZD-KI/IPK-KI_1000338/P1072047" xmlDataType="decimal"/>
    </xmlCellPr>
  </singleXmlCell>
  <singleXmlCell id="787" r="P23" connectionId="0">
    <xmlCellPr id="1" uniqueName="P1072048">
      <xmlPr mapId="2" xpath="/TFI-IZD-KI/IPK-KI_1000338/P1072048" xmlDataType="decimal"/>
    </xmlCellPr>
  </singleXmlCell>
  <singleXmlCell id="788" r="Q23" connectionId="0">
    <xmlCellPr id="1" uniqueName="P1072049">
      <xmlPr mapId="2" xpath="/TFI-IZD-KI/IPK-KI_1000338/P1072049" xmlDataType="decimal"/>
    </xmlCellPr>
  </singleXmlCell>
  <singleXmlCell id="789" r="R23" connectionId="0">
    <xmlCellPr id="1" uniqueName="P1072050">
      <xmlPr mapId="2" xpath="/TFI-IZD-KI/IPK-KI_1000338/P1072050" xmlDataType="decimal"/>
    </xmlCellPr>
  </singleXmlCell>
  <singleXmlCell id="790" r="E24" connectionId="0">
    <xmlCellPr id="1" uniqueName="P1072051">
      <xmlPr mapId="2" xpath="/TFI-IZD-KI/IPK-KI_1000338/P1072051" xmlDataType="decimal"/>
    </xmlCellPr>
  </singleXmlCell>
  <singleXmlCell id="791" r="F24" connectionId="0">
    <xmlCellPr id="1" uniqueName="P1072052">
      <xmlPr mapId="2" xpath="/TFI-IZD-KI/IPK-KI_1000338/P1072052" xmlDataType="decimal"/>
    </xmlCellPr>
  </singleXmlCell>
  <singleXmlCell id="792" r="G24" connectionId="0">
    <xmlCellPr id="1" uniqueName="P1072053">
      <xmlPr mapId="2" xpath="/TFI-IZD-KI/IPK-KI_1000338/P1072053" xmlDataType="decimal"/>
    </xmlCellPr>
  </singleXmlCell>
  <singleXmlCell id="793" r="H24" connectionId="0">
    <xmlCellPr id="1" uniqueName="P1072054">
      <xmlPr mapId="2" xpath="/TFI-IZD-KI/IPK-KI_1000338/P1072054" xmlDataType="decimal"/>
    </xmlCellPr>
  </singleXmlCell>
  <singleXmlCell id="794" r="I24" connectionId="0">
    <xmlCellPr id="1" uniqueName="P1072055">
      <xmlPr mapId="2" xpath="/TFI-IZD-KI/IPK-KI_1000338/P1072055" xmlDataType="decimal"/>
    </xmlCellPr>
  </singleXmlCell>
  <singleXmlCell id="795" r="J24" connectionId="0">
    <xmlCellPr id="1" uniqueName="P1072056">
      <xmlPr mapId="2" xpath="/TFI-IZD-KI/IPK-KI_1000338/P1072056" xmlDataType="decimal"/>
    </xmlCellPr>
  </singleXmlCell>
  <singleXmlCell id="796" r="K24" connectionId="0">
    <xmlCellPr id="1" uniqueName="P1072057">
      <xmlPr mapId="2" xpath="/TFI-IZD-KI/IPK-KI_1000338/P1072057" xmlDataType="decimal"/>
    </xmlCellPr>
  </singleXmlCell>
  <singleXmlCell id="797" r="L24" connectionId="0">
    <xmlCellPr id="1" uniqueName="P1072058">
      <xmlPr mapId="2" xpath="/TFI-IZD-KI/IPK-KI_1000338/P1072058" xmlDataType="decimal"/>
    </xmlCellPr>
  </singleXmlCell>
  <singleXmlCell id="798" r="M24" connectionId="0">
    <xmlCellPr id="1" uniqueName="P1072059">
      <xmlPr mapId="2" xpath="/TFI-IZD-KI/IPK-KI_1000338/P1072059" xmlDataType="decimal"/>
    </xmlCellPr>
  </singleXmlCell>
  <singleXmlCell id="799" r="N24" connectionId="0">
    <xmlCellPr id="1" uniqueName="P1072060">
      <xmlPr mapId="2" xpath="/TFI-IZD-KI/IPK-KI_1000338/P1072060" xmlDataType="decimal"/>
    </xmlCellPr>
  </singleXmlCell>
  <singleXmlCell id="800" r="O24" connectionId="0">
    <xmlCellPr id="1" uniqueName="P1072061">
      <xmlPr mapId="2" xpath="/TFI-IZD-KI/IPK-KI_1000338/P1072061" xmlDataType="decimal"/>
    </xmlCellPr>
  </singleXmlCell>
  <singleXmlCell id="801" r="P24" connectionId="0">
    <xmlCellPr id="1" uniqueName="P1072062">
      <xmlPr mapId="2" xpath="/TFI-IZD-KI/IPK-KI_1000338/P1072062" xmlDataType="decimal"/>
    </xmlCellPr>
  </singleXmlCell>
  <singleXmlCell id="802" r="Q24" connectionId="0">
    <xmlCellPr id="1" uniqueName="P1072063">
      <xmlPr mapId="2" xpath="/TFI-IZD-KI/IPK-KI_1000338/P1072063" xmlDataType="decimal"/>
    </xmlCellPr>
  </singleXmlCell>
  <singleXmlCell id="803" r="R24" connectionId="0">
    <xmlCellPr id="1" uniqueName="P1072064">
      <xmlPr mapId="2" xpath="/TFI-IZD-KI/IPK-KI_1000338/P1072064" xmlDataType="decimal"/>
    </xmlCellPr>
  </singleXmlCell>
  <singleXmlCell id="804" r="E25" connectionId="0">
    <xmlCellPr id="1" uniqueName="P1072065">
      <xmlPr mapId="2" xpath="/TFI-IZD-KI/IPK-KI_1000338/P1072065" xmlDataType="decimal"/>
    </xmlCellPr>
  </singleXmlCell>
  <singleXmlCell id="805" r="F25" connectionId="0">
    <xmlCellPr id="1" uniqueName="P1072066">
      <xmlPr mapId="2" xpath="/TFI-IZD-KI/IPK-KI_1000338/P1072066" xmlDataType="decimal"/>
    </xmlCellPr>
  </singleXmlCell>
  <singleXmlCell id="806" r="G25" connectionId="0">
    <xmlCellPr id="1" uniqueName="P1072067">
      <xmlPr mapId="2" xpath="/TFI-IZD-KI/IPK-KI_1000338/P1072067" xmlDataType="decimal"/>
    </xmlCellPr>
  </singleXmlCell>
  <singleXmlCell id="807" r="H25" connectionId="0">
    <xmlCellPr id="1" uniqueName="P1072068">
      <xmlPr mapId="2" xpath="/TFI-IZD-KI/IPK-KI_1000338/P1072068" xmlDataType="decimal"/>
    </xmlCellPr>
  </singleXmlCell>
  <singleXmlCell id="808" r="I25" connectionId="0">
    <xmlCellPr id="1" uniqueName="P1072069">
      <xmlPr mapId="2" xpath="/TFI-IZD-KI/IPK-KI_1000338/P1072069" xmlDataType="decimal"/>
    </xmlCellPr>
  </singleXmlCell>
  <singleXmlCell id="809" r="J25" connectionId="0">
    <xmlCellPr id="1" uniqueName="P1072070">
      <xmlPr mapId="2" xpath="/TFI-IZD-KI/IPK-KI_1000338/P1072070" xmlDataType="decimal"/>
    </xmlCellPr>
  </singleXmlCell>
  <singleXmlCell id="810" r="K25" connectionId="0">
    <xmlCellPr id="1" uniqueName="P1072071">
      <xmlPr mapId="2" xpath="/TFI-IZD-KI/IPK-KI_1000338/P1072071" xmlDataType="decimal"/>
    </xmlCellPr>
  </singleXmlCell>
  <singleXmlCell id="811" r="L25" connectionId="0">
    <xmlCellPr id="1" uniqueName="P1072072">
      <xmlPr mapId="2" xpath="/TFI-IZD-KI/IPK-KI_1000338/P1072072" xmlDataType="decimal"/>
    </xmlCellPr>
  </singleXmlCell>
  <singleXmlCell id="812" r="M25" connectionId="0">
    <xmlCellPr id="1" uniqueName="P1072073">
      <xmlPr mapId="2" xpath="/TFI-IZD-KI/IPK-KI_1000338/P1072073" xmlDataType="decimal"/>
    </xmlCellPr>
  </singleXmlCell>
  <singleXmlCell id="813" r="N25" connectionId="0">
    <xmlCellPr id="1" uniqueName="P1072074">
      <xmlPr mapId="2" xpath="/TFI-IZD-KI/IPK-KI_1000338/P1072074" xmlDataType="decimal"/>
    </xmlCellPr>
  </singleXmlCell>
  <singleXmlCell id="814" r="O25" connectionId="0">
    <xmlCellPr id="1" uniqueName="P1072075">
      <xmlPr mapId="2" xpath="/TFI-IZD-KI/IPK-KI_1000338/P1072075" xmlDataType="decimal"/>
    </xmlCellPr>
  </singleXmlCell>
  <singleXmlCell id="815" r="P25" connectionId="0">
    <xmlCellPr id="1" uniqueName="P1072076">
      <xmlPr mapId="2" xpath="/TFI-IZD-KI/IPK-KI_1000338/P1072076" xmlDataType="decimal"/>
    </xmlCellPr>
  </singleXmlCell>
  <singleXmlCell id="816" r="Q25" connectionId="0">
    <xmlCellPr id="1" uniqueName="P1072077">
      <xmlPr mapId="2" xpath="/TFI-IZD-KI/IPK-KI_1000338/P1072077" xmlDataType="decimal"/>
    </xmlCellPr>
  </singleXmlCell>
  <singleXmlCell id="817" r="R25" connectionId="0">
    <xmlCellPr id="1" uniqueName="P1072078">
      <xmlPr mapId="2" xpath="/TFI-IZD-KI/IPK-KI_1000338/P1072078" xmlDataType="decimal"/>
    </xmlCellPr>
  </singleXmlCell>
  <singleXmlCell id="818" r="E26" connectionId="0">
    <xmlCellPr id="1" uniqueName="P1072079">
      <xmlPr mapId="2" xpath="/TFI-IZD-KI/IPK-KI_1000338/P1072079" xmlDataType="decimal"/>
    </xmlCellPr>
  </singleXmlCell>
  <singleXmlCell id="819" r="F26" connectionId="0">
    <xmlCellPr id="1" uniqueName="P1072080">
      <xmlPr mapId="2" xpath="/TFI-IZD-KI/IPK-KI_1000338/P1072080" xmlDataType="decimal"/>
    </xmlCellPr>
  </singleXmlCell>
  <singleXmlCell id="820" r="G26" connectionId="0">
    <xmlCellPr id="1" uniqueName="P1072081">
      <xmlPr mapId="2" xpath="/TFI-IZD-KI/IPK-KI_1000338/P1072081" xmlDataType="decimal"/>
    </xmlCellPr>
  </singleXmlCell>
  <singleXmlCell id="821" r="H26" connectionId="0">
    <xmlCellPr id="1" uniqueName="P1072082">
      <xmlPr mapId="2" xpath="/TFI-IZD-KI/IPK-KI_1000338/P1072082" xmlDataType="decimal"/>
    </xmlCellPr>
  </singleXmlCell>
  <singleXmlCell id="822" r="I26" connectionId="0">
    <xmlCellPr id="1" uniqueName="P1072083">
      <xmlPr mapId="2" xpath="/TFI-IZD-KI/IPK-KI_1000338/P1072083" xmlDataType="decimal"/>
    </xmlCellPr>
  </singleXmlCell>
  <singleXmlCell id="823" r="J26" connectionId="0">
    <xmlCellPr id="1" uniqueName="P1072084">
      <xmlPr mapId="2" xpath="/TFI-IZD-KI/IPK-KI_1000338/P1072084" xmlDataType="decimal"/>
    </xmlCellPr>
  </singleXmlCell>
  <singleXmlCell id="824" r="K26" connectionId="0">
    <xmlCellPr id="1" uniqueName="P1072085">
      <xmlPr mapId="2" xpath="/TFI-IZD-KI/IPK-KI_1000338/P1072085" xmlDataType="decimal"/>
    </xmlCellPr>
  </singleXmlCell>
  <singleXmlCell id="825" r="L26" connectionId="0">
    <xmlCellPr id="1" uniqueName="P1072086">
      <xmlPr mapId="2" xpath="/TFI-IZD-KI/IPK-KI_1000338/P1072086" xmlDataType="decimal"/>
    </xmlCellPr>
  </singleXmlCell>
  <singleXmlCell id="826" r="M26" connectionId="0">
    <xmlCellPr id="1" uniqueName="P1072087">
      <xmlPr mapId="2" xpath="/TFI-IZD-KI/IPK-KI_1000338/P1072087" xmlDataType="decimal"/>
    </xmlCellPr>
  </singleXmlCell>
  <singleXmlCell id="827" r="N26" connectionId="0">
    <xmlCellPr id="1" uniqueName="P1072088">
      <xmlPr mapId="2" xpath="/TFI-IZD-KI/IPK-KI_1000338/P1072088" xmlDataType="decimal"/>
    </xmlCellPr>
  </singleXmlCell>
  <singleXmlCell id="828" r="O26" connectionId="0">
    <xmlCellPr id="1" uniqueName="P1072089">
      <xmlPr mapId="2" xpath="/TFI-IZD-KI/IPK-KI_1000338/P1072089" xmlDataType="decimal"/>
    </xmlCellPr>
  </singleXmlCell>
  <singleXmlCell id="829" r="P26" connectionId="0">
    <xmlCellPr id="1" uniqueName="P1072090">
      <xmlPr mapId="2" xpath="/TFI-IZD-KI/IPK-KI_1000338/P1072090" xmlDataType="decimal"/>
    </xmlCellPr>
  </singleXmlCell>
  <singleXmlCell id="830" r="Q26" connectionId="0">
    <xmlCellPr id="1" uniqueName="P1072091">
      <xmlPr mapId="2" xpath="/TFI-IZD-KI/IPK-KI_1000338/P1072091" xmlDataType="decimal"/>
    </xmlCellPr>
  </singleXmlCell>
  <singleXmlCell id="831" r="R26" connectionId="0">
    <xmlCellPr id="1" uniqueName="P1072092">
      <xmlPr mapId="2"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2"/>
  <sheetViews>
    <sheetView workbookViewId="0">
      <selection activeCell="L27" sqref="L27"/>
    </sheetView>
  </sheetViews>
  <sheetFormatPr defaultColWidth="9.1796875" defaultRowHeight="14.5" x14ac:dyDescent="0.35"/>
  <cols>
    <col min="1" max="1" width="9.1796875" style="4"/>
    <col min="2" max="2" width="10.453125" style="4" customWidth="1"/>
    <col min="3" max="8" width="9.1796875" style="4"/>
    <col min="9" max="9" width="13.453125" style="4" customWidth="1"/>
    <col min="10" max="16384" width="9.1796875" style="4"/>
  </cols>
  <sheetData>
    <row r="1" spans="1:10" ht="15.5" x14ac:dyDescent="0.35">
      <c r="A1" s="102" t="s">
        <v>198</v>
      </c>
      <c r="B1" s="103"/>
      <c r="C1" s="103"/>
      <c r="D1" s="2"/>
      <c r="E1" s="2"/>
      <c r="F1" s="2"/>
      <c r="G1" s="2"/>
      <c r="H1" s="2"/>
      <c r="I1" s="2"/>
      <c r="J1" s="3"/>
    </row>
    <row r="2" spans="1:10" ht="14.5" customHeight="1" x14ac:dyDescent="0.35">
      <c r="A2" s="104" t="s">
        <v>214</v>
      </c>
      <c r="B2" s="105"/>
      <c r="C2" s="105"/>
      <c r="D2" s="105"/>
      <c r="E2" s="105"/>
      <c r="F2" s="105"/>
      <c r="G2" s="105"/>
      <c r="H2" s="105"/>
      <c r="I2" s="105"/>
      <c r="J2" s="106"/>
    </row>
    <row r="3" spans="1:10" x14ac:dyDescent="0.35">
      <c r="A3" s="5"/>
      <c r="B3" s="6"/>
      <c r="C3" s="6"/>
      <c r="D3" s="6"/>
      <c r="E3" s="6"/>
      <c r="F3" s="6"/>
      <c r="G3" s="6"/>
      <c r="H3" s="6"/>
      <c r="I3" s="6"/>
      <c r="J3" s="7"/>
    </row>
    <row r="4" spans="1:10" ht="33.65" customHeight="1" x14ac:dyDescent="0.35">
      <c r="A4" s="107" t="s">
        <v>199</v>
      </c>
      <c r="B4" s="108"/>
      <c r="C4" s="108"/>
      <c r="D4" s="108"/>
      <c r="E4" s="109">
        <v>44562</v>
      </c>
      <c r="F4" s="110"/>
      <c r="G4" s="8" t="s">
        <v>0</v>
      </c>
      <c r="H4" s="111">
        <v>44834</v>
      </c>
      <c r="I4" s="110"/>
      <c r="J4" s="9"/>
    </row>
    <row r="5" spans="1:10" s="10" customFormat="1" ht="10.15" customHeight="1" x14ac:dyDescent="0.35">
      <c r="A5" s="112"/>
      <c r="B5" s="113"/>
      <c r="C5" s="113"/>
      <c r="D5" s="113"/>
      <c r="E5" s="113"/>
      <c r="F5" s="113"/>
      <c r="G5" s="113"/>
      <c r="H5" s="113"/>
      <c r="I5" s="113"/>
      <c r="J5" s="114"/>
    </row>
    <row r="6" spans="1:10" ht="20.5" customHeight="1" x14ac:dyDescent="0.35">
      <c r="A6" s="11"/>
      <c r="B6" s="12" t="s">
        <v>219</v>
      </c>
      <c r="C6" s="13"/>
      <c r="D6" s="13"/>
      <c r="E6" s="19">
        <v>2022</v>
      </c>
      <c r="F6" s="14"/>
      <c r="G6" s="8"/>
      <c r="H6" s="14"/>
      <c r="I6" s="15"/>
      <c r="J6" s="16"/>
    </row>
    <row r="7" spans="1:10" s="18" customFormat="1" ht="10.9" customHeight="1" x14ac:dyDescent="0.35">
      <c r="A7" s="11"/>
      <c r="B7" s="13"/>
      <c r="C7" s="13"/>
      <c r="D7" s="13"/>
      <c r="E7" s="17"/>
      <c r="F7" s="17"/>
      <c r="G7" s="8"/>
      <c r="H7" s="14"/>
      <c r="I7" s="15"/>
      <c r="J7" s="16"/>
    </row>
    <row r="8" spans="1:10" ht="20.5" customHeight="1" x14ac:dyDescent="0.35">
      <c r="A8" s="11"/>
      <c r="B8" s="12" t="s">
        <v>220</v>
      </c>
      <c r="C8" s="13"/>
      <c r="D8" s="13"/>
      <c r="E8" s="19">
        <v>3</v>
      </c>
      <c r="F8" s="14"/>
      <c r="G8" s="8"/>
      <c r="H8" s="14"/>
      <c r="I8" s="15"/>
      <c r="J8" s="16"/>
    </row>
    <row r="9" spans="1:10" s="18" customFormat="1" ht="10.9" customHeight="1" x14ac:dyDescent="0.35">
      <c r="A9" s="11"/>
      <c r="B9" s="13"/>
      <c r="C9" s="13"/>
      <c r="D9" s="13"/>
      <c r="E9" s="17"/>
      <c r="F9" s="17"/>
      <c r="G9" s="8"/>
      <c r="H9" s="17"/>
      <c r="I9" s="20"/>
      <c r="J9" s="16"/>
    </row>
    <row r="10" spans="1:10" ht="37.9" customHeight="1" x14ac:dyDescent="0.35">
      <c r="A10" s="122" t="s">
        <v>221</v>
      </c>
      <c r="B10" s="123"/>
      <c r="C10" s="123"/>
      <c r="D10" s="123"/>
      <c r="E10" s="123"/>
      <c r="F10" s="123"/>
      <c r="G10" s="123"/>
      <c r="H10" s="123"/>
      <c r="I10" s="123"/>
      <c r="J10" s="21"/>
    </row>
    <row r="11" spans="1:10" ht="24.65" customHeight="1" x14ac:dyDescent="0.35">
      <c r="A11" s="124" t="s">
        <v>200</v>
      </c>
      <c r="B11" s="125"/>
      <c r="C11" s="117" t="s">
        <v>283</v>
      </c>
      <c r="D11" s="118"/>
      <c r="E11" s="22"/>
      <c r="F11" s="126" t="s">
        <v>222</v>
      </c>
      <c r="G11" s="116"/>
      <c r="H11" s="127" t="s">
        <v>284</v>
      </c>
      <c r="I11" s="128"/>
      <c r="J11" s="23"/>
    </row>
    <row r="12" spans="1:10" ht="14.5" customHeight="1" x14ac:dyDescent="0.35">
      <c r="A12" s="24"/>
      <c r="B12" s="25"/>
      <c r="C12" s="25"/>
      <c r="D12" s="25"/>
      <c r="E12" s="120"/>
      <c r="F12" s="120"/>
      <c r="G12" s="120"/>
      <c r="H12" s="120"/>
      <c r="I12" s="26"/>
      <c r="J12" s="23"/>
    </row>
    <row r="13" spans="1:10" ht="21" customHeight="1" x14ac:dyDescent="0.35">
      <c r="A13" s="115" t="s">
        <v>215</v>
      </c>
      <c r="B13" s="116"/>
      <c r="C13" s="117" t="s">
        <v>285</v>
      </c>
      <c r="D13" s="118"/>
      <c r="E13" s="119"/>
      <c r="F13" s="120"/>
      <c r="G13" s="120"/>
      <c r="H13" s="120"/>
      <c r="I13" s="26"/>
      <c r="J13" s="23"/>
    </row>
    <row r="14" spans="1:10" ht="10.9" customHeight="1" x14ac:dyDescent="0.35">
      <c r="A14" s="22"/>
      <c r="B14" s="26"/>
      <c r="C14" s="25"/>
      <c r="D14" s="25"/>
      <c r="E14" s="121"/>
      <c r="F14" s="121"/>
      <c r="G14" s="121"/>
      <c r="H14" s="121"/>
      <c r="I14" s="25"/>
      <c r="J14" s="27"/>
    </row>
    <row r="15" spans="1:10" ht="22.9" customHeight="1" x14ac:dyDescent="0.35">
      <c r="A15" s="115" t="s">
        <v>201</v>
      </c>
      <c r="B15" s="116"/>
      <c r="C15" s="117" t="s">
        <v>286</v>
      </c>
      <c r="D15" s="118"/>
      <c r="E15" s="135"/>
      <c r="F15" s="136"/>
      <c r="G15" s="28" t="s">
        <v>223</v>
      </c>
      <c r="H15" s="127" t="s">
        <v>287</v>
      </c>
      <c r="I15" s="128"/>
      <c r="J15" s="29"/>
    </row>
    <row r="16" spans="1:10" ht="10.9" customHeight="1" x14ac:dyDescent="0.35">
      <c r="A16" s="22"/>
      <c r="B16" s="26"/>
      <c r="C16" s="25"/>
      <c r="D16" s="25"/>
      <c r="E16" s="121"/>
      <c r="F16" s="121"/>
      <c r="G16" s="121"/>
      <c r="H16" s="121"/>
      <c r="I16" s="25"/>
      <c r="J16" s="27"/>
    </row>
    <row r="17" spans="1:10" ht="22.9" customHeight="1" x14ac:dyDescent="0.35">
      <c r="A17" s="30"/>
      <c r="B17" s="28" t="s">
        <v>224</v>
      </c>
      <c r="C17" s="117" t="s">
        <v>288</v>
      </c>
      <c r="D17" s="118"/>
      <c r="E17" s="31"/>
      <c r="F17" s="31"/>
      <c r="G17" s="31"/>
      <c r="H17" s="31"/>
      <c r="I17" s="31"/>
      <c r="J17" s="29"/>
    </row>
    <row r="18" spans="1:10" x14ac:dyDescent="0.35">
      <c r="A18" s="129"/>
      <c r="B18" s="130"/>
      <c r="C18" s="121"/>
      <c r="D18" s="121"/>
      <c r="E18" s="121"/>
      <c r="F18" s="121"/>
      <c r="G18" s="121"/>
      <c r="H18" s="121"/>
      <c r="I18" s="25"/>
      <c r="J18" s="27"/>
    </row>
    <row r="19" spans="1:10" x14ac:dyDescent="0.35">
      <c r="A19" s="124" t="s">
        <v>202</v>
      </c>
      <c r="B19" s="131"/>
      <c r="C19" s="132" t="s">
        <v>289</v>
      </c>
      <c r="D19" s="133"/>
      <c r="E19" s="133"/>
      <c r="F19" s="133"/>
      <c r="G19" s="133"/>
      <c r="H19" s="133"/>
      <c r="I19" s="133"/>
      <c r="J19" s="134"/>
    </row>
    <row r="20" spans="1:10" x14ac:dyDescent="0.35">
      <c r="A20" s="24"/>
      <c r="B20" s="25"/>
      <c r="C20" s="32"/>
      <c r="D20" s="25"/>
      <c r="E20" s="121"/>
      <c r="F20" s="121"/>
      <c r="G20" s="121"/>
      <c r="H20" s="121"/>
      <c r="I20" s="25"/>
      <c r="J20" s="27"/>
    </row>
    <row r="21" spans="1:10" x14ac:dyDescent="0.35">
      <c r="A21" s="124" t="s">
        <v>203</v>
      </c>
      <c r="B21" s="131"/>
      <c r="C21" s="127">
        <v>52470</v>
      </c>
      <c r="D21" s="128"/>
      <c r="E21" s="121"/>
      <c r="F21" s="121"/>
      <c r="G21" s="132" t="s">
        <v>290</v>
      </c>
      <c r="H21" s="133"/>
      <c r="I21" s="133"/>
      <c r="J21" s="134"/>
    </row>
    <row r="22" spans="1:10" x14ac:dyDescent="0.35">
      <c r="A22" s="24"/>
      <c r="B22" s="25"/>
      <c r="C22" s="25"/>
      <c r="D22" s="25"/>
      <c r="E22" s="121"/>
      <c r="F22" s="121"/>
      <c r="G22" s="121"/>
      <c r="H22" s="121"/>
      <c r="I22" s="25"/>
      <c r="J22" s="27"/>
    </row>
    <row r="23" spans="1:10" x14ac:dyDescent="0.35">
      <c r="A23" s="124" t="s">
        <v>204</v>
      </c>
      <c r="B23" s="131"/>
      <c r="C23" s="132" t="s">
        <v>291</v>
      </c>
      <c r="D23" s="133"/>
      <c r="E23" s="133"/>
      <c r="F23" s="133"/>
      <c r="G23" s="133"/>
      <c r="H23" s="133"/>
      <c r="I23" s="133"/>
      <c r="J23" s="134"/>
    </row>
    <row r="24" spans="1:10" x14ac:dyDescent="0.35">
      <c r="A24" s="24"/>
      <c r="B24" s="25"/>
      <c r="C24" s="25"/>
      <c r="D24" s="25"/>
      <c r="E24" s="121"/>
      <c r="F24" s="121"/>
      <c r="G24" s="121"/>
      <c r="H24" s="121"/>
      <c r="I24" s="25"/>
      <c r="J24" s="27"/>
    </row>
    <row r="25" spans="1:10" x14ac:dyDescent="0.35">
      <c r="A25" s="124" t="s">
        <v>205</v>
      </c>
      <c r="B25" s="131"/>
      <c r="C25" s="140" t="s">
        <v>292</v>
      </c>
      <c r="D25" s="141"/>
      <c r="E25" s="141"/>
      <c r="F25" s="141"/>
      <c r="G25" s="141"/>
      <c r="H25" s="141"/>
      <c r="I25" s="141"/>
      <c r="J25" s="142"/>
    </row>
    <row r="26" spans="1:10" x14ac:dyDescent="0.35">
      <c r="A26" s="24"/>
      <c r="B26" s="25"/>
      <c r="C26" s="32"/>
      <c r="D26" s="25"/>
      <c r="E26" s="121"/>
      <c r="F26" s="121"/>
      <c r="G26" s="121"/>
      <c r="H26" s="121"/>
      <c r="I26" s="25"/>
      <c r="J26" s="27"/>
    </row>
    <row r="27" spans="1:10" x14ac:dyDescent="0.35">
      <c r="A27" s="124" t="s">
        <v>206</v>
      </c>
      <c r="B27" s="131"/>
      <c r="C27" s="140" t="s">
        <v>293</v>
      </c>
      <c r="D27" s="141"/>
      <c r="E27" s="141"/>
      <c r="F27" s="141"/>
      <c r="G27" s="141"/>
      <c r="H27" s="141"/>
      <c r="I27" s="141"/>
      <c r="J27" s="142"/>
    </row>
    <row r="28" spans="1:10" ht="13.9" customHeight="1" x14ac:dyDescent="0.35">
      <c r="A28" s="24"/>
      <c r="B28" s="25"/>
      <c r="C28" s="32"/>
      <c r="D28" s="25"/>
      <c r="E28" s="121"/>
      <c r="F28" s="121"/>
      <c r="G28" s="121"/>
      <c r="H28" s="121"/>
      <c r="I28" s="25"/>
      <c r="J28" s="27"/>
    </row>
    <row r="29" spans="1:10" ht="22.9" customHeight="1" x14ac:dyDescent="0.35">
      <c r="A29" s="137" t="s">
        <v>216</v>
      </c>
      <c r="B29" s="138"/>
      <c r="C29" s="33">
        <v>228</v>
      </c>
      <c r="D29" s="34"/>
      <c r="E29" s="139"/>
      <c r="F29" s="139"/>
      <c r="G29" s="139"/>
      <c r="H29" s="139"/>
      <c r="I29" s="35"/>
      <c r="J29" s="36"/>
    </row>
    <row r="30" spans="1:10" x14ac:dyDescent="0.35">
      <c r="A30" s="24"/>
      <c r="B30" s="25"/>
      <c r="C30" s="25"/>
      <c r="D30" s="25"/>
      <c r="E30" s="121"/>
      <c r="F30" s="121"/>
      <c r="G30" s="121"/>
      <c r="H30" s="121"/>
      <c r="I30" s="35"/>
      <c r="J30" s="36"/>
    </row>
    <row r="31" spans="1:10" x14ac:dyDescent="0.35">
      <c r="A31" s="124" t="s">
        <v>207</v>
      </c>
      <c r="B31" s="131"/>
      <c r="C31" s="49" t="s">
        <v>226</v>
      </c>
      <c r="D31" s="143" t="s">
        <v>225</v>
      </c>
      <c r="E31" s="144"/>
      <c r="F31" s="144"/>
      <c r="G31" s="144"/>
      <c r="H31" s="37"/>
      <c r="I31" s="38" t="s">
        <v>226</v>
      </c>
      <c r="J31" s="39" t="s">
        <v>227</v>
      </c>
    </row>
    <row r="32" spans="1:10" x14ac:dyDescent="0.35">
      <c r="A32" s="124"/>
      <c r="B32" s="131"/>
      <c r="C32" s="40"/>
      <c r="D32" s="8"/>
      <c r="E32" s="136"/>
      <c r="F32" s="136"/>
      <c r="G32" s="136"/>
      <c r="H32" s="136"/>
      <c r="I32" s="35"/>
      <c r="J32" s="36"/>
    </row>
    <row r="33" spans="1:10" x14ac:dyDescent="0.35">
      <c r="A33" s="124" t="s">
        <v>217</v>
      </c>
      <c r="B33" s="131"/>
      <c r="C33" s="33" t="s">
        <v>229</v>
      </c>
      <c r="D33" s="143" t="s">
        <v>228</v>
      </c>
      <c r="E33" s="144"/>
      <c r="F33" s="144"/>
      <c r="G33" s="144"/>
      <c r="H33" s="31"/>
      <c r="I33" s="38" t="s">
        <v>229</v>
      </c>
      <c r="J33" s="39" t="s">
        <v>230</v>
      </c>
    </row>
    <row r="34" spans="1:10" x14ac:dyDescent="0.35">
      <c r="A34" s="24"/>
      <c r="B34" s="25"/>
      <c r="C34" s="25"/>
      <c r="D34" s="25"/>
      <c r="E34" s="121"/>
      <c r="F34" s="121"/>
      <c r="G34" s="121"/>
      <c r="H34" s="121"/>
      <c r="I34" s="25"/>
      <c r="J34" s="27"/>
    </row>
    <row r="35" spans="1:10" x14ac:dyDescent="0.35">
      <c r="A35" s="143" t="s">
        <v>218</v>
      </c>
      <c r="B35" s="144"/>
      <c r="C35" s="144"/>
      <c r="D35" s="144"/>
      <c r="E35" s="144" t="s">
        <v>208</v>
      </c>
      <c r="F35" s="144"/>
      <c r="G35" s="144"/>
      <c r="H35" s="144"/>
      <c r="I35" s="144"/>
      <c r="J35" s="41" t="s">
        <v>209</v>
      </c>
    </row>
    <row r="36" spans="1:10" x14ac:dyDescent="0.35">
      <c r="A36" s="24"/>
      <c r="B36" s="25"/>
      <c r="C36" s="25"/>
      <c r="D36" s="25"/>
      <c r="E36" s="121"/>
      <c r="F36" s="121"/>
      <c r="G36" s="121"/>
      <c r="H36" s="121"/>
      <c r="I36" s="25"/>
      <c r="J36" s="36"/>
    </row>
    <row r="37" spans="1:10" x14ac:dyDescent="0.35">
      <c r="A37" s="145"/>
      <c r="B37" s="146"/>
      <c r="C37" s="146"/>
      <c r="D37" s="146"/>
      <c r="E37" s="145"/>
      <c r="F37" s="146"/>
      <c r="G37" s="146"/>
      <c r="H37" s="146"/>
      <c r="I37" s="147"/>
      <c r="J37" s="42"/>
    </row>
    <row r="38" spans="1:10" x14ac:dyDescent="0.35">
      <c r="A38" s="24"/>
      <c r="B38" s="25"/>
      <c r="C38" s="32"/>
      <c r="D38" s="148"/>
      <c r="E38" s="148"/>
      <c r="F38" s="148"/>
      <c r="G38" s="148"/>
      <c r="H38" s="148"/>
      <c r="I38" s="148"/>
      <c r="J38" s="27"/>
    </row>
    <row r="39" spans="1:10" x14ac:dyDescent="0.35">
      <c r="A39" s="145"/>
      <c r="B39" s="146"/>
      <c r="C39" s="146"/>
      <c r="D39" s="147"/>
      <c r="E39" s="145"/>
      <c r="F39" s="146"/>
      <c r="G39" s="146"/>
      <c r="H39" s="146"/>
      <c r="I39" s="147"/>
      <c r="J39" s="33"/>
    </row>
    <row r="40" spans="1:10" x14ac:dyDescent="0.35">
      <c r="A40" s="24"/>
      <c r="B40" s="25"/>
      <c r="C40" s="32"/>
      <c r="D40" s="43"/>
      <c r="E40" s="148"/>
      <c r="F40" s="148"/>
      <c r="G40" s="148"/>
      <c r="H40" s="148"/>
      <c r="I40" s="26"/>
      <c r="J40" s="27"/>
    </row>
    <row r="41" spans="1:10" x14ac:dyDescent="0.35">
      <c r="A41" s="145"/>
      <c r="B41" s="146"/>
      <c r="C41" s="146"/>
      <c r="D41" s="147"/>
      <c r="E41" s="145"/>
      <c r="F41" s="146"/>
      <c r="G41" s="146"/>
      <c r="H41" s="146"/>
      <c r="I41" s="147"/>
      <c r="J41" s="33"/>
    </row>
    <row r="42" spans="1:10" x14ac:dyDescent="0.35">
      <c r="A42" s="24"/>
      <c r="B42" s="25"/>
      <c r="C42" s="32"/>
      <c r="D42" s="43"/>
      <c r="E42" s="148"/>
      <c r="F42" s="148"/>
      <c r="G42" s="148"/>
      <c r="H42" s="148"/>
      <c r="I42" s="26"/>
      <c r="J42" s="27"/>
    </row>
    <row r="43" spans="1:10" x14ac:dyDescent="0.35">
      <c r="A43" s="145"/>
      <c r="B43" s="146"/>
      <c r="C43" s="146"/>
      <c r="D43" s="147"/>
      <c r="E43" s="145"/>
      <c r="F43" s="146"/>
      <c r="G43" s="146"/>
      <c r="H43" s="146"/>
      <c r="I43" s="147"/>
      <c r="J43" s="33"/>
    </row>
    <row r="44" spans="1:10" x14ac:dyDescent="0.35">
      <c r="A44" s="44"/>
      <c r="B44" s="32"/>
      <c r="C44" s="149"/>
      <c r="D44" s="149"/>
      <c r="E44" s="121"/>
      <c r="F44" s="121"/>
      <c r="G44" s="149"/>
      <c r="H44" s="149"/>
      <c r="I44" s="149"/>
      <c r="J44" s="27"/>
    </row>
    <row r="45" spans="1:10" x14ac:dyDescent="0.35">
      <c r="A45" s="145"/>
      <c r="B45" s="146"/>
      <c r="C45" s="146"/>
      <c r="D45" s="147"/>
      <c r="E45" s="145"/>
      <c r="F45" s="146"/>
      <c r="G45" s="146"/>
      <c r="H45" s="146"/>
      <c r="I45" s="147"/>
      <c r="J45" s="33"/>
    </row>
    <row r="46" spans="1:10" x14ac:dyDescent="0.35">
      <c r="A46" s="44"/>
      <c r="B46" s="32"/>
      <c r="C46" s="32"/>
      <c r="D46" s="25"/>
      <c r="E46" s="150"/>
      <c r="F46" s="150"/>
      <c r="G46" s="149"/>
      <c r="H46" s="149"/>
      <c r="I46" s="25"/>
      <c r="J46" s="27"/>
    </row>
    <row r="47" spans="1:10" x14ac:dyDescent="0.35">
      <c r="A47" s="145"/>
      <c r="B47" s="146"/>
      <c r="C47" s="146"/>
      <c r="D47" s="147"/>
      <c r="E47" s="145"/>
      <c r="F47" s="146"/>
      <c r="G47" s="146"/>
      <c r="H47" s="146"/>
      <c r="I47" s="147"/>
      <c r="J47" s="33"/>
    </row>
    <row r="48" spans="1:10" x14ac:dyDescent="0.35">
      <c r="A48" s="44"/>
      <c r="B48" s="32"/>
      <c r="C48" s="32"/>
      <c r="D48" s="25"/>
      <c r="E48" s="121"/>
      <c r="F48" s="121"/>
      <c r="G48" s="149"/>
      <c r="H48" s="149"/>
      <c r="I48" s="25"/>
      <c r="J48" s="45" t="s">
        <v>231</v>
      </c>
    </row>
    <row r="49" spans="1:10" x14ac:dyDescent="0.35">
      <c r="A49" s="44"/>
      <c r="B49" s="32"/>
      <c r="C49" s="32"/>
      <c r="D49" s="25"/>
      <c r="E49" s="121"/>
      <c r="F49" s="121"/>
      <c r="G49" s="149"/>
      <c r="H49" s="149"/>
      <c r="I49" s="25"/>
      <c r="J49" s="45" t="s">
        <v>232</v>
      </c>
    </row>
    <row r="50" spans="1:10" ht="14.5" customHeight="1" x14ac:dyDescent="0.35">
      <c r="A50" s="115" t="s">
        <v>210</v>
      </c>
      <c r="B50" s="126"/>
      <c r="C50" s="127" t="s">
        <v>232</v>
      </c>
      <c r="D50" s="128"/>
      <c r="E50" s="155" t="s">
        <v>233</v>
      </c>
      <c r="F50" s="138"/>
      <c r="G50" s="132"/>
      <c r="H50" s="133"/>
      <c r="I50" s="133"/>
      <c r="J50" s="134"/>
    </row>
    <row r="51" spans="1:10" x14ac:dyDescent="0.35">
      <c r="A51" s="44"/>
      <c r="B51" s="32"/>
      <c r="C51" s="149"/>
      <c r="D51" s="149"/>
      <c r="E51" s="121"/>
      <c r="F51" s="121"/>
      <c r="G51" s="156" t="s">
        <v>234</v>
      </c>
      <c r="H51" s="156"/>
      <c r="I51" s="156"/>
      <c r="J51" s="16"/>
    </row>
    <row r="52" spans="1:10" ht="13.9" customHeight="1" x14ac:dyDescent="0.35">
      <c r="A52" s="115" t="s">
        <v>211</v>
      </c>
      <c r="B52" s="126"/>
      <c r="C52" s="132" t="s">
        <v>294</v>
      </c>
      <c r="D52" s="133"/>
      <c r="E52" s="133"/>
      <c r="F52" s="133"/>
      <c r="G52" s="133"/>
      <c r="H52" s="133"/>
      <c r="I52" s="133"/>
      <c r="J52" s="134"/>
    </row>
    <row r="53" spans="1:10" x14ac:dyDescent="0.35">
      <c r="A53" s="24"/>
      <c r="B53" s="25"/>
      <c r="C53" s="139" t="s">
        <v>212</v>
      </c>
      <c r="D53" s="139"/>
      <c r="E53" s="139"/>
      <c r="F53" s="139"/>
      <c r="G53" s="139"/>
      <c r="H53" s="139"/>
      <c r="I53" s="139"/>
      <c r="J53" s="27"/>
    </row>
    <row r="54" spans="1:10" x14ac:dyDescent="0.35">
      <c r="A54" s="115" t="s">
        <v>213</v>
      </c>
      <c r="B54" s="126"/>
      <c r="C54" s="151" t="s">
        <v>295</v>
      </c>
      <c r="D54" s="152"/>
      <c r="E54" s="153"/>
      <c r="F54" s="121"/>
      <c r="G54" s="121"/>
      <c r="H54" s="144"/>
      <c r="I54" s="144"/>
      <c r="J54" s="154"/>
    </row>
    <row r="55" spans="1:10" x14ac:dyDescent="0.35">
      <c r="A55" s="24"/>
      <c r="B55" s="25"/>
      <c r="C55" s="32"/>
      <c r="D55" s="25"/>
      <c r="E55" s="121"/>
      <c r="F55" s="121"/>
      <c r="G55" s="121"/>
      <c r="H55" s="121"/>
      <c r="I55" s="25"/>
      <c r="J55" s="27"/>
    </row>
    <row r="56" spans="1:10" ht="14.5" customHeight="1" x14ac:dyDescent="0.35">
      <c r="A56" s="115" t="s">
        <v>205</v>
      </c>
      <c r="B56" s="126"/>
      <c r="C56" s="157" t="s">
        <v>292</v>
      </c>
      <c r="D56" s="158"/>
      <c r="E56" s="158"/>
      <c r="F56" s="158"/>
      <c r="G56" s="158"/>
      <c r="H56" s="158"/>
      <c r="I56" s="158"/>
      <c r="J56" s="159"/>
    </row>
    <row r="57" spans="1:10" x14ac:dyDescent="0.35">
      <c r="A57" s="24"/>
      <c r="B57" s="25"/>
      <c r="C57" s="25"/>
      <c r="D57" s="25"/>
      <c r="E57" s="121"/>
      <c r="F57" s="121"/>
      <c r="G57" s="121"/>
      <c r="H57" s="121"/>
      <c r="I57" s="25"/>
      <c r="J57" s="27"/>
    </row>
    <row r="58" spans="1:10" x14ac:dyDescent="0.35">
      <c r="A58" s="115" t="s">
        <v>235</v>
      </c>
      <c r="B58" s="126"/>
      <c r="C58" s="157" t="s">
        <v>296</v>
      </c>
      <c r="D58" s="158"/>
      <c r="E58" s="158"/>
      <c r="F58" s="158"/>
      <c r="G58" s="158"/>
      <c r="H58" s="158"/>
      <c r="I58" s="158"/>
      <c r="J58" s="159"/>
    </row>
    <row r="59" spans="1:10" ht="14.5" customHeight="1" x14ac:dyDescent="0.35">
      <c r="A59" s="24"/>
      <c r="B59" s="25"/>
      <c r="C59" s="160" t="s">
        <v>236</v>
      </c>
      <c r="D59" s="160"/>
      <c r="E59" s="160"/>
      <c r="F59" s="160"/>
      <c r="G59" s="25"/>
      <c r="H59" s="25"/>
      <c r="I59" s="25"/>
      <c r="J59" s="27"/>
    </row>
    <row r="60" spans="1:10" x14ac:dyDescent="0.35">
      <c r="A60" s="115" t="s">
        <v>237</v>
      </c>
      <c r="B60" s="126"/>
      <c r="C60" s="157"/>
      <c r="D60" s="158"/>
      <c r="E60" s="158"/>
      <c r="F60" s="158"/>
      <c r="G60" s="158"/>
      <c r="H60" s="158"/>
      <c r="I60" s="158"/>
      <c r="J60" s="159"/>
    </row>
    <row r="61" spans="1:10" ht="14.5" customHeight="1" x14ac:dyDescent="0.35">
      <c r="A61" s="46"/>
      <c r="B61" s="47"/>
      <c r="C61" s="161" t="s">
        <v>238</v>
      </c>
      <c r="D61" s="161"/>
      <c r="E61" s="161"/>
      <c r="F61" s="161"/>
      <c r="G61" s="161"/>
      <c r="H61" s="47"/>
      <c r="I61" s="47"/>
      <c r="J61" s="48"/>
    </row>
    <row r="68" ht="27" customHeight="1" x14ac:dyDescent="0.35"/>
    <row r="72" ht="38.5" customHeight="1" x14ac:dyDescent="0.35"/>
  </sheetData>
  <sheetProtection algorithmName="SHA-512" hashValue="DGzxpPbyaicgQA9wnVPzHnGPnsQzDkAayo+AUFDtKtXZFS8PRqAoT0gRVrEX/okW77cW9V4j+ptRLqaWJ7iTwA==" saltValue="Whi1AOe/cTbRIwxlc4CFNA=="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s>
  <pageMargins left="0.53" right="0.19685039370078741" top="0.35433070866141736" bottom="0.35433070866141736" header="0.15748031496062992" footer="0.15748031496062992"/>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view="pageBreakPreview" topLeftCell="A61" zoomScale="110" zoomScaleNormal="100" workbookViewId="0">
      <selection activeCell="I31" sqref="I31"/>
    </sheetView>
  </sheetViews>
  <sheetFormatPr defaultColWidth="8.81640625" defaultRowHeight="12.5" x14ac:dyDescent="0.25"/>
  <cols>
    <col min="1" max="5" width="8.81640625" style="54"/>
    <col min="6" max="6" width="16.453125" style="54" customWidth="1"/>
    <col min="7" max="7" width="8.81640625" style="54"/>
    <col min="8" max="8" width="11.1796875" style="53" customWidth="1"/>
    <col min="9" max="9" width="13.26953125" style="53" customWidth="1"/>
    <col min="10" max="16384" width="8.81640625" style="54"/>
  </cols>
  <sheetData>
    <row r="1" spans="1:9" x14ac:dyDescent="0.25">
      <c r="A1" s="179" t="s">
        <v>1</v>
      </c>
      <c r="B1" s="180"/>
      <c r="C1" s="180"/>
      <c r="D1" s="180"/>
      <c r="E1" s="180"/>
      <c r="F1" s="180"/>
      <c r="G1" s="180"/>
      <c r="H1" s="180"/>
    </row>
    <row r="2" spans="1:9" x14ac:dyDescent="0.25">
      <c r="A2" s="181" t="s">
        <v>298</v>
      </c>
      <c r="B2" s="182"/>
      <c r="C2" s="182"/>
      <c r="D2" s="182"/>
      <c r="E2" s="182"/>
      <c r="F2" s="182"/>
      <c r="G2" s="182"/>
      <c r="H2" s="182"/>
    </row>
    <row r="3" spans="1:9" x14ac:dyDescent="0.25">
      <c r="A3" s="183" t="s">
        <v>10</v>
      </c>
      <c r="B3" s="184"/>
      <c r="C3" s="184"/>
      <c r="D3" s="184"/>
      <c r="E3" s="184"/>
      <c r="F3" s="184"/>
      <c r="G3" s="184"/>
      <c r="H3" s="184"/>
      <c r="I3" s="185"/>
    </row>
    <row r="4" spans="1:9" x14ac:dyDescent="0.25">
      <c r="A4" s="186" t="s">
        <v>297</v>
      </c>
      <c r="B4" s="187"/>
      <c r="C4" s="187"/>
      <c r="D4" s="187"/>
      <c r="E4" s="187"/>
      <c r="F4" s="187"/>
      <c r="G4" s="187"/>
      <c r="H4" s="187"/>
      <c r="I4" s="188"/>
    </row>
    <row r="5" spans="1:9" ht="42.5" thickBot="1" x14ac:dyDescent="0.3">
      <c r="A5" s="189" t="s">
        <v>2</v>
      </c>
      <c r="B5" s="190"/>
      <c r="C5" s="190"/>
      <c r="D5" s="190"/>
      <c r="E5" s="190"/>
      <c r="F5" s="191"/>
      <c r="G5" s="55" t="s">
        <v>3</v>
      </c>
      <c r="H5" s="56" t="s">
        <v>194</v>
      </c>
      <c r="I5" s="57" t="s">
        <v>191</v>
      </c>
    </row>
    <row r="6" spans="1:9" x14ac:dyDescent="0.25">
      <c r="A6" s="176">
        <v>1</v>
      </c>
      <c r="B6" s="177"/>
      <c r="C6" s="177"/>
      <c r="D6" s="177"/>
      <c r="E6" s="177"/>
      <c r="F6" s="178"/>
      <c r="G6" s="58">
        <v>2</v>
      </c>
      <c r="H6" s="59">
        <v>3</v>
      </c>
      <c r="I6" s="59">
        <v>4</v>
      </c>
    </row>
    <row r="7" spans="1:9" x14ac:dyDescent="0.25">
      <c r="A7" s="171"/>
      <c r="B7" s="171"/>
      <c r="C7" s="171"/>
      <c r="D7" s="171"/>
      <c r="E7" s="171"/>
      <c r="F7" s="171"/>
      <c r="G7" s="171"/>
      <c r="H7" s="171"/>
      <c r="I7" s="172"/>
    </row>
    <row r="8" spans="1:9" x14ac:dyDescent="0.25">
      <c r="A8" s="166" t="s">
        <v>12</v>
      </c>
      <c r="B8" s="170"/>
      <c r="C8" s="170"/>
      <c r="D8" s="170"/>
      <c r="E8" s="170"/>
      <c r="F8" s="170"/>
      <c r="G8" s="170"/>
      <c r="H8" s="170"/>
      <c r="I8" s="170"/>
    </row>
    <row r="9" spans="1:9" ht="28.5" customHeight="1" x14ac:dyDescent="0.25">
      <c r="A9" s="173" t="s">
        <v>19</v>
      </c>
      <c r="B9" s="173"/>
      <c r="C9" s="173"/>
      <c r="D9" s="173"/>
      <c r="E9" s="173"/>
      <c r="F9" s="173"/>
      <c r="G9" s="60">
        <v>1</v>
      </c>
      <c r="H9" s="61">
        <f>H10+H11+H12</f>
        <v>1555410822</v>
      </c>
      <c r="I9" s="61">
        <f>I10+I11+I12</f>
        <v>1838128352</v>
      </c>
    </row>
    <row r="10" spans="1:9" x14ac:dyDescent="0.25">
      <c r="A10" s="174" t="s">
        <v>20</v>
      </c>
      <c r="B10" s="174"/>
      <c r="C10" s="174"/>
      <c r="D10" s="174"/>
      <c r="E10" s="174"/>
      <c r="F10" s="174"/>
      <c r="G10" s="62">
        <v>2</v>
      </c>
      <c r="H10" s="63">
        <v>191867016</v>
      </c>
      <c r="I10" s="63">
        <v>201079923</v>
      </c>
    </row>
    <row r="11" spans="1:9" x14ac:dyDescent="0.25">
      <c r="A11" s="174" t="s">
        <v>241</v>
      </c>
      <c r="B11" s="174"/>
      <c r="C11" s="174"/>
      <c r="D11" s="174"/>
      <c r="E11" s="174"/>
      <c r="F11" s="174"/>
      <c r="G11" s="62">
        <v>3</v>
      </c>
      <c r="H11" s="63">
        <v>1167736814</v>
      </c>
      <c r="I11" s="63">
        <v>1451661541</v>
      </c>
    </row>
    <row r="12" spans="1:9" x14ac:dyDescent="0.25">
      <c r="A12" s="175" t="s">
        <v>21</v>
      </c>
      <c r="B12" s="175"/>
      <c r="C12" s="175"/>
      <c r="D12" s="175"/>
      <c r="E12" s="175"/>
      <c r="F12" s="175"/>
      <c r="G12" s="62">
        <v>4</v>
      </c>
      <c r="H12" s="63">
        <v>195806992</v>
      </c>
      <c r="I12" s="63">
        <v>185386888</v>
      </c>
    </row>
    <row r="13" spans="1:9" x14ac:dyDescent="0.25">
      <c r="A13" s="168" t="s">
        <v>22</v>
      </c>
      <c r="B13" s="168"/>
      <c r="C13" s="168"/>
      <c r="D13" s="168"/>
      <c r="E13" s="168"/>
      <c r="F13" s="168"/>
      <c r="G13" s="60">
        <v>5</v>
      </c>
      <c r="H13" s="61">
        <f>H14+H15+H16+H17</f>
        <v>0</v>
      </c>
      <c r="I13" s="61">
        <f>I14+I15+I16+I17</f>
        <v>0</v>
      </c>
    </row>
    <row r="14" spans="1:9" x14ac:dyDescent="0.25">
      <c r="A14" s="164" t="s">
        <v>23</v>
      </c>
      <c r="B14" s="164"/>
      <c r="C14" s="164"/>
      <c r="D14" s="164"/>
      <c r="E14" s="164"/>
      <c r="F14" s="164"/>
      <c r="G14" s="62">
        <v>6</v>
      </c>
      <c r="H14" s="63">
        <v>0</v>
      </c>
      <c r="I14" s="63">
        <v>0</v>
      </c>
    </row>
    <row r="15" spans="1:9" x14ac:dyDescent="0.25">
      <c r="A15" s="164" t="s">
        <v>24</v>
      </c>
      <c r="B15" s="164"/>
      <c r="C15" s="164"/>
      <c r="D15" s="164"/>
      <c r="E15" s="164"/>
      <c r="F15" s="164"/>
      <c r="G15" s="62">
        <v>7</v>
      </c>
      <c r="H15" s="63">
        <v>0</v>
      </c>
      <c r="I15" s="63">
        <v>0</v>
      </c>
    </row>
    <row r="16" spans="1:9" x14ac:dyDescent="0.25">
      <c r="A16" s="164" t="s">
        <v>25</v>
      </c>
      <c r="B16" s="164"/>
      <c r="C16" s="164"/>
      <c r="D16" s="164"/>
      <c r="E16" s="164"/>
      <c r="F16" s="164"/>
      <c r="G16" s="62">
        <v>8</v>
      </c>
      <c r="H16" s="63">
        <v>0</v>
      </c>
      <c r="I16" s="63">
        <v>0</v>
      </c>
    </row>
    <row r="17" spans="1:9" x14ac:dyDescent="0.25">
      <c r="A17" s="164" t="s">
        <v>26</v>
      </c>
      <c r="B17" s="164"/>
      <c r="C17" s="164"/>
      <c r="D17" s="164"/>
      <c r="E17" s="164"/>
      <c r="F17" s="164"/>
      <c r="G17" s="62">
        <v>9</v>
      </c>
      <c r="H17" s="63">
        <v>0</v>
      </c>
      <c r="I17" s="63">
        <v>0</v>
      </c>
    </row>
    <row r="18" spans="1:9" ht="25.9" customHeight="1" x14ac:dyDescent="0.25">
      <c r="A18" s="168" t="s">
        <v>27</v>
      </c>
      <c r="B18" s="168"/>
      <c r="C18" s="168"/>
      <c r="D18" s="168"/>
      <c r="E18" s="168"/>
      <c r="F18" s="168"/>
      <c r="G18" s="60">
        <v>10</v>
      </c>
      <c r="H18" s="61">
        <f>H19+H20+H21</f>
        <v>1780058</v>
      </c>
      <c r="I18" s="61">
        <f>I19+I20+I21</f>
        <v>1843513</v>
      </c>
    </row>
    <row r="19" spans="1:9" x14ac:dyDescent="0.25">
      <c r="A19" s="164" t="s">
        <v>24</v>
      </c>
      <c r="B19" s="164"/>
      <c r="C19" s="164"/>
      <c r="D19" s="164"/>
      <c r="E19" s="164"/>
      <c r="F19" s="164"/>
      <c r="G19" s="62">
        <v>11</v>
      </c>
      <c r="H19" s="63">
        <v>312941</v>
      </c>
      <c r="I19" s="63">
        <v>313360</v>
      </c>
    </row>
    <row r="20" spans="1:9" x14ac:dyDescent="0.25">
      <c r="A20" s="164" t="s">
        <v>25</v>
      </c>
      <c r="B20" s="164"/>
      <c r="C20" s="164"/>
      <c r="D20" s="164"/>
      <c r="E20" s="164"/>
      <c r="F20" s="164"/>
      <c r="G20" s="62">
        <v>12</v>
      </c>
      <c r="H20" s="63">
        <v>1467117</v>
      </c>
      <c r="I20" s="63">
        <v>1530153</v>
      </c>
    </row>
    <row r="21" spans="1:9" x14ac:dyDescent="0.25">
      <c r="A21" s="164" t="s">
        <v>26</v>
      </c>
      <c r="B21" s="164"/>
      <c r="C21" s="164"/>
      <c r="D21" s="164"/>
      <c r="E21" s="164"/>
      <c r="F21" s="164"/>
      <c r="G21" s="62">
        <v>13</v>
      </c>
      <c r="H21" s="63">
        <v>0</v>
      </c>
      <c r="I21" s="63">
        <v>0</v>
      </c>
    </row>
    <row r="22" spans="1:9" x14ac:dyDescent="0.25">
      <c r="A22" s="168" t="s">
        <v>28</v>
      </c>
      <c r="B22" s="168"/>
      <c r="C22" s="168"/>
      <c r="D22" s="168"/>
      <c r="E22" s="168"/>
      <c r="F22" s="168"/>
      <c r="G22" s="60">
        <v>14</v>
      </c>
      <c r="H22" s="61">
        <f>H23+H24</f>
        <v>0</v>
      </c>
      <c r="I22" s="61">
        <f>I23+I24</f>
        <v>0</v>
      </c>
    </row>
    <row r="23" spans="1:9" x14ac:dyDescent="0.25">
      <c r="A23" s="164" t="s">
        <v>25</v>
      </c>
      <c r="B23" s="164"/>
      <c r="C23" s="164"/>
      <c r="D23" s="164"/>
      <c r="E23" s="164"/>
      <c r="F23" s="164"/>
      <c r="G23" s="62">
        <v>15</v>
      </c>
      <c r="H23" s="63">
        <v>0</v>
      </c>
      <c r="I23" s="63">
        <v>0</v>
      </c>
    </row>
    <row r="24" spans="1:9" x14ac:dyDescent="0.25">
      <c r="A24" s="164" t="s">
        <v>26</v>
      </c>
      <c r="B24" s="164"/>
      <c r="C24" s="164"/>
      <c r="D24" s="164"/>
      <c r="E24" s="164"/>
      <c r="F24" s="164"/>
      <c r="G24" s="62">
        <v>16</v>
      </c>
      <c r="H24" s="63">
        <v>0</v>
      </c>
      <c r="I24" s="63">
        <v>0</v>
      </c>
    </row>
    <row r="25" spans="1:9" ht="25.9" customHeight="1" x14ac:dyDescent="0.25">
      <c r="A25" s="168" t="s">
        <v>29</v>
      </c>
      <c r="B25" s="168"/>
      <c r="C25" s="168"/>
      <c r="D25" s="168"/>
      <c r="E25" s="168"/>
      <c r="F25" s="168"/>
      <c r="G25" s="60">
        <v>17</v>
      </c>
      <c r="H25" s="61">
        <f>H26+H27+H28</f>
        <v>272917660</v>
      </c>
      <c r="I25" s="61">
        <f>I26+I27+I28</f>
        <v>537124116</v>
      </c>
    </row>
    <row r="26" spans="1:9" x14ac:dyDescent="0.25">
      <c r="A26" s="164" t="s">
        <v>24</v>
      </c>
      <c r="B26" s="164"/>
      <c r="C26" s="164"/>
      <c r="D26" s="164"/>
      <c r="E26" s="164"/>
      <c r="F26" s="164"/>
      <c r="G26" s="62">
        <v>18</v>
      </c>
      <c r="H26" s="63">
        <v>2559793</v>
      </c>
      <c r="I26" s="63">
        <v>2557901</v>
      </c>
    </row>
    <row r="27" spans="1:9" x14ac:dyDescent="0.25">
      <c r="A27" s="164" t="s">
        <v>25</v>
      </c>
      <c r="B27" s="164"/>
      <c r="C27" s="164"/>
      <c r="D27" s="164"/>
      <c r="E27" s="164"/>
      <c r="F27" s="164"/>
      <c r="G27" s="62">
        <v>19</v>
      </c>
      <c r="H27" s="63">
        <v>270357867</v>
      </c>
      <c r="I27" s="63">
        <v>534566215</v>
      </c>
    </row>
    <row r="28" spans="1:9" x14ac:dyDescent="0.25">
      <c r="A28" s="164" t="s">
        <v>26</v>
      </c>
      <c r="B28" s="164"/>
      <c r="C28" s="164"/>
      <c r="D28" s="164"/>
      <c r="E28" s="164"/>
      <c r="F28" s="164"/>
      <c r="G28" s="62">
        <v>20</v>
      </c>
      <c r="H28" s="63">
        <v>0</v>
      </c>
      <c r="I28" s="63">
        <v>0</v>
      </c>
    </row>
    <row r="29" spans="1:9" x14ac:dyDescent="0.25">
      <c r="A29" s="168" t="s">
        <v>30</v>
      </c>
      <c r="B29" s="168"/>
      <c r="C29" s="168"/>
      <c r="D29" s="168"/>
      <c r="E29" s="168"/>
      <c r="F29" s="168"/>
      <c r="G29" s="60">
        <v>21</v>
      </c>
      <c r="H29" s="61">
        <f>H30+H31</f>
        <v>2554818856</v>
      </c>
      <c r="I29" s="61">
        <f>I30+I31</f>
        <v>2747098874</v>
      </c>
    </row>
    <row r="30" spans="1:9" x14ac:dyDescent="0.25">
      <c r="A30" s="164" t="s">
        <v>25</v>
      </c>
      <c r="B30" s="164"/>
      <c r="C30" s="164"/>
      <c r="D30" s="164"/>
      <c r="E30" s="164"/>
      <c r="F30" s="164"/>
      <c r="G30" s="62">
        <v>22</v>
      </c>
      <c r="H30" s="63">
        <v>201124098</v>
      </c>
      <c r="I30" s="63">
        <v>321904954</v>
      </c>
    </row>
    <row r="31" spans="1:9" x14ac:dyDescent="0.25">
      <c r="A31" s="164" t="s">
        <v>26</v>
      </c>
      <c r="B31" s="164"/>
      <c r="C31" s="164"/>
      <c r="D31" s="164"/>
      <c r="E31" s="164"/>
      <c r="F31" s="164"/>
      <c r="G31" s="62">
        <v>23</v>
      </c>
      <c r="H31" s="63">
        <v>2353694758</v>
      </c>
      <c r="I31" s="63">
        <v>2425193920</v>
      </c>
    </row>
    <row r="32" spans="1:9" x14ac:dyDescent="0.25">
      <c r="A32" s="164" t="s">
        <v>31</v>
      </c>
      <c r="B32" s="164"/>
      <c r="C32" s="164"/>
      <c r="D32" s="164"/>
      <c r="E32" s="164"/>
      <c r="F32" s="164"/>
      <c r="G32" s="62">
        <v>24</v>
      </c>
      <c r="H32" s="63">
        <v>0</v>
      </c>
      <c r="I32" s="63">
        <v>0</v>
      </c>
    </row>
    <row r="33" spans="1:9" ht="28.9" customHeight="1" x14ac:dyDescent="0.25">
      <c r="A33" s="164" t="s">
        <v>32</v>
      </c>
      <c r="B33" s="164"/>
      <c r="C33" s="164"/>
      <c r="D33" s="164"/>
      <c r="E33" s="164"/>
      <c r="F33" s="164"/>
      <c r="G33" s="62">
        <v>25</v>
      </c>
      <c r="H33" s="63">
        <v>0</v>
      </c>
      <c r="I33" s="63">
        <v>0</v>
      </c>
    </row>
    <row r="34" spans="1:9" x14ac:dyDescent="0.25">
      <c r="A34" s="164" t="s">
        <v>33</v>
      </c>
      <c r="B34" s="164"/>
      <c r="C34" s="164"/>
      <c r="D34" s="164"/>
      <c r="E34" s="164"/>
      <c r="F34" s="164"/>
      <c r="G34" s="62">
        <v>26</v>
      </c>
      <c r="H34" s="63">
        <v>0</v>
      </c>
      <c r="I34" s="63">
        <v>0</v>
      </c>
    </row>
    <row r="35" spans="1:9" x14ac:dyDescent="0.25">
      <c r="A35" s="164" t="s">
        <v>34</v>
      </c>
      <c r="B35" s="164"/>
      <c r="C35" s="164"/>
      <c r="D35" s="164"/>
      <c r="E35" s="164"/>
      <c r="F35" s="164"/>
      <c r="G35" s="62">
        <v>27</v>
      </c>
      <c r="H35" s="63">
        <v>36604319</v>
      </c>
      <c r="I35" s="63">
        <v>35869772</v>
      </c>
    </row>
    <row r="36" spans="1:9" x14ac:dyDescent="0.25">
      <c r="A36" s="164" t="s">
        <v>35</v>
      </c>
      <c r="B36" s="164"/>
      <c r="C36" s="164"/>
      <c r="D36" s="164"/>
      <c r="E36" s="164"/>
      <c r="F36" s="164"/>
      <c r="G36" s="62">
        <v>28</v>
      </c>
      <c r="H36" s="63">
        <v>2657242</v>
      </c>
      <c r="I36" s="63">
        <v>2273179</v>
      </c>
    </row>
    <row r="37" spans="1:9" x14ac:dyDescent="0.25">
      <c r="A37" s="164" t="s">
        <v>36</v>
      </c>
      <c r="B37" s="164"/>
      <c r="C37" s="164"/>
      <c r="D37" s="164"/>
      <c r="E37" s="164"/>
      <c r="F37" s="164"/>
      <c r="G37" s="62">
        <v>29</v>
      </c>
      <c r="H37" s="63">
        <v>1219619</v>
      </c>
      <c r="I37" s="63">
        <v>1372096</v>
      </c>
    </row>
    <row r="38" spans="1:9" x14ac:dyDescent="0.25">
      <c r="A38" s="164" t="s">
        <v>37</v>
      </c>
      <c r="B38" s="164"/>
      <c r="C38" s="164"/>
      <c r="D38" s="164"/>
      <c r="E38" s="164"/>
      <c r="F38" s="164"/>
      <c r="G38" s="62">
        <v>30</v>
      </c>
      <c r="H38" s="63">
        <v>18494792</v>
      </c>
      <c r="I38" s="63">
        <v>7984033</v>
      </c>
    </row>
    <row r="39" spans="1:9" ht="27.65" customHeight="1" x14ac:dyDescent="0.25">
      <c r="A39" s="164" t="s">
        <v>38</v>
      </c>
      <c r="B39" s="164"/>
      <c r="C39" s="164"/>
      <c r="D39" s="164"/>
      <c r="E39" s="164"/>
      <c r="F39" s="164"/>
      <c r="G39" s="62">
        <v>31</v>
      </c>
      <c r="H39" s="63">
        <v>0</v>
      </c>
      <c r="I39" s="63">
        <v>0</v>
      </c>
    </row>
    <row r="40" spans="1:9" x14ac:dyDescent="0.25">
      <c r="A40" s="162" t="s">
        <v>39</v>
      </c>
      <c r="B40" s="162"/>
      <c r="C40" s="162"/>
      <c r="D40" s="162"/>
      <c r="E40" s="162"/>
      <c r="F40" s="162"/>
      <c r="G40" s="60">
        <v>32</v>
      </c>
      <c r="H40" s="64">
        <f>H9+H13+H18+H22+H25+H29+H32+H33+H34+H35+H36+H37+H38+H39</f>
        <v>4443903368</v>
      </c>
      <c r="I40" s="64">
        <f>I9+I13+I18+I22+I25+I29+I32+I33+I34+I35+I36+I37+I38+I39</f>
        <v>5171693935</v>
      </c>
    </row>
    <row r="41" spans="1:9" x14ac:dyDescent="0.25">
      <c r="A41" s="166" t="s">
        <v>13</v>
      </c>
      <c r="B41" s="170"/>
      <c r="C41" s="170"/>
      <c r="D41" s="170"/>
      <c r="E41" s="170"/>
      <c r="F41" s="170"/>
      <c r="G41" s="170"/>
      <c r="H41" s="170"/>
      <c r="I41" s="170"/>
    </row>
    <row r="42" spans="1:9" x14ac:dyDescent="0.25">
      <c r="A42" s="168" t="s">
        <v>40</v>
      </c>
      <c r="B42" s="169"/>
      <c r="C42" s="169"/>
      <c r="D42" s="169"/>
      <c r="E42" s="169"/>
      <c r="F42" s="169"/>
      <c r="G42" s="60">
        <v>33</v>
      </c>
      <c r="H42" s="61">
        <f>H43+H44+H45+H46+H47</f>
        <v>0</v>
      </c>
      <c r="I42" s="61">
        <f>I43+I44+I45+I46+I47</f>
        <v>0</v>
      </c>
    </row>
    <row r="43" spans="1:9" x14ac:dyDescent="0.25">
      <c r="A43" s="164" t="s">
        <v>41</v>
      </c>
      <c r="B43" s="164"/>
      <c r="C43" s="164"/>
      <c r="D43" s="164"/>
      <c r="E43" s="164"/>
      <c r="F43" s="164"/>
      <c r="G43" s="62">
        <v>34</v>
      </c>
      <c r="H43" s="63">
        <v>0</v>
      </c>
      <c r="I43" s="63">
        <v>0</v>
      </c>
    </row>
    <row r="44" spans="1:9" x14ac:dyDescent="0.25">
      <c r="A44" s="164" t="s">
        <v>42</v>
      </c>
      <c r="B44" s="164"/>
      <c r="C44" s="164"/>
      <c r="D44" s="164"/>
      <c r="E44" s="164"/>
      <c r="F44" s="164"/>
      <c r="G44" s="62">
        <v>35</v>
      </c>
      <c r="H44" s="63">
        <v>0</v>
      </c>
      <c r="I44" s="63">
        <v>0</v>
      </c>
    </row>
    <row r="45" spans="1:9" x14ac:dyDescent="0.25">
      <c r="A45" s="164" t="s">
        <v>43</v>
      </c>
      <c r="B45" s="164"/>
      <c r="C45" s="164"/>
      <c r="D45" s="164"/>
      <c r="E45" s="164"/>
      <c r="F45" s="164"/>
      <c r="G45" s="62">
        <v>36</v>
      </c>
      <c r="H45" s="63">
        <v>0</v>
      </c>
      <c r="I45" s="63">
        <v>0</v>
      </c>
    </row>
    <row r="46" spans="1:9" x14ac:dyDescent="0.25">
      <c r="A46" s="164" t="s">
        <v>44</v>
      </c>
      <c r="B46" s="164"/>
      <c r="C46" s="164"/>
      <c r="D46" s="164"/>
      <c r="E46" s="164"/>
      <c r="F46" s="164"/>
      <c r="G46" s="62">
        <v>37</v>
      </c>
      <c r="H46" s="63">
        <v>0</v>
      </c>
      <c r="I46" s="63">
        <v>0</v>
      </c>
    </row>
    <row r="47" spans="1:9" x14ac:dyDescent="0.25">
      <c r="A47" s="164" t="s">
        <v>45</v>
      </c>
      <c r="B47" s="164"/>
      <c r="C47" s="164"/>
      <c r="D47" s="164"/>
      <c r="E47" s="164"/>
      <c r="F47" s="164"/>
      <c r="G47" s="62">
        <v>38</v>
      </c>
      <c r="H47" s="63">
        <v>0</v>
      </c>
      <c r="I47" s="63">
        <v>0</v>
      </c>
    </row>
    <row r="48" spans="1:9" ht="27.65" customHeight="1" x14ac:dyDescent="0.25">
      <c r="A48" s="168" t="s">
        <v>46</v>
      </c>
      <c r="B48" s="169"/>
      <c r="C48" s="169"/>
      <c r="D48" s="169"/>
      <c r="E48" s="169"/>
      <c r="F48" s="169"/>
      <c r="G48" s="60">
        <v>39</v>
      </c>
      <c r="H48" s="61">
        <f>H49+H50+H51</f>
        <v>0</v>
      </c>
      <c r="I48" s="61">
        <f>I49+I50+I51</f>
        <v>0</v>
      </c>
    </row>
    <row r="49" spans="1:9" x14ac:dyDescent="0.25">
      <c r="A49" s="164" t="s">
        <v>43</v>
      </c>
      <c r="B49" s="164"/>
      <c r="C49" s="164"/>
      <c r="D49" s="164"/>
      <c r="E49" s="164"/>
      <c r="F49" s="164"/>
      <c r="G49" s="62">
        <v>40</v>
      </c>
      <c r="H49" s="63">
        <v>0</v>
      </c>
      <c r="I49" s="63">
        <v>0</v>
      </c>
    </row>
    <row r="50" spans="1:9" x14ac:dyDescent="0.25">
      <c r="A50" s="164" t="s">
        <v>44</v>
      </c>
      <c r="B50" s="164"/>
      <c r="C50" s="164"/>
      <c r="D50" s="164"/>
      <c r="E50" s="164"/>
      <c r="F50" s="164"/>
      <c r="G50" s="62">
        <v>41</v>
      </c>
      <c r="H50" s="63">
        <v>0</v>
      </c>
      <c r="I50" s="63">
        <v>0</v>
      </c>
    </row>
    <row r="51" spans="1:9" x14ac:dyDescent="0.25">
      <c r="A51" s="164" t="s">
        <v>45</v>
      </c>
      <c r="B51" s="164"/>
      <c r="C51" s="164"/>
      <c r="D51" s="164"/>
      <c r="E51" s="164"/>
      <c r="F51" s="164"/>
      <c r="G51" s="62">
        <v>42</v>
      </c>
      <c r="H51" s="63">
        <v>0</v>
      </c>
      <c r="I51" s="63">
        <v>0</v>
      </c>
    </row>
    <row r="52" spans="1:9" x14ac:dyDescent="0.25">
      <c r="A52" s="168" t="s">
        <v>47</v>
      </c>
      <c r="B52" s="169"/>
      <c r="C52" s="169"/>
      <c r="D52" s="169"/>
      <c r="E52" s="169"/>
      <c r="F52" s="169"/>
      <c r="G52" s="60">
        <v>43</v>
      </c>
      <c r="H52" s="61">
        <f>H53+H54+H55</f>
        <v>4044171470</v>
      </c>
      <c r="I52" s="61">
        <f>I53+I54+I55</f>
        <v>4729634862</v>
      </c>
    </row>
    <row r="53" spans="1:9" x14ac:dyDescent="0.25">
      <c r="A53" s="164" t="s">
        <v>43</v>
      </c>
      <c r="B53" s="164"/>
      <c r="C53" s="164"/>
      <c r="D53" s="164"/>
      <c r="E53" s="164"/>
      <c r="F53" s="164"/>
      <c r="G53" s="62">
        <v>44</v>
      </c>
      <c r="H53" s="63">
        <v>4042573758</v>
      </c>
      <c r="I53" s="63">
        <v>4727512865</v>
      </c>
    </row>
    <row r="54" spans="1:9" x14ac:dyDescent="0.25">
      <c r="A54" s="164" t="s">
        <v>44</v>
      </c>
      <c r="B54" s="164"/>
      <c r="C54" s="164"/>
      <c r="D54" s="164"/>
      <c r="E54" s="164"/>
      <c r="F54" s="164"/>
      <c r="G54" s="62">
        <v>45</v>
      </c>
      <c r="H54" s="63">
        <v>0</v>
      </c>
      <c r="I54" s="63">
        <v>0</v>
      </c>
    </row>
    <row r="55" spans="1:9" x14ac:dyDescent="0.25">
      <c r="A55" s="164" t="s">
        <v>45</v>
      </c>
      <c r="B55" s="164"/>
      <c r="C55" s="164"/>
      <c r="D55" s="164"/>
      <c r="E55" s="164"/>
      <c r="F55" s="164"/>
      <c r="G55" s="62">
        <v>46</v>
      </c>
      <c r="H55" s="63">
        <v>1597712</v>
      </c>
      <c r="I55" s="63">
        <v>2121997</v>
      </c>
    </row>
    <row r="56" spans="1:9" x14ac:dyDescent="0.25">
      <c r="A56" s="164" t="s">
        <v>48</v>
      </c>
      <c r="B56" s="164"/>
      <c r="C56" s="164"/>
      <c r="D56" s="164"/>
      <c r="E56" s="164"/>
      <c r="F56" s="164"/>
      <c r="G56" s="62">
        <v>47</v>
      </c>
      <c r="H56" s="63">
        <v>0</v>
      </c>
      <c r="I56" s="63">
        <v>0</v>
      </c>
    </row>
    <row r="57" spans="1:9" ht="24" customHeight="1" x14ac:dyDescent="0.25">
      <c r="A57" s="165" t="s">
        <v>49</v>
      </c>
      <c r="B57" s="165"/>
      <c r="C57" s="165"/>
      <c r="D57" s="165"/>
      <c r="E57" s="165"/>
      <c r="F57" s="165"/>
      <c r="G57" s="62">
        <v>48</v>
      </c>
      <c r="H57" s="63">
        <v>0</v>
      </c>
      <c r="I57" s="63">
        <v>0</v>
      </c>
    </row>
    <row r="58" spans="1:9" x14ac:dyDescent="0.25">
      <c r="A58" s="165" t="s">
        <v>242</v>
      </c>
      <c r="B58" s="165"/>
      <c r="C58" s="165"/>
      <c r="D58" s="165"/>
      <c r="E58" s="165"/>
      <c r="F58" s="165"/>
      <c r="G58" s="62">
        <v>49</v>
      </c>
      <c r="H58" s="63">
        <v>1437042</v>
      </c>
      <c r="I58" s="63">
        <v>3772300</v>
      </c>
    </row>
    <row r="59" spans="1:9" x14ac:dyDescent="0.25">
      <c r="A59" s="165" t="s">
        <v>50</v>
      </c>
      <c r="B59" s="164"/>
      <c r="C59" s="164"/>
      <c r="D59" s="164"/>
      <c r="E59" s="164"/>
      <c r="F59" s="164"/>
      <c r="G59" s="62">
        <v>50</v>
      </c>
      <c r="H59" s="63">
        <v>1393883</v>
      </c>
      <c r="I59" s="63">
        <v>5720043</v>
      </c>
    </row>
    <row r="60" spans="1:9" x14ac:dyDescent="0.25">
      <c r="A60" s="165" t="s">
        <v>51</v>
      </c>
      <c r="B60" s="165"/>
      <c r="C60" s="165"/>
      <c r="D60" s="165"/>
      <c r="E60" s="165"/>
      <c r="F60" s="165"/>
      <c r="G60" s="62">
        <v>51</v>
      </c>
      <c r="H60" s="63">
        <v>0</v>
      </c>
      <c r="I60" s="63">
        <v>0</v>
      </c>
    </row>
    <row r="61" spans="1:9" x14ac:dyDescent="0.25">
      <c r="A61" s="165" t="s">
        <v>52</v>
      </c>
      <c r="B61" s="165"/>
      <c r="C61" s="165"/>
      <c r="D61" s="165"/>
      <c r="E61" s="165"/>
      <c r="F61" s="165"/>
      <c r="G61" s="62">
        <v>52</v>
      </c>
      <c r="H61" s="63">
        <v>11421627</v>
      </c>
      <c r="I61" s="63">
        <v>10749287</v>
      </c>
    </row>
    <row r="62" spans="1:9" ht="31.15" customHeight="1" x14ac:dyDescent="0.25">
      <c r="A62" s="165" t="s">
        <v>53</v>
      </c>
      <c r="B62" s="165"/>
      <c r="C62" s="165"/>
      <c r="D62" s="165"/>
      <c r="E62" s="165"/>
      <c r="F62" s="165"/>
      <c r="G62" s="62">
        <v>53</v>
      </c>
      <c r="H62" s="63">
        <v>0</v>
      </c>
      <c r="I62" s="63">
        <v>0</v>
      </c>
    </row>
    <row r="63" spans="1:9" x14ac:dyDescent="0.25">
      <c r="A63" s="162" t="s">
        <v>54</v>
      </c>
      <c r="B63" s="163"/>
      <c r="C63" s="163"/>
      <c r="D63" s="163"/>
      <c r="E63" s="163"/>
      <c r="F63" s="163"/>
      <c r="G63" s="60">
        <v>54</v>
      </c>
      <c r="H63" s="65">
        <f>H42+H48+H52+H56+H57+H58+H59+H60+H61+H62</f>
        <v>4058424022</v>
      </c>
      <c r="I63" s="65">
        <f>I42+I48+I52+I56+I57+I58+I59+I60+I61+I62</f>
        <v>4749876492</v>
      </c>
    </row>
    <row r="64" spans="1:9" x14ac:dyDescent="0.25">
      <c r="A64" s="166" t="s">
        <v>14</v>
      </c>
      <c r="B64" s="167"/>
      <c r="C64" s="167"/>
      <c r="D64" s="167"/>
      <c r="E64" s="167"/>
      <c r="F64" s="167"/>
      <c r="G64" s="167"/>
      <c r="H64" s="167"/>
      <c r="I64" s="167"/>
    </row>
    <row r="65" spans="1:9" x14ac:dyDescent="0.25">
      <c r="A65" s="164" t="s">
        <v>243</v>
      </c>
      <c r="B65" s="164"/>
      <c r="C65" s="164"/>
      <c r="D65" s="164"/>
      <c r="E65" s="164"/>
      <c r="F65" s="164"/>
      <c r="G65" s="62">
        <v>55</v>
      </c>
      <c r="H65" s="63">
        <v>162800000</v>
      </c>
      <c r="I65" s="63">
        <v>162800000</v>
      </c>
    </row>
    <row r="66" spans="1:9" x14ac:dyDescent="0.25">
      <c r="A66" s="164" t="s">
        <v>55</v>
      </c>
      <c r="B66" s="164"/>
      <c r="C66" s="164"/>
      <c r="D66" s="164"/>
      <c r="E66" s="164"/>
      <c r="F66" s="164"/>
      <c r="G66" s="62">
        <v>56</v>
      </c>
      <c r="H66" s="63">
        <v>181091</v>
      </c>
      <c r="I66" s="63">
        <v>181091</v>
      </c>
    </row>
    <row r="67" spans="1:9" x14ac:dyDescent="0.25">
      <c r="A67" s="164" t="s">
        <v>244</v>
      </c>
      <c r="B67" s="164"/>
      <c r="C67" s="164"/>
      <c r="D67" s="164"/>
      <c r="E67" s="164"/>
      <c r="F67" s="164"/>
      <c r="G67" s="62">
        <v>57</v>
      </c>
      <c r="H67" s="63">
        <v>0</v>
      </c>
      <c r="I67" s="63">
        <v>0</v>
      </c>
    </row>
    <row r="68" spans="1:9" x14ac:dyDescent="0.25">
      <c r="A68" s="164" t="s">
        <v>245</v>
      </c>
      <c r="B68" s="164"/>
      <c r="C68" s="164"/>
      <c r="D68" s="164"/>
      <c r="E68" s="164"/>
      <c r="F68" s="164"/>
      <c r="G68" s="62">
        <v>58</v>
      </c>
      <c r="H68" s="63">
        <v>0</v>
      </c>
      <c r="I68" s="63">
        <v>0</v>
      </c>
    </row>
    <row r="69" spans="1:9" x14ac:dyDescent="0.25">
      <c r="A69" s="164" t="s">
        <v>56</v>
      </c>
      <c r="B69" s="164"/>
      <c r="C69" s="164"/>
      <c r="D69" s="164"/>
      <c r="E69" s="164"/>
      <c r="F69" s="164"/>
      <c r="G69" s="62">
        <v>59</v>
      </c>
      <c r="H69" s="63">
        <v>-425481</v>
      </c>
      <c r="I69" s="63">
        <v>-1329426</v>
      </c>
    </row>
    <row r="70" spans="1:9" x14ac:dyDescent="0.25">
      <c r="A70" s="164" t="s">
        <v>57</v>
      </c>
      <c r="B70" s="164"/>
      <c r="C70" s="164"/>
      <c r="D70" s="164"/>
      <c r="E70" s="164"/>
      <c r="F70" s="164"/>
      <c r="G70" s="62">
        <v>60</v>
      </c>
      <c r="H70" s="63">
        <v>147928825</v>
      </c>
      <c r="I70" s="63">
        <v>173330502</v>
      </c>
    </row>
    <row r="71" spans="1:9" x14ac:dyDescent="0.25">
      <c r="A71" s="164" t="s">
        <v>58</v>
      </c>
      <c r="B71" s="164"/>
      <c r="C71" s="164"/>
      <c r="D71" s="164"/>
      <c r="E71" s="164"/>
      <c r="F71" s="164"/>
      <c r="G71" s="62">
        <v>61</v>
      </c>
      <c r="H71" s="63">
        <v>0</v>
      </c>
      <c r="I71" s="63">
        <v>0</v>
      </c>
    </row>
    <row r="72" spans="1:9" x14ac:dyDescent="0.25">
      <c r="A72" s="164" t="s">
        <v>59</v>
      </c>
      <c r="B72" s="164"/>
      <c r="C72" s="164"/>
      <c r="D72" s="164"/>
      <c r="E72" s="164"/>
      <c r="F72" s="164"/>
      <c r="G72" s="62">
        <v>62</v>
      </c>
      <c r="H72" s="63">
        <v>37756560</v>
      </c>
      <c r="I72" s="63">
        <v>37756560</v>
      </c>
    </row>
    <row r="73" spans="1:9" x14ac:dyDescent="0.25">
      <c r="A73" s="164" t="s">
        <v>60</v>
      </c>
      <c r="B73" s="164"/>
      <c r="C73" s="164"/>
      <c r="D73" s="164"/>
      <c r="E73" s="164"/>
      <c r="F73" s="164"/>
      <c r="G73" s="62">
        <v>63</v>
      </c>
      <c r="H73" s="63">
        <v>0</v>
      </c>
      <c r="I73" s="63">
        <v>0</v>
      </c>
    </row>
    <row r="74" spans="1:9" x14ac:dyDescent="0.25">
      <c r="A74" s="164" t="s">
        <v>61</v>
      </c>
      <c r="B74" s="164"/>
      <c r="C74" s="164"/>
      <c r="D74" s="164"/>
      <c r="E74" s="164"/>
      <c r="F74" s="164"/>
      <c r="G74" s="62">
        <v>64</v>
      </c>
      <c r="H74" s="63">
        <v>37238351</v>
      </c>
      <c r="I74" s="63">
        <v>49078716</v>
      </c>
    </row>
    <row r="75" spans="1:9" x14ac:dyDescent="0.25">
      <c r="A75" s="164" t="s">
        <v>62</v>
      </c>
      <c r="B75" s="164"/>
      <c r="C75" s="164"/>
      <c r="D75" s="164"/>
      <c r="E75" s="164"/>
      <c r="F75" s="164"/>
      <c r="G75" s="62">
        <v>65</v>
      </c>
      <c r="H75" s="63">
        <v>0</v>
      </c>
      <c r="I75" s="63">
        <v>0</v>
      </c>
    </row>
    <row r="76" spans="1:9" x14ac:dyDescent="0.25">
      <c r="A76" s="164" t="s">
        <v>63</v>
      </c>
      <c r="B76" s="164"/>
      <c r="C76" s="164"/>
      <c r="D76" s="164"/>
      <c r="E76" s="164"/>
      <c r="F76" s="164"/>
      <c r="G76" s="62">
        <v>66</v>
      </c>
      <c r="H76" s="63">
        <v>0</v>
      </c>
      <c r="I76" s="63">
        <v>0</v>
      </c>
    </row>
    <row r="77" spans="1:9" x14ac:dyDescent="0.25">
      <c r="A77" s="162" t="s">
        <v>64</v>
      </c>
      <c r="B77" s="162"/>
      <c r="C77" s="162"/>
      <c r="D77" s="162"/>
      <c r="E77" s="162"/>
      <c r="F77" s="162"/>
      <c r="G77" s="60">
        <v>67</v>
      </c>
      <c r="H77" s="64">
        <f>H65+H66+H67+H68+H69+H70+H71+H72+H73+H74+H75+H76</f>
        <v>385479346</v>
      </c>
      <c r="I77" s="64">
        <f>I65+I66+I67+I68+I69+I70+I71+I72+I73+I74+I75+I76</f>
        <v>421817443</v>
      </c>
    </row>
    <row r="78" spans="1:9" x14ac:dyDescent="0.25">
      <c r="A78" s="162" t="s">
        <v>65</v>
      </c>
      <c r="B78" s="163"/>
      <c r="C78" s="163"/>
      <c r="D78" s="163"/>
      <c r="E78" s="163"/>
      <c r="F78" s="163"/>
      <c r="G78" s="60">
        <v>68</v>
      </c>
      <c r="H78" s="64">
        <f>H63+H77</f>
        <v>4443903368</v>
      </c>
      <c r="I78" s="64">
        <f>I63+I77</f>
        <v>5171693935</v>
      </c>
    </row>
  </sheetData>
  <sheetProtection algorithmName="SHA-512" hashValue="U4GKWegS24/EH7KgjfKkO/2U7qLgbgg++uXHJdn+gZ1sIP3Y8Jfa7AbfLWCMpl+nTSPxYhjdtA3D9YKQMsKsNw==" saltValue="sgfQ4jTRAGyPgJWbcE9cCQ==" spinCount="100000" sheet="1" objects="1" scenarios="1"/>
  <mergeCells count="78">
    <mergeCell ref="A6:F6"/>
    <mergeCell ref="A1:H1"/>
    <mergeCell ref="A2:H2"/>
    <mergeCell ref="A3:I3"/>
    <mergeCell ref="A4:I4"/>
    <mergeCell ref="A5:F5"/>
    <mergeCell ref="A18:F18"/>
    <mergeCell ref="A7:I7"/>
    <mergeCell ref="A8:I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I41"/>
    <mergeCell ref="A54:F54"/>
    <mergeCell ref="A43:F43"/>
    <mergeCell ref="A44:F44"/>
    <mergeCell ref="A45:F45"/>
    <mergeCell ref="A46:F46"/>
    <mergeCell ref="A47:F47"/>
    <mergeCell ref="A48:F48"/>
    <mergeCell ref="A49:F49"/>
    <mergeCell ref="A50:F50"/>
    <mergeCell ref="A51:F51"/>
    <mergeCell ref="A52:F52"/>
    <mergeCell ref="A53:F53"/>
    <mergeCell ref="A66:F66"/>
    <mergeCell ref="A55:F55"/>
    <mergeCell ref="A56:F56"/>
    <mergeCell ref="A57:F57"/>
    <mergeCell ref="A58:F58"/>
    <mergeCell ref="A59:F59"/>
    <mergeCell ref="A60:F60"/>
    <mergeCell ref="A61:F61"/>
    <mergeCell ref="A62:F62"/>
    <mergeCell ref="A63:F63"/>
    <mergeCell ref="A64:I64"/>
    <mergeCell ref="A65:F65"/>
    <mergeCell ref="A78:F78"/>
    <mergeCell ref="A67:F67"/>
    <mergeCell ref="A68:F68"/>
    <mergeCell ref="A69:F69"/>
    <mergeCell ref="A70:F70"/>
    <mergeCell ref="A71:F71"/>
    <mergeCell ref="A72:F72"/>
    <mergeCell ref="A73:F73"/>
    <mergeCell ref="A74:F74"/>
    <mergeCell ref="A75:F75"/>
    <mergeCell ref="A76:F76"/>
    <mergeCell ref="A77:F77"/>
  </mergeCells>
  <dataValidations count="8">
    <dataValidation type="whole" operator="greaterThanOrEqual" allowBlank="1" showInputMessage="1" showErrorMessage="1" errorTitle="Nedopušten unos" error="Dopušten je unos samo pozitivnih cjelobrojnih vrijednosti ili nule." sqref="H9:I40 H65:I65 H68:I68 H42:I63">
      <formula1>0</formula1>
    </dataValidation>
    <dataValidation type="whole" operator="notEqual" allowBlank="1" showInputMessage="1" showErrorMessage="1" errorTitle="Nedopušten upis" error="Dopušten je upis samo cjelobrojnih vrijednosti." sqref="H66:I67 H70:I78">
      <formula1>9999999999</formula1>
    </dataValidation>
    <dataValidation type="whole" operator="notEqual" allowBlank="1" showInputMessage="1" showErrorMessage="1" errorTitle="Nedopušten unos" error="Dopušten je unos samo cjelobrojnih (pozitivnih ili negativnih) vrijednosti ili nule." sqref="H69:I69">
      <formula1>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formula1>999999999999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formula1>9999999999</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formula1>9999999999</formula1>
    </dataValidation>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formula1>0</formula1>
    </dataValidation>
  </dataValidations>
  <pageMargins left="0.23622047244094491" right="0.27559055118110237" top="0.35433070866141736" bottom="0.43307086614173229" header="0.15748031496062992" footer="0.27559055118110237"/>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zoomScaleNormal="100" zoomScaleSheetLayoutView="110" workbookViewId="0">
      <selection activeCell="L8" sqref="L8"/>
    </sheetView>
  </sheetViews>
  <sheetFormatPr defaultRowHeight="12.5" x14ac:dyDescent="0.25"/>
  <cols>
    <col min="1" max="7" width="9.1796875" style="67"/>
    <col min="8" max="8" width="11.7265625" style="66" customWidth="1"/>
    <col min="9" max="9" width="14.54296875" style="66" customWidth="1"/>
    <col min="10" max="10" width="15.1796875" style="67" customWidth="1"/>
    <col min="11" max="11" width="13.26953125" style="67" customWidth="1"/>
    <col min="12" max="260" width="9.1796875" style="67"/>
    <col min="261" max="261" width="9.81640625" style="67" bestFit="1" customWidth="1"/>
    <col min="262" max="262" width="11.7265625" style="67" bestFit="1" customWidth="1"/>
    <col min="263" max="516" width="9.1796875" style="67"/>
    <col min="517" max="517" width="9.81640625" style="67" bestFit="1" customWidth="1"/>
    <col min="518" max="518" width="11.7265625" style="67" bestFit="1" customWidth="1"/>
    <col min="519" max="772" width="9.1796875" style="67"/>
    <col min="773" max="773" width="9.81640625" style="67" bestFit="1" customWidth="1"/>
    <col min="774" max="774" width="11.7265625" style="67" bestFit="1" customWidth="1"/>
    <col min="775" max="1028" width="9.1796875" style="67"/>
    <col min="1029" max="1029" width="9.81640625" style="67" bestFit="1" customWidth="1"/>
    <col min="1030" max="1030" width="11.7265625" style="67" bestFit="1" customWidth="1"/>
    <col min="1031" max="1284" width="9.1796875" style="67"/>
    <col min="1285" max="1285" width="9.81640625" style="67" bestFit="1" customWidth="1"/>
    <col min="1286" max="1286" width="11.7265625" style="67" bestFit="1" customWidth="1"/>
    <col min="1287" max="1540" width="9.1796875" style="67"/>
    <col min="1541" max="1541" width="9.81640625" style="67" bestFit="1" customWidth="1"/>
    <col min="1542" max="1542" width="11.7265625" style="67" bestFit="1" customWidth="1"/>
    <col min="1543" max="1796" width="9.1796875" style="67"/>
    <col min="1797" max="1797" width="9.81640625" style="67" bestFit="1" customWidth="1"/>
    <col min="1798" max="1798" width="11.7265625" style="67" bestFit="1" customWidth="1"/>
    <col min="1799" max="2052" width="9.1796875" style="67"/>
    <col min="2053" max="2053" width="9.81640625" style="67" bestFit="1" customWidth="1"/>
    <col min="2054" max="2054" width="11.7265625" style="67" bestFit="1" customWidth="1"/>
    <col min="2055" max="2308" width="9.1796875" style="67"/>
    <col min="2309" max="2309" width="9.81640625" style="67" bestFit="1" customWidth="1"/>
    <col min="2310" max="2310" width="11.7265625" style="67" bestFit="1" customWidth="1"/>
    <col min="2311" max="2564" width="9.1796875" style="67"/>
    <col min="2565" max="2565" width="9.81640625" style="67" bestFit="1" customWidth="1"/>
    <col min="2566" max="2566" width="11.7265625" style="67" bestFit="1" customWidth="1"/>
    <col min="2567" max="2820" width="9.1796875" style="67"/>
    <col min="2821" max="2821" width="9.81640625" style="67" bestFit="1" customWidth="1"/>
    <col min="2822" max="2822" width="11.7265625" style="67" bestFit="1" customWidth="1"/>
    <col min="2823" max="3076" width="9.1796875" style="67"/>
    <col min="3077" max="3077" width="9.81640625" style="67" bestFit="1" customWidth="1"/>
    <col min="3078" max="3078" width="11.7265625" style="67" bestFit="1" customWidth="1"/>
    <col min="3079" max="3332" width="9.1796875" style="67"/>
    <col min="3333" max="3333" width="9.81640625" style="67" bestFit="1" customWidth="1"/>
    <col min="3334" max="3334" width="11.7265625" style="67" bestFit="1" customWidth="1"/>
    <col min="3335" max="3588" width="9.1796875" style="67"/>
    <col min="3589" max="3589" width="9.81640625" style="67" bestFit="1" customWidth="1"/>
    <col min="3590" max="3590" width="11.7265625" style="67" bestFit="1" customWidth="1"/>
    <col min="3591" max="3844" width="9.1796875" style="67"/>
    <col min="3845" max="3845" width="9.81640625" style="67" bestFit="1" customWidth="1"/>
    <col min="3846" max="3846" width="11.7265625" style="67" bestFit="1" customWidth="1"/>
    <col min="3847" max="4100" width="9.1796875" style="67"/>
    <col min="4101" max="4101" width="9.81640625" style="67" bestFit="1" customWidth="1"/>
    <col min="4102" max="4102" width="11.7265625" style="67" bestFit="1" customWidth="1"/>
    <col min="4103" max="4356" width="9.1796875" style="67"/>
    <col min="4357" max="4357" width="9.81640625" style="67" bestFit="1" customWidth="1"/>
    <col min="4358" max="4358" width="11.7265625" style="67" bestFit="1" customWidth="1"/>
    <col min="4359" max="4612" width="9.1796875" style="67"/>
    <col min="4613" max="4613" width="9.81640625" style="67" bestFit="1" customWidth="1"/>
    <col min="4614" max="4614" width="11.7265625" style="67" bestFit="1" customWidth="1"/>
    <col min="4615" max="4868" width="9.1796875" style="67"/>
    <col min="4869" max="4869" width="9.81640625" style="67" bestFit="1" customWidth="1"/>
    <col min="4870" max="4870" width="11.7265625" style="67" bestFit="1" customWidth="1"/>
    <col min="4871" max="5124" width="9.1796875" style="67"/>
    <col min="5125" max="5125" width="9.81640625" style="67" bestFit="1" customWidth="1"/>
    <col min="5126" max="5126" width="11.7265625" style="67" bestFit="1" customWidth="1"/>
    <col min="5127" max="5380" width="9.1796875" style="67"/>
    <col min="5381" max="5381" width="9.81640625" style="67" bestFit="1" customWidth="1"/>
    <col min="5382" max="5382" width="11.7265625" style="67" bestFit="1" customWidth="1"/>
    <col min="5383" max="5636" width="9.1796875" style="67"/>
    <col min="5637" max="5637" width="9.81640625" style="67" bestFit="1" customWidth="1"/>
    <col min="5638" max="5638" width="11.7265625" style="67" bestFit="1" customWidth="1"/>
    <col min="5639" max="5892" width="9.1796875" style="67"/>
    <col min="5893" max="5893" width="9.81640625" style="67" bestFit="1" customWidth="1"/>
    <col min="5894" max="5894" width="11.7265625" style="67" bestFit="1" customWidth="1"/>
    <col min="5895" max="6148" width="9.1796875" style="67"/>
    <col min="6149" max="6149" width="9.81640625" style="67" bestFit="1" customWidth="1"/>
    <col min="6150" max="6150" width="11.7265625" style="67" bestFit="1" customWidth="1"/>
    <col min="6151" max="6404" width="9.1796875" style="67"/>
    <col min="6405" max="6405" width="9.81640625" style="67" bestFit="1" customWidth="1"/>
    <col min="6406" max="6406" width="11.7265625" style="67" bestFit="1" customWidth="1"/>
    <col min="6407" max="6660" width="9.1796875" style="67"/>
    <col min="6661" max="6661" width="9.81640625" style="67" bestFit="1" customWidth="1"/>
    <col min="6662" max="6662" width="11.7265625" style="67" bestFit="1" customWidth="1"/>
    <col min="6663" max="6916" width="9.1796875" style="67"/>
    <col min="6917" max="6917" width="9.81640625" style="67" bestFit="1" customWidth="1"/>
    <col min="6918" max="6918" width="11.7265625" style="67" bestFit="1" customWidth="1"/>
    <col min="6919" max="7172" width="9.1796875" style="67"/>
    <col min="7173" max="7173" width="9.81640625" style="67" bestFit="1" customWidth="1"/>
    <col min="7174" max="7174" width="11.7265625" style="67" bestFit="1" customWidth="1"/>
    <col min="7175" max="7428" width="9.1796875" style="67"/>
    <col min="7429" max="7429" width="9.81640625" style="67" bestFit="1" customWidth="1"/>
    <col min="7430" max="7430" width="11.7265625" style="67" bestFit="1" customWidth="1"/>
    <col min="7431" max="7684" width="9.1796875" style="67"/>
    <col min="7685" max="7685" width="9.81640625" style="67" bestFit="1" customWidth="1"/>
    <col min="7686" max="7686" width="11.7265625" style="67" bestFit="1" customWidth="1"/>
    <col min="7687" max="7940" width="9.1796875" style="67"/>
    <col min="7941" max="7941" width="9.81640625" style="67" bestFit="1" customWidth="1"/>
    <col min="7942" max="7942" width="11.7265625" style="67" bestFit="1" customWidth="1"/>
    <col min="7943" max="8196" width="9.1796875" style="67"/>
    <col min="8197" max="8197" width="9.81640625" style="67" bestFit="1" customWidth="1"/>
    <col min="8198" max="8198" width="11.7265625" style="67" bestFit="1" customWidth="1"/>
    <col min="8199" max="8452" width="9.1796875" style="67"/>
    <col min="8453" max="8453" width="9.81640625" style="67" bestFit="1" customWidth="1"/>
    <col min="8454" max="8454" width="11.7265625" style="67" bestFit="1" customWidth="1"/>
    <col min="8455" max="8708" width="9.1796875" style="67"/>
    <col min="8709" max="8709" width="9.81640625" style="67" bestFit="1" customWidth="1"/>
    <col min="8710" max="8710" width="11.7265625" style="67" bestFit="1" customWidth="1"/>
    <col min="8711" max="8964" width="9.1796875" style="67"/>
    <col min="8965" max="8965" width="9.81640625" style="67" bestFit="1" customWidth="1"/>
    <col min="8966" max="8966" width="11.7265625" style="67" bestFit="1" customWidth="1"/>
    <col min="8967" max="9220" width="9.1796875" style="67"/>
    <col min="9221" max="9221" width="9.81640625" style="67" bestFit="1" customWidth="1"/>
    <col min="9222" max="9222" width="11.7265625" style="67" bestFit="1" customWidth="1"/>
    <col min="9223" max="9476" width="9.1796875" style="67"/>
    <col min="9477" max="9477" width="9.81640625" style="67" bestFit="1" customWidth="1"/>
    <col min="9478" max="9478" width="11.7265625" style="67" bestFit="1" customWidth="1"/>
    <col min="9479" max="9732" width="9.1796875" style="67"/>
    <col min="9733" max="9733" width="9.81640625" style="67" bestFit="1" customWidth="1"/>
    <col min="9734" max="9734" width="11.7265625" style="67" bestFit="1" customWidth="1"/>
    <col min="9735" max="9988" width="9.1796875" style="67"/>
    <col min="9989" max="9989" width="9.81640625" style="67" bestFit="1" customWidth="1"/>
    <col min="9990" max="9990" width="11.7265625" style="67" bestFit="1" customWidth="1"/>
    <col min="9991" max="10244" width="9.1796875" style="67"/>
    <col min="10245" max="10245" width="9.81640625" style="67" bestFit="1" customWidth="1"/>
    <col min="10246" max="10246" width="11.7265625" style="67" bestFit="1" customWidth="1"/>
    <col min="10247" max="10500" width="9.1796875" style="67"/>
    <col min="10501" max="10501" width="9.81640625" style="67" bestFit="1" customWidth="1"/>
    <col min="10502" max="10502" width="11.7265625" style="67" bestFit="1" customWidth="1"/>
    <col min="10503" max="10756" width="9.1796875" style="67"/>
    <col min="10757" max="10757" width="9.81640625" style="67" bestFit="1" customWidth="1"/>
    <col min="10758" max="10758" width="11.7265625" style="67" bestFit="1" customWidth="1"/>
    <col min="10759" max="11012" width="9.1796875" style="67"/>
    <col min="11013" max="11013" width="9.81640625" style="67" bestFit="1" customWidth="1"/>
    <col min="11014" max="11014" width="11.7265625" style="67" bestFit="1" customWidth="1"/>
    <col min="11015" max="11268" width="9.1796875" style="67"/>
    <col min="11269" max="11269" width="9.81640625" style="67" bestFit="1" customWidth="1"/>
    <col min="11270" max="11270" width="11.7265625" style="67" bestFit="1" customWidth="1"/>
    <col min="11271" max="11524" width="9.1796875" style="67"/>
    <col min="11525" max="11525" width="9.81640625" style="67" bestFit="1" customWidth="1"/>
    <col min="11526" max="11526" width="11.7265625" style="67" bestFit="1" customWidth="1"/>
    <col min="11527" max="11780" width="9.1796875" style="67"/>
    <col min="11781" max="11781" width="9.81640625" style="67" bestFit="1" customWidth="1"/>
    <col min="11782" max="11782" width="11.7265625" style="67" bestFit="1" customWidth="1"/>
    <col min="11783" max="12036" width="9.1796875" style="67"/>
    <col min="12037" max="12037" width="9.81640625" style="67" bestFit="1" customWidth="1"/>
    <col min="12038" max="12038" width="11.7265625" style="67" bestFit="1" customWidth="1"/>
    <col min="12039" max="12292" width="9.1796875" style="67"/>
    <col min="12293" max="12293" width="9.81640625" style="67" bestFit="1" customWidth="1"/>
    <col min="12294" max="12294" width="11.7265625" style="67" bestFit="1" customWidth="1"/>
    <col min="12295" max="12548" width="9.1796875" style="67"/>
    <col min="12549" max="12549" width="9.81640625" style="67" bestFit="1" customWidth="1"/>
    <col min="12550" max="12550" width="11.7265625" style="67" bestFit="1" customWidth="1"/>
    <col min="12551" max="12804" width="9.1796875" style="67"/>
    <col min="12805" max="12805" width="9.81640625" style="67" bestFit="1" customWidth="1"/>
    <col min="12806" max="12806" width="11.7265625" style="67" bestFit="1" customWidth="1"/>
    <col min="12807" max="13060" width="9.1796875" style="67"/>
    <col min="13061" max="13061" width="9.81640625" style="67" bestFit="1" customWidth="1"/>
    <col min="13062" max="13062" width="11.7265625" style="67" bestFit="1" customWidth="1"/>
    <col min="13063" max="13316" width="9.1796875" style="67"/>
    <col min="13317" max="13317" width="9.81640625" style="67" bestFit="1" customWidth="1"/>
    <col min="13318" max="13318" width="11.7265625" style="67" bestFit="1" customWidth="1"/>
    <col min="13319" max="13572" width="9.1796875" style="67"/>
    <col min="13573" max="13573" width="9.81640625" style="67" bestFit="1" customWidth="1"/>
    <col min="13574" max="13574" width="11.7265625" style="67" bestFit="1" customWidth="1"/>
    <col min="13575" max="13828" width="9.1796875" style="67"/>
    <col min="13829" max="13829" width="9.81640625" style="67" bestFit="1" customWidth="1"/>
    <col min="13830" max="13830" width="11.7265625" style="67" bestFit="1" customWidth="1"/>
    <col min="13831" max="14084" width="9.1796875" style="67"/>
    <col min="14085" max="14085" width="9.81640625" style="67" bestFit="1" customWidth="1"/>
    <col min="14086" max="14086" width="11.7265625" style="67" bestFit="1" customWidth="1"/>
    <col min="14087" max="14340" width="9.1796875" style="67"/>
    <col min="14341" max="14341" width="9.81640625" style="67" bestFit="1" customWidth="1"/>
    <col min="14342" max="14342" width="11.7265625" style="67" bestFit="1" customWidth="1"/>
    <col min="14343" max="14596" width="9.1796875" style="67"/>
    <col min="14597" max="14597" width="9.81640625" style="67" bestFit="1" customWidth="1"/>
    <col min="14598" max="14598" width="11.7265625" style="67" bestFit="1" customWidth="1"/>
    <col min="14599" max="14852" width="9.1796875" style="67"/>
    <col min="14853" max="14853" width="9.81640625" style="67" bestFit="1" customWidth="1"/>
    <col min="14854" max="14854" width="11.7265625" style="67" bestFit="1" customWidth="1"/>
    <col min="14855" max="15108" width="9.1796875" style="67"/>
    <col min="15109" max="15109" width="9.81640625" style="67" bestFit="1" customWidth="1"/>
    <col min="15110" max="15110" width="11.7265625" style="67" bestFit="1" customWidth="1"/>
    <col min="15111" max="15364" width="9.1796875" style="67"/>
    <col min="15365" max="15365" width="9.81640625" style="67" bestFit="1" customWidth="1"/>
    <col min="15366" max="15366" width="11.7265625" style="67" bestFit="1" customWidth="1"/>
    <col min="15367" max="15620" width="9.1796875" style="67"/>
    <col min="15621" max="15621" width="9.81640625" style="67" bestFit="1" customWidth="1"/>
    <col min="15622" max="15622" width="11.7265625" style="67" bestFit="1" customWidth="1"/>
    <col min="15623" max="15876" width="9.1796875" style="67"/>
    <col min="15877" max="15877" width="9.81640625" style="67" bestFit="1" customWidth="1"/>
    <col min="15878" max="15878" width="11.7265625" style="67" bestFit="1" customWidth="1"/>
    <col min="15879" max="16132" width="9.1796875" style="67"/>
    <col min="16133" max="16133" width="9.81640625" style="67" bestFit="1" customWidth="1"/>
    <col min="16134" max="16134" width="11.7265625" style="67" bestFit="1" customWidth="1"/>
    <col min="16135" max="16384" width="9.1796875" style="67"/>
  </cols>
  <sheetData>
    <row r="1" spans="1:11" x14ac:dyDescent="0.25">
      <c r="A1" s="216" t="s">
        <v>4</v>
      </c>
      <c r="B1" s="217"/>
      <c r="C1" s="217"/>
      <c r="D1" s="217"/>
      <c r="E1" s="217"/>
      <c r="F1" s="217"/>
      <c r="G1" s="217"/>
      <c r="H1" s="217"/>
    </row>
    <row r="2" spans="1:11" x14ac:dyDescent="0.25">
      <c r="A2" s="218" t="s">
        <v>299</v>
      </c>
      <c r="B2" s="219"/>
      <c r="C2" s="219"/>
      <c r="D2" s="219"/>
      <c r="E2" s="219"/>
      <c r="F2" s="219"/>
      <c r="G2" s="219"/>
      <c r="H2" s="219"/>
    </row>
    <row r="3" spans="1:11" x14ac:dyDescent="0.25">
      <c r="A3" s="206" t="s">
        <v>10</v>
      </c>
      <c r="B3" s="207"/>
      <c r="C3" s="207"/>
      <c r="D3" s="207"/>
      <c r="E3" s="207"/>
      <c r="F3" s="207"/>
      <c r="G3" s="207"/>
      <c r="H3" s="207"/>
      <c r="I3" s="207"/>
      <c r="J3" s="208"/>
      <c r="K3" s="208"/>
    </row>
    <row r="4" spans="1:11" x14ac:dyDescent="0.25">
      <c r="A4" s="209" t="s">
        <v>297</v>
      </c>
      <c r="B4" s="210"/>
      <c r="C4" s="210"/>
      <c r="D4" s="210"/>
      <c r="E4" s="210"/>
      <c r="F4" s="210"/>
      <c r="G4" s="210"/>
      <c r="H4" s="210"/>
      <c r="I4" s="210"/>
      <c r="J4" s="211"/>
      <c r="K4" s="211"/>
    </row>
    <row r="5" spans="1:11" x14ac:dyDescent="0.25">
      <c r="A5" s="212" t="s">
        <v>2</v>
      </c>
      <c r="B5" s="213"/>
      <c r="C5" s="213"/>
      <c r="D5" s="213"/>
      <c r="E5" s="213"/>
      <c r="F5" s="213"/>
      <c r="G5" s="212" t="s">
        <v>5</v>
      </c>
      <c r="H5" s="192" t="s">
        <v>195</v>
      </c>
      <c r="I5" s="193"/>
      <c r="J5" s="192" t="s">
        <v>191</v>
      </c>
      <c r="K5" s="193"/>
    </row>
    <row r="6" spans="1:11" x14ac:dyDescent="0.25">
      <c r="A6" s="213"/>
      <c r="B6" s="213"/>
      <c r="C6" s="213"/>
      <c r="D6" s="213"/>
      <c r="E6" s="213"/>
      <c r="F6" s="213"/>
      <c r="G6" s="213"/>
      <c r="H6" s="51" t="s">
        <v>192</v>
      </c>
      <c r="I6" s="51" t="s">
        <v>193</v>
      </c>
      <c r="J6" s="51" t="s">
        <v>192</v>
      </c>
      <c r="K6" s="51" t="s">
        <v>193</v>
      </c>
    </row>
    <row r="7" spans="1:11" x14ac:dyDescent="0.25">
      <c r="A7" s="194">
        <v>1</v>
      </c>
      <c r="B7" s="195"/>
      <c r="C7" s="195"/>
      <c r="D7" s="195"/>
      <c r="E7" s="195"/>
      <c r="F7" s="195"/>
      <c r="G7" s="50">
        <v>2</v>
      </c>
      <c r="H7" s="51">
        <v>3</v>
      </c>
      <c r="I7" s="51">
        <v>4</v>
      </c>
      <c r="J7" s="51">
        <v>5</v>
      </c>
      <c r="K7" s="51">
        <v>6</v>
      </c>
    </row>
    <row r="8" spans="1:11" x14ac:dyDescent="0.25">
      <c r="A8" s="200" t="s">
        <v>67</v>
      </c>
      <c r="B8" s="200"/>
      <c r="C8" s="200"/>
      <c r="D8" s="200"/>
      <c r="E8" s="200"/>
      <c r="F8" s="200"/>
      <c r="G8" s="70">
        <v>1</v>
      </c>
      <c r="H8" s="71">
        <v>59951316</v>
      </c>
      <c r="I8" s="71">
        <v>19170849</v>
      </c>
      <c r="J8" s="71">
        <v>59227977</v>
      </c>
      <c r="K8" s="71">
        <v>20468049</v>
      </c>
    </row>
    <row r="9" spans="1:11" x14ac:dyDescent="0.25">
      <c r="A9" s="200" t="s">
        <v>66</v>
      </c>
      <c r="B9" s="200"/>
      <c r="C9" s="200"/>
      <c r="D9" s="200"/>
      <c r="E9" s="200"/>
      <c r="F9" s="200"/>
      <c r="G9" s="70">
        <v>2</v>
      </c>
      <c r="H9" s="71">
        <v>2443974</v>
      </c>
      <c r="I9" s="71">
        <v>820336</v>
      </c>
      <c r="J9" s="71">
        <v>2703215</v>
      </c>
      <c r="K9" s="71">
        <v>792809</v>
      </c>
    </row>
    <row r="10" spans="1:11" x14ac:dyDescent="0.25">
      <c r="A10" s="200" t="s">
        <v>68</v>
      </c>
      <c r="B10" s="200"/>
      <c r="C10" s="200"/>
      <c r="D10" s="200"/>
      <c r="E10" s="200"/>
      <c r="F10" s="200"/>
      <c r="G10" s="70">
        <v>3</v>
      </c>
      <c r="H10" s="71">
        <v>0</v>
      </c>
      <c r="I10" s="71">
        <v>0</v>
      </c>
      <c r="J10" s="71">
        <v>0</v>
      </c>
      <c r="K10" s="71">
        <v>0</v>
      </c>
    </row>
    <row r="11" spans="1:11" x14ac:dyDescent="0.25">
      <c r="A11" s="200" t="s">
        <v>69</v>
      </c>
      <c r="B11" s="200"/>
      <c r="C11" s="200"/>
      <c r="D11" s="200"/>
      <c r="E11" s="200"/>
      <c r="F11" s="200"/>
      <c r="G11" s="70">
        <v>4</v>
      </c>
      <c r="H11" s="71">
        <v>246008</v>
      </c>
      <c r="I11" s="71">
        <v>3708</v>
      </c>
      <c r="J11" s="71">
        <v>215000</v>
      </c>
      <c r="K11" s="71">
        <v>0</v>
      </c>
    </row>
    <row r="12" spans="1:11" x14ac:dyDescent="0.25">
      <c r="A12" s="200" t="s">
        <v>70</v>
      </c>
      <c r="B12" s="200"/>
      <c r="C12" s="200"/>
      <c r="D12" s="200"/>
      <c r="E12" s="200"/>
      <c r="F12" s="200"/>
      <c r="G12" s="70">
        <v>5</v>
      </c>
      <c r="H12" s="71">
        <v>24839018</v>
      </c>
      <c r="I12" s="71">
        <v>11403351</v>
      </c>
      <c r="J12" s="71">
        <v>31928473</v>
      </c>
      <c r="K12" s="71">
        <v>14169705</v>
      </c>
    </row>
    <row r="13" spans="1:11" ht="12.65" customHeight="1" x14ac:dyDescent="0.25">
      <c r="A13" s="200" t="s">
        <v>71</v>
      </c>
      <c r="B13" s="200"/>
      <c r="C13" s="200"/>
      <c r="D13" s="200"/>
      <c r="E13" s="200"/>
      <c r="F13" s="200"/>
      <c r="G13" s="70">
        <v>6</v>
      </c>
      <c r="H13" s="71">
        <v>3659830</v>
      </c>
      <c r="I13" s="71">
        <v>1797422</v>
      </c>
      <c r="J13" s="71">
        <v>4946761</v>
      </c>
      <c r="K13" s="71">
        <v>2201529</v>
      </c>
    </row>
    <row r="14" spans="1:11" ht="35.5" customHeight="1" x14ac:dyDescent="0.25">
      <c r="A14" s="200" t="s">
        <v>72</v>
      </c>
      <c r="B14" s="200"/>
      <c r="C14" s="200"/>
      <c r="D14" s="200"/>
      <c r="E14" s="200"/>
      <c r="F14" s="200"/>
      <c r="G14" s="70">
        <v>7</v>
      </c>
      <c r="H14" s="71">
        <v>0</v>
      </c>
      <c r="I14" s="71">
        <v>0</v>
      </c>
      <c r="J14" s="71">
        <v>0</v>
      </c>
      <c r="K14" s="71">
        <v>0</v>
      </c>
    </row>
    <row r="15" spans="1:11" ht="28.9" customHeight="1" x14ac:dyDescent="0.25">
      <c r="A15" s="200" t="s">
        <v>73</v>
      </c>
      <c r="B15" s="200"/>
      <c r="C15" s="200"/>
      <c r="D15" s="200"/>
      <c r="E15" s="200"/>
      <c r="F15" s="200"/>
      <c r="G15" s="70">
        <v>8</v>
      </c>
      <c r="H15" s="71">
        <v>12021900</v>
      </c>
      <c r="I15" s="71">
        <v>6267466</v>
      </c>
      <c r="J15" s="71">
        <v>16439200</v>
      </c>
      <c r="K15" s="71">
        <v>6585833</v>
      </c>
    </row>
    <row r="16" spans="1:11" ht="28.9" customHeight="1" x14ac:dyDescent="0.25">
      <c r="A16" s="200" t="s">
        <v>74</v>
      </c>
      <c r="B16" s="200"/>
      <c r="C16" s="200"/>
      <c r="D16" s="200"/>
      <c r="E16" s="200"/>
      <c r="F16" s="200"/>
      <c r="G16" s="70">
        <v>9</v>
      </c>
      <c r="H16" s="71">
        <v>0</v>
      </c>
      <c r="I16" s="71">
        <v>0</v>
      </c>
      <c r="J16" s="71">
        <v>0</v>
      </c>
      <c r="K16" s="71">
        <v>0</v>
      </c>
    </row>
    <row r="17" spans="1:11" ht="28.9" customHeight="1" x14ac:dyDescent="0.25">
      <c r="A17" s="200" t="s">
        <v>246</v>
      </c>
      <c r="B17" s="200"/>
      <c r="C17" s="200"/>
      <c r="D17" s="200"/>
      <c r="E17" s="200"/>
      <c r="F17" s="200"/>
      <c r="G17" s="70">
        <v>10</v>
      </c>
      <c r="H17" s="71">
        <v>0</v>
      </c>
      <c r="I17" s="71">
        <v>0</v>
      </c>
      <c r="J17" s="71">
        <v>0</v>
      </c>
      <c r="K17" s="71">
        <v>0</v>
      </c>
    </row>
    <row r="18" spans="1:11" x14ac:dyDescent="0.25">
      <c r="A18" s="200" t="s">
        <v>75</v>
      </c>
      <c r="B18" s="200"/>
      <c r="C18" s="200"/>
      <c r="D18" s="200"/>
      <c r="E18" s="200"/>
      <c r="F18" s="200"/>
      <c r="G18" s="70">
        <v>11</v>
      </c>
      <c r="H18" s="71">
        <v>0</v>
      </c>
      <c r="I18" s="71">
        <v>0</v>
      </c>
      <c r="J18" s="71">
        <v>0</v>
      </c>
      <c r="K18" s="71">
        <v>0</v>
      </c>
    </row>
    <row r="19" spans="1:11" x14ac:dyDescent="0.25">
      <c r="A19" s="200" t="s">
        <v>76</v>
      </c>
      <c r="B19" s="200"/>
      <c r="C19" s="200"/>
      <c r="D19" s="200"/>
      <c r="E19" s="200"/>
      <c r="F19" s="200"/>
      <c r="G19" s="70">
        <v>12</v>
      </c>
      <c r="H19" s="71">
        <v>823771</v>
      </c>
      <c r="I19" s="71">
        <v>122064</v>
      </c>
      <c r="J19" s="71">
        <v>243609</v>
      </c>
      <c r="K19" s="71">
        <v>104757</v>
      </c>
    </row>
    <row r="20" spans="1:11" ht="25.5" customHeight="1" x14ac:dyDescent="0.25">
      <c r="A20" s="200" t="s">
        <v>247</v>
      </c>
      <c r="B20" s="200"/>
      <c r="C20" s="200"/>
      <c r="D20" s="200"/>
      <c r="E20" s="200"/>
      <c r="F20" s="200"/>
      <c r="G20" s="70">
        <v>13</v>
      </c>
      <c r="H20" s="71">
        <v>0</v>
      </c>
      <c r="I20" s="71">
        <v>0</v>
      </c>
      <c r="J20" s="71">
        <v>0</v>
      </c>
      <c r="K20" s="71">
        <v>0</v>
      </c>
    </row>
    <row r="21" spans="1:11" ht="25.5" customHeight="1" x14ac:dyDescent="0.25">
      <c r="A21" s="200" t="s">
        <v>77</v>
      </c>
      <c r="B21" s="200"/>
      <c r="C21" s="200"/>
      <c r="D21" s="200"/>
      <c r="E21" s="200"/>
      <c r="F21" s="200"/>
      <c r="G21" s="70">
        <v>14</v>
      </c>
      <c r="H21" s="71">
        <v>0</v>
      </c>
      <c r="I21" s="71">
        <v>0</v>
      </c>
      <c r="J21" s="71">
        <v>0</v>
      </c>
      <c r="K21" s="71">
        <v>0</v>
      </c>
    </row>
    <row r="22" spans="1:11" x14ac:dyDescent="0.25">
      <c r="A22" s="200" t="s">
        <v>78</v>
      </c>
      <c r="B22" s="200"/>
      <c r="C22" s="200"/>
      <c r="D22" s="200"/>
      <c r="E22" s="200"/>
      <c r="F22" s="200"/>
      <c r="G22" s="70">
        <v>15</v>
      </c>
      <c r="H22" s="71">
        <v>636503</v>
      </c>
      <c r="I22" s="71">
        <v>158679</v>
      </c>
      <c r="J22" s="71">
        <v>2522731</v>
      </c>
      <c r="K22" s="71">
        <v>315524</v>
      </c>
    </row>
    <row r="23" spans="1:11" x14ac:dyDescent="0.25">
      <c r="A23" s="200" t="s">
        <v>79</v>
      </c>
      <c r="B23" s="200"/>
      <c r="C23" s="200"/>
      <c r="D23" s="200"/>
      <c r="E23" s="200"/>
      <c r="F23" s="200"/>
      <c r="G23" s="70">
        <v>16</v>
      </c>
      <c r="H23" s="71">
        <v>69248</v>
      </c>
      <c r="I23" s="71">
        <v>35724</v>
      </c>
      <c r="J23" s="71">
        <v>123118</v>
      </c>
      <c r="K23" s="71">
        <v>3337</v>
      </c>
    </row>
    <row r="24" spans="1:11" ht="25.15" customHeight="1" x14ac:dyDescent="0.25">
      <c r="A24" s="214" t="s">
        <v>248</v>
      </c>
      <c r="B24" s="214"/>
      <c r="C24" s="214"/>
      <c r="D24" s="214"/>
      <c r="E24" s="214"/>
      <c r="F24" s="214"/>
      <c r="G24" s="72">
        <v>17</v>
      </c>
      <c r="H24" s="73">
        <f>H8-H9-H10+H11+H12-H13+H14+H15+H16+H17+H18+H19+H20+H22-H23+H21</f>
        <v>92345464</v>
      </c>
      <c r="I24" s="73">
        <f>I8-I9-I10+I11+I12-I13+I14+I15+I16+I17+I18+I19+I20+I22-I23+I21</f>
        <v>34472635</v>
      </c>
      <c r="J24" s="73">
        <f t="shared" ref="J24:K24" si="0">J8-J9-J10+J11+J12-J13+J14+J15+J16+J17+J18+J19+J20+J22-J23+J21</f>
        <v>102803896</v>
      </c>
      <c r="K24" s="73">
        <f t="shared" si="0"/>
        <v>38646193</v>
      </c>
    </row>
    <row r="25" spans="1:11" x14ac:dyDescent="0.25">
      <c r="A25" s="200" t="s">
        <v>80</v>
      </c>
      <c r="B25" s="200"/>
      <c r="C25" s="200"/>
      <c r="D25" s="200"/>
      <c r="E25" s="200"/>
      <c r="F25" s="200"/>
      <c r="G25" s="70">
        <v>18</v>
      </c>
      <c r="H25" s="71">
        <v>43887084</v>
      </c>
      <c r="I25" s="71">
        <v>15085064</v>
      </c>
      <c r="J25" s="71">
        <v>48084069</v>
      </c>
      <c r="K25" s="71">
        <v>16853712</v>
      </c>
    </row>
    <row r="26" spans="1:11" ht="24" customHeight="1" x14ac:dyDescent="0.25">
      <c r="A26" s="200" t="s">
        <v>239</v>
      </c>
      <c r="B26" s="200"/>
      <c r="C26" s="200"/>
      <c r="D26" s="200"/>
      <c r="E26" s="200"/>
      <c r="F26" s="200"/>
      <c r="G26" s="70">
        <v>19</v>
      </c>
      <c r="H26" s="71">
        <v>30731</v>
      </c>
      <c r="I26" s="71">
        <v>22549</v>
      </c>
      <c r="J26" s="71">
        <v>2180344</v>
      </c>
      <c r="K26" s="71">
        <v>13224</v>
      </c>
    </row>
    <row r="27" spans="1:11" x14ac:dyDescent="0.25">
      <c r="A27" s="200" t="s">
        <v>81</v>
      </c>
      <c r="B27" s="200"/>
      <c r="C27" s="200"/>
      <c r="D27" s="200"/>
      <c r="E27" s="200"/>
      <c r="F27" s="200"/>
      <c r="G27" s="70">
        <v>20</v>
      </c>
      <c r="H27" s="71">
        <v>4057219</v>
      </c>
      <c r="I27" s="71">
        <v>1329538</v>
      </c>
      <c r="J27" s="71">
        <v>3685326</v>
      </c>
      <c r="K27" s="71">
        <v>1191405</v>
      </c>
    </row>
    <row r="28" spans="1:11" x14ac:dyDescent="0.25">
      <c r="A28" s="200" t="s">
        <v>82</v>
      </c>
      <c r="B28" s="200"/>
      <c r="C28" s="200"/>
      <c r="D28" s="200"/>
      <c r="E28" s="200"/>
      <c r="F28" s="200"/>
      <c r="G28" s="70">
        <v>21</v>
      </c>
      <c r="H28" s="71">
        <v>0</v>
      </c>
      <c r="I28" s="71">
        <v>0</v>
      </c>
      <c r="J28" s="71">
        <v>0</v>
      </c>
      <c r="K28" s="71">
        <v>0</v>
      </c>
    </row>
    <row r="29" spans="1:11" x14ac:dyDescent="0.25">
      <c r="A29" s="200" t="s">
        <v>249</v>
      </c>
      <c r="B29" s="200"/>
      <c r="C29" s="200"/>
      <c r="D29" s="200"/>
      <c r="E29" s="200"/>
      <c r="F29" s="200"/>
      <c r="G29" s="70">
        <v>22</v>
      </c>
      <c r="H29" s="71">
        <v>1310747</v>
      </c>
      <c r="I29" s="71">
        <v>1366525</v>
      </c>
      <c r="J29" s="71">
        <v>2260281</v>
      </c>
      <c r="K29" s="71">
        <v>1230177</v>
      </c>
    </row>
    <row r="30" spans="1:11" ht="35.25" customHeight="1" x14ac:dyDescent="0.25">
      <c r="A30" s="200" t="s">
        <v>250</v>
      </c>
      <c r="B30" s="200"/>
      <c r="C30" s="200"/>
      <c r="D30" s="200"/>
      <c r="E30" s="200"/>
      <c r="F30" s="200"/>
      <c r="G30" s="70">
        <v>23</v>
      </c>
      <c r="H30" s="71">
        <v>-3004311</v>
      </c>
      <c r="I30" s="71">
        <v>1413832</v>
      </c>
      <c r="J30" s="71">
        <v>-13323504</v>
      </c>
      <c r="K30" s="71">
        <v>2237338</v>
      </c>
    </row>
    <row r="31" spans="1:11" ht="26.5" customHeight="1" x14ac:dyDescent="0.25">
      <c r="A31" s="200" t="s">
        <v>83</v>
      </c>
      <c r="B31" s="200"/>
      <c r="C31" s="200"/>
      <c r="D31" s="200"/>
      <c r="E31" s="200"/>
      <c r="F31" s="200"/>
      <c r="G31" s="70">
        <v>24</v>
      </c>
      <c r="H31" s="71">
        <v>0</v>
      </c>
      <c r="I31" s="71">
        <v>0</v>
      </c>
      <c r="J31" s="71">
        <v>0</v>
      </c>
      <c r="K31" s="71">
        <v>0</v>
      </c>
    </row>
    <row r="32" spans="1:11" ht="26.5" customHeight="1" x14ac:dyDescent="0.25">
      <c r="A32" s="200" t="s">
        <v>84</v>
      </c>
      <c r="B32" s="200"/>
      <c r="C32" s="200"/>
      <c r="D32" s="200"/>
      <c r="E32" s="200"/>
      <c r="F32" s="200"/>
      <c r="G32" s="70">
        <v>25</v>
      </c>
      <c r="H32" s="71">
        <v>0</v>
      </c>
      <c r="I32" s="71">
        <v>0</v>
      </c>
      <c r="J32" s="71">
        <v>0</v>
      </c>
      <c r="K32" s="71">
        <v>0</v>
      </c>
    </row>
    <row r="33" spans="1:11" ht="14.5" customHeight="1" x14ac:dyDescent="0.25">
      <c r="A33" s="200" t="s">
        <v>85</v>
      </c>
      <c r="B33" s="200"/>
      <c r="C33" s="200"/>
      <c r="D33" s="200"/>
      <c r="E33" s="200"/>
      <c r="F33" s="200"/>
      <c r="G33" s="70">
        <v>26</v>
      </c>
      <c r="H33" s="71">
        <v>0</v>
      </c>
      <c r="I33" s="71">
        <v>0</v>
      </c>
      <c r="J33" s="71">
        <v>0</v>
      </c>
      <c r="K33" s="71">
        <v>0</v>
      </c>
    </row>
    <row r="34" spans="1:11" ht="25.5" customHeight="1" x14ac:dyDescent="0.25">
      <c r="A34" s="200" t="s">
        <v>251</v>
      </c>
      <c r="B34" s="200"/>
      <c r="C34" s="200"/>
      <c r="D34" s="200"/>
      <c r="E34" s="200"/>
      <c r="F34" s="200"/>
      <c r="G34" s="70">
        <v>27</v>
      </c>
      <c r="H34" s="71">
        <v>0</v>
      </c>
      <c r="I34" s="71">
        <v>0</v>
      </c>
      <c r="J34" s="71">
        <v>0</v>
      </c>
      <c r="K34" s="71">
        <v>0</v>
      </c>
    </row>
    <row r="35" spans="1:11" ht="37.5" customHeight="1" x14ac:dyDescent="0.25">
      <c r="A35" s="200" t="s">
        <v>86</v>
      </c>
      <c r="B35" s="200"/>
      <c r="C35" s="200"/>
      <c r="D35" s="200"/>
      <c r="E35" s="200"/>
      <c r="F35" s="200"/>
      <c r="G35" s="70">
        <v>28</v>
      </c>
      <c r="H35" s="71">
        <v>0</v>
      </c>
      <c r="I35" s="71">
        <v>0</v>
      </c>
      <c r="J35" s="71">
        <v>0</v>
      </c>
      <c r="K35" s="71">
        <v>0</v>
      </c>
    </row>
    <row r="36" spans="1:11" ht="27.75" customHeight="1" x14ac:dyDescent="0.25">
      <c r="A36" s="215" t="s">
        <v>252</v>
      </c>
      <c r="B36" s="215"/>
      <c r="C36" s="215"/>
      <c r="D36" s="215"/>
      <c r="E36" s="215"/>
      <c r="F36" s="215"/>
      <c r="G36" s="72">
        <v>29</v>
      </c>
      <c r="H36" s="73">
        <f>H24-H25-H26+H28-H27-H29-H30-H31-H32+H33+H34+H35</f>
        <v>46063994</v>
      </c>
      <c r="I36" s="73">
        <f>I24-I25-I26+I28-I27-I29-I30-I31-I32+I33+I34+I35</f>
        <v>15255127</v>
      </c>
      <c r="J36" s="73">
        <f t="shared" ref="J36:K36" si="1">J24-J25-J26+J28-J27-J29-J30-J31-J32+J33+J34+J35</f>
        <v>59917380</v>
      </c>
      <c r="K36" s="73">
        <f t="shared" si="1"/>
        <v>17120337</v>
      </c>
    </row>
    <row r="37" spans="1:11" ht="25.5" customHeight="1" x14ac:dyDescent="0.25">
      <c r="A37" s="200" t="s">
        <v>253</v>
      </c>
      <c r="B37" s="200"/>
      <c r="C37" s="200"/>
      <c r="D37" s="200"/>
      <c r="E37" s="200"/>
      <c r="F37" s="200"/>
      <c r="G37" s="70">
        <v>30</v>
      </c>
      <c r="H37" s="71">
        <v>8259116</v>
      </c>
      <c r="I37" s="71">
        <v>2750988</v>
      </c>
      <c r="J37" s="71">
        <v>10838664</v>
      </c>
      <c r="K37" s="71">
        <v>3119322</v>
      </c>
    </row>
    <row r="38" spans="1:11" ht="26.25" customHeight="1" x14ac:dyDescent="0.25">
      <c r="A38" s="215" t="s">
        <v>254</v>
      </c>
      <c r="B38" s="215"/>
      <c r="C38" s="215"/>
      <c r="D38" s="215"/>
      <c r="E38" s="215"/>
      <c r="F38" s="215"/>
      <c r="G38" s="72">
        <v>31</v>
      </c>
      <c r="H38" s="73">
        <f>H36-H37</f>
        <v>37804878</v>
      </c>
      <c r="I38" s="73">
        <f>I36-I37</f>
        <v>12504139</v>
      </c>
      <c r="J38" s="73">
        <f t="shared" ref="J38:K38" si="2">J36-J37</f>
        <v>49078716</v>
      </c>
      <c r="K38" s="73">
        <f t="shared" si="2"/>
        <v>14001015</v>
      </c>
    </row>
    <row r="39" spans="1:11" ht="29.25" customHeight="1" x14ac:dyDescent="0.25">
      <c r="A39" s="215" t="s">
        <v>255</v>
      </c>
      <c r="B39" s="215"/>
      <c r="C39" s="215"/>
      <c r="D39" s="215"/>
      <c r="E39" s="215"/>
      <c r="F39" s="215"/>
      <c r="G39" s="72">
        <v>32</v>
      </c>
      <c r="H39" s="73">
        <f>H40-H41</f>
        <v>0</v>
      </c>
      <c r="I39" s="73">
        <f>I40-I41</f>
        <v>0</v>
      </c>
      <c r="J39" s="73">
        <f t="shared" ref="J39:K39" si="3">J40-J41</f>
        <v>0</v>
      </c>
      <c r="K39" s="73">
        <f t="shared" si="3"/>
        <v>0</v>
      </c>
    </row>
    <row r="40" spans="1:11" ht="27.75" customHeight="1" x14ac:dyDescent="0.25">
      <c r="A40" s="200" t="s">
        <v>87</v>
      </c>
      <c r="B40" s="200"/>
      <c r="C40" s="200"/>
      <c r="D40" s="200"/>
      <c r="E40" s="200"/>
      <c r="F40" s="200"/>
      <c r="G40" s="70">
        <v>33</v>
      </c>
      <c r="H40" s="71">
        <v>0</v>
      </c>
      <c r="I40" s="71">
        <v>0</v>
      </c>
      <c r="J40" s="71">
        <v>0</v>
      </c>
      <c r="K40" s="71">
        <v>0</v>
      </c>
    </row>
    <row r="41" spans="1:11" ht="22.9" customHeight="1" x14ac:dyDescent="0.25">
      <c r="A41" s="200" t="s">
        <v>88</v>
      </c>
      <c r="B41" s="200"/>
      <c r="C41" s="200"/>
      <c r="D41" s="200"/>
      <c r="E41" s="200"/>
      <c r="F41" s="200"/>
      <c r="G41" s="70">
        <v>34</v>
      </c>
      <c r="H41" s="71">
        <v>0</v>
      </c>
      <c r="I41" s="71">
        <v>0</v>
      </c>
      <c r="J41" s="71">
        <v>0</v>
      </c>
      <c r="K41" s="71">
        <v>0</v>
      </c>
    </row>
    <row r="42" spans="1:11" x14ac:dyDescent="0.25">
      <c r="A42" s="215" t="s">
        <v>256</v>
      </c>
      <c r="B42" s="215"/>
      <c r="C42" s="215"/>
      <c r="D42" s="215"/>
      <c r="E42" s="215"/>
      <c r="F42" s="215"/>
      <c r="G42" s="72">
        <v>35</v>
      </c>
      <c r="H42" s="73">
        <f>H38+H39</f>
        <v>37804878</v>
      </c>
      <c r="I42" s="73">
        <f>I38+I39</f>
        <v>12504139</v>
      </c>
      <c r="J42" s="73">
        <f t="shared" ref="J42:K42" si="4">J38+J39</f>
        <v>49078716</v>
      </c>
      <c r="K42" s="73">
        <f t="shared" si="4"/>
        <v>14001015</v>
      </c>
    </row>
    <row r="43" spans="1:11" x14ac:dyDescent="0.25">
      <c r="A43" s="200" t="s">
        <v>89</v>
      </c>
      <c r="B43" s="200"/>
      <c r="C43" s="200"/>
      <c r="D43" s="200"/>
      <c r="E43" s="200"/>
      <c r="F43" s="200"/>
      <c r="G43" s="70">
        <v>36</v>
      </c>
      <c r="H43" s="71">
        <v>0</v>
      </c>
      <c r="I43" s="71">
        <v>0</v>
      </c>
      <c r="J43" s="71">
        <v>0</v>
      </c>
      <c r="K43" s="71">
        <v>0</v>
      </c>
    </row>
    <row r="44" spans="1:11" x14ac:dyDescent="0.25">
      <c r="A44" s="200" t="s">
        <v>90</v>
      </c>
      <c r="B44" s="200"/>
      <c r="C44" s="200"/>
      <c r="D44" s="200"/>
      <c r="E44" s="200"/>
      <c r="F44" s="200"/>
      <c r="G44" s="70">
        <v>37</v>
      </c>
      <c r="H44" s="71">
        <v>37804878</v>
      </c>
      <c r="I44" s="71">
        <v>12504139</v>
      </c>
      <c r="J44" s="71">
        <v>49078716</v>
      </c>
      <c r="K44" s="71">
        <v>14001015</v>
      </c>
    </row>
    <row r="45" spans="1:11" x14ac:dyDescent="0.25">
      <c r="A45" s="202" t="s">
        <v>15</v>
      </c>
      <c r="B45" s="203"/>
      <c r="C45" s="203"/>
      <c r="D45" s="203"/>
      <c r="E45" s="203"/>
      <c r="F45" s="203"/>
      <c r="G45" s="204"/>
      <c r="H45" s="204"/>
      <c r="I45" s="204"/>
      <c r="J45" s="205"/>
      <c r="K45" s="205"/>
    </row>
    <row r="46" spans="1:11" x14ac:dyDescent="0.25">
      <c r="A46" s="201" t="s">
        <v>91</v>
      </c>
      <c r="B46" s="201"/>
      <c r="C46" s="201"/>
      <c r="D46" s="201"/>
      <c r="E46" s="201"/>
      <c r="F46" s="201"/>
      <c r="G46" s="70">
        <v>38</v>
      </c>
      <c r="H46" s="75">
        <f>H42</f>
        <v>37804878</v>
      </c>
      <c r="I46" s="75">
        <f>I42</f>
        <v>12504139</v>
      </c>
      <c r="J46" s="75">
        <f t="shared" ref="J46:K46" si="5">J42</f>
        <v>49078716</v>
      </c>
      <c r="K46" s="75">
        <f t="shared" si="5"/>
        <v>14001015</v>
      </c>
    </row>
    <row r="47" spans="1:11" x14ac:dyDescent="0.25">
      <c r="A47" s="214" t="s">
        <v>257</v>
      </c>
      <c r="B47" s="214"/>
      <c r="C47" s="214"/>
      <c r="D47" s="214"/>
      <c r="E47" s="214"/>
      <c r="F47" s="214"/>
      <c r="G47" s="72">
        <v>39</v>
      </c>
      <c r="H47" s="73">
        <f>H48+H60</f>
        <v>-100804</v>
      </c>
      <c r="I47" s="73">
        <f>I48+I60</f>
        <v>-50100</v>
      </c>
      <c r="J47" s="73">
        <f t="shared" ref="J47:K47" si="6">J48+J60</f>
        <v>-903946</v>
      </c>
      <c r="K47" s="73">
        <f t="shared" si="6"/>
        <v>134854</v>
      </c>
    </row>
    <row r="48" spans="1:11" ht="24.75" customHeight="1" x14ac:dyDescent="0.25">
      <c r="A48" s="197" t="s">
        <v>258</v>
      </c>
      <c r="B48" s="197"/>
      <c r="C48" s="197"/>
      <c r="D48" s="197"/>
      <c r="E48" s="197"/>
      <c r="F48" s="197"/>
      <c r="G48" s="72">
        <v>40</v>
      </c>
      <c r="H48" s="73">
        <f>SUM(H49:H55)+H58+H59</f>
        <v>-86715</v>
      </c>
      <c r="I48" s="73">
        <f>SUM(I49:I55)+I58+I59</f>
        <v>-17690</v>
      </c>
      <c r="J48" s="73">
        <f t="shared" ref="J48:K48" si="7">SUM(J49:J55)+J58+J59</f>
        <v>-1564</v>
      </c>
      <c r="K48" s="73">
        <f t="shared" si="7"/>
        <v>17343</v>
      </c>
    </row>
    <row r="49" spans="1:11" x14ac:dyDescent="0.25">
      <c r="A49" s="199" t="s">
        <v>92</v>
      </c>
      <c r="B49" s="199"/>
      <c r="C49" s="199"/>
      <c r="D49" s="199"/>
      <c r="E49" s="199"/>
      <c r="F49" s="199"/>
      <c r="G49" s="70">
        <v>41</v>
      </c>
      <c r="H49" s="76">
        <v>0</v>
      </c>
      <c r="I49" s="76">
        <v>0</v>
      </c>
      <c r="J49" s="76">
        <v>0</v>
      </c>
      <c r="K49" s="76">
        <v>0</v>
      </c>
    </row>
    <row r="50" spans="1:11" x14ac:dyDescent="0.25">
      <c r="A50" s="199" t="s">
        <v>93</v>
      </c>
      <c r="B50" s="199"/>
      <c r="C50" s="199"/>
      <c r="D50" s="199"/>
      <c r="E50" s="199"/>
      <c r="F50" s="199"/>
      <c r="G50" s="70">
        <v>42</v>
      </c>
      <c r="H50" s="76">
        <v>0</v>
      </c>
      <c r="I50" s="76">
        <v>0</v>
      </c>
      <c r="J50" s="76">
        <v>0</v>
      </c>
      <c r="K50" s="76">
        <v>0</v>
      </c>
    </row>
    <row r="51" spans="1:11" ht="23.5" customHeight="1" x14ac:dyDescent="0.25">
      <c r="A51" s="199" t="s">
        <v>259</v>
      </c>
      <c r="B51" s="199"/>
      <c r="C51" s="199"/>
      <c r="D51" s="199"/>
      <c r="E51" s="199"/>
      <c r="F51" s="199"/>
      <c r="G51" s="70">
        <v>43</v>
      </c>
      <c r="H51" s="76">
        <v>0</v>
      </c>
      <c r="I51" s="76">
        <v>0</v>
      </c>
      <c r="J51" s="76">
        <v>0</v>
      </c>
      <c r="K51" s="76">
        <v>0</v>
      </c>
    </row>
    <row r="52" spans="1:11" ht="27" customHeight="1" x14ac:dyDescent="0.25">
      <c r="A52" s="199" t="s">
        <v>94</v>
      </c>
      <c r="B52" s="199"/>
      <c r="C52" s="199"/>
      <c r="D52" s="199"/>
      <c r="E52" s="199"/>
      <c r="F52" s="199"/>
      <c r="G52" s="70">
        <v>44</v>
      </c>
      <c r="H52" s="76">
        <v>0</v>
      </c>
      <c r="I52" s="76">
        <v>0</v>
      </c>
      <c r="J52" s="76">
        <v>0</v>
      </c>
      <c r="K52" s="76">
        <v>0</v>
      </c>
    </row>
    <row r="53" spans="1:11" ht="27" customHeight="1" x14ac:dyDescent="0.25">
      <c r="A53" s="199" t="s">
        <v>260</v>
      </c>
      <c r="B53" s="199"/>
      <c r="C53" s="199"/>
      <c r="D53" s="199"/>
      <c r="E53" s="199"/>
      <c r="F53" s="199"/>
      <c r="G53" s="70">
        <v>45</v>
      </c>
      <c r="H53" s="76">
        <v>0</v>
      </c>
      <c r="I53" s="76">
        <v>0</v>
      </c>
      <c r="J53" s="76">
        <v>0</v>
      </c>
      <c r="K53" s="76">
        <v>0</v>
      </c>
    </row>
    <row r="54" spans="1:11" ht="27.65" customHeight="1" x14ac:dyDescent="0.25">
      <c r="A54" s="199" t="s">
        <v>261</v>
      </c>
      <c r="B54" s="199"/>
      <c r="C54" s="199"/>
      <c r="D54" s="199"/>
      <c r="E54" s="199"/>
      <c r="F54" s="199"/>
      <c r="G54" s="70">
        <v>46</v>
      </c>
      <c r="H54" s="76">
        <v>-105750</v>
      </c>
      <c r="I54" s="76">
        <v>-21573</v>
      </c>
      <c r="J54" s="76">
        <v>-1907</v>
      </c>
      <c r="K54" s="76">
        <v>21150</v>
      </c>
    </row>
    <row r="55" spans="1:11" ht="44.25" customHeight="1" x14ac:dyDescent="0.25">
      <c r="A55" s="196" t="s">
        <v>240</v>
      </c>
      <c r="B55" s="196"/>
      <c r="C55" s="196"/>
      <c r="D55" s="196"/>
      <c r="E55" s="196"/>
      <c r="F55" s="196"/>
      <c r="G55" s="70">
        <v>47</v>
      </c>
      <c r="H55" s="76">
        <v>0</v>
      </c>
      <c r="I55" s="76">
        <v>0</v>
      </c>
      <c r="J55" s="76">
        <v>0</v>
      </c>
      <c r="K55" s="76">
        <v>0</v>
      </c>
    </row>
    <row r="56" spans="1:11" ht="33" customHeight="1" x14ac:dyDescent="0.25">
      <c r="A56" s="196" t="s">
        <v>262</v>
      </c>
      <c r="B56" s="196"/>
      <c r="C56" s="196"/>
      <c r="D56" s="196"/>
      <c r="E56" s="196"/>
      <c r="F56" s="196"/>
      <c r="G56" s="70">
        <v>48</v>
      </c>
      <c r="H56" s="76">
        <v>0</v>
      </c>
      <c r="I56" s="76">
        <v>0</v>
      </c>
      <c r="J56" s="76">
        <v>0</v>
      </c>
      <c r="K56" s="76">
        <v>0</v>
      </c>
    </row>
    <row r="57" spans="1:11" ht="28.5" customHeight="1" x14ac:dyDescent="0.25">
      <c r="A57" s="196" t="s">
        <v>263</v>
      </c>
      <c r="B57" s="196"/>
      <c r="C57" s="196"/>
      <c r="D57" s="196"/>
      <c r="E57" s="196"/>
      <c r="F57" s="196"/>
      <c r="G57" s="70">
        <v>49</v>
      </c>
      <c r="H57" s="76">
        <v>0</v>
      </c>
      <c r="I57" s="76">
        <v>0</v>
      </c>
      <c r="J57" s="76">
        <v>0</v>
      </c>
      <c r="K57" s="76">
        <v>0</v>
      </c>
    </row>
    <row r="58" spans="1:11" ht="39" customHeight="1" x14ac:dyDescent="0.25">
      <c r="A58" s="196" t="s">
        <v>264</v>
      </c>
      <c r="B58" s="196"/>
      <c r="C58" s="196"/>
      <c r="D58" s="196"/>
      <c r="E58" s="196"/>
      <c r="F58" s="196"/>
      <c r="G58" s="70">
        <v>50</v>
      </c>
      <c r="H58" s="76">
        <v>0</v>
      </c>
      <c r="I58" s="76">
        <v>0</v>
      </c>
      <c r="J58" s="76">
        <v>0</v>
      </c>
      <c r="K58" s="76">
        <v>0</v>
      </c>
    </row>
    <row r="59" spans="1:11" ht="24" customHeight="1" x14ac:dyDescent="0.25">
      <c r="A59" s="196" t="s">
        <v>265</v>
      </c>
      <c r="B59" s="196"/>
      <c r="C59" s="196"/>
      <c r="D59" s="196"/>
      <c r="E59" s="196"/>
      <c r="F59" s="196"/>
      <c r="G59" s="70">
        <v>51</v>
      </c>
      <c r="H59" s="76">
        <v>19035</v>
      </c>
      <c r="I59" s="76">
        <v>3883</v>
      </c>
      <c r="J59" s="76">
        <v>343</v>
      </c>
      <c r="K59" s="76">
        <v>-3807</v>
      </c>
    </row>
    <row r="60" spans="1:11" ht="25.15" customHeight="1" x14ac:dyDescent="0.25">
      <c r="A60" s="197" t="s">
        <v>266</v>
      </c>
      <c r="B60" s="197"/>
      <c r="C60" s="197"/>
      <c r="D60" s="197"/>
      <c r="E60" s="197"/>
      <c r="F60" s="197"/>
      <c r="G60" s="72">
        <v>52</v>
      </c>
      <c r="H60" s="73">
        <f>SUM(H61:H68)</f>
        <v>-14089</v>
      </c>
      <c r="I60" s="73">
        <f>SUM(I61:I68)</f>
        <v>-32410</v>
      </c>
      <c r="J60" s="73">
        <f t="shared" ref="J60:K60" si="8">SUM(J61:J68)</f>
        <v>-902382</v>
      </c>
      <c r="K60" s="73">
        <f t="shared" si="8"/>
        <v>117511</v>
      </c>
    </row>
    <row r="61" spans="1:11" ht="12.75" customHeight="1" x14ac:dyDescent="0.25">
      <c r="A61" s="196" t="s">
        <v>95</v>
      </c>
      <c r="B61" s="196"/>
      <c r="C61" s="196"/>
      <c r="D61" s="196"/>
      <c r="E61" s="196"/>
      <c r="F61" s="196"/>
      <c r="G61" s="70">
        <v>53</v>
      </c>
      <c r="H61" s="76">
        <v>0</v>
      </c>
      <c r="I61" s="76">
        <v>0</v>
      </c>
      <c r="J61" s="76">
        <v>0</v>
      </c>
      <c r="K61" s="76">
        <v>0</v>
      </c>
    </row>
    <row r="62" spans="1:11" ht="12.75" customHeight="1" x14ac:dyDescent="0.25">
      <c r="A62" s="196" t="s">
        <v>267</v>
      </c>
      <c r="B62" s="196"/>
      <c r="C62" s="196"/>
      <c r="D62" s="196"/>
      <c r="E62" s="196"/>
      <c r="F62" s="196"/>
      <c r="G62" s="70">
        <v>54</v>
      </c>
      <c r="H62" s="76">
        <v>0</v>
      </c>
      <c r="I62" s="76">
        <v>0</v>
      </c>
      <c r="J62" s="76">
        <v>0</v>
      </c>
      <c r="K62" s="76">
        <v>0</v>
      </c>
    </row>
    <row r="63" spans="1:11" ht="12.75" customHeight="1" x14ac:dyDescent="0.25">
      <c r="A63" s="196" t="s">
        <v>268</v>
      </c>
      <c r="B63" s="196"/>
      <c r="C63" s="196"/>
      <c r="D63" s="196"/>
      <c r="E63" s="196"/>
      <c r="F63" s="196"/>
      <c r="G63" s="70">
        <v>55</v>
      </c>
      <c r="H63" s="76">
        <v>0</v>
      </c>
      <c r="I63" s="76">
        <v>0</v>
      </c>
      <c r="J63" s="76">
        <v>0</v>
      </c>
      <c r="K63" s="76">
        <v>0</v>
      </c>
    </row>
    <row r="64" spans="1:11" ht="12.75" customHeight="1" x14ac:dyDescent="0.25">
      <c r="A64" s="196" t="s">
        <v>96</v>
      </c>
      <c r="B64" s="196"/>
      <c r="C64" s="196"/>
      <c r="D64" s="196"/>
      <c r="E64" s="196"/>
      <c r="F64" s="196"/>
      <c r="G64" s="70">
        <v>56</v>
      </c>
      <c r="H64" s="76">
        <v>0</v>
      </c>
      <c r="I64" s="76">
        <v>0</v>
      </c>
      <c r="J64" s="76">
        <v>0</v>
      </c>
      <c r="K64" s="76">
        <v>0</v>
      </c>
    </row>
    <row r="65" spans="1:11" ht="25.5" customHeight="1" x14ac:dyDescent="0.25">
      <c r="A65" s="196" t="s">
        <v>97</v>
      </c>
      <c r="B65" s="196"/>
      <c r="C65" s="196"/>
      <c r="D65" s="196"/>
      <c r="E65" s="196"/>
      <c r="F65" s="196"/>
      <c r="G65" s="70">
        <v>57</v>
      </c>
      <c r="H65" s="76">
        <v>-16294</v>
      </c>
      <c r="I65" s="76">
        <v>-37907</v>
      </c>
      <c r="J65" s="76">
        <v>-1099743</v>
      </c>
      <c r="K65" s="76">
        <v>143306</v>
      </c>
    </row>
    <row r="66" spans="1:11" ht="12.75" customHeight="1" x14ac:dyDescent="0.25">
      <c r="A66" s="196" t="s">
        <v>94</v>
      </c>
      <c r="B66" s="196"/>
      <c r="C66" s="196"/>
      <c r="D66" s="196"/>
      <c r="E66" s="196"/>
      <c r="F66" s="196"/>
      <c r="G66" s="70">
        <v>58</v>
      </c>
      <c r="H66" s="76">
        <v>0</v>
      </c>
      <c r="I66" s="76">
        <v>0</v>
      </c>
      <c r="J66" s="76">
        <v>0</v>
      </c>
      <c r="K66" s="76">
        <v>0</v>
      </c>
    </row>
    <row r="67" spans="1:11" ht="24.75" customHeight="1" x14ac:dyDescent="0.25">
      <c r="A67" s="196" t="s">
        <v>98</v>
      </c>
      <c r="B67" s="196"/>
      <c r="C67" s="196"/>
      <c r="D67" s="196"/>
      <c r="E67" s="196"/>
      <c r="F67" s="196"/>
      <c r="G67" s="70">
        <v>59</v>
      </c>
      <c r="H67" s="76">
        <v>0</v>
      </c>
      <c r="I67" s="76">
        <v>0</v>
      </c>
      <c r="J67" s="76">
        <v>0</v>
      </c>
      <c r="K67" s="76">
        <v>0</v>
      </c>
    </row>
    <row r="68" spans="1:11" ht="22.9" customHeight="1" x14ac:dyDescent="0.25">
      <c r="A68" s="196" t="s">
        <v>99</v>
      </c>
      <c r="B68" s="196"/>
      <c r="C68" s="196"/>
      <c r="D68" s="196"/>
      <c r="E68" s="196"/>
      <c r="F68" s="196"/>
      <c r="G68" s="70">
        <v>60</v>
      </c>
      <c r="H68" s="76">
        <v>2205</v>
      </c>
      <c r="I68" s="76">
        <v>5497</v>
      </c>
      <c r="J68" s="76">
        <v>197361</v>
      </c>
      <c r="K68" s="76">
        <v>-25795</v>
      </c>
    </row>
    <row r="69" spans="1:11" ht="12.75" customHeight="1" x14ac:dyDescent="0.25">
      <c r="A69" s="197" t="s">
        <v>269</v>
      </c>
      <c r="B69" s="197"/>
      <c r="C69" s="197"/>
      <c r="D69" s="197"/>
      <c r="E69" s="197"/>
      <c r="F69" s="197"/>
      <c r="G69" s="72">
        <v>61</v>
      </c>
      <c r="H69" s="77">
        <f>H46+H47</f>
        <v>37704074</v>
      </c>
      <c r="I69" s="77">
        <f>I46+I47</f>
        <v>12454039</v>
      </c>
      <c r="J69" s="77">
        <f t="shared" ref="J69:K69" si="9">J46+J47</f>
        <v>48174770</v>
      </c>
      <c r="K69" s="77">
        <f t="shared" si="9"/>
        <v>14135869</v>
      </c>
    </row>
    <row r="70" spans="1:11" ht="12.75" customHeight="1" x14ac:dyDescent="0.25">
      <c r="A70" s="198" t="s">
        <v>100</v>
      </c>
      <c r="B70" s="198"/>
      <c r="C70" s="198"/>
      <c r="D70" s="198"/>
      <c r="E70" s="198"/>
      <c r="F70" s="198"/>
      <c r="G70" s="70">
        <v>62</v>
      </c>
      <c r="H70" s="71">
        <v>0</v>
      </c>
      <c r="I70" s="71">
        <v>0</v>
      </c>
      <c r="J70" s="71">
        <v>0</v>
      </c>
      <c r="K70" s="71">
        <v>0</v>
      </c>
    </row>
    <row r="71" spans="1:11" x14ac:dyDescent="0.25">
      <c r="A71" s="201" t="s">
        <v>101</v>
      </c>
      <c r="B71" s="201"/>
      <c r="C71" s="201"/>
      <c r="D71" s="201"/>
      <c r="E71" s="201"/>
      <c r="F71" s="201"/>
      <c r="G71" s="70">
        <v>63</v>
      </c>
      <c r="H71" s="76">
        <v>37704074</v>
      </c>
      <c r="I71" s="78">
        <v>12454039</v>
      </c>
      <c r="J71" s="78">
        <v>48174770</v>
      </c>
      <c r="K71" s="78">
        <v>14135869</v>
      </c>
    </row>
  </sheetData>
  <sheetProtection algorithmName="SHA-512" hashValue="d7K25wYCKm4o7yYvmmlHt4QW+GlSFFUjzzAAyLa5lbpTNtGlBB5PCFuuMlodH7zk9VHbWkSixDW/jNjxidsxRg==" saltValue="BNZXPLKjaA+U5aBZk5MzCA==" spinCount="100000" sheet="1" objects="1" scenarios="1"/>
  <mergeCells count="73">
    <mergeCell ref="A13:F13"/>
    <mergeCell ref="A1:H1"/>
    <mergeCell ref="A2:H2"/>
    <mergeCell ref="A8:F8"/>
    <mergeCell ref="A9:F9"/>
    <mergeCell ref="A10:F10"/>
    <mergeCell ref="A11:F11"/>
    <mergeCell ref="A12:F12"/>
    <mergeCell ref="A25:F25"/>
    <mergeCell ref="A14:F14"/>
    <mergeCell ref="A15:F15"/>
    <mergeCell ref="A16:F16"/>
    <mergeCell ref="A17:F17"/>
    <mergeCell ref="A18:F18"/>
    <mergeCell ref="A19:F19"/>
    <mergeCell ref="A20:F20"/>
    <mergeCell ref="A21:F21"/>
    <mergeCell ref="A22:F22"/>
    <mergeCell ref="A23:F23"/>
    <mergeCell ref="A24:F24"/>
    <mergeCell ref="A37:F37"/>
    <mergeCell ref="A26:F26"/>
    <mergeCell ref="A27:F27"/>
    <mergeCell ref="A28:F28"/>
    <mergeCell ref="A29:F29"/>
    <mergeCell ref="A30:F30"/>
    <mergeCell ref="A31:F31"/>
    <mergeCell ref="A32:F32"/>
    <mergeCell ref="A33:F33"/>
    <mergeCell ref="A34:F34"/>
    <mergeCell ref="A35:F35"/>
    <mergeCell ref="A36:F36"/>
    <mergeCell ref="A47:F47"/>
    <mergeCell ref="A48:F48"/>
    <mergeCell ref="A49:F49"/>
    <mergeCell ref="A38:F38"/>
    <mergeCell ref="A39:F39"/>
    <mergeCell ref="A40:F40"/>
    <mergeCell ref="A41:F41"/>
    <mergeCell ref="A42:F42"/>
    <mergeCell ref="A43:F43"/>
    <mergeCell ref="A71:F71"/>
    <mergeCell ref="A45:K45"/>
    <mergeCell ref="A3:K3"/>
    <mergeCell ref="A4:K4"/>
    <mergeCell ref="A5:F6"/>
    <mergeCell ref="G5:G6"/>
    <mergeCell ref="H5:I5"/>
    <mergeCell ref="A62:F62"/>
    <mergeCell ref="A63:F63"/>
    <mergeCell ref="A64:F64"/>
    <mergeCell ref="A65:F65"/>
    <mergeCell ref="A66:F66"/>
    <mergeCell ref="A67:F67"/>
    <mergeCell ref="A56:F56"/>
    <mergeCell ref="A57:F57"/>
    <mergeCell ref="A58:F58"/>
    <mergeCell ref="J5:K5"/>
    <mergeCell ref="A7:F7"/>
    <mergeCell ref="A68:F68"/>
    <mergeCell ref="A69:F69"/>
    <mergeCell ref="A70:F70"/>
    <mergeCell ref="A59:F59"/>
    <mergeCell ref="A60:F60"/>
    <mergeCell ref="A61:F61"/>
    <mergeCell ref="A50:F50"/>
    <mergeCell ref="A51:F51"/>
    <mergeCell ref="A52:F52"/>
    <mergeCell ref="A53:F53"/>
    <mergeCell ref="A54:F54"/>
    <mergeCell ref="A55:F55"/>
    <mergeCell ref="A44:F44"/>
    <mergeCell ref="A46:F46"/>
  </mergeCells>
  <dataValidations count="8">
    <dataValidation operator="greaterThanOrEqual" allowBlank="1" showInputMessage="1" showErrorMessage="1" errorTitle="Nedopušten upis" error="Dopušten je upis samo pozitivnih cjelobrojnih vrijednosti ili nule." sqref="H43:K44"/>
    <dataValidation type="whole" operator="greaterThanOrEqual" allowBlank="1" showInputMessage="1" showErrorMessage="1" errorTitle="Nedopušten upis" error="Dopušten je upis samo pozitivnih cjelobrojnih vrijednosti ili nule." sqref="H22:K23 I33:K42 H34:H42">
      <formula1>0</formula1>
    </dataValidation>
    <dataValidation type="whole" operator="notEqual" allowBlank="1" showInputMessage="1" showErrorMessage="1" errorTitle="Nedopušten upis" error="Dopušten je upis samo cjelobrojnih vrijednosti." sqref="H10:K10 H46:K71 H13:K21 H29:H33 I29:K32 H24:K24">
      <formula1>999999999</formula1>
    </dataValidation>
    <dataValidation type="whole" operator="greaterThanOrEqual" allowBlank="1" showInputMessage="1" showErrorMessage="1" errorTitle="Nedopušten upis" error="Dopušten je upis samo pozitivnih cjelobrojnjih vrijednosti ili nule" sqref="H8:K9 H11:K12">
      <formula1>0</formula1>
    </dataValidation>
    <dataValidation type="whole" operator="greaterThanOrEqual" allowBlank="1" showInputMessage="1" showErrorMessage="1" errorTitle="Nedopušten upis" error="Dopušten je upis samo pozitivnih cjelobrojnih vrijednosti ili nule" sqref="H25:K28">
      <formula1>0</formula1>
    </dataValidation>
    <dataValidation type="whole" operator="notEqual" allowBlank="1" showInputMessage="1" showErrorMessage="1" errorTitle="Pogrešan unos" error="Mogu se unijeti samo cjelobrojne vrijednosti."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formula1>999999999999</formula1>
    </dataValidation>
    <dataValidation type="whole" operator="notEqual" allowBlank="1" showInputMessage="1" showErrorMessage="1" errorTitle="Pogrešan unos" error="Mogu se unijeti samo cjelobrojne pozitivne ili negativne vrijednosti."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formula1>999999999999</formula1>
    </dataValidation>
    <dataValidation type="whole" operator="greaterThanOrEqual" allowBlank="1" showInputMessage="1" showErrorMessage="1" errorTitle="Pogrešan unos" error="Mogu se unijeti samo cjelobrojne pozitivne vrijednosti."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formula1>0</formula1>
    </dataValidation>
  </dataValidations>
  <pageMargins left="0.15748031496062992" right="0.15748031496062992" top="0.5" bottom="0.56999999999999995" header="0.19685039370078741" footer="0.19685039370078741"/>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3"/>
  <sheetViews>
    <sheetView view="pageBreakPreview" zoomScale="120" zoomScaleNormal="100" zoomScaleSheetLayoutView="120" workbookViewId="0">
      <selection activeCell="I63" sqref="I63"/>
    </sheetView>
  </sheetViews>
  <sheetFormatPr defaultRowHeight="12.5" x14ac:dyDescent="0.25"/>
  <cols>
    <col min="1" max="7" width="9.1796875" style="67"/>
    <col min="8" max="8" width="9.81640625" style="66" customWidth="1"/>
    <col min="9" max="9" width="12" style="66" customWidth="1"/>
    <col min="10" max="10" width="10.26953125" style="67" bestFit="1" customWidth="1"/>
    <col min="11" max="11" width="12.26953125" style="67" bestFit="1" customWidth="1"/>
    <col min="12" max="262" width="9.1796875" style="67"/>
    <col min="263" max="264" width="9.81640625" style="67" bestFit="1" customWidth="1"/>
    <col min="265" max="265" width="12" style="67" bestFit="1" customWidth="1"/>
    <col min="266" max="266" width="10.26953125" style="67" bestFit="1" customWidth="1"/>
    <col min="267" max="267" width="12.26953125" style="67" bestFit="1" customWidth="1"/>
    <col min="268" max="518" width="9.1796875" style="67"/>
    <col min="519" max="520" width="9.81640625" style="67" bestFit="1" customWidth="1"/>
    <col min="521" max="521" width="12" style="67" bestFit="1" customWidth="1"/>
    <col min="522" max="522" width="10.26953125" style="67" bestFit="1" customWidth="1"/>
    <col min="523" max="523" width="12.26953125" style="67" bestFit="1" customWidth="1"/>
    <col min="524" max="774" width="9.1796875" style="67"/>
    <col min="775" max="776" width="9.81640625" style="67" bestFit="1" customWidth="1"/>
    <col min="777" max="777" width="12" style="67" bestFit="1" customWidth="1"/>
    <col min="778" max="778" width="10.26953125" style="67" bestFit="1" customWidth="1"/>
    <col min="779" max="779" width="12.26953125" style="67" bestFit="1" customWidth="1"/>
    <col min="780" max="1030" width="9.1796875" style="67"/>
    <col min="1031" max="1032" width="9.81640625" style="67" bestFit="1" customWidth="1"/>
    <col min="1033" max="1033" width="12" style="67" bestFit="1" customWidth="1"/>
    <col min="1034" max="1034" width="10.26953125" style="67" bestFit="1" customWidth="1"/>
    <col min="1035" max="1035" width="12.26953125" style="67" bestFit="1" customWidth="1"/>
    <col min="1036" max="1286" width="9.1796875" style="67"/>
    <col min="1287" max="1288" width="9.81640625" style="67" bestFit="1" customWidth="1"/>
    <col min="1289" max="1289" width="12" style="67" bestFit="1" customWidth="1"/>
    <col min="1290" max="1290" width="10.26953125" style="67" bestFit="1" customWidth="1"/>
    <col min="1291" max="1291" width="12.26953125" style="67" bestFit="1" customWidth="1"/>
    <col min="1292" max="1542" width="9.1796875" style="67"/>
    <col min="1543" max="1544" width="9.81640625" style="67" bestFit="1" customWidth="1"/>
    <col min="1545" max="1545" width="12" style="67" bestFit="1" customWidth="1"/>
    <col min="1546" max="1546" width="10.26953125" style="67" bestFit="1" customWidth="1"/>
    <col min="1547" max="1547" width="12.26953125" style="67" bestFit="1" customWidth="1"/>
    <col min="1548" max="1798" width="9.1796875" style="67"/>
    <col min="1799" max="1800" width="9.81640625" style="67" bestFit="1" customWidth="1"/>
    <col min="1801" max="1801" width="12" style="67" bestFit="1" customWidth="1"/>
    <col min="1802" max="1802" width="10.26953125" style="67" bestFit="1" customWidth="1"/>
    <col min="1803" max="1803" width="12.26953125" style="67" bestFit="1" customWidth="1"/>
    <col min="1804" max="2054" width="9.1796875" style="67"/>
    <col min="2055" max="2056" width="9.81640625" style="67" bestFit="1" customWidth="1"/>
    <col min="2057" max="2057" width="12" style="67" bestFit="1" customWidth="1"/>
    <col min="2058" max="2058" width="10.26953125" style="67" bestFit="1" customWidth="1"/>
    <col min="2059" max="2059" width="12.26953125" style="67" bestFit="1" customWidth="1"/>
    <col min="2060" max="2310" width="9.1796875" style="67"/>
    <col min="2311" max="2312" width="9.81640625" style="67" bestFit="1" customWidth="1"/>
    <col min="2313" max="2313" width="12" style="67" bestFit="1" customWidth="1"/>
    <col min="2314" max="2314" width="10.26953125" style="67" bestFit="1" customWidth="1"/>
    <col min="2315" max="2315" width="12.26953125" style="67" bestFit="1" customWidth="1"/>
    <col min="2316" max="2566" width="9.1796875" style="67"/>
    <col min="2567" max="2568" width="9.81640625" style="67" bestFit="1" customWidth="1"/>
    <col min="2569" max="2569" width="12" style="67" bestFit="1" customWidth="1"/>
    <col min="2570" max="2570" width="10.26953125" style="67" bestFit="1" customWidth="1"/>
    <col min="2571" max="2571" width="12.26953125" style="67" bestFit="1" customWidth="1"/>
    <col min="2572" max="2822" width="9.1796875" style="67"/>
    <col min="2823" max="2824" width="9.81640625" style="67" bestFit="1" customWidth="1"/>
    <col min="2825" max="2825" width="12" style="67" bestFit="1" customWidth="1"/>
    <col min="2826" max="2826" width="10.26953125" style="67" bestFit="1" customWidth="1"/>
    <col min="2827" max="2827" width="12.26953125" style="67" bestFit="1" customWidth="1"/>
    <col min="2828" max="3078" width="9.1796875" style="67"/>
    <col min="3079" max="3080" width="9.81640625" style="67" bestFit="1" customWidth="1"/>
    <col min="3081" max="3081" width="12" style="67" bestFit="1" customWidth="1"/>
    <col min="3082" max="3082" width="10.26953125" style="67" bestFit="1" customWidth="1"/>
    <col min="3083" max="3083" width="12.26953125" style="67" bestFit="1" customWidth="1"/>
    <col min="3084" max="3334" width="9.1796875" style="67"/>
    <col min="3335" max="3336" width="9.81640625" style="67" bestFit="1" customWidth="1"/>
    <col min="3337" max="3337" width="12" style="67" bestFit="1" customWidth="1"/>
    <col min="3338" max="3338" width="10.26953125" style="67" bestFit="1" customWidth="1"/>
    <col min="3339" max="3339" width="12.26953125" style="67" bestFit="1" customWidth="1"/>
    <col min="3340" max="3590" width="9.1796875" style="67"/>
    <col min="3591" max="3592" width="9.81640625" style="67" bestFit="1" customWidth="1"/>
    <col min="3593" max="3593" width="12" style="67" bestFit="1" customWidth="1"/>
    <col min="3594" max="3594" width="10.26953125" style="67" bestFit="1" customWidth="1"/>
    <col min="3595" max="3595" width="12.26953125" style="67" bestFit="1" customWidth="1"/>
    <col min="3596" max="3846" width="9.1796875" style="67"/>
    <col min="3847" max="3848" width="9.81640625" style="67" bestFit="1" customWidth="1"/>
    <col min="3849" max="3849" width="12" style="67" bestFit="1" customWidth="1"/>
    <col min="3850" max="3850" width="10.26953125" style="67" bestFit="1" customWidth="1"/>
    <col min="3851" max="3851" width="12.26953125" style="67" bestFit="1" customWidth="1"/>
    <col min="3852" max="4102" width="9.1796875" style="67"/>
    <col min="4103" max="4104" width="9.81640625" style="67" bestFit="1" customWidth="1"/>
    <col min="4105" max="4105" width="12" style="67" bestFit="1" customWidth="1"/>
    <col min="4106" max="4106" width="10.26953125" style="67" bestFit="1" customWidth="1"/>
    <col min="4107" max="4107" width="12.26953125" style="67" bestFit="1" customWidth="1"/>
    <col min="4108" max="4358" width="9.1796875" style="67"/>
    <col min="4359" max="4360" width="9.81640625" style="67" bestFit="1" customWidth="1"/>
    <col min="4361" max="4361" width="12" style="67" bestFit="1" customWidth="1"/>
    <col min="4362" max="4362" width="10.26953125" style="67" bestFit="1" customWidth="1"/>
    <col min="4363" max="4363" width="12.26953125" style="67" bestFit="1" customWidth="1"/>
    <col min="4364" max="4614" width="9.1796875" style="67"/>
    <col min="4615" max="4616" width="9.81640625" style="67" bestFit="1" customWidth="1"/>
    <col min="4617" max="4617" width="12" style="67" bestFit="1" customWidth="1"/>
    <col min="4618" max="4618" width="10.26953125" style="67" bestFit="1" customWidth="1"/>
    <col min="4619" max="4619" width="12.26953125" style="67" bestFit="1" customWidth="1"/>
    <col min="4620" max="4870" width="9.1796875" style="67"/>
    <col min="4871" max="4872" width="9.81640625" style="67" bestFit="1" customWidth="1"/>
    <col min="4873" max="4873" width="12" style="67" bestFit="1" customWidth="1"/>
    <col min="4874" max="4874" width="10.26953125" style="67" bestFit="1" customWidth="1"/>
    <col min="4875" max="4875" width="12.26953125" style="67" bestFit="1" customWidth="1"/>
    <col min="4876" max="5126" width="9.1796875" style="67"/>
    <col min="5127" max="5128" width="9.81640625" style="67" bestFit="1" customWidth="1"/>
    <col min="5129" max="5129" width="12" style="67" bestFit="1" customWidth="1"/>
    <col min="5130" max="5130" width="10.26953125" style="67" bestFit="1" customWidth="1"/>
    <col min="5131" max="5131" width="12.26953125" style="67" bestFit="1" customWidth="1"/>
    <col min="5132" max="5382" width="9.1796875" style="67"/>
    <col min="5383" max="5384" width="9.81640625" style="67" bestFit="1" customWidth="1"/>
    <col min="5385" max="5385" width="12" style="67" bestFit="1" customWidth="1"/>
    <col min="5386" max="5386" width="10.26953125" style="67" bestFit="1" customWidth="1"/>
    <col min="5387" max="5387" width="12.26953125" style="67" bestFit="1" customWidth="1"/>
    <col min="5388" max="5638" width="9.1796875" style="67"/>
    <col min="5639" max="5640" width="9.81640625" style="67" bestFit="1" customWidth="1"/>
    <col min="5641" max="5641" width="12" style="67" bestFit="1" customWidth="1"/>
    <col min="5642" max="5642" width="10.26953125" style="67" bestFit="1" customWidth="1"/>
    <col min="5643" max="5643" width="12.26953125" style="67" bestFit="1" customWidth="1"/>
    <col min="5644" max="5894" width="9.1796875" style="67"/>
    <col min="5895" max="5896" width="9.81640625" style="67" bestFit="1" customWidth="1"/>
    <col min="5897" max="5897" width="12" style="67" bestFit="1" customWidth="1"/>
    <col min="5898" max="5898" width="10.26953125" style="67" bestFit="1" customWidth="1"/>
    <col min="5899" max="5899" width="12.26953125" style="67" bestFit="1" customWidth="1"/>
    <col min="5900" max="6150" width="9.1796875" style="67"/>
    <col min="6151" max="6152" width="9.81640625" style="67" bestFit="1" customWidth="1"/>
    <col min="6153" max="6153" width="12" style="67" bestFit="1" customWidth="1"/>
    <col min="6154" max="6154" width="10.26953125" style="67" bestFit="1" customWidth="1"/>
    <col min="6155" max="6155" width="12.26953125" style="67" bestFit="1" customWidth="1"/>
    <col min="6156" max="6406" width="9.1796875" style="67"/>
    <col min="6407" max="6408" width="9.81640625" style="67" bestFit="1" customWidth="1"/>
    <col min="6409" max="6409" width="12" style="67" bestFit="1" customWidth="1"/>
    <col min="6410" max="6410" width="10.26953125" style="67" bestFit="1" customWidth="1"/>
    <col min="6411" max="6411" width="12.26953125" style="67" bestFit="1" customWidth="1"/>
    <col min="6412" max="6662" width="9.1796875" style="67"/>
    <col min="6663" max="6664" width="9.81640625" style="67" bestFit="1" customWidth="1"/>
    <col min="6665" max="6665" width="12" style="67" bestFit="1" customWidth="1"/>
    <col min="6666" max="6666" width="10.26953125" style="67" bestFit="1" customWidth="1"/>
    <col min="6667" max="6667" width="12.26953125" style="67" bestFit="1" customWidth="1"/>
    <col min="6668" max="6918" width="9.1796875" style="67"/>
    <col min="6919" max="6920" width="9.81640625" style="67" bestFit="1" customWidth="1"/>
    <col min="6921" max="6921" width="12" style="67" bestFit="1" customWidth="1"/>
    <col min="6922" max="6922" width="10.26953125" style="67" bestFit="1" customWidth="1"/>
    <col min="6923" max="6923" width="12.26953125" style="67" bestFit="1" customWidth="1"/>
    <col min="6924" max="7174" width="9.1796875" style="67"/>
    <col min="7175" max="7176" width="9.81640625" style="67" bestFit="1" customWidth="1"/>
    <col min="7177" max="7177" width="12" style="67" bestFit="1" customWidth="1"/>
    <col min="7178" max="7178" width="10.26953125" style="67" bestFit="1" customWidth="1"/>
    <col min="7179" max="7179" width="12.26953125" style="67" bestFit="1" customWidth="1"/>
    <col min="7180" max="7430" width="9.1796875" style="67"/>
    <col min="7431" max="7432" width="9.81640625" style="67" bestFit="1" customWidth="1"/>
    <col min="7433" max="7433" width="12" style="67" bestFit="1" customWidth="1"/>
    <col min="7434" max="7434" width="10.26953125" style="67" bestFit="1" customWidth="1"/>
    <col min="7435" max="7435" width="12.26953125" style="67" bestFit="1" customWidth="1"/>
    <col min="7436" max="7686" width="9.1796875" style="67"/>
    <col min="7687" max="7688" width="9.81640625" style="67" bestFit="1" customWidth="1"/>
    <col min="7689" max="7689" width="12" style="67" bestFit="1" customWidth="1"/>
    <col min="7690" max="7690" width="10.26953125" style="67" bestFit="1" customWidth="1"/>
    <col min="7691" max="7691" width="12.26953125" style="67" bestFit="1" customWidth="1"/>
    <col min="7692" max="7942" width="9.1796875" style="67"/>
    <col min="7943" max="7944" width="9.81640625" style="67" bestFit="1" customWidth="1"/>
    <col min="7945" max="7945" width="12" style="67" bestFit="1" customWidth="1"/>
    <col min="7946" max="7946" width="10.26953125" style="67" bestFit="1" customWidth="1"/>
    <col min="7947" max="7947" width="12.26953125" style="67" bestFit="1" customWidth="1"/>
    <col min="7948" max="8198" width="9.1796875" style="67"/>
    <col min="8199" max="8200" width="9.81640625" style="67" bestFit="1" customWidth="1"/>
    <col min="8201" max="8201" width="12" style="67" bestFit="1" customWidth="1"/>
    <col min="8202" max="8202" width="10.26953125" style="67" bestFit="1" customWidth="1"/>
    <col min="8203" max="8203" width="12.26953125" style="67" bestFit="1" customWidth="1"/>
    <col min="8204" max="8454" width="9.1796875" style="67"/>
    <col min="8455" max="8456" width="9.81640625" style="67" bestFit="1" customWidth="1"/>
    <col min="8457" max="8457" width="12" style="67" bestFit="1" customWidth="1"/>
    <col min="8458" max="8458" width="10.26953125" style="67" bestFit="1" customWidth="1"/>
    <col min="8459" max="8459" width="12.26953125" style="67" bestFit="1" customWidth="1"/>
    <col min="8460" max="8710" width="9.1796875" style="67"/>
    <col min="8711" max="8712" width="9.81640625" style="67" bestFit="1" customWidth="1"/>
    <col min="8713" max="8713" width="12" style="67" bestFit="1" customWidth="1"/>
    <col min="8714" max="8714" width="10.26953125" style="67" bestFit="1" customWidth="1"/>
    <col min="8715" max="8715" width="12.26953125" style="67" bestFit="1" customWidth="1"/>
    <col min="8716" max="8966" width="9.1796875" style="67"/>
    <col min="8967" max="8968" width="9.81640625" style="67" bestFit="1" customWidth="1"/>
    <col min="8969" max="8969" width="12" style="67" bestFit="1" customWidth="1"/>
    <col min="8970" max="8970" width="10.26953125" style="67" bestFit="1" customWidth="1"/>
    <col min="8971" max="8971" width="12.26953125" style="67" bestFit="1" customWidth="1"/>
    <col min="8972" max="9222" width="9.1796875" style="67"/>
    <col min="9223" max="9224" width="9.81640625" style="67" bestFit="1" customWidth="1"/>
    <col min="9225" max="9225" width="12" style="67" bestFit="1" customWidth="1"/>
    <col min="9226" max="9226" width="10.26953125" style="67" bestFit="1" customWidth="1"/>
    <col min="9227" max="9227" width="12.26953125" style="67" bestFit="1" customWidth="1"/>
    <col min="9228" max="9478" width="9.1796875" style="67"/>
    <col min="9479" max="9480" width="9.81640625" style="67" bestFit="1" customWidth="1"/>
    <col min="9481" max="9481" width="12" style="67" bestFit="1" customWidth="1"/>
    <col min="9482" max="9482" width="10.26953125" style="67" bestFit="1" customWidth="1"/>
    <col min="9483" max="9483" width="12.26953125" style="67" bestFit="1" customWidth="1"/>
    <col min="9484" max="9734" width="9.1796875" style="67"/>
    <col min="9735" max="9736" width="9.81640625" style="67" bestFit="1" customWidth="1"/>
    <col min="9737" max="9737" width="12" style="67" bestFit="1" customWidth="1"/>
    <col min="9738" max="9738" width="10.26953125" style="67" bestFit="1" customWidth="1"/>
    <col min="9739" max="9739" width="12.26953125" style="67" bestFit="1" customWidth="1"/>
    <col min="9740" max="9990" width="9.1796875" style="67"/>
    <col min="9991" max="9992" width="9.81640625" style="67" bestFit="1" customWidth="1"/>
    <col min="9993" max="9993" width="12" style="67" bestFit="1" customWidth="1"/>
    <col min="9994" max="9994" width="10.26953125" style="67" bestFit="1" customWidth="1"/>
    <col min="9995" max="9995" width="12.26953125" style="67" bestFit="1" customWidth="1"/>
    <col min="9996" max="10246" width="9.1796875" style="67"/>
    <col min="10247" max="10248" width="9.81640625" style="67" bestFit="1" customWidth="1"/>
    <col min="10249" max="10249" width="12" style="67" bestFit="1" customWidth="1"/>
    <col min="10250" max="10250" width="10.26953125" style="67" bestFit="1" customWidth="1"/>
    <col min="10251" max="10251" width="12.26953125" style="67" bestFit="1" customWidth="1"/>
    <col min="10252" max="10502" width="9.1796875" style="67"/>
    <col min="10503" max="10504" width="9.81640625" style="67" bestFit="1" customWidth="1"/>
    <col min="10505" max="10505" width="12" style="67" bestFit="1" customWidth="1"/>
    <col min="10506" max="10506" width="10.26953125" style="67" bestFit="1" customWidth="1"/>
    <col min="10507" max="10507" width="12.26953125" style="67" bestFit="1" customWidth="1"/>
    <col min="10508" max="10758" width="9.1796875" style="67"/>
    <col min="10759" max="10760" width="9.81640625" style="67" bestFit="1" customWidth="1"/>
    <col min="10761" max="10761" width="12" style="67" bestFit="1" customWidth="1"/>
    <col min="10762" max="10762" width="10.26953125" style="67" bestFit="1" customWidth="1"/>
    <col min="10763" max="10763" width="12.26953125" style="67" bestFit="1" customWidth="1"/>
    <col min="10764" max="11014" width="9.1796875" style="67"/>
    <col min="11015" max="11016" width="9.81640625" style="67" bestFit="1" customWidth="1"/>
    <col min="11017" max="11017" width="12" style="67" bestFit="1" customWidth="1"/>
    <col min="11018" max="11018" width="10.26953125" style="67" bestFit="1" customWidth="1"/>
    <col min="11019" max="11019" width="12.26953125" style="67" bestFit="1" customWidth="1"/>
    <col min="11020" max="11270" width="9.1796875" style="67"/>
    <col min="11271" max="11272" width="9.81640625" style="67" bestFit="1" customWidth="1"/>
    <col min="11273" max="11273" width="12" style="67" bestFit="1" customWidth="1"/>
    <col min="11274" max="11274" width="10.26953125" style="67" bestFit="1" customWidth="1"/>
    <col min="11275" max="11275" width="12.26953125" style="67" bestFit="1" customWidth="1"/>
    <col min="11276" max="11526" width="9.1796875" style="67"/>
    <col min="11527" max="11528" width="9.81640625" style="67" bestFit="1" customWidth="1"/>
    <col min="11529" max="11529" width="12" style="67" bestFit="1" customWidth="1"/>
    <col min="11530" max="11530" width="10.26953125" style="67" bestFit="1" customWidth="1"/>
    <col min="11531" max="11531" width="12.26953125" style="67" bestFit="1" customWidth="1"/>
    <col min="11532" max="11782" width="9.1796875" style="67"/>
    <col min="11783" max="11784" width="9.81640625" style="67" bestFit="1" customWidth="1"/>
    <col min="11785" max="11785" width="12" style="67" bestFit="1" customWidth="1"/>
    <col min="11786" max="11786" width="10.26953125" style="67" bestFit="1" customWidth="1"/>
    <col min="11787" max="11787" width="12.26953125" style="67" bestFit="1" customWidth="1"/>
    <col min="11788" max="12038" width="9.1796875" style="67"/>
    <col min="12039" max="12040" width="9.81640625" style="67" bestFit="1" customWidth="1"/>
    <col min="12041" max="12041" width="12" style="67" bestFit="1" customWidth="1"/>
    <col min="12042" max="12042" width="10.26953125" style="67" bestFit="1" customWidth="1"/>
    <col min="12043" max="12043" width="12.26953125" style="67" bestFit="1" customWidth="1"/>
    <col min="12044" max="12294" width="9.1796875" style="67"/>
    <col min="12295" max="12296" width="9.81640625" style="67" bestFit="1" customWidth="1"/>
    <col min="12297" max="12297" width="12" style="67" bestFit="1" customWidth="1"/>
    <col min="12298" max="12298" width="10.26953125" style="67" bestFit="1" customWidth="1"/>
    <col min="12299" max="12299" width="12.26953125" style="67" bestFit="1" customWidth="1"/>
    <col min="12300" max="12550" width="9.1796875" style="67"/>
    <col min="12551" max="12552" width="9.81640625" style="67" bestFit="1" customWidth="1"/>
    <col min="12553" max="12553" width="12" style="67" bestFit="1" customWidth="1"/>
    <col min="12554" max="12554" width="10.26953125" style="67" bestFit="1" customWidth="1"/>
    <col min="12555" max="12555" width="12.26953125" style="67" bestFit="1" customWidth="1"/>
    <col min="12556" max="12806" width="9.1796875" style="67"/>
    <col min="12807" max="12808" width="9.81640625" style="67" bestFit="1" customWidth="1"/>
    <col min="12809" max="12809" width="12" style="67" bestFit="1" customWidth="1"/>
    <col min="12810" max="12810" width="10.26953125" style="67" bestFit="1" customWidth="1"/>
    <col min="12811" max="12811" width="12.26953125" style="67" bestFit="1" customWidth="1"/>
    <col min="12812" max="13062" width="9.1796875" style="67"/>
    <col min="13063" max="13064" width="9.81640625" style="67" bestFit="1" customWidth="1"/>
    <col min="13065" max="13065" width="12" style="67" bestFit="1" customWidth="1"/>
    <col min="13066" max="13066" width="10.26953125" style="67" bestFit="1" customWidth="1"/>
    <col min="13067" max="13067" width="12.26953125" style="67" bestFit="1" customWidth="1"/>
    <col min="13068" max="13318" width="9.1796875" style="67"/>
    <col min="13319" max="13320" width="9.81640625" style="67" bestFit="1" customWidth="1"/>
    <col min="13321" max="13321" width="12" style="67" bestFit="1" customWidth="1"/>
    <col min="13322" max="13322" width="10.26953125" style="67" bestFit="1" customWidth="1"/>
    <col min="13323" max="13323" width="12.26953125" style="67" bestFit="1" customWidth="1"/>
    <col min="13324" max="13574" width="9.1796875" style="67"/>
    <col min="13575" max="13576" width="9.81640625" style="67" bestFit="1" customWidth="1"/>
    <col min="13577" max="13577" width="12" style="67" bestFit="1" customWidth="1"/>
    <col min="13578" max="13578" width="10.26953125" style="67" bestFit="1" customWidth="1"/>
    <col min="13579" max="13579" width="12.26953125" style="67" bestFit="1" customWidth="1"/>
    <col min="13580" max="13830" width="9.1796875" style="67"/>
    <col min="13831" max="13832" width="9.81640625" style="67" bestFit="1" customWidth="1"/>
    <col min="13833" max="13833" width="12" style="67" bestFit="1" customWidth="1"/>
    <col min="13834" max="13834" width="10.26953125" style="67" bestFit="1" customWidth="1"/>
    <col min="13835" max="13835" width="12.26953125" style="67" bestFit="1" customWidth="1"/>
    <col min="13836" max="14086" width="9.1796875" style="67"/>
    <col min="14087" max="14088" width="9.81640625" style="67" bestFit="1" customWidth="1"/>
    <col min="14089" max="14089" width="12" style="67" bestFit="1" customWidth="1"/>
    <col min="14090" max="14090" width="10.26953125" style="67" bestFit="1" customWidth="1"/>
    <col min="14091" max="14091" width="12.26953125" style="67" bestFit="1" customWidth="1"/>
    <col min="14092" max="14342" width="9.1796875" style="67"/>
    <col min="14343" max="14344" width="9.81640625" style="67" bestFit="1" customWidth="1"/>
    <col min="14345" max="14345" width="12" style="67" bestFit="1" customWidth="1"/>
    <col min="14346" max="14346" width="10.26953125" style="67" bestFit="1" customWidth="1"/>
    <col min="14347" max="14347" width="12.26953125" style="67" bestFit="1" customWidth="1"/>
    <col min="14348" max="14598" width="9.1796875" style="67"/>
    <col min="14599" max="14600" width="9.81640625" style="67" bestFit="1" customWidth="1"/>
    <col min="14601" max="14601" width="12" style="67" bestFit="1" customWidth="1"/>
    <col min="14602" max="14602" width="10.26953125" style="67" bestFit="1" customWidth="1"/>
    <col min="14603" max="14603" width="12.26953125" style="67" bestFit="1" customWidth="1"/>
    <col min="14604" max="14854" width="9.1796875" style="67"/>
    <col min="14855" max="14856" width="9.81640625" style="67" bestFit="1" customWidth="1"/>
    <col min="14857" max="14857" width="12" style="67" bestFit="1" customWidth="1"/>
    <col min="14858" max="14858" width="10.26953125" style="67" bestFit="1" customWidth="1"/>
    <col min="14859" max="14859" width="12.26953125" style="67" bestFit="1" customWidth="1"/>
    <col min="14860" max="15110" width="9.1796875" style="67"/>
    <col min="15111" max="15112" width="9.81640625" style="67" bestFit="1" customWidth="1"/>
    <col min="15113" max="15113" width="12" style="67" bestFit="1" customWidth="1"/>
    <col min="15114" max="15114" width="10.26953125" style="67" bestFit="1" customWidth="1"/>
    <col min="15115" max="15115" width="12.26953125" style="67" bestFit="1" customWidth="1"/>
    <col min="15116" max="15366" width="9.1796875" style="67"/>
    <col min="15367" max="15368" width="9.81640625" style="67" bestFit="1" customWidth="1"/>
    <col min="15369" max="15369" width="12" style="67" bestFit="1" customWidth="1"/>
    <col min="15370" max="15370" width="10.26953125" style="67" bestFit="1" customWidth="1"/>
    <col min="15371" max="15371" width="12.26953125" style="67" bestFit="1" customWidth="1"/>
    <col min="15372" max="15622" width="9.1796875" style="67"/>
    <col min="15623" max="15624" width="9.81640625" style="67" bestFit="1" customWidth="1"/>
    <col min="15625" max="15625" width="12" style="67" bestFit="1" customWidth="1"/>
    <col min="15626" max="15626" width="10.26953125" style="67" bestFit="1" customWidth="1"/>
    <col min="15627" max="15627" width="12.26953125" style="67" bestFit="1" customWidth="1"/>
    <col min="15628" max="15878" width="9.1796875" style="67"/>
    <col min="15879" max="15880" width="9.81640625" style="67" bestFit="1" customWidth="1"/>
    <col min="15881" max="15881" width="12" style="67" bestFit="1" customWidth="1"/>
    <col min="15882" max="15882" width="10.26953125" style="67" bestFit="1" customWidth="1"/>
    <col min="15883" max="15883" width="12.26953125" style="67" bestFit="1" customWidth="1"/>
    <col min="15884" max="16134" width="9.1796875" style="67"/>
    <col min="16135" max="16136" width="9.81640625" style="67" bestFit="1" customWidth="1"/>
    <col min="16137" max="16137" width="12" style="67" bestFit="1" customWidth="1"/>
    <col min="16138" max="16138" width="10.26953125" style="67" bestFit="1" customWidth="1"/>
    <col min="16139" max="16139" width="12.26953125" style="67" bestFit="1" customWidth="1"/>
    <col min="16140" max="16384" width="9.1796875" style="67"/>
  </cols>
  <sheetData>
    <row r="1" spans="1:9" ht="12.75" customHeight="1" x14ac:dyDescent="0.25">
      <c r="A1" s="216" t="s">
        <v>155</v>
      </c>
      <c r="B1" s="228"/>
      <c r="C1" s="228"/>
      <c r="D1" s="228"/>
      <c r="E1" s="228"/>
      <c r="F1" s="228"/>
      <c r="G1" s="228"/>
      <c r="H1" s="228"/>
    </row>
    <row r="2" spans="1:9" ht="12.75" customHeight="1" x14ac:dyDescent="0.25">
      <c r="A2" s="218" t="s">
        <v>299</v>
      </c>
      <c r="B2" s="219"/>
      <c r="C2" s="219"/>
      <c r="D2" s="219"/>
      <c r="E2" s="219"/>
      <c r="F2" s="219"/>
      <c r="G2" s="219"/>
      <c r="H2" s="219"/>
    </row>
    <row r="3" spans="1:9" x14ac:dyDescent="0.25">
      <c r="A3" s="229" t="s">
        <v>10</v>
      </c>
      <c r="B3" s="230"/>
      <c r="C3" s="230"/>
      <c r="D3" s="230"/>
      <c r="E3" s="230"/>
      <c r="F3" s="230"/>
      <c r="G3" s="230"/>
      <c r="H3" s="230"/>
      <c r="I3" s="207"/>
    </row>
    <row r="4" spans="1:9" x14ac:dyDescent="0.25">
      <c r="A4" s="231" t="s">
        <v>297</v>
      </c>
      <c r="B4" s="232"/>
      <c r="C4" s="232"/>
      <c r="D4" s="232"/>
      <c r="E4" s="232"/>
      <c r="F4" s="232"/>
      <c r="G4" s="232"/>
      <c r="H4" s="232"/>
      <c r="I4" s="210"/>
    </row>
    <row r="5" spans="1:9" ht="42" x14ac:dyDescent="0.25">
      <c r="A5" s="233" t="s">
        <v>2</v>
      </c>
      <c r="B5" s="227"/>
      <c r="C5" s="227"/>
      <c r="D5" s="227"/>
      <c r="E5" s="227"/>
      <c r="F5" s="227"/>
      <c r="G5" s="79" t="s">
        <v>5</v>
      </c>
      <c r="H5" s="69" t="s">
        <v>195</v>
      </c>
      <c r="I5" s="69" t="s">
        <v>270</v>
      </c>
    </row>
    <row r="6" spans="1:9" x14ac:dyDescent="0.25">
      <c r="A6" s="226">
        <v>1</v>
      </c>
      <c r="B6" s="227"/>
      <c r="C6" s="227"/>
      <c r="D6" s="227"/>
      <c r="E6" s="227"/>
      <c r="F6" s="227"/>
      <c r="G6" s="68">
        <v>2</v>
      </c>
      <c r="H6" s="69" t="s">
        <v>6</v>
      </c>
      <c r="I6" s="69" t="s">
        <v>7</v>
      </c>
    </row>
    <row r="7" spans="1:9" x14ac:dyDescent="0.25">
      <c r="A7" s="224" t="s">
        <v>109</v>
      </c>
      <c r="B7" s="225"/>
      <c r="C7" s="225"/>
      <c r="D7" s="225"/>
      <c r="E7" s="225"/>
      <c r="F7" s="225"/>
      <c r="G7" s="225"/>
      <c r="H7" s="225"/>
      <c r="I7" s="225"/>
    </row>
    <row r="8" spans="1:9" x14ac:dyDescent="0.25">
      <c r="A8" s="221" t="s">
        <v>102</v>
      </c>
      <c r="B8" s="221"/>
      <c r="C8" s="221"/>
      <c r="D8" s="221"/>
      <c r="E8" s="221"/>
      <c r="F8" s="221"/>
      <c r="G8" s="70">
        <v>1</v>
      </c>
      <c r="H8" s="80">
        <v>0</v>
      </c>
      <c r="I8" s="80">
        <v>0</v>
      </c>
    </row>
    <row r="9" spans="1:9" x14ac:dyDescent="0.25">
      <c r="A9" s="221" t="s">
        <v>103</v>
      </c>
      <c r="B9" s="221"/>
      <c r="C9" s="221"/>
      <c r="D9" s="221"/>
      <c r="E9" s="221"/>
      <c r="F9" s="221"/>
      <c r="G9" s="70">
        <v>2</v>
      </c>
      <c r="H9" s="80">
        <v>0</v>
      </c>
      <c r="I9" s="80">
        <v>0</v>
      </c>
    </row>
    <row r="10" spans="1:9" x14ac:dyDescent="0.25">
      <c r="A10" s="221" t="s">
        <v>104</v>
      </c>
      <c r="B10" s="221"/>
      <c r="C10" s="221"/>
      <c r="D10" s="221"/>
      <c r="E10" s="221"/>
      <c r="F10" s="221"/>
      <c r="G10" s="70">
        <v>3</v>
      </c>
      <c r="H10" s="80">
        <v>0</v>
      </c>
      <c r="I10" s="80">
        <v>0</v>
      </c>
    </row>
    <row r="11" spans="1:9" x14ac:dyDescent="0.25">
      <c r="A11" s="221" t="s">
        <v>105</v>
      </c>
      <c r="B11" s="221"/>
      <c r="C11" s="221"/>
      <c r="D11" s="221"/>
      <c r="E11" s="221"/>
      <c r="F11" s="221"/>
      <c r="G11" s="70">
        <v>4</v>
      </c>
      <c r="H11" s="80">
        <v>0</v>
      </c>
      <c r="I11" s="80">
        <v>0</v>
      </c>
    </row>
    <row r="12" spans="1:9" x14ac:dyDescent="0.25">
      <c r="A12" s="221" t="s">
        <v>106</v>
      </c>
      <c r="B12" s="221"/>
      <c r="C12" s="221"/>
      <c r="D12" s="221"/>
      <c r="E12" s="221"/>
      <c r="F12" s="221"/>
      <c r="G12" s="70">
        <v>5</v>
      </c>
      <c r="H12" s="80">
        <v>0</v>
      </c>
      <c r="I12" s="80">
        <v>0</v>
      </c>
    </row>
    <row r="13" spans="1:9" ht="22.5" customHeight="1" x14ac:dyDescent="0.25">
      <c r="A13" s="221" t="s">
        <v>126</v>
      </c>
      <c r="B13" s="221"/>
      <c r="C13" s="221"/>
      <c r="D13" s="221"/>
      <c r="E13" s="221"/>
      <c r="F13" s="221"/>
      <c r="G13" s="70">
        <v>6</v>
      </c>
      <c r="H13" s="80">
        <v>0</v>
      </c>
      <c r="I13" s="80">
        <v>0</v>
      </c>
    </row>
    <row r="14" spans="1:9" x14ac:dyDescent="0.25">
      <c r="A14" s="221" t="s">
        <v>107</v>
      </c>
      <c r="B14" s="221"/>
      <c r="C14" s="221"/>
      <c r="D14" s="221"/>
      <c r="E14" s="221"/>
      <c r="F14" s="221"/>
      <c r="G14" s="70">
        <v>7</v>
      </c>
      <c r="H14" s="80">
        <v>0</v>
      </c>
      <c r="I14" s="80">
        <v>0</v>
      </c>
    </row>
    <row r="15" spans="1:9" x14ac:dyDescent="0.25">
      <c r="A15" s="221" t="s">
        <v>108</v>
      </c>
      <c r="B15" s="221"/>
      <c r="C15" s="221"/>
      <c r="D15" s="221"/>
      <c r="E15" s="221"/>
      <c r="F15" s="221"/>
      <c r="G15" s="70">
        <v>8</v>
      </c>
      <c r="H15" s="80">
        <v>0</v>
      </c>
      <c r="I15" s="80">
        <v>0</v>
      </c>
    </row>
    <row r="16" spans="1:9" x14ac:dyDescent="0.25">
      <c r="A16" s="224" t="s">
        <v>110</v>
      </c>
      <c r="B16" s="225"/>
      <c r="C16" s="225"/>
      <c r="D16" s="225"/>
      <c r="E16" s="225"/>
      <c r="F16" s="225"/>
      <c r="G16" s="225"/>
      <c r="H16" s="225"/>
      <c r="I16" s="225"/>
    </row>
    <row r="17" spans="1:9" x14ac:dyDescent="0.25">
      <c r="A17" s="221" t="s">
        <v>111</v>
      </c>
      <c r="B17" s="221"/>
      <c r="C17" s="221"/>
      <c r="D17" s="221"/>
      <c r="E17" s="221"/>
      <c r="F17" s="221"/>
      <c r="G17" s="70">
        <v>9</v>
      </c>
      <c r="H17" s="80">
        <v>46063994</v>
      </c>
      <c r="I17" s="80">
        <v>59917380</v>
      </c>
    </row>
    <row r="18" spans="1:9" x14ac:dyDescent="0.25">
      <c r="A18" s="221" t="s">
        <v>112</v>
      </c>
      <c r="B18" s="221"/>
      <c r="C18" s="221"/>
      <c r="D18" s="221"/>
      <c r="E18" s="221"/>
      <c r="F18" s="221"/>
      <c r="G18" s="70"/>
      <c r="H18" s="80"/>
      <c r="I18" s="80"/>
    </row>
    <row r="19" spans="1:9" x14ac:dyDescent="0.25">
      <c r="A19" s="221" t="s">
        <v>113</v>
      </c>
      <c r="B19" s="221"/>
      <c r="C19" s="221"/>
      <c r="D19" s="221"/>
      <c r="E19" s="221"/>
      <c r="F19" s="221"/>
      <c r="G19" s="70">
        <v>10</v>
      </c>
      <c r="H19" s="80">
        <v>1693564</v>
      </c>
      <c r="I19" s="80">
        <v>-11063223</v>
      </c>
    </row>
    <row r="20" spans="1:9" x14ac:dyDescent="0.25">
      <c r="A20" s="221" t="s">
        <v>114</v>
      </c>
      <c r="B20" s="221"/>
      <c r="C20" s="221"/>
      <c r="D20" s="221"/>
      <c r="E20" s="221"/>
      <c r="F20" s="221"/>
      <c r="G20" s="70">
        <v>11</v>
      </c>
      <c r="H20" s="80">
        <v>4057219</v>
      </c>
      <c r="I20" s="80">
        <v>4011569</v>
      </c>
    </row>
    <row r="21" spans="1:9" ht="23.25" customHeight="1" x14ac:dyDescent="0.25">
      <c r="A21" s="221" t="s">
        <v>115</v>
      </c>
      <c r="B21" s="221"/>
      <c r="C21" s="221"/>
      <c r="D21" s="221"/>
      <c r="E21" s="221"/>
      <c r="F21" s="221"/>
      <c r="G21" s="70">
        <v>12</v>
      </c>
      <c r="H21" s="80">
        <v>0</v>
      </c>
      <c r="I21" s="80">
        <v>0</v>
      </c>
    </row>
    <row r="22" spans="1:9" x14ac:dyDescent="0.25">
      <c r="A22" s="221" t="s">
        <v>116</v>
      </c>
      <c r="B22" s="221"/>
      <c r="C22" s="221"/>
      <c r="D22" s="221"/>
      <c r="E22" s="221"/>
      <c r="F22" s="221"/>
      <c r="G22" s="70">
        <v>13</v>
      </c>
      <c r="H22" s="80">
        <v>0</v>
      </c>
      <c r="I22" s="80">
        <v>0</v>
      </c>
    </row>
    <row r="23" spans="1:9" x14ac:dyDescent="0.25">
      <c r="A23" s="221" t="s">
        <v>117</v>
      </c>
      <c r="B23" s="221"/>
      <c r="C23" s="221"/>
      <c r="D23" s="221"/>
      <c r="E23" s="221"/>
      <c r="F23" s="221"/>
      <c r="G23" s="70">
        <v>14</v>
      </c>
      <c r="H23" s="80">
        <v>0</v>
      </c>
      <c r="I23" s="80">
        <v>0</v>
      </c>
    </row>
    <row r="24" spans="1:9" x14ac:dyDescent="0.25">
      <c r="A24" s="224" t="s">
        <v>118</v>
      </c>
      <c r="B24" s="225"/>
      <c r="C24" s="225"/>
      <c r="D24" s="225"/>
      <c r="E24" s="225"/>
      <c r="F24" s="225"/>
      <c r="G24" s="225"/>
      <c r="H24" s="225"/>
      <c r="I24" s="225"/>
    </row>
    <row r="25" spans="1:9" x14ac:dyDescent="0.25">
      <c r="A25" s="221" t="s">
        <v>119</v>
      </c>
      <c r="B25" s="221"/>
      <c r="C25" s="221"/>
      <c r="D25" s="221"/>
      <c r="E25" s="221"/>
      <c r="F25" s="221"/>
      <c r="G25" s="70">
        <v>15</v>
      </c>
      <c r="H25" s="80">
        <v>-18614982</v>
      </c>
      <c r="I25" s="80">
        <v>75882669</v>
      </c>
    </row>
    <row r="26" spans="1:9" x14ac:dyDescent="0.25">
      <c r="A26" s="221" t="s">
        <v>120</v>
      </c>
      <c r="B26" s="221"/>
      <c r="C26" s="221"/>
      <c r="D26" s="221"/>
      <c r="E26" s="221"/>
      <c r="F26" s="221"/>
      <c r="G26" s="70">
        <v>16</v>
      </c>
      <c r="H26" s="80">
        <v>0</v>
      </c>
      <c r="I26" s="80">
        <v>0</v>
      </c>
    </row>
    <row r="27" spans="1:9" x14ac:dyDescent="0.25">
      <c r="A27" s="221" t="s">
        <v>121</v>
      </c>
      <c r="B27" s="221"/>
      <c r="C27" s="221"/>
      <c r="D27" s="221"/>
      <c r="E27" s="221"/>
      <c r="F27" s="221"/>
      <c r="G27" s="70">
        <v>17</v>
      </c>
      <c r="H27" s="80">
        <v>-146219324</v>
      </c>
      <c r="I27" s="80">
        <v>-139099532</v>
      </c>
    </row>
    <row r="28" spans="1:9" ht="25.5" customHeight="1" x14ac:dyDescent="0.25">
      <c r="A28" s="221" t="s">
        <v>122</v>
      </c>
      <c r="B28" s="221"/>
      <c r="C28" s="221"/>
      <c r="D28" s="221"/>
      <c r="E28" s="221"/>
      <c r="F28" s="221"/>
      <c r="G28" s="70">
        <v>18</v>
      </c>
      <c r="H28" s="80">
        <v>143688711</v>
      </c>
      <c r="I28" s="80">
        <v>-264206456</v>
      </c>
    </row>
    <row r="29" spans="1:9" ht="23.25" customHeight="1" x14ac:dyDescent="0.25">
      <c r="A29" s="221" t="s">
        <v>123</v>
      </c>
      <c r="B29" s="221"/>
      <c r="C29" s="221"/>
      <c r="D29" s="221"/>
      <c r="E29" s="221"/>
      <c r="F29" s="221"/>
      <c r="G29" s="70">
        <v>19</v>
      </c>
      <c r="H29" s="80">
        <v>0</v>
      </c>
      <c r="I29" s="80">
        <v>0</v>
      </c>
    </row>
    <row r="30" spans="1:9" ht="27.75" customHeight="1" x14ac:dyDescent="0.25">
      <c r="A30" s="221" t="s">
        <v>124</v>
      </c>
      <c r="B30" s="221"/>
      <c r="C30" s="221"/>
      <c r="D30" s="221"/>
      <c r="E30" s="221"/>
      <c r="F30" s="221"/>
      <c r="G30" s="70">
        <v>20</v>
      </c>
      <c r="H30" s="80">
        <v>0</v>
      </c>
      <c r="I30" s="80">
        <v>0</v>
      </c>
    </row>
    <row r="31" spans="1:9" ht="27.75" customHeight="1" x14ac:dyDescent="0.25">
      <c r="A31" s="221" t="s">
        <v>125</v>
      </c>
      <c r="B31" s="221"/>
      <c r="C31" s="221"/>
      <c r="D31" s="221"/>
      <c r="E31" s="221"/>
      <c r="F31" s="221"/>
      <c r="G31" s="70">
        <v>21</v>
      </c>
      <c r="H31" s="80">
        <v>-49358</v>
      </c>
      <c r="I31" s="80">
        <v>-63488</v>
      </c>
    </row>
    <row r="32" spans="1:9" ht="29.25" customHeight="1" x14ac:dyDescent="0.25">
      <c r="A32" s="221" t="s">
        <v>127</v>
      </c>
      <c r="B32" s="221"/>
      <c r="C32" s="221"/>
      <c r="D32" s="221"/>
      <c r="E32" s="221"/>
      <c r="F32" s="221"/>
      <c r="G32" s="70">
        <v>22</v>
      </c>
      <c r="H32" s="80">
        <v>-60761257</v>
      </c>
      <c r="I32" s="80">
        <v>-120718934</v>
      </c>
    </row>
    <row r="33" spans="1:9" x14ac:dyDescent="0.25">
      <c r="A33" s="221" t="s">
        <v>128</v>
      </c>
      <c r="B33" s="221"/>
      <c r="C33" s="221"/>
      <c r="D33" s="221"/>
      <c r="E33" s="221"/>
      <c r="F33" s="221"/>
      <c r="G33" s="70">
        <v>23</v>
      </c>
      <c r="H33" s="80">
        <v>5315491</v>
      </c>
      <c r="I33" s="80">
        <v>-12275234</v>
      </c>
    </row>
    <row r="34" spans="1:9" x14ac:dyDescent="0.25">
      <c r="A34" s="221" t="s">
        <v>129</v>
      </c>
      <c r="B34" s="221"/>
      <c r="C34" s="221"/>
      <c r="D34" s="221"/>
      <c r="E34" s="221"/>
      <c r="F34" s="221"/>
      <c r="G34" s="70">
        <v>24</v>
      </c>
      <c r="H34" s="80">
        <v>5554</v>
      </c>
      <c r="I34" s="80">
        <v>-17406</v>
      </c>
    </row>
    <row r="35" spans="1:9" x14ac:dyDescent="0.25">
      <c r="A35" s="221" t="s">
        <v>130</v>
      </c>
      <c r="B35" s="221"/>
      <c r="C35" s="221"/>
      <c r="D35" s="221"/>
      <c r="E35" s="221"/>
      <c r="F35" s="221"/>
      <c r="G35" s="70">
        <v>25</v>
      </c>
      <c r="H35" s="80">
        <v>312568876</v>
      </c>
      <c r="I35" s="80">
        <v>378243909</v>
      </c>
    </row>
    <row r="36" spans="1:9" x14ac:dyDescent="0.25">
      <c r="A36" s="221" t="s">
        <v>131</v>
      </c>
      <c r="B36" s="221"/>
      <c r="C36" s="221"/>
      <c r="D36" s="221"/>
      <c r="E36" s="221"/>
      <c r="F36" s="221"/>
      <c r="G36" s="70">
        <v>26</v>
      </c>
      <c r="H36" s="80">
        <v>173525489</v>
      </c>
      <c r="I36" s="80">
        <v>303669966</v>
      </c>
    </row>
    <row r="37" spans="1:9" x14ac:dyDescent="0.25">
      <c r="A37" s="221" t="s">
        <v>132</v>
      </c>
      <c r="B37" s="221"/>
      <c r="C37" s="221"/>
      <c r="D37" s="221"/>
      <c r="E37" s="221"/>
      <c r="F37" s="221"/>
      <c r="G37" s="70">
        <v>27</v>
      </c>
      <c r="H37" s="80">
        <v>13720853</v>
      </c>
      <c r="I37" s="80">
        <v>19586642</v>
      </c>
    </row>
    <row r="38" spans="1:9" x14ac:dyDescent="0.25">
      <c r="A38" s="221" t="s">
        <v>133</v>
      </c>
      <c r="B38" s="221"/>
      <c r="C38" s="221"/>
      <c r="D38" s="221"/>
      <c r="E38" s="221"/>
      <c r="F38" s="221"/>
      <c r="G38" s="70">
        <v>28</v>
      </c>
      <c r="H38" s="80">
        <v>0</v>
      </c>
      <c r="I38" s="80">
        <v>0</v>
      </c>
    </row>
    <row r="39" spans="1:9" x14ac:dyDescent="0.25">
      <c r="A39" s="221" t="s">
        <v>134</v>
      </c>
      <c r="B39" s="221"/>
      <c r="C39" s="221"/>
      <c r="D39" s="221"/>
      <c r="E39" s="221"/>
      <c r="F39" s="221"/>
      <c r="G39" s="70">
        <v>29</v>
      </c>
      <c r="H39" s="80">
        <v>-1898464</v>
      </c>
      <c r="I39" s="80">
        <v>1116619</v>
      </c>
    </row>
    <row r="40" spans="1:9" x14ac:dyDescent="0.25">
      <c r="A40" s="221" t="s">
        <v>135</v>
      </c>
      <c r="B40" s="221"/>
      <c r="C40" s="221"/>
      <c r="D40" s="221"/>
      <c r="E40" s="221"/>
      <c r="F40" s="221"/>
      <c r="G40" s="70">
        <v>30</v>
      </c>
      <c r="H40" s="80">
        <v>59951316</v>
      </c>
      <c r="I40" s="80">
        <v>59227977</v>
      </c>
    </row>
    <row r="41" spans="1:9" x14ac:dyDescent="0.25">
      <c r="A41" s="221" t="s">
        <v>136</v>
      </c>
      <c r="B41" s="221"/>
      <c r="C41" s="221"/>
      <c r="D41" s="221"/>
      <c r="E41" s="221"/>
      <c r="F41" s="221"/>
      <c r="G41" s="70">
        <v>31</v>
      </c>
      <c r="H41" s="80">
        <v>0</v>
      </c>
      <c r="I41" s="80">
        <v>0</v>
      </c>
    </row>
    <row r="42" spans="1:9" x14ac:dyDescent="0.25">
      <c r="A42" s="221" t="s">
        <v>137</v>
      </c>
      <c r="B42" s="221"/>
      <c r="C42" s="221"/>
      <c r="D42" s="221"/>
      <c r="E42" s="221"/>
      <c r="F42" s="221"/>
      <c r="G42" s="70">
        <v>32</v>
      </c>
      <c r="H42" s="80">
        <v>-2443974</v>
      </c>
      <c r="I42" s="80">
        <v>-2703215</v>
      </c>
    </row>
    <row r="43" spans="1:9" x14ac:dyDescent="0.25">
      <c r="A43" s="221" t="s">
        <v>138</v>
      </c>
      <c r="B43" s="221"/>
      <c r="C43" s="221"/>
      <c r="D43" s="221"/>
      <c r="E43" s="221"/>
      <c r="F43" s="221"/>
      <c r="G43" s="70">
        <v>33</v>
      </c>
      <c r="H43" s="80">
        <v>-8195383</v>
      </c>
      <c r="I43" s="80">
        <v>-6437273</v>
      </c>
    </row>
    <row r="44" spans="1:9" ht="13.5" customHeight="1" x14ac:dyDescent="0.25">
      <c r="A44" s="220" t="s">
        <v>139</v>
      </c>
      <c r="B44" s="220"/>
      <c r="C44" s="220"/>
      <c r="D44" s="220"/>
      <c r="E44" s="220"/>
      <c r="F44" s="220"/>
      <c r="G44" s="70">
        <v>34</v>
      </c>
      <c r="H44" s="81">
        <f>SUM(H25:H43)+SUM(H17:H23)+SUM(H8:H15)</f>
        <v>522408325</v>
      </c>
      <c r="I44" s="81">
        <f>SUM(I25:I43)+SUM(I17:I23)+SUM(I8:I15)</f>
        <v>345071970</v>
      </c>
    </row>
    <row r="45" spans="1:9" x14ac:dyDescent="0.25">
      <c r="A45" s="224" t="s">
        <v>16</v>
      </c>
      <c r="B45" s="225"/>
      <c r="C45" s="225"/>
      <c r="D45" s="225"/>
      <c r="E45" s="225"/>
      <c r="F45" s="225"/>
      <c r="G45" s="225"/>
      <c r="H45" s="225"/>
      <c r="I45" s="225"/>
    </row>
    <row r="46" spans="1:9" ht="24.75" customHeight="1" x14ac:dyDescent="0.25">
      <c r="A46" s="221" t="s">
        <v>140</v>
      </c>
      <c r="B46" s="221"/>
      <c r="C46" s="221"/>
      <c r="D46" s="221"/>
      <c r="E46" s="221"/>
      <c r="F46" s="221"/>
      <c r="G46" s="70">
        <v>35</v>
      </c>
      <c r="H46" s="80">
        <v>-1174817</v>
      </c>
      <c r="I46" s="80">
        <v>15953094</v>
      </c>
    </row>
    <row r="47" spans="1:9" ht="26.25" customHeight="1" x14ac:dyDescent="0.25">
      <c r="A47" s="221" t="s">
        <v>141</v>
      </c>
      <c r="B47" s="221"/>
      <c r="C47" s="221"/>
      <c r="D47" s="221"/>
      <c r="E47" s="221"/>
      <c r="F47" s="221"/>
      <c r="G47" s="70">
        <v>36</v>
      </c>
      <c r="H47" s="80">
        <v>0</v>
      </c>
      <c r="I47" s="80">
        <v>0</v>
      </c>
    </row>
    <row r="48" spans="1:9" ht="24" customHeight="1" x14ac:dyDescent="0.25">
      <c r="A48" s="221" t="s">
        <v>142</v>
      </c>
      <c r="B48" s="221"/>
      <c r="C48" s="221"/>
      <c r="D48" s="221"/>
      <c r="E48" s="221"/>
      <c r="F48" s="221"/>
      <c r="G48" s="70">
        <v>37</v>
      </c>
      <c r="H48" s="80">
        <v>0</v>
      </c>
      <c r="I48" s="80">
        <v>0</v>
      </c>
    </row>
    <row r="49" spans="1:9" x14ac:dyDescent="0.25">
      <c r="A49" s="221" t="s">
        <v>143</v>
      </c>
      <c r="B49" s="221"/>
      <c r="C49" s="221"/>
      <c r="D49" s="221"/>
      <c r="E49" s="221"/>
      <c r="F49" s="221"/>
      <c r="G49" s="70">
        <v>38</v>
      </c>
      <c r="H49" s="80">
        <v>0</v>
      </c>
      <c r="I49" s="80">
        <v>215000</v>
      </c>
    </row>
    <row r="50" spans="1:9" x14ac:dyDescent="0.25">
      <c r="A50" s="221" t="s">
        <v>144</v>
      </c>
      <c r="B50" s="221"/>
      <c r="C50" s="221"/>
      <c r="D50" s="221"/>
      <c r="E50" s="221"/>
      <c r="F50" s="221"/>
      <c r="G50" s="70">
        <v>39</v>
      </c>
      <c r="H50" s="80">
        <v>0</v>
      </c>
      <c r="I50" s="80">
        <v>0</v>
      </c>
    </row>
    <row r="51" spans="1:9" x14ac:dyDescent="0.25">
      <c r="A51" s="220" t="s">
        <v>145</v>
      </c>
      <c r="B51" s="220"/>
      <c r="C51" s="220"/>
      <c r="D51" s="220"/>
      <c r="E51" s="220"/>
      <c r="F51" s="220"/>
      <c r="G51" s="70">
        <v>40</v>
      </c>
      <c r="H51" s="81">
        <f>SUM(H46:H50)</f>
        <v>-1174817</v>
      </c>
      <c r="I51" s="81">
        <f>SUM(I46:I50)</f>
        <v>16168094</v>
      </c>
    </row>
    <row r="52" spans="1:9" x14ac:dyDescent="0.25">
      <c r="A52" s="224" t="s">
        <v>17</v>
      </c>
      <c r="B52" s="225"/>
      <c r="C52" s="225"/>
      <c r="D52" s="225"/>
      <c r="E52" s="225"/>
      <c r="F52" s="225"/>
      <c r="G52" s="225"/>
      <c r="H52" s="225"/>
      <c r="I52" s="225"/>
    </row>
    <row r="53" spans="1:9" ht="23.25" customHeight="1" x14ac:dyDescent="0.25">
      <c r="A53" s="221" t="s">
        <v>146</v>
      </c>
      <c r="B53" s="221"/>
      <c r="C53" s="221"/>
      <c r="D53" s="221"/>
      <c r="E53" s="221"/>
      <c r="F53" s="221"/>
      <c r="G53" s="70">
        <v>41</v>
      </c>
      <c r="H53" s="80">
        <v>16978525</v>
      </c>
      <c r="I53" s="80">
        <v>-14341203</v>
      </c>
    </row>
    <row r="54" spans="1:9" x14ac:dyDescent="0.25">
      <c r="A54" s="221" t="s">
        <v>147</v>
      </c>
      <c r="B54" s="221"/>
      <c r="C54" s="221"/>
      <c r="D54" s="221"/>
      <c r="E54" s="221"/>
      <c r="F54" s="221"/>
      <c r="G54" s="70">
        <v>42</v>
      </c>
      <c r="H54" s="80">
        <v>0</v>
      </c>
      <c r="I54" s="80">
        <v>0</v>
      </c>
    </row>
    <row r="55" spans="1:9" x14ac:dyDescent="0.25">
      <c r="A55" s="223" t="s">
        <v>148</v>
      </c>
      <c r="B55" s="223"/>
      <c r="C55" s="223"/>
      <c r="D55" s="223"/>
      <c r="E55" s="223"/>
      <c r="F55" s="223"/>
      <c r="G55" s="70">
        <v>43</v>
      </c>
      <c r="H55" s="80">
        <v>-7805140</v>
      </c>
      <c r="I55" s="80">
        <v>-2244984</v>
      </c>
    </row>
    <row r="56" spans="1:9" x14ac:dyDescent="0.25">
      <c r="A56" s="223" t="s">
        <v>149</v>
      </c>
      <c r="B56" s="223"/>
      <c r="C56" s="223"/>
      <c r="D56" s="223"/>
      <c r="E56" s="223"/>
      <c r="F56" s="223"/>
      <c r="G56" s="70">
        <v>44</v>
      </c>
      <c r="H56" s="80">
        <v>0</v>
      </c>
      <c r="I56" s="80">
        <v>0</v>
      </c>
    </row>
    <row r="57" spans="1:9" x14ac:dyDescent="0.25">
      <c r="A57" s="221" t="s">
        <v>150</v>
      </c>
      <c r="B57" s="221"/>
      <c r="C57" s="221"/>
      <c r="D57" s="221"/>
      <c r="E57" s="221"/>
      <c r="F57" s="221"/>
      <c r="G57" s="70">
        <v>45</v>
      </c>
      <c r="H57" s="80">
        <v>0</v>
      </c>
      <c r="I57" s="80">
        <v>-11804200</v>
      </c>
    </row>
    <row r="58" spans="1:9" x14ac:dyDescent="0.25">
      <c r="A58" s="221" t="s">
        <v>151</v>
      </c>
      <c r="B58" s="221"/>
      <c r="C58" s="221"/>
      <c r="D58" s="221"/>
      <c r="E58" s="221"/>
      <c r="F58" s="221"/>
      <c r="G58" s="70">
        <v>46</v>
      </c>
      <c r="H58" s="80">
        <v>0</v>
      </c>
      <c r="I58" s="80">
        <v>0</v>
      </c>
    </row>
    <row r="59" spans="1:9" x14ac:dyDescent="0.25">
      <c r="A59" s="220" t="s">
        <v>153</v>
      </c>
      <c r="B59" s="221"/>
      <c r="C59" s="221"/>
      <c r="D59" s="221"/>
      <c r="E59" s="221"/>
      <c r="F59" s="221"/>
      <c r="G59" s="70">
        <v>47</v>
      </c>
      <c r="H59" s="81">
        <f>H53+H54+H55+H56+H57+H58</f>
        <v>9173385</v>
      </c>
      <c r="I59" s="81">
        <f>I53+I54+I55+I56+I57+I58</f>
        <v>-28390387</v>
      </c>
    </row>
    <row r="60" spans="1:9" ht="25.5" customHeight="1" x14ac:dyDescent="0.25">
      <c r="A60" s="220" t="s">
        <v>152</v>
      </c>
      <c r="B60" s="220"/>
      <c r="C60" s="220"/>
      <c r="D60" s="220"/>
      <c r="E60" s="220"/>
      <c r="F60" s="220"/>
      <c r="G60" s="70">
        <v>48</v>
      </c>
      <c r="H60" s="81">
        <f>H44+H51+H59</f>
        <v>530406893</v>
      </c>
      <c r="I60" s="81">
        <f>I44+I51+I59</f>
        <v>332849677</v>
      </c>
    </row>
    <row r="61" spans="1:9" x14ac:dyDescent="0.25">
      <c r="A61" s="220" t="s">
        <v>196</v>
      </c>
      <c r="B61" s="221"/>
      <c r="C61" s="221"/>
      <c r="D61" s="221"/>
      <c r="E61" s="221"/>
      <c r="F61" s="221"/>
      <c r="G61" s="70">
        <v>49</v>
      </c>
      <c r="H61" s="82">
        <v>988504000</v>
      </c>
      <c r="I61" s="82">
        <v>1576316999</v>
      </c>
    </row>
    <row r="62" spans="1:9" x14ac:dyDescent="0.25">
      <c r="A62" s="221" t="s">
        <v>154</v>
      </c>
      <c r="B62" s="221"/>
      <c r="C62" s="221"/>
      <c r="D62" s="221"/>
      <c r="E62" s="221"/>
      <c r="F62" s="221"/>
      <c r="G62" s="70">
        <v>50</v>
      </c>
      <c r="H62" s="82">
        <v>-973237</v>
      </c>
      <c r="I62" s="82">
        <v>706595</v>
      </c>
    </row>
    <row r="63" spans="1:9" x14ac:dyDescent="0.25">
      <c r="A63" s="222" t="s">
        <v>197</v>
      </c>
      <c r="B63" s="223"/>
      <c r="C63" s="223"/>
      <c r="D63" s="223"/>
      <c r="E63" s="223"/>
      <c r="F63" s="223"/>
      <c r="G63" s="70">
        <v>51</v>
      </c>
      <c r="H63" s="81">
        <f>H60+H61+H62</f>
        <v>1517937656</v>
      </c>
      <c r="I63" s="81">
        <f>I60+I61+I62</f>
        <v>1909873271</v>
      </c>
    </row>
  </sheetData>
  <sheetProtection algorithmName="SHA-512" hashValue="/tK6RPF+Ai7Z3rD2ltfiPhi28r+9LRtYHM8DrJj7BHUvnSURO5laW9P+MOeumv0f173rpoP+heQxxgw7jmujrw==" saltValue="00NdkFQwTFeqAzWItxAwfw==" spinCount="100000" sheet="1" objects="1" scenarios="1"/>
  <mergeCells count="63">
    <mergeCell ref="A6:F6"/>
    <mergeCell ref="A1:H1"/>
    <mergeCell ref="A2:H2"/>
    <mergeCell ref="A3:I3"/>
    <mergeCell ref="A4:I4"/>
    <mergeCell ref="A5:F5"/>
    <mergeCell ref="A18:F18"/>
    <mergeCell ref="A7:I7"/>
    <mergeCell ref="A8:F8"/>
    <mergeCell ref="A9:F9"/>
    <mergeCell ref="A10:F10"/>
    <mergeCell ref="A11:F11"/>
    <mergeCell ref="A12:F12"/>
    <mergeCell ref="A13:F13"/>
    <mergeCell ref="A14:F14"/>
    <mergeCell ref="A15:F15"/>
    <mergeCell ref="A16:I16"/>
    <mergeCell ref="A17:F17"/>
    <mergeCell ref="A30:F30"/>
    <mergeCell ref="A19:F19"/>
    <mergeCell ref="A20:F20"/>
    <mergeCell ref="A21:F21"/>
    <mergeCell ref="A22:F22"/>
    <mergeCell ref="A23:F23"/>
    <mergeCell ref="A24:I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I45"/>
    <mergeCell ref="A46:F46"/>
    <mergeCell ref="A47:F47"/>
    <mergeCell ref="A48:F48"/>
    <mergeCell ref="A49:F49"/>
    <mergeCell ref="A50:F50"/>
    <mergeCell ref="A51:F51"/>
    <mergeCell ref="A52:I52"/>
    <mergeCell ref="A53:F53"/>
    <mergeCell ref="A61:F61"/>
    <mergeCell ref="A62:F62"/>
    <mergeCell ref="A63:F63"/>
    <mergeCell ref="A55:F55"/>
    <mergeCell ref="A56:F56"/>
    <mergeCell ref="A57:F57"/>
    <mergeCell ref="A58:F58"/>
    <mergeCell ref="A59:F59"/>
    <mergeCell ref="A60:F60"/>
  </mergeCells>
  <dataValidations count="4">
    <dataValidation type="whole" operator="notEqual" allowBlank="1" showInputMessage="1" showErrorMessage="1" errorTitle="Nedopušten upis" error="Dopušten je upis samo cjelobrojnih vrijednosti." sqref="H8:I15 H17:I23 H46:I51 H25:I44 H53:I63">
      <formula1>999999999</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formula1>0</formula1>
    </dataValidation>
  </dataValidations>
  <pageMargins left="0.70866141732283472" right="0.23622047244094491" top="0.35433070866141736" bottom="0.31496062992125984" header="0.15748031496062992" footer="0.15748031496062992"/>
  <pageSetup paperSize="9" scale="8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7"/>
  <sheetViews>
    <sheetView view="pageBreakPreview" zoomScale="110" zoomScaleNormal="100" workbookViewId="0">
      <selection activeCell="H19" sqref="H19"/>
    </sheetView>
  </sheetViews>
  <sheetFormatPr defaultRowHeight="12.5" x14ac:dyDescent="0.25"/>
  <cols>
    <col min="1" max="2" width="9.1796875" style="74"/>
    <col min="3" max="3" width="20.81640625" style="74" customWidth="1"/>
    <col min="4" max="4" width="9.1796875" style="74"/>
    <col min="5" max="5" width="9.1796875" style="84" customWidth="1"/>
    <col min="6" max="6" width="10.1796875" style="84" customWidth="1"/>
    <col min="7" max="7" width="9.1796875" style="84" customWidth="1"/>
    <col min="8" max="9" width="9.81640625" style="84" customWidth="1"/>
    <col min="10" max="15" width="9.1796875" style="84" customWidth="1"/>
    <col min="16" max="16" width="10" style="84" customWidth="1"/>
    <col min="17" max="18" width="9.1796875" style="84" customWidth="1"/>
    <col min="19" max="264" width="9.1796875" style="74"/>
    <col min="265" max="265" width="10.1796875" style="74" bestFit="1" customWidth="1"/>
    <col min="266" max="269" width="9.1796875" style="74"/>
    <col min="270" max="271" width="9.81640625" style="74" bestFit="1" customWidth="1"/>
    <col min="272" max="520" width="9.1796875" style="74"/>
    <col min="521" max="521" width="10.1796875" style="74" bestFit="1" customWidth="1"/>
    <col min="522" max="525" width="9.1796875" style="74"/>
    <col min="526" max="527" width="9.81640625" style="74" bestFit="1" customWidth="1"/>
    <col min="528" max="776" width="9.1796875" style="74"/>
    <col min="777" max="777" width="10.1796875" style="74" bestFit="1" customWidth="1"/>
    <col min="778" max="781" width="9.1796875" style="74"/>
    <col min="782" max="783" width="9.81640625" style="74" bestFit="1" customWidth="1"/>
    <col min="784" max="1032" width="9.1796875" style="74"/>
    <col min="1033" max="1033" width="10.1796875" style="74" bestFit="1" customWidth="1"/>
    <col min="1034" max="1037" width="9.1796875" style="74"/>
    <col min="1038" max="1039" width="9.81640625" style="74" bestFit="1" customWidth="1"/>
    <col min="1040" max="1288" width="9.1796875" style="74"/>
    <col min="1289" max="1289" width="10.1796875" style="74" bestFit="1" customWidth="1"/>
    <col min="1290" max="1293" width="9.1796875" style="74"/>
    <col min="1294" max="1295" width="9.81640625" style="74" bestFit="1" customWidth="1"/>
    <col min="1296" max="1544" width="9.1796875" style="74"/>
    <col min="1545" max="1545" width="10.1796875" style="74" bestFit="1" customWidth="1"/>
    <col min="1546" max="1549" width="9.1796875" style="74"/>
    <col min="1550" max="1551" width="9.81640625" style="74" bestFit="1" customWidth="1"/>
    <col min="1552" max="1800" width="9.1796875" style="74"/>
    <col min="1801" max="1801" width="10.1796875" style="74" bestFit="1" customWidth="1"/>
    <col min="1802" max="1805" width="9.1796875" style="74"/>
    <col min="1806" max="1807" width="9.81640625" style="74" bestFit="1" customWidth="1"/>
    <col min="1808" max="2056" width="9.1796875" style="74"/>
    <col min="2057" max="2057" width="10.1796875" style="74" bestFit="1" customWidth="1"/>
    <col min="2058" max="2061" width="9.1796875" style="74"/>
    <col min="2062" max="2063" width="9.81640625" style="74" bestFit="1" customWidth="1"/>
    <col min="2064" max="2312" width="9.1796875" style="74"/>
    <col min="2313" max="2313" width="10.1796875" style="74" bestFit="1" customWidth="1"/>
    <col min="2314" max="2317" width="9.1796875" style="74"/>
    <col min="2318" max="2319" width="9.81640625" style="74" bestFit="1" customWidth="1"/>
    <col min="2320" max="2568" width="9.1796875" style="74"/>
    <col min="2569" max="2569" width="10.1796875" style="74" bestFit="1" customWidth="1"/>
    <col min="2570" max="2573" width="9.1796875" style="74"/>
    <col min="2574" max="2575" width="9.81640625" style="74" bestFit="1" customWidth="1"/>
    <col min="2576" max="2824" width="9.1796875" style="74"/>
    <col min="2825" max="2825" width="10.1796875" style="74" bestFit="1" customWidth="1"/>
    <col min="2826" max="2829" width="9.1796875" style="74"/>
    <col min="2830" max="2831" width="9.81640625" style="74" bestFit="1" customWidth="1"/>
    <col min="2832" max="3080" width="9.1796875" style="74"/>
    <col min="3081" max="3081" width="10.1796875" style="74" bestFit="1" customWidth="1"/>
    <col min="3082" max="3085" width="9.1796875" style="74"/>
    <col min="3086" max="3087" width="9.81640625" style="74" bestFit="1" customWidth="1"/>
    <col min="3088" max="3336" width="9.1796875" style="74"/>
    <col min="3337" max="3337" width="10.1796875" style="74" bestFit="1" customWidth="1"/>
    <col min="3338" max="3341" width="9.1796875" style="74"/>
    <col min="3342" max="3343" width="9.81640625" style="74" bestFit="1" customWidth="1"/>
    <col min="3344" max="3592" width="9.1796875" style="74"/>
    <col min="3593" max="3593" width="10.1796875" style="74" bestFit="1" customWidth="1"/>
    <col min="3594" max="3597" width="9.1796875" style="74"/>
    <col min="3598" max="3599" width="9.81640625" style="74" bestFit="1" customWidth="1"/>
    <col min="3600" max="3848" width="9.1796875" style="74"/>
    <col min="3849" max="3849" width="10.1796875" style="74" bestFit="1" customWidth="1"/>
    <col min="3850" max="3853" width="9.1796875" style="74"/>
    <col min="3854" max="3855" width="9.81640625" style="74" bestFit="1" customWidth="1"/>
    <col min="3856" max="4104" width="9.1796875" style="74"/>
    <col min="4105" max="4105" width="10.1796875" style="74" bestFit="1" customWidth="1"/>
    <col min="4106" max="4109" width="9.1796875" style="74"/>
    <col min="4110" max="4111" width="9.81640625" style="74" bestFit="1" customWidth="1"/>
    <col min="4112" max="4360" width="9.1796875" style="74"/>
    <col min="4361" max="4361" width="10.1796875" style="74" bestFit="1" customWidth="1"/>
    <col min="4362" max="4365" width="9.1796875" style="74"/>
    <col min="4366" max="4367" width="9.81640625" style="74" bestFit="1" customWidth="1"/>
    <col min="4368" max="4616" width="9.1796875" style="74"/>
    <col min="4617" max="4617" width="10.1796875" style="74" bestFit="1" customWidth="1"/>
    <col min="4618" max="4621" width="9.1796875" style="74"/>
    <col min="4622" max="4623" width="9.81640625" style="74" bestFit="1" customWidth="1"/>
    <col min="4624" max="4872" width="9.1796875" style="74"/>
    <col min="4873" max="4873" width="10.1796875" style="74" bestFit="1" customWidth="1"/>
    <col min="4874" max="4877" width="9.1796875" style="74"/>
    <col min="4878" max="4879" width="9.81640625" style="74" bestFit="1" customWidth="1"/>
    <col min="4880" max="5128" width="9.1796875" style="74"/>
    <col min="5129" max="5129" width="10.1796875" style="74" bestFit="1" customWidth="1"/>
    <col min="5130" max="5133" width="9.1796875" style="74"/>
    <col min="5134" max="5135" width="9.81640625" style="74" bestFit="1" customWidth="1"/>
    <col min="5136" max="5384" width="9.1796875" style="74"/>
    <col min="5385" max="5385" width="10.1796875" style="74" bestFit="1" customWidth="1"/>
    <col min="5386" max="5389" width="9.1796875" style="74"/>
    <col min="5390" max="5391" width="9.81640625" style="74" bestFit="1" customWidth="1"/>
    <col min="5392" max="5640" width="9.1796875" style="74"/>
    <col min="5641" max="5641" width="10.1796875" style="74" bestFit="1" customWidth="1"/>
    <col min="5642" max="5645" width="9.1796875" style="74"/>
    <col min="5646" max="5647" width="9.81640625" style="74" bestFit="1" customWidth="1"/>
    <col min="5648" max="5896" width="9.1796875" style="74"/>
    <col min="5897" max="5897" width="10.1796875" style="74" bestFit="1" customWidth="1"/>
    <col min="5898" max="5901" width="9.1796875" style="74"/>
    <col min="5902" max="5903" width="9.81640625" style="74" bestFit="1" customWidth="1"/>
    <col min="5904" max="6152" width="9.1796875" style="74"/>
    <col min="6153" max="6153" width="10.1796875" style="74" bestFit="1" customWidth="1"/>
    <col min="6154" max="6157" width="9.1796875" style="74"/>
    <col min="6158" max="6159" width="9.81640625" style="74" bestFit="1" customWidth="1"/>
    <col min="6160" max="6408" width="9.1796875" style="74"/>
    <col min="6409" max="6409" width="10.1796875" style="74" bestFit="1" customWidth="1"/>
    <col min="6410" max="6413" width="9.1796875" style="74"/>
    <col min="6414" max="6415" width="9.81640625" style="74" bestFit="1" customWidth="1"/>
    <col min="6416" max="6664" width="9.1796875" style="74"/>
    <col min="6665" max="6665" width="10.1796875" style="74" bestFit="1" customWidth="1"/>
    <col min="6666" max="6669" width="9.1796875" style="74"/>
    <col min="6670" max="6671" width="9.81640625" style="74" bestFit="1" customWidth="1"/>
    <col min="6672" max="6920" width="9.1796875" style="74"/>
    <col min="6921" max="6921" width="10.1796875" style="74" bestFit="1" customWidth="1"/>
    <col min="6922" max="6925" width="9.1796875" style="74"/>
    <col min="6926" max="6927" width="9.81640625" style="74" bestFit="1" customWidth="1"/>
    <col min="6928" max="7176" width="9.1796875" style="74"/>
    <col min="7177" max="7177" width="10.1796875" style="74" bestFit="1" customWidth="1"/>
    <col min="7178" max="7181" width="9.1796875" style="74"/>
    <col min="7182" max="7183" width="9.81640625" style="74" bestFit="1" customWidth="1"/>
    <col min="7184" max="7432" width="9.1796875" style="74"/>
    <col min="7433" max="7433" width="10.1796875" style="74" bestFit="1" customWidth="1"/>
    <col min="7434" max="7437" width="9.1796875" style="74"/>
    <col min="7438" max="7439" width="9.81640625" style="74" bestFit="1" customWidth="1"/>
    <col min="7440" max="7688" width="9.1796875" style="74"/>
    <col min="7689" max="7689" width="10.1796875" style="74" bestFit="1" customWidth="1"/>
    <col min="7690" max="7693" width="9.1796875" style="74"/>
    <col min="7694" max="7695" width="9.81640625" style="74" bestFit="1" customWidth="1"/>
    <col min="7696" max="7944" width="9.1796875" style="74"/>
    <col min="7945" max="7945" width="10.1796875" style="74" bestFit="1" customWidth="1"/>
    <col min="7946" max="7949" width="9.1796875" style="74"/>
    <col min="7950" max="7951" width="9.81640625" style="74" bestFit="1" customWidth="1"/>
    <col min="7952" max="8200" width="9.1796875" style="74"/>
    <col min="8201" max="8201" width="10.1796875" style="74" bestFit="1" customWidth="1"/>
    <col min="8202" max="8205" width="9.1796875" style="74"/>
    <col min="8206" max="8207" width="9.81640625" style="74" bestFit="1" customWidth="1"/>
    <col min="8208" max="8456" width="9.1796875" style="74"/>
    <col min="8457" max="8457" width="10.1796875" style="74" bestFit="1" customWidth="1"/>
    <col min="8458" max="8461" width="9.1796875" style="74"/>
    <col min="8462" max="8463" width="9.81640625" style="74" bestFit="1" customWidth="1"/>
    <col min="8464" max="8712" width="9.1796875" style="74"/>
    <col min="8713" max="8713" width="10.1796875" style="74" bestFit="1" customWidth="1"/>
    <col min="8714" max="8717" width="9.1796875" style="74"/>
    <col min="8718" max="8719" width="9.81640625" style="74" bestFit="1" customWidth="1"/>
    <col min="8720" max="8968" width="9.1796875" style="74"/>
    <col min="8969" max="8969" width="10.1796875" style="74" bestFit="1" customWidth="1"/>
    <col min="8970" max="8973" width="9.1796875" style="74"/>
    <col min="8974" max="8975" width="9.81640625" style="74" bestFit="1" customWidth="1"/>
    <col min="8976" max="9224" width="9.1796875" style="74"/>
    <col min="9225" max="9225" width="10.1796875" style="74" bestFit="1" customWidth="1"/>
    <col min="9226" max="9229" width="9.1796875" style="74"/>
    <col min="9230" max="9231" width="9.81640625" style="74" bestFit="1" customWidth="1"/>
    <col min="9232" max="9480" width="9.1796875" style="74"/>
    <col min="9481" max="9481" width="10.1796875" style="74" bestFit="1" customWidth="1"/>
    <col min="9482" max="9485" width="9.1796875" style="74"/>
    <col min="9486" max="9487" width="9.81640625" style="74" bestFit="1" customWidth="1"/>
    <col min="9488" max="9736" width="9.1796875" style="74"/>
    <col min="9737" max="9737" width="10.1796875" style="74" bestFit="1" customWidth="1"/>
    <col min="9738" max="9741" width="9.1796875" style="74"/>
    <col min="9742" max="9743" width="9.81640625" style="74" bestFit="1" customWidth="1"/>
    <col min="9744" max="9992" width="9.1796875" style="74"/>
    <col min="9993" max="9993" width="10.1796875" style="74" bestFit="1" customWidth="1"/>
    <col min="9994" max="9997" width="9.1796875" style="74"/>
    <col min="9998" max="9999" width="9.81640625" style="74" bestFit="1" customWidth="1"/>
    <col min="10000" max="10248" width="9.1796875" style="74"/>
    <col min="10249" max="10249" width="10.1796875" style="74" bestFit="1" customWidth="1"/>
    <col min="10250" max="10253" width="9.1796875" style="74"/>
    <col min="10254" max="10255" width="9.81640625" style="74" bestFit="1" customWidth="1"/>
    <col min="10256" max="10504" width="9.1796875" style="74"/>
    <col min="10505" max="10505" width="10.1796875" style="74" bestFit="1" customWidth="1"/>
    <col min="10506" max="10509" width="9.1796875" style="74"/>
    <col min="10510" max="10511" width="9.81640625" style="74" bestFit="1" customWidth="1"/>
    <col min="10512" max="10760" width="9.1796875" style="74"/>
    <col min="10761" max="10761" width="10.1796875" style="74" bestFit="1" customWidth="1"/>
    <col min="10762" max="10765" width="9.1796875" style="74"/>
    <col min="10766" max="10767" width="9.81640625" style="74" bestFit="1" customWidth="1"/>
    <col min="10768" max="11016" width="9.1796875" style="74"/>
    <col min="11017" max="11017" width="10.1796875" style="74" bestFit="1" customWidth="1"/>
    <col min="11018" max="11021" width="9.1796875" style="74"/>
    <col min="11022" max="11023" width="9.81640625" style="74" bestFit="1" customWidth="1"/>
    <col min="11024" max="11272" width="9.1796875" style="74"/>
    <col min="11273" max="11273" width="10.1796875" style="74" bestFit="1" customWidth="1"/>
    <col min="11274" max="11277" width="9.1796875" style="74"/>
    <col min="11278" max="11279" width="9.81640625" style="74" bestFit="1" customWidth="1"/>
    <col min="11280" max="11528" width="9.1796875" style="74"/>
    <col min="11529" max="11529" width="10.1796875" style="74" bestFit="1" customWidth="1"/>
    <col min="11530" max="11533" width="9.1796875" style="74"/>
    <col min="11534" max="11535" width="9.81640625" style="74" bestFit="1" customWidth="1"/>
    <col min="11536" max="11784" width="9.1796875" style="74"/>
    <col min="11785" max="11785" width="10.1796875" style="74" bestFit="1" customWidth="1"/>
    <col min="11786" max="11789" width="9.1796875" style="74"/>
    <col min="11790" max="11791" width="9.81640625" style="74" bestFit="1" customWidth="1"/>
    <col min="11792" max="12040" width="9.1796875" style="74"/>
    <col min="12041" max="12041" width="10.1796875" style="74" bestFit="1" customWidth="1"/>
    <col min="12042" max="12045" width="9.1796875" style="74"/>
    <col min="12046" max="12047" width="9.81640625" style="74" bestFit="1" customWidth="1"/>
    <col min="12048" max="12296" width="9.1796875" style="74"/>
    <col min="12297" max="12297" width="10.1796875" style="74" bestFit="1" customWidth="1"/>
    <col min="12298" max="12301" width="9.1796875" style="74"/>
    <col min="12302" max="12303" width="9.81640625" style="74" bestFit="1" customWidth="1"/>
    <col min="12304" max="12552" width="9.1796875" style="74"/>
    <col min="12553" max="12553" width="10.1796875" style="74" bestFit="1" customWidth="1"/>
    <col min="12554" max="12557" width="9.1796875" style="74"/>
    <col min="12558" max="12559" width="9.81640625" style="74" bestFit="1" customWidth="1"/>
    <col min="12560" max="12808" width="9.1796875" style="74"/>
    <col min="12809" max="12809" width="10.1796875" style="74" bestFit="1" customWidth="1"/>
    <col min="12810" max="12813" width="9.1796875" style="74"/>
    <col min="12814" max="12815" width="9.81640625" style="74" bestFit="1" customWidth="1"/>
    <col min="12816" max="13064" width="9.1796875" style="74"/>
    <col min="13065" max="13065" width="10.1796875" style="74" bestFit="1" customWidth="1"/>
    <col min="13066" max="13069" width="9.1796875" style="74"/>
    <col min="13070" max="13071" width="9.81640625" style="74" bestFit="1" customWidth="1"/>
    <col min="13072" max="13320" width="9.1796875" style="74"/>
    <col min="13321" max="13321" width="10.1796875" style="74" bestFit="1" customWidth="1"/>
    <col min="13322" max="13325" width="9.1796875" style="74"/>
    <col min="13326" max="13327" width="9.81640625" style="74" bestFit="1" customWidth="1"/>
    <col min="13328" max="13576" width="9.1796875" style="74"/>
    <col min="13577" max="13577" width="10.1796875" style="74" bestFit="1" customWidth="1"/>
    <col min="13578" max="13581" width="9.1796875" style="74"/>
    <col min="13582" max="13583" width="9.81640625" style="74" bestFit="1" customWidth="1"/>
    <col min="13584" max="13832" width="9.1796875" style="74"/>
    <col min="13833" max="13833" width="10.1796875" style="74" bestFit="1" customWidth="1"/>
    <col min="13834" max="13837" width="9.1796875" style="74"/>
    <col min="13838" max="13839" width="9.81640625" style="74" bestFit="1" customWidth="1"/>
    <col min="13840" max="14088" width="9.1796875" style="74"/>
    <col min="14089" max="14089" width="10.1796875" style="74" bestFit="1" customWidth="1"/>
    <col min="14090" max="14093" width="9.1796875" style="74"/>
    <col min="14094" max="14095" width="9.81640625" style="74" bestFit="1" customWidth="1"/>
    <col min="14096" max="14344" width="9.1796875" style="74"/>
    <col min="14345" max="14345" width="10.1796875" style="74" bestFit="1" customWidth="1"/>
    <col min="14346" max="14349" width="9.1796875" style="74"/>
    <col min="14350" max="14351" width="9.81640625" style="74" bestFit="1" customWidth="1"/>
    <col min="14352" max="14600" width="9.1796875" style="74"/>
    <col min="14601" max="14601" width="10.1796875" style="74" bestFit="1" customWidth="1"/>
    <col min="14602" max="14605" width="9.1796875" style="74"/>
    <col min="14606" max="14607" width="9.81640625" style="74" bestFit="1" customWidth="1"/>
    <col min="14608" max="14856" width="9.1796875" style="74"/>
    <col min="14857" max="14857" width="10.1796875" style="74" bestFit="1" customWidth="1"/>
    <col min="14858" max="14861" width="9.1796875" style="74"/>
    <col min="14862" max="14863" width="9.81640625" style="74" bestFit="1" customWidth="1"/>
    <col min="14864" max="15112" width="9.1796875" style="74"/>
    <col min="15113" max="15113" width="10.1796875" style="74" bestFit="1" customWidth="1"/>
    <col min="15114" max="15117" width="9.1796875" style="74"/>
    <col min="15118" max="15119" width="9.81640625" style="74" bestFit="1" customWidth="1"/>
    <col min="15120" max="15368" width="9.1796875" style="74"/>
    <col min="15369" max="15369" width="10.1796875" style="74" bestFit="1" customWidth="1"/>
    <col min="15370" max="15373" width="9.1796875" style="74"/>
    <col min="15374" max="15375" width="9.81640625" style="74" bestFit="1" customWidth="1"/>
    <col min="15376" max="15624" width="9.1796875" style="74"/>
    <col min="15625" max="15625" width="10.1796875" style="74" bestFit="1" customWidth="1"/>
    <col min="15626" max="15629" width="9.1796875" style="74"/>
    <col min="15630" max="15631" width="9.81640625" style="74" bestFit="1" customWidth="1"/>
    <col min="15632" max="15880" width="9.1796875" style="74"/>
    <col min="15881" max="15881" width="10.1796875" style="74" bestFit="1" customWidth="1"/>
    <col min="15882" max="15885" width="9.1796875" style="74"/>
    <col min="15886" max="15887" width="9.81640625" style="74" bestFit="1" customWidth="1"/>
    <col min="15888" max="16136" width="9.1796875" style="74"/>
    <col min="16137" max="16137" width="10.1796875" style="74" bestFit="1" customWidth="1"/>
    <col min="16138" max="16141" width="9.1796875" style="74"/>
    <col min="16142" max="16143" width="9.81640625" style="74" bestFit="1" customWidth="1"/>
    <col min="16144" max="16384" width="9.1796875" style="74"/>
  </cols>
  <sheetData>
    <row r="1" spans="1:18" x14ac:dyDescent="0.25">
      <c r="A1" s="243" t="s">
        <v>8</v>
      </c>
      <c r="B1" s="244"/>
      <c r="C1" s="244"/>
      <c r="D1" s="244"/>
      <c r="E1" s="244"/>
      <c r="F1" s="244"/>
      <c r="G1" s="244"/>
      <c r="H1" s="244"/>
      <c r="I1" s="244"/>
      <c r="J1" s="83"/>
      <c r="K1" s="83"/>
      <c r="L1" s="83"/>
      <c r="M1" s="83"/>
      <c r="N1" s="83"/>
      <c r="O1" s="83"/>
    </row>
    <row r="2" spans="1:18" ht="15.5" x14ac:dyDescent="0.25">
      <c r="A2" s="52"/>
      <c r="B2" s="85"/>
      <c r="C2" s="245" t="s">
        <v>271</v>
      </c>
      <c r="D2" s="245"/>
      <c r="E2" s="1" t="s">
        <v>0</v>
      </c>
      <c r="F2" s="86">
        <v>44834</v>
      </c>
      <c r="G2" s="87"/>
      <c r="H2" s="87"/>
      <c r="I2" s="87"/>
      <c r="J2" s="88"/>
      <c r="K2" s="88"/>
      <c r="L2" s="88"/>
      <c r="M2" s="88"/>
      <c r="N2" s="88"/>
      <c r="O2" s="88"/>
      <c r="R2" s="84" t="s">
        <v>10</v>
      </c>
    </row>
    <row r="3" spans="1:18" ht="13.5" customHeight="1" x14ac:dyDescent="0.25">
      <c r="A3" s="246" t="s">
        <v>272</v>
      </c>
      <c r="B3" s="247"/>
      <c r="C3" s="247"/>
      <c r="D3" s="246" t="s">
        <v>273</v>
      </c>
      <c r="E3" s="249" t="s">
        <v>9</v>
      </c>
      <c r="F3" s="250"/>
      <c r="G3" s="250"/>
      <c r="H3" s="250"/>
      <c r="I3" s="250"/>
      <c r="J3" s="250"/>
      <c r="K3" s="250"/>
      <c r="L3" s="250"/>
      <c r="M3" s="250"/>
      <c r="N3" s="250"/>
      <c r="O3" s="250"/>
      <c r="P3" s="239" t="s">
        <v>18</v>
      </c>
      <c r="Q3" s="241"/>
      <c r="R3" s="239" t="s">
        <v>166</v>
      </c>
    </row>
    <row r="4" spans="1:18" ht="54" x14ac:dyDescent="0.25">
      <c r="A4" s="247"/>
      <c r="B4" s="247"/>
      <c r="C4" s="247"/>
      <c r="D4" s="248"/>
      <c r="E4" s="89" t="s">
        <v>14</v>
      </c>
      <c r="F4" s="89" t="s">
        <v>156</v>
      </c>
      <c r="G4" s="89" t="s">
        <v>157</v>
      </c>
      <c r="H4" s="89" t="s">
        <v>274</v>
      </c>
      <c r="I4" s="89" t="s">
        <v>158</v>
      </c>
      <c r="J4" s="90" t="s">
        <v>159</v>
      </c>
      <c r="K4" s="90" t="s">
        <v>160</v>
      </c>
      <c r="L4" s="90" t="s">
        <v>161</v>
      </c>
      <c r="M4" s="90" t="s">
        <v>162</v>
      </c>
      <c r="N4" s="90" t="s">
        <v>163</v>
      </c>
      <c r="O4" s="90" t="s">
        <v>164</v>
      </c>
      <c r="P4" s="91" t="s">
        <v>158</v>
      </c>
      <c r="Q4" s="91" t="s">
        <v>165</v>
      </c>
      <c r="R4" s="239"/>
    </row>
    <row r="5" spans="1:18" x14ac:dyDescent="0.25">
      <c r="A5" s="240">
        <v>1</v>
      </c>
      <c r="B5" s="240"/>
      <c r="C5" s="240"/>
      <c r="D5" s="92">
        <v>2</v>
      </c>
      <c r="E5" s="91" t="s">
        <v>6</v>
      </c>
      <c r="F5" s="93" t="s">
        <v>7</v>
      </c>
      <c r="G5" s="91" t="s">
        <v>180</v>
      </c>
      <c r="H5" s="93" t="s">
        <v>181</v>
      </c>
      <c r="I5" s="91" t="s">
        <v>182</v>
      </c>
      <c r="J5" s="93" t="s">
        <v>183</v>
      </c>
      <c r="K5" s="93" t="s">
        <v>184</v>
      </c>
      <c r="L5" s="93" t="s">
        <v>11</v>
      </c>
      <c r="M5" s="93" t="s">
        <v>185</v>
      </c>
      <c r="N5" s="93" t="s">
        <v>186</v>
      </c>
      <c r="O5" s="93" t="s">
        <v>187</v>
      </c>
      <c r="P5" s="91" t="s">
        <v>188</v>
      </c>
      <c r="Q5" s="91" t="s">
        <v>189</v>
      </c>
      <c r="R5" s="93" t="s">
        <v>190</v>
      </c>
    </row>
    <row r="6" spans="1:18" ht="12.75" customHeight="1" x14ac:dyDescent="0.25">
      <c r="A6" s="234" t="s">
        <v>167</v>
      </c>
      <c r="B6" s="235"/>
      <c r="C6" s="235"/>
      <c r="D6" s="70">
        <v>1</v>
      </c>
      <c r="E6" s="94">
        <v>162800000</v>
      </c>
      <c r="F6" s="94">
        <v>181091</v>
      </c>
      <c r="G6" s="94">
        <v>0</v>
      </c>
      <c r="H6" s="94">
        <v>0</v>
      </c>
      <c r="I6" s="94">
        <v>-425481</v>
      </c>
      <c r="J6" s="94">
        <v>147928824</v>
      </c>
      <c r="K6" s="94">
        <v>0</v>
      </c>
      <c r="L6" s="94">
        <v>37756561</v>
      </c>
      <c r="M6" s="94">
        <v>0</v>
      </c>
      <c r="N6" s="94">
        <v>37238351</v>
      </c>
      <c r="O6" s="94">
        <v>0</v>
      </c>
      <c r="P6" s="94">
        <v>0</v>
      </c>
      <c r="Q6" s="94">
        <v>0</v>
      </c>
      <c r="R6" s="95">
        <f>SUM(E6:Q6)</f>
        <v>385479346</v>
      </c>
    </row>
    <row r="7" spans="1:18" ht="30" customHeight="1" x14ac:dyDescent="0.25">
      <c r="A7" s="237" t="s">
        <v>168</v>
      </c>
      <c r="B7" s="238"/>
      <c r="C7" s="238"/>
      <c r="D7" s="70">
        <v>2</v>
      </c>
      <c r="E7" s="94">
        <v>0</v>
      </c>
      <c r="F7" s="94">
        <v>0</v>
      </c>
      <c r="G7" s="94">
        <v>0</v>
      </c>
      <c r="H7" s="94">
        <v>0</v>
      </c>
      <c r="I7" s="94">
        <v>0</v>
      </c>
      <c r="J7" s="94">
        <v>0</v>
      </c>
      <c r="K7" s="94">
        <v>0</v>
      </c>
      <c r="L7" s="94">
        <v>0</v>
      </c>
      <c r="M7" s="94">
        <v>0</v>
      </c>
      <c r="N7" s="94">
        <v>0</v>
      </c>
      <c r="O7" s="94">
        <v>0</v>
      </c>
      <c r="P7" s="94">
        <v>0</v>
      </c>
      <c r="Q7" s="94">
        <v>0</v>
      </c>
      <c r="R7" s="95">
        <f t="shared" ref="R7:R26" si="0">SUM(E7:Q7)</f>
        <v>0</v>
      </c>
    </row>
    <row r="8" spans="1:18" ht="27" customHeight="1" x14ac:dyDescent="0.25">
      <c r="A8" s="234" t="s">
        <v>169</v>
      </c>
      <c r="B8" s="235"/>
      <c r="C8" s="235"/>
      <c r="D8" s="70">
        <v>3</v>
      </c>
      <c r="E8" s="94">
        <v>0</v>
      </c>
      <c r="F8" s="94">
        <v>0</v>
      </c>
      <c r="G8" s="94">
        <v>0</v>
      </c>
      <c r="H8" s="94">
        <v>0</v>
      </c>
      <c r="I8" s="94">
        <v>0</v>
      </c>
      <c r="J8" s="94">
        <v>0</v>
      </c>
      <c r="K8" s="94">
        <v>0</v>
      </c>
      <c r="L8" s="94">
        <v>0</v>
      </c>
      <c r="M8" s="94">
        <v>0</v>
      </c>
      <c r="N8" s="94">
        <v>0</v>
      </c>
      <c r="O8" s="94">
        <v>0</v>
      </c>
      <c r="P8" s="94">
        <v>0</v>
      </c>
      <c r="Q8" s="94">
        <v>0</v>
      </c>
      <c r="R8" s="95">
        <f t="shared" si="0"/>
        <v>0</v>
      </c>
    </row>
    <row r="9" spans="1:18" ht="18" customHeight="1" x14ac:dyDescent="0.25">
      <c r="A9" s="242" t="s">
        <v>170</v>
      </c>
      <c r="B9" s="242"/>
      <c r="C9" s="242"/>
      <c r="D9" s="72">
        <v>4</v>
      </c>
      <c r="E9" s="96">
        <f>E6+E7+E8</f>
        <v>162800000</v>
      </c>
      <c r="F9" s="96">
        <f t="shared" ref="F9:Q9" si="1">F6+F7+F8</f>
        <v>181091</v>
      </c>
      <c r="G9" s="96">
        <f t="shared" si="1"/>
        <v>0</v>
      </c>
      <c r="H9" s="96">
        <f t="shared" si="1"/>
        <v>0</v>
      </c>
      <c r="I9" s="96">
        <f t="shared" si="1"/>
        <v>-425481</v>
      </c>
      <c r="J9" s="96">
        <f t="shared" si="1"/>
        <v>147928824</v>
      </c>
      <c r="K9" s="96">
        <f t="shared" si="1"/>
        <v>0</v>
      </c>
      <c r="L9" s="96">
        <f t="shared" si="1"/>
        <v>37756561</v>
      </c>
      <c r="M9" s="96">
        <f t="shared" si="1"/>
        <v>0</v>
      </c>
      <c r="N9" s="96">
        <f t="shared" si="1"/>
        <v>37238351</v>
      </c>
      <c r="O9" s="96">
        <f t="shared" si="1"/>
        <v>0</v>
      </c>
      <c r="P9" s="96">
        <f t="shared" si="1"/>
        <v>0</v>
      </c>
      <c r="Q9" s="96">
        <f t="shared" si="1"/>
        <v>0</v>
      </c>
      <c r="R9" s="95">
        <f t="shared" si="0"/>
        <v>385479346</v>
      </c>
    </row>
    <row r="10" spans="1:18" ht="33" customHeight="1" x14ac:dyDescent="0.25">
      <c r="A10" s="237" t="s">
        <v>171</v>
      </c>
      <c r="B10" s="238"/>
      <c r="C10" s="238"/>
      <c r="D10" s="70">
        <v>5</v>
      </c>
      <c r="E10" s="94">
        <v>0</v>
      </c>
      <c r="F10" s="94">
        <v>0</v>
      </c>
      <c r="G10" s="94">
        <v>0</v>
      </c>
      <c r="H10" s="94">
        <v>0</v>
      </c>
      <c r="I10" s="94">
        <v>0</v>
      </c>
      <c r="J10" s="94">
        <v>0</v>
      </c>
      <c r="K10" s="94">
        <v>0</v>
      </c>
      <c r="L10" s="94">
        <v>0</v>
      </c>
      <c r="M10" s="94">
        <v>0</v>
      </c>
      <c r="N10" s="94">
        <v>0</v>
      </c>
      <c r="O10" s="94">
        <v>0</v>
      </c>
      <c r="P10" s="94">
        <v>0</v>
      </c>
      <c r="Q10" s="94">
        <v>0</v>
      </c>
      <c r="R10" s="95">
        <f t="shared" si="0"/>
        <v>0</v>
      </c>
    </row>
    <row r="11" spans="1:18" ht="23.25" customHeight="1" x14ac:dyDescent="0.25">
      <c r="A11" s="237" t="s">
        <v>172</v>
      </c>
      <c r="B11" s="238"/>
      <c r="C11" s="238"/>
      <c r="D11" s="70">
        <v>6</v>
      </c>
      <c r="E11" s="94">
        <v>0</v>
      </c>
      <c r="F11" s="94">
        <v>0</v>
      </c>
      <c r="G11" s="94">
        <v>0</v>
      </c>
      <c r="H11" s="94">
        <v>0</v>
      </c>
      <c r="I11" s="94">
        <v>0</v>
      </c>
      <c r="J11" s="94">
        <v>0</v>
      </c>
      <c r="K11" s="94">
        <v>0</v>
      </c>
      <c r="L11" s="94">
        <v>0</v>
      </c>
      <c r="M11" s="94">
        <v>0</v>
      </c>
      <c r="N11" s="94">
        <v>0</v>
      </c>
      <c r="O11" s="94">
        <v>0</v>
      </c>
      <c r="P11" s="94">
        <v>0</v>
      </c>
      <c r="Q11" s="94">
        <v>0</v>
      </c>
      <c r="R11" s="95">
        <f t="shared" si="0"/>
        <v>0</v>
      </c>
    </row>
    <row r="12" spans="1:18" ht="27" customHeight="1" x14ac:dyDescent="0.25">
      <c r="A12" s="237" t="s">
        <v>275</v>
      </c>
      <c r="B12" s="238"/>
      <c r="C12" s="238"/>
      <c r="D12" s="70">
        <v>7</v>
      </c>
      <c r="E12" s="94">
        <v>0</v>
      </c>
      <c r="F12" s="94">
        <v>0</v>
      </c>
      <c r="G12" s="94">
        <v>0</v>
      </c>
      <c r="H12" s="94">
        <v>0</v>
      </c>
      <c r="I12" s="94">
        <v>0</v>
      </c>
      <c r="J12" s="94">
        <v>0</v>
      </c>
      <c r="K12" s="94">
        <v>0</v>
      </c>
      <c r="L12" s="94">
        <v>0</v>
      </c>
      <c r="M12" s="94">
        <v>0</v>
      </c>
      <c r="N12" s="94">
        <v>0</v>
      </c>
      <c r="O12" s="94">
        <v>0</v>
      </c>
      <c r="P12" s="94">
        <v>0</v>
      </c>
      <c r="Q12" s="94">
        <v>0</v>
      </c>
      <c r="R12" s="95">
        <f t="shared" si="0"/>
        <v>0</v>
      </c>
    </row>
    <row r="13" spans="1:18" ht="24.75" customHeight="1" x14ac:dyDescent="0.25">
      <c r="A13" s="237" t="s">
        <v>173</v>
      </c>
      <c r="B13" s="238"/>
      <c r="C13" s="238"/>
      <c r="D13" s="70">
        <v>8</v>
      </c>
      <c r="E13" s="94">
        <v>0</v>
      </c>
      <c r="F13" s="94">
        <v>0</v>
      </c>
      <c r="G13" s="94">
        <v>0</v>
      </c>
      <c r="H13" s="94">
        <v>0</v>
      </c>
      <c r="I13" s="94">
        <v>0</v>
      </c>
      <c r="J13" s="94">
        <v>0</v>
      </c>
      <c r="K13" s="94">
        <v>0</v>
      </c>
      <c r="L13" s="94">
        <v>0</v>
      </c>
      <c r="M13" s="94">
        <v>0</v>
      </c>
      <c r="N13" s="94">
        <v>0</v>
      </c>
      <c r="O13" s="94">
        <v>0</v>
      </c>
      <c r="P13" s="94">
        <v>0</v>
      </c>
      <c r="Q13" s="94">
        <v>0</v>
      </c>
      <c r="R13" s="95">
        <f t="shared" si="0"/>
        <v>0</v>
      </c>
    </row>
    <row r="14" spans="1:18" ht="12.75" customHeight="1" x14ac:dyDescent="0.25">
      <c r="A14" s="237" t="s">
        <v>276</v>
      </c>
      <c r="B14" s="238"/>
      <c r="C14" s="238"/>
      <c r="D14" s="70">
        <v>9</v>
      </c>
      <c r="E14" s="94">
        <v>0</v>
      </c>
      <c r="F14" s="94">
        <v>0</v>
      </c>
      <c r="G14" s="94">
        <v>0</v>
      </c>
      <c r="H14" s="94">
        <v>0</v>
      </c>
      <c r="I14" s="94">
        <v>0</v>
      </c>
      <c r="J14" s="94">
        <v>0</v>
      </c>
      <c r="K14" s="94">
        <v>0</v>
      </c>
      <c r="L14" s="94">
        <v>0</v>
      </c>
      <c r="M14" s="94">
        <v>0</v>
      </c>
      <c r="N14" s="94">
        <v>0</v>
      </c>
      <c r="O14" s="94">
        <v>0</v>
      </c>
      <c r="P14" s="94">
        <v>0</v>
      </c>
      <c r="Q14" s="94">
        <v>0</v>
      </c>
      <c r="R14" s="95">
        <f t="shared" si="0"/>
        <v>0</v>
      </c>
    </row>
    <row r="15" spans="1:18" ht="24" customHeight="1" x14ac:dyDescent="0.25">
      <c r="A15" s="237" t="s">
        <v>174</v>
      </c>
      <c r="B15" s="238"/>
      <c r="C15" s="238"/>
      <c r="D15" s="70">
        <v>10</v>
      </c>
      <c r="E15" s="94">
        <v>0</v>
      </c>
      <c r="F15" s="94">
        <v>0</v>
      </c>
      <c r="G15" s="94">
        <v>0</v>
      </c>
      <c r="H15" s="94">
        <v>0</v>
      </c>
      <c r="I15" s="94">
        <v>0</v>
      </c>
      <c r="J15" s="94">
        <v>0</v>
      </c>
      <c r="K15" s="94">
        <v>0</v>
      </c>
      <c r="L15" s="94">
        <v>0</v>
      </c>
      <c r="M15" s="94">
        <v>0</v>
      </c>
      <c r="N15" s="94">
        <v>0</v>
      </c>
      <c r="O15" s="94">
        <v>0</v>
      </c>
      <c r="P15" s="94">
        <v>0</v>
      </c>
      <c r="Q15" s="94">
        <v>0</v>
      </c>
      <c r="R15" s="95">
        <f t="shared" si="0"/>
        <v>0</v>
      </c>
    </row>
    <row r="16" spans="1:18" ht="12.75" customHeight="1" x14ac:dyDescent="0.25">
      <c r="A16" s="237" t="s">
        <v>175</v>
      </c>
      <c r="B16" s="238"/>
      <c r="C16" s="238"/>
      <c r="D16" s="70">
        <v>11</v>
      </c>
      <c r="E16" s="94">
        <v>0</v>
      </c>
      <c r="F16" s="94">
        <v>0</v>
      </c>
      <c r="G16" s="94">
        <v>0</v>
      </c>
      <c r="H16" s="94">
        <v>0</v>
      </c>
      <c r="I16" s="94">
        <v>0</v>
      </c>
      <c r="J16" s="94">
        <v>-11840000</v>
      </c>
      <c r="K16" s="94">
        <v>0</v>
      </c>
      <c r="L16" s="94">
        <v>0</v>
      </c>
      <c r="M16" s="94">
        <v>0</v>
      </c>
      <c r="N16" s="94">
        <v>0</v>
      </c>
      <c r="O16" s="94">
        <v>0</v>
      </c>
      <c r="P16" s="94">
        <v>0</v>
      </c>
      <c r="Q16" s="94">
        <v>0</v>
      </c>
      <c r="R16" s="95">
        <f t="shared" si="0"/>
        <v>-11840000</v>
      </c>
    </row>
    <row r="17" spans="1:18" ht="12.75" customHeight="1" x14ac:dyDescent="0.25">
      <c r="A17" s="237" t="s">
        <v>277</v>
      </c>
      <c r="B17" s="238"/>
      <c r="C17" s="238"/>
      <c r="D17" s="70">
        <v>12</v>
      </c>
      <c r="E17" s="94">
        <v>0</v>
      </c>
      <c r="F17" s="94">
        <v>0</v>
      </c>
      <c r="G17" s="94">
        <v>0</v>
      </c>
      <c r="H17" s="94">
        <v>0</v>
      </c>
      <c r="I17" s="94">
        <v>0</v>
      </c>
      <c r="J17" s="94">
        <v>0</v>
      </c>
      <c r="K17" s="94">
        <v>0</v>
      </c>
      <c r="L17" s="94">
        <v>0</v>
      </c>
      <c r="M17" s="94">
        <v>0</v>
      </c>
      <c r="N17" s="94">
        <v>0</v>
      </c>
      <c r="O17" s="94">
        <v>0</v>
      </c>
      <c r="P17" s="94">
        <v>0</v>
      </c>
      <c r="Q17" s="94">
        <v>0</v>
      </c>
      <c r="R17" s="95">
        <f t="shared" si="0"/>
        <v>0</v>
      </c>
    </row>
    <row r="18" spans="1:18" ht="12.75" customHeight="1" x14ac:dyDescent="0.25">
      <c r="A18" s="237" t="s">
        <v>176</v>
      </c>
      <c r="B18" s="238"/>
      <c r="C18" s="238"/>
      <c r="D18" s="70">
        <v>13</v>
      </c>
      <c r="E18" s="94">
        <v>0</v>
      </c>
      <c r="F18" s="94">
        <v>0</v>
      </c>
      <c r="G18" s="94">
        <v>0</v>
      </c>
      <c r="H18" s="94">
        <v>0</v>
      </c>
      <c r="I18" s="94">
        <v>0</v>
      </c>
      <c r="J18" s="94">
        <v>0</v>
      </c>
      <c r="K18" s="94">
        <v>0</v>
      </c>
      <c r="L18" s="94">
        <v>0</v>
      </c>
      <c r="M18" s="94">
        <v>0</v>
      </c>
      <c r="N18" s="94">
        <v>0</v>
      </c>
      <c r="O18" s="94">
        <v>0</v>
      </c>
      <c r="P18" s="94">
        <v>0</v>
      </c>
      <c r="Q18" s="94">
        <v>0</v>
      </c>
      <c r="R18" s="95">
        <f t="shared" si="0"/>
        <v>0</v>
      </c>
    </row>
    <row r="19" spans="1:18" ht="24" customHeight="1" x14ac:dyDescent="0.25">
      <c r="A19" s="237" t="s">
        <v>278</v>
      </c>
      <c r="B19" s="238"/>
      <c r="C19" s="238"/>
      <c r="D19" s="70">
        <v>14</v>
      </c>
      <c r="E19" s="94">
        <v>0</v>
      </c>
      <c r="F19" s="94">
        <v>0</v>
      </c>
      <c r="G19" s="94">
        <v>0</v>
      </c>
      <c r="H19" s="94">
        <v>0</v>
      </c>
      <c r="I19" s="94">
        <v>0</v>
      </c>
      <c r="J19" s="94">
        <v>0</v>
      </c>
      <c r="K19" s="94">
        <v>0</v>
      </c>
      <c r="L19" s="94">
        <v>0</v>
      </c>
      <c r="M19" s="94">
        <v>0</v>
      </c>
      <c r="N19" s="94">
        <v>0</v>
      </c>
      <c r="O19" s="94">
        <v>0</v>
      </c>
      <c r="P19" s="94">
        <v>0</v>
      </c>
      <c r="Q19" s="94">
        <v>0</v>
      </c>
      <c r="R19" s="95">
        <f t="shared" si="0"/>
        <v>0</v>
      </c>
    </row>
    <row r="20" spans="1:18" ht="24" customHeight="1" x14ac:dyDescent="0.25">
      <c r="A20" s="237" t="s">
        <v>279</v>
      </c>
      <c r="B20" s="238"/>
      <c r="C20" s="238"/>
      <c r="D20" s="70">
        <v>15</v>
      </c>
      <c r="E20" s="94">
        <v>0</v>
      </c>
      <c r="F20" s="94">
        <v>0</v>
      </c>
      <c r="G20" s="94">
        <v>0</v>
      </c>
      <c r="H20" s="94">
        <v>0</v>
      </c>
      <c r="I20" s="94">
        <v>0</v>
      </c>
      <c r="J20" s="94">
        <v>0</v>
      </c>
      <c r="K20" s="94">
        <v>0</v>
      </c>
      <c r="L20" s="94">
        <v>0</v>
      </c>
      <c r="M20" s="94">
        <v>0</v>
      </c>
      <c r="N20" s="94">
        <v>0</v>
      </c>
      <c r="O20" s="94">
        <v>0</v>
      </c>
      <c r="P20" s="94">
        <v>0</v>
      </c>
      <c r="Q20" s="94">
        <v>0</v>
      </c>
      <c r="R20" s="95">
        <f t="shared" si="0"/>
        <v>0</v>
      </c>
    </row>
    <row r="21" spans="1:18" ht="20.25" customHeight="1" x14ac:dyDescent="0.25">
      <c r="A21" s="234" t="s">
        <v>280</v>
      </c>
      <c r="B21" s="235"/>
      <c r="C21" s="235"/>
      <c r="D21" s="70">
        <v>16</v>
      </c>
      <c r="E21" s="94">
        <v>0</v>
      </c>
      <c r="F21" s="94">
        <v>0</v>
      </c>
      <c r="G21" s="94">
        <v>0</v>
      </c>
      <c r="H21" s="94">
        <v>0</v>
      </c>
      <c r="I21" s="94">
        <v>0</v>
      </c>
      <c r="J21" s="94">
        <v>37241677</v>
      </c>
      <c r="K21" s="94">
        <v>0</v>
      </c>
      <c r="L21" s="94">
        <v>0</v>
      </c>
      <c r="M21" s="94">
        <v>0</v>
      </c>
      <c r="N21" s="94">
        <f>-37241677+3326</f>
        <v>-37238351</v>
      </c>
      <c r="O21" s="94">
        <v>0</v>
      </c>
      <c r="P21" s="94">
        <v>0</v>
      </c>
      <c r="Q21" s="94">
        <v>0</v>
      </c>
      <c r="R21" s="95">
        <f t="shared" si="0"/>
        <v>3326</v>
      </c>
    </row>
    <row r="22" spans="1:18" ht="20.25" customHeight="1" x14ac:dyDescent="0.25">
      <c r="A22" s="234" t="s">
        <v>281</v>
      </c>
      <c r="B22" s="235"/>
      <c r="C22" s="235"/>
      <c r="D22" s="70">
        <v>17</v>
      </c>
      <c r="E22" s="94">
        <v>0</v>
      </c>
      <c r="F22" s="94">
        <v>0</v>
      </c>
      <c r="G22" s="94">
        <v>0</v>
      </c>
      <c r="H22" s="94">
        <v>0</v>
      </c>
      <c r="I22" s="94">
        <v>0</v>
      </c>
      <c r="J22" s="94">
        <v>0</v>
      </c>
      <c r="K22" s="94">
        <v>0</v>
      </c>
      <c r="L22" s="94">
        <v>0</v>
      </c>
      <c r="M22" s="94">
        <v>0</v>
      </c>
      <c r="N22" s="94">
        <v>0</v>
      </c>
      <c r="O22" s="94">
        <v>0</v>
      </c>
      <c r="P22" s="94">
        <v>0</v>
      </c>
      <c r="Q22" s="94">
        <v>0</v>
      </c>
      <c r="R22" s="95">
        <f t="shared" si="0"/>
        <v>0</v>
      </c>
    </row>
    <row r="23" spans="1:18" ht="20.25" customHeight="1" x14ac:dyDescent="0.25">
      <c r="A23" s="234" t="s">
        <v>177</v>
      </c>
      <c r="B23" s="235"/>
      <c r="C23" s="235"/>
      <c r="D23" s="70">
        <v>18</v>
      </c>
      <c r="E23" s="94">
        <v>0</v>
      </c>
      <c r="F23" s="94">
        <v>0</v>
      </c>
      <c r="G23" s="94">
        <v>0</v>
      </c>
      <c r="H23" s="94">
        <v>0</v>
      </c>
      <c r="I23" s="94">
        <v>0</v>
      </c>
      <c r="J23" s="94">
        <v>0</v>
      </c>
      <c r="K23" s="94">
        <v>0</v>
      </c>
      <c r="L23" s="94">
        <v>0</v>
      </c>
      <c r="M23" s="94">
        <v>0</v>
      </c>
      <c r="N23" s="94">
        <v>0</v>
      </c>
      <c r="O23" s="94">
        <v>0</v>
      </c>
      <c r="P23" s="94">
        <v>0</v>
      </c>
      <c r="Q23" s="94">
        <v>0</v>
      </c>
      <c r="R23" s="95">
        <f t="shared" si="0"/>
        <v>0</v>
      </c>
    </row>
    <row r="24" spans="1:18" ht="20.25" customHeight="1" x14ac:dyDescent="0.25">
      <c r="A24" s="234" t="s">
        <v>282</v>
      </c>
      <c r="B24" s="235"/>
      <c r="C24" s="235"/>
      <c r="D24" s="70">
        <v>19</v>
      </c>
      <c r="E24" s="94">
        <v>0</v>
      </c>
      <c r="F24" s="94">
        <v>0</v>
      </c>
      <c r="G24" s="94">
        <v>0</v>
      </c>
      <c r="H24" s="94">
        <v>0</v>
      </c>
      <c r="I24" s="94">
        <v>0</v>
      </c>
      <c r="J24" s="94">
        <v>0</v>
      </c>
      <c r="K24" s="94">
        <v>0</v>
      </c>
      <c r="L24" s="94">
        <v>0</v>
      </c>
      <c r="M24" s="94">
        <v>0</v>
      </c>
      <c r="N24" s="94">
        <v>0</v>
      </c>
      <c r="O24" s="94">
        <v>0</v>
      </c>
      <c r="P24" s="94">
        <v>0</v>
      </c>
      <c r="Q24" s="94">
        <v>0</v>
      </c>
      <c r="R24" s="95">
        <f t="shared" si="0"/>
        <v>0</v>
      </c>
    </row>
    <row r="25" spans="1:18" ht="20.25" customHeight="1" x14ac:dyDescent="0.25">
      <c r="A25" s="234" t="s">
        <v>178</v>
      </c>
      <c r="B25" s="235"/>
      <c r="C25" s="235"/>
      <c r="D25" s="70">
        <v>20</v>
      </c>
      <c r="E25" s="94">
        <v>0</v>
      </c>
      <c r="F25" s="94">
        <v>0</v>
      </c>
      <c r="G25" s="94">
        <v>0</v>
      </c>
      <c r="H25" s="94">
        <v>0</v>
      </c>
      <c r="I25" s="94">
        <v>-903945</v>
      </c>
      <c r="J25" s="94">
        <v>0</v>
      </c>
      <c r="K25" s="94">
        <v>0</v>
      </c>
      <c r="L25" s="94">
        <v>0</v>
      </c>
      <c r="M25" s="94">
        <v>0</v>
      </c>
      <c r="N25" s="94">
        <v>49078716</v>
      </c>
      <c r="O25" s="94">
        <v>0</v>
      </c>
      <c r="P25" s="94">
        <v>0</v>
      </c>
      <c r="Q25" s="94">
        <v>0</v>
      </c>
      <c r="R25" s="95">
        <f t="shared" si="0"/>
        <v>48174771</v>
      </c>
    </row>
    <row r="26" spans="1:18" ht="21" customHeight="1" x14ac:dyDescent="0.25">
      <c r="A26" s="236" t="s">
        <v>179</v>
      </c>
      <c r="B26" s="236"/>
      <c r="C26" s="236"/>
      <c r="D26" s="72">
        <v>21</v>
      </c>
      <c r="E26" s="95">
        <f>SUM(E9:E25)</f>
        <v>162800000</v>
      </c>
      <c r="F26" s="95">
        <f t="shared" ref="F26:Q26" si="2">SUM(F9:F25)</f>
        <v>181091</v>
      </c>
      <c r="G26" s="95">
        <f t="shared" si="2"/>
        <v>0</v>
      </c>
      <c r="H26" s="95">
        <f t="shared" si="2"/>
        <v>0</v>
      </c>
      <c r="I26" s="95">
        <f t="shared" si="2"/>
        <v>-1329426</v>
      </c>
      <c r="J26" s="95">
        <f t="shared" si="2"/>
        <v>173330501</v>
      </c>
      <c r="K26" s="95">
        <f t="shared" si="2"/>
        <v>0</v>
      </c>
      <c r="L26" s="95">
        <f t="shared" si="2"/>
        <v>37756561</v>
      </c>
      <c r="M26" s="95">
        <f t="shared" si="2"/>
        <v>0</v>
      </c>
      <c r="N26" s="95">
        <f t="shared" si="2"/>
        <v>49078716</v>
      </c>
      <c r="O26" s="95">
        <f t="shared" si="2"/>
        <v>0</v>
      </c>
      <c r="P26" s="95">
        <f t="shared" si="2"/>
        <v>0</v>
      </c>
      <c r="Q26" s="95">
        <f t="shared" si="2"/>
        <v>0</v>
      </c>
      <c r="R26" s="95">
        <f t="shared" si="0"/>
        <v>421817443</v>
      </c>
    </row>
    <row r="27" spans="1:18" ht="21" customHeight="1" x14ac:dyDescent="0.25">
      <c r="A27" s="97"/>
      <c r="B27" s="98"/>
      <c r="C27" s="98"/>
      <c r="D27" s="99"/>
      <c r="E27" s="100"/>
      <c r="F27" s="100"/>
      <c r="G27" s="100"/>
      <c r="H27" s="100"/>
      <c r="I27" s="100"/>
      <c r="J27" s="100"/>
      <c r="K27" s="100"/>
      <c r="L27" s="100"/>
      <c r="M27" s="100"/>
      <c r="N27" s="100"/>
      <c r="O27" s="100"/>
      <c r="P27" s="100"/>
      <c r="Q27" s="100"/>
      <c r="R27" s="100"/>
    </row>
  </sheetData>
  <sheetProtection algorithmName="SHA-512" hashValue="1IMrqiDlsTpEyeeX0Ph7kyP2hex5JlcvVofDRgwElByJ+WT6HLzUIe8Q+xPkyG91qpgojX87IMEJ9+PkF45kDw==" saltValue="zVvwjG8OOxpXjsP8QjEGEQ==" spinCount="100000" sheet="1" objects="1" scenarios="1"/>
  <protectedRanges>
    <protectedRange sqref="F2" name="Range1"/>
  </protectedRanges>
  <mergeCells count="29">
    <mergeCell ref="A9:C9"/>
    <mergeCell ref="A1:I1"/>
    <mergeCell ref="C2:D2"/>
    <mergeCell ref="A3:C4"/>
    <mergeCell ref="D3:D4"/>
    <mergeCell ref="E3:O3"/>
    <mergeCell ref="R3:R4"/>
    <mergeCell ref="A5:C5"/>
    <mergeCell ref="A6:C6"/>
    <mergeCell ref="A7:C7"/>
    <mergeCell ref="A8:C8"/>
    <mergeCell ref="P3:Q3"/>
    <mergeCell ref="A21:C21"/>
    <mergeCell ref="A10:C10"/>
    <mergeCell ref="A11:C11"/>
    <mergeCell ref="A12:C12"/>
    <mergeCell ref="A13:C13"/>
    <mergeCell ref="A14:C14"/>
    <mergeCell ref="A15:C15"/>
    <mergeCell ref="A16:C16"/>
    <mergeCell ref="A17:C17"/>
    <mergeCell ref="A18:C18"/>
    <mergeCell ref="A19:C19"/>
    <mergeCell ref="A20:C20"/>
    <mergeCell ref="A22:C22"/>
    <mergeCell ref="A23:C23"/>
    <mergeCell ref="A24:C24"/>
    <mergeCell ref="A25:C25"/>
    <mergeCell ref="A26:C26"/>
  </mergeCells>
  <conditionalFormatting sqref="F2">
    <cfRule type="cellIs" dxfId="3" priority="4" stopIfTrue="1" operator="lessThan">
      <formula>#REF!</formula>
    </cfRule>
  </conditionalFormatting>
  <conditionalFormatting sqref="E9:R9 R6:R8 E26:R27 R10:R25">
    <cfRule type="cellIs" dxfId="2" priority="3" stopIfTrue="1" operator="notEqual">
      <formula>ROUND(E6,0)</formula>
    </cfRule>
  </conditionalFormatting>
  <conditionalFormatting sqref="E6:Q8">
    <cfRule type="cellIs" dxfId="1" priority="2" stopIfTrue="1" operator="notEqual">
      <formula>ROUND(E6,0)</formula>
    </cfRule>
  </conditionalFormatting>
  <conditionalFormatting sqref="E10:Q25">
    <cfRule type="cellIs" dxfId="0" priority="1" stopIfTrue="1" operator="notEqual">
      <formula>ROUND(E10,0)</formula>
    </cfRule>
  </conditionalFormatting>
  <dataValidations count="5">
    <dataValidation type="whole" operator="notEqual" allowBlank="1" showInputMessage="1" showErrorMessage="1" errorTitle="Neispravan unos" error="Unose se samo cjelobrojne (pozitivne ili negativne) vrijednosti" sqref="E6:R27">
      <formula1>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formula1>9999999999</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formula1>999999999999</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formula1>39448</formula1>
    </dataValidation>
  </dataValidations>
  <pageMargins left="0.74803149606299213" right="0.74803149606299213" top="0.98425196850393704" bottom="0.98425196850393704" header="0.51181102362204722" footer="0.51181102362204722"/>
  <pageSetup paperSize="9" scale="73"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abSelected="1" zoomScale="73" zoomScaleNormal="73" workbookViewId="0">
      <selection sqref="A1:H10"/>
    </sheetView>
  </sheetViews>
  <sheetFormatPr defaultRowHeight="81.5" customHeight="1" x14ac:dyDescent="0.25"/>
  <cols>
    <col min="1" max="1" width="11.90625" customWidth="1"/>
    <col min="8" max="8" width="43.6328125" customWidth="1"/>
    <col min="9" max="9" width="63.453125" customWidth="1"/>
  </cols>
  <sheetData>
    <row r="1" spans="1:9" ht="81.5" customHeight="1" x14ac:dyDescent="0.25">
      <c r="A1" s="251" t="s">
        <v>301</v>
      </c>
      <c r="B1" s="251"/>
      <c r="C1" s="251"/>
      <c r="D1" s="251"/>
      <c r="E1" s="251"/>
      <c r="F1" s="251"/>
      <c r="G1" s="251"/>
      <c r="H1" s="251"/>
      <c r="I1" s="101"/>
    </row>
    <row r="2" spans="1:9" ht="81.5" customHeight="1" x14ac:dyDescent="0.25">
      <c r="A2" s="251"/>
      <c r="B2" s="251"/>
      <c r="C2" s="251"/>
      <c r="D2" s="251"/>
      <c r="E2" s="251"/>
      <c r="F2" s="251"/>
      <c r="G2" s="251"/>
      <c r="H2" s="251"/>
      <c r="I2" s="101"/>
    </row>
    <row r="3" spans="1:9" ht="81.5" customHeight="1" x14ac:dyDescent="0.25">
      <c r="A3" s="251"/>
      <c r="B3" s="251"/>
      <c r="C3" s="251"/>
      <c r="D3" s="251"/>
      <c r="E3" s="251"/>
      <c r="F3" s="251"/>
      <c r="G3" s="251"/>
      <c r="H3" s="251"/>
      <c r="I3" s="101"/>
    </row>
    <row r="4" spans="1:9" ht="81.5" customHeight="1" x14ac:dyDescent="0.25">
      <c r="A4" s="251"/>
      <c r="B4" s="251"/>
      <c r="C4" s="251"/>
      <c r="D4" s="251"/>
      <c r="E4" s="251"/>
      <c r="F4" s="251"/>
      <c r="G4" s="251"/>
      <c r="H4" s="251"/>
      <c r="I4" s="101"/>
    </row>
    <row r="5" spans="1:9" ht="81.5" customHeight="1" x14ac:dyDescent="0.25">
      <c r="A5" s="251"/>
      <c r="B5" s="251"/>
      <c r="C5" s="251"/>
      <c r="D5" s="251"/>
      <c r="E5" s="251"/>
      <c r="F5" s="251"/>
      <c r="G5" s="251"/>
      <c r="H5" s="251"/>
      <c r="I5" s="101"/>
    </row>
    <row r="6" spans="1:9" ht="81.5" customHeight="1" x14ac:dyDescent="0.25">
      <c r="A6" s="251"/>
      <c r="B6" s="251"/>
      <c r="C6" s="251"/>
      <c r="D6" s="251"/>
      <c r="E6" s="251"/>
      <c r="F6" s="251"/>
      <c r="G6" s="251"/>
      <c r="H6" s="251"/>
      <c r="I6" s="101"/>
    </row>
    <row r="7" spans="1:9" ht="81.5" customHeight="1" x14ac:dyDescent="0.25">
      <c r="A7" s="251"/>
      <c r="B7" s="251"/>
      <c r="C7" s="251"/>
      <c r="D7" s="251"/>
      <c r="E7" s="251"/>
      <c r="F7" s="251"/>
      <c r="G7" s="251"/>
      <c r="H7" s="251"/>
      <c r="I7" s="101"/>
    </row>
    <row r="8" spans="1:9" ht="81.5" customHeight="1" x14ac:dyDescent="0.25">
      <c r="A8" s="251"/>
      <c r="B8" s="251"/>
      <c r="C8" s="251"/>
      <c r="D8" s="251"/>
      <c r="E8" s="251"/>
      <c r="F8" s="251"/>
      <c r="G8" s="251"/>
      <c r="H8" s="251"/>
      <c r="I8" s="101"/>
    </row>
    <row r="9" spans="1:9" ht="81.5" customHeight="1" x14ac:dyDescent="0.25">
      <c r="A9" s="251"/>
      <c r="B9" s="251"/>
      <c r="C9" s="251"/>
      <c r="D9" s="251"/>
      <c r="E9" s="251"/>
      <c r="F9" s="251"/>
      <c r="G9" s="251"/>
      <c r="H9" s="251"/>
      <c r="I9" s="101"/>
    </row>
    <row r="10" spans="1:9" ht="68.5" customHeight="1" x14ac:dyDescent="0.25">
      <c r="A10" s="251"/>
      <c r="B10" s="251"/>
      <c r="C10" s="251"/>
      <c r="D10" s="251"/>
      <c r="E10" s="251"/>
      <c r="F10" s="251"/>
      <c r="G10" s="251"/>
      <c r="H10" s="251"/>
      <c r="I10" s="101"/>
    </row>
    <row r="11" spans="1:9" ht="208" customHeight="1" x14ac:dyDescent="0.25">
      <c r="A11" s="252"/>
      <c r="B11" s="252"/>
      <c r="C11" s="252"/>
      <c r="D11" s="252"/>
      <c r="E11" s="252"/>
      <c r="F11" s="252"/>
      <c r="G11" s="252"/>
      <c r="H11" s="252"/>
      <c r="I11" s="101"/>
    </row>
    <row r="12" spans="1:9" ht="344" customHeight="1" x14ac:dyDescent="0.25">
      <c r="A12" s="251" t="s">
        <v>300</v>
      </c>
      <c r="B12" s="253"/>
      <c r="C12" s="253"/>
      <c r="D12" s="253"/>
      <c r="E12" s="253"/>
      <c r="F12" s="253"/>
      <c r="G12" s="253"/>
      <c r="H12" s="253"/>
      <c r="I12" s="101"/>
    </row>
    <row r="13" spans="1:9" ht="344" customHeight="1" x14ac:dyDescent="0.25">
      <c r="A13" s="253"/>
      <c r="B13" s="253"/>
      <c r="C13" s="253"/>
      <c r="D13" s="253"/>
      <c r="E13" s="253"/>
      <c r="F13" s="253"/>
      <c r="G13" s="253"/>
      <c r="H13" s="253"/>
      <c r="I13" s="101"/>
    </row>
    <row r="14" spans="1:9" ht="344" customHeight="1" x14ac:dyDescent="0.25">
      <c r="A14" s="253"/>
      <c r="B14" s="253"/>
      <c r="C14" s="253"/>
      <c r="D14" s="253"/>
      <c r="E14" s="253"/>
      <c r="F14" s="253"/>
      <c r="G14" s="253"/>
      <c r="H14" s="253"/>
      <c r="I14" s="101"/>
    </row>
    <row r="15" spans="1:9" ht="344" customHeight="1" x14ac:dyDescent="0.25">
      <c r="A15" s="253"/>
      <c r="B15" s="253"/>
      <c r="C15" s="253"/>
      <c r="D15" s="253"/>
      <c r="E15" s="253"/>
      <c r="F15" s="253"/>
      <c r="G15" s="253"/>
      <c r="H15" s="253"/>
      <c r="I15" s="101"/>
    </row>
    <row r="16" spans="1:9" ht="81.5" customHeight="1" x14ac:dyDescent="0.25">
      <c r="A16" s="101"/>
      <c r="B16" s="101"/>
      <c r="C16" s="101"/>
      <c r="D16" s="101"/>
      <c r="E16" s="101"/>
      <c r="F16" s="101"/>
      <c r="G16" s="101"/>
      <c r="H16" s="101"/>
      <c r="I16" s="101"/>
    </row>
    <row r="17" spans="1:9" ht="81.5" customHeight="1" x14ac:dyDescent="0.25">
      <c r="A17" s="101"/>
      <c r="B17" s="101"/>
      <c r="C17" s="101"/>
      <c r="D17" s="101"/>
      <c r="E17" s="101"/>
      <c r="F17" s="101"/>
      <c r="G17" s="101"/>
      <c r="H17" s="101"/>
      <c r="I17" s="101"/>
    </row>
    <row r="18" spans="1:9" ht="81.5" customHeight="1" x14ac:dyDescent="0.25">
      <c r="A18" s="101"/>
      <c r="B18" s="101"/>
      <c r="C18" s="101"/>
      <c r="D18" s="101"/>
      <c r="E18" s="101"/>
      <c r="F18" s="101"/>
      <c r="G18" s="101"/>
      <c r="H18" s="101"/>
      <c r="I18" s="101"/>
    </row>
    <row r="19" spans="1:9" ht="81.5" customHeight="1" x14ac:dyDescent="0.25">
      <c r="A19" s="101"/>
      <c r="B19" s="101"/>
      <c r="C19" s="101"/>
      <c r="D19" s="101"/>
      <c r="E19" s="101"/>
      <c r="F19" s="101"/>
      <c r="G19" s="101"/>
      <c r="H19" s="101"/>
      <c r="I19" s="101"/>
    </row>
    <row r="20" spans="1:9" ht="81.5" customHeight="1" x14ac:dyDescent="0.25">
      <c r="A20" s="101"/>
      <c r="B20" s="101"/>
      <c r="C20" s="101"/>
      <c r="D20" s="101"/>
      <c r="E20" s="101"/>
      <c r="F20" s="101"/>
      <c r="G20" s="101"/>
      <c r="H20" s="101"/>
      <c r="I20" s="101"/>
    </row>
    <row r="21" spans="1:9" ht="81.5" customHeight="1" x14ac:dyDescent="0.25">
      <c r="A21" s="101"/>
      <c r="B21" s="101"/>
      <c r="C21" s="101"/>
      <c r="D21" s="101"/>
      <c r="E21" s="101"/>
      <c r="F21" s="101"/>
      <c r="G21" s="101"/>
      <c r="H21" s="101"/>
      <c r="I21" s="101"/>
    </row>
    <row r="22" spans="1:9" ht="81.5" customHeight="1" x14ac:dyDescent="0.25">
      <c r="A22" s="101"/>
      <c r="B22" s="101"/>
      <c r="C22" s="101"/>
      <c r="D22" s="101"/>
      <c r="E22" s="101"/>
      <c r="F22" s="101"/>
      <c r="G22" s="101"/>
      <c r="H22" s="101"/>
      <c r="I22" s="101"/>
    </row>
    <row r="23" spans="1:9" ht="81.5" customHeight="1" x14ac:dyDescent="0.25">
      <c r="A23" s="101"/>
      <c r="B23" s="101"/>
      <c r="C23" s="101"/>
      <c r="D23" s="101"/>
      <c r="E23" s="101"/>
      <c r="F23" s="101"/>
      <c r="G23" s="101"/>
      <c r="H23" s="101"/>
      <c r="I23" s="101"/>
    </row>
    <row r="24" spans="1:9" ht="81.5" customHeight="1" x14ac:dyDescent="0.25">
      <c r="A24" s="101"/>
      <c r="B24" s="101"/>
      <c r="C24" s="101"/>
      <c r="D24" s="101"/>
      <c r="E24" s="101"/>
      <c r="F24" s="101"/>
      <c r="G24" s="101"/>
      <c r="H24" s="101"/>
      <c r="I24" s="101"/>
    </row>
    <row r="25" spans="1:9" ht="81.5" customHeight="1" x14ac:dyDescent="0.25">
      <c r="A25" s="101"/>
      <c r="B25" s="101"/>
      <c r="C25" s="101"/>
      <c r="D25" s="101"/>
      <c r="E25" s="101"/>
      <c r="F25" s="101"/>
      <c r="G25" s="101"/>
      <c r="H25" s="101"/>
      <c r="I25" s="101"/>
    </row>
    <row r="26" spans="1:9" ht="81.5" customHeight="1" x14ac:dyDescent="0.25">
      <c r="A26" s="101"/>
      <c r="B26" s="101"/>
      <c r="C26" s="101"/>
      <c r="D26" s="101"/>
      <c r="E26" s="101"/>
      <c r="F26" s="101"/>
      <c r="G26" s="101"/>
      <c r="H26" s="101"/>
      <c r="I26" s="101"/>
    </row>
    <row r="27" spans="1:9" ht="81.5" customHeight="1" x14ac:dyDescent="0.25">
      <c r="A27" s="101"/>
      <c r="B27" s="101"/>
      <c r="C27" s="101"/>
      <c r="D27" s="101"/>
      <c r="E27" s="101"/>
      <c r="F27" s="101"/>
      <c r="G27" s="101"/>
      <c r="H27" s="101"/>
      <c r="I27" s="101"/>
    </row>
    <row r="28" spans="1:9" ht="81.5" customHeight="1" x14ac:dyDescent="0.25">
      <c r="A28" s="101"/>
      <c r="B28" s="101"/>
      <c r="C28" s="101"/>
      <c r="D28" s="101"/>
      <c r="E28" s="101"/>
      <c r="F28" s="101"/>
      <c r="G28" s="101"/>
      <c r="H28" s="101"/>
      <c r="I28" s="101"/>
    </row>
    <row r="29" spans="1:9" ht="81.5" customHeight="1" x14ac:dyDescent="0.25">
      <c r="A29" s="101"/>
      <c r="B29" s="101"/>
      <c r="C29" s="101"/>
      <c r="D29" s="101"/>
      <c r="E29" s="101"/>
      <c r="F29" s="101"/>
      <c r="G29" s="101"/>
      <c r="H29" s="101"/>
      <c r="I29" s="101"/>
    </row>
    <row r="30" spans="1:9" ht="81.5" customHeight="1" x14ac:dyDescent="0.25">
      <c r="A30" s="101"/>
      <c r="B30" s="101"/>
      <c r="C30" s="101"/>
      <c r="D30" s="101"/>
      <c r="E30" s="101"/>
      <c r="F30" s="101"/>
      <c r="G30" s="101"/>
      <c r="H30" s="101"/>
      <c r="I30" s="101"/>
    </row>
    <row r="31" spans="1:9" ht="81.5" customHeight="1" x14ac:dyDescent="0.25">
      <c r="A31" s="101"/>
      <c r="B31" s="101"/>
      <c r="C31" s="101"/>
      <c r="D31" s="101"/>
      <c r="E31" s="101"/>
      <c r="F31" s="101"/>
      <c r="G31" s="101"/>
      <c r="H31" s="101"/>
      <c r="I31" s="101"/>
    </row>
    <row r="32" spans="1:9" ht="81.5" customHeight="1" x14ac:dyDescent="0.25">
      <c r="A32" s="101"/>
      <c r="B32" s="101"/>
      <c r="C32" s="101"/>
      <c r="D32" s="101"/>
      <c r="E32" s="101"/>
      <c r="F32" s="101"/>
      <c r="G32" s="101"/>
      <c r="H32" s="101"/>
      <c r="I32" s="101"/>
    </row>
    <row r="33" spans="1:9" ht="81.5" customHeight="1" x14ac:dyDescent="0.25">
      <c r="A33" s="101"/>
      <c r="B33" s="101"/>
      <c r="C33" s="101"/>
      <c r="D33" s="101"/>
      <c r="E33" s="101"/>
      <c r="F33" s="101"/>
      <c r="G33" s="101"/>
      <c r="H33" s="101"/>
      <c r="I33" s="101"/>
    </row>
    <row r="34" spans="1:9" ht="81.5" customHeight="1" x14ac:dyDescent="0.25">
      <c r="A34" s="101"/>
      <c r="B34" s="101"/>
      <c r="C34" s="101"/>
      <c r="D34" s="101"/>
      <c r="E34" s="101"/>
      <c r="F34" s="101"/>
      <c r="G34" s="101"/>
      <c r="H34" s="101"/>
      <c r="I34" s="101"/>
    </row>
    <row r="35" spans="1:9" ht="81.5" customHeight="1" x14ac:dyDescent="0.25">
      <c r="A35" s="101"/>
      <c r="B35" s="101"/>
      <c r="C35" s="101"/>
      <c r="D35" s="101"/>
      <c r="E35" s="101"/>
      <c r="F35" s="101"/>
      <c r="G35" s="101"/>
      <c r="H35" s="101"/>
      <c r="I35" s="101"/>
    </row>
    <row r="36" spans="1:9" ht="81.5" customHeight="1" x14ac:dyDescent="0.25">
      <c r="A36" s="101"/>
      <c r="B36" s="101"/>
      <c r="C36" s="101"/>
      <c r="D36" s="101"/>
      <c r="E36" s="101"/>
      <c r="F36" s="101"/>
      <c r="G36" s="101"/>
      <c r="H36" s="101"/>
      <c r="I36" s="101"/>
    </row>
    <row r="37" spans="1:9" ht="81.5" customHeight="1" x14ac:dyDescent="0.25">
      <c r="A37" s="101"/>
      <c r="B37" s="101"/>
      <c r="C37" s="101"/>
      <c r="D37" s="101"/>
      <c r="E37" s="101"/>
      <c r="F37" s="101"/>
      <c r="G37" s="101"/>
      <c r="H37" s="101"/>
      <c r="I37" s="101"/>
    </row>
    <row r="38" spans="1:9" ht="81.5" customHeight="1" x14ac:dyDescent="0.25">
      <c r="A38" s="101"/>
      <c r="B38" s="101"/>
      <c r="C38" s="101"/>
      <c r="D38" s="101"/>
      <c r="E38" s="101"/>
      <c r="F38" s="101"/>
      <c r="G38" s="101"/>
      <c r="H38" s="101"/>
      <c r="I38" s="101"/>
    </row>
    <row r="39" spans="1:9" ht="81.5" customHeight="1" x14ac:dyDescent="0.25">
      <c r="A39" s="101"/>
      <c r="B39" s="101"/>
      <c r="C39" s="101"/>
      <c r="D39" s="101"/>
      <c r="E39" s="101"/>
      <c r="F39" s="101"/>
      <c r="G39" s="101"/>
      <c r="H39" s="101"/>
      <c r="I39" s="101"/>
    </row>
    <row r="40" spans="1:9" ht="81.5" customHeight="1" x14ac:dyDescent="0.25">
      <c r="A40" s="101"/>
      <c r="B40" s="101"/>
      <c r="C40" s="101"/>
      <c r="D40" s="101"/>
      <c r="E40" s="101"/>
      <c r="F40" s="101"/>
      <c r="G40" s="101"/>
      <c r="H40" s="101"/>
      <c r="I40" s="101"/>
    </row>
  </sheetData>
  <mergeCells count="3">
    <mergeCell ref="A1:H10"/>
    <mergeCell ref="A11:H11"/>
    <mergeCell ref="A12:H1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EFC670-F99A-4D88-9C52-F9782A557F2D}">
  <ds:schemaRefs>
    <ds:schemaRef ds:uri="http://schemas.openxmlformats.org/package/2006/metadata/core-properties"/>
    <ds:schemaRef ds:uri="http://purl.org/dc/dcmitype/"/>
    <ds:schemaRef ds:uri="http://schemas.microsoft.com/office/2006/documentManagement/types"/>
    <ds:schemaRef ds:uri="2090b57c-2e4d-4ed9-b313-510fc704fe75"/>
    <ds:schemaRef ds:uri="http://purl.org/dc/elements/1.1/"/>
    <ds:schemaRef ds:uri="http://schemas.microsoft.com/office/2006/metadata/properties"/>
    <ds:schemaRef ds:uri="http://purl.org/dc/term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tomislavj</cp:lastModifiedBy>
  <cp:lastPrinted>2022-07-27T09:54:43Z</cp:lastPrinted>
  <dcterms:created xsi:type="dcterms:W3CDTF">2008-10-17T11:51:54Z</dcterms:created>
  <dcterms:modified xsi:type="dcterms:W3CDTF">2022-10-28T13:48:16Z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