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saveExternalLinkValues="0" codeName="ThisWorkbook" defaultThemeVersion="124226"/>
  <mc:AlternateContent xmlns:mc="http://schemas.openxmlformats.org/markup-compatibility/2006">
    <mc:Choice Requires="x15">
      <x15ac:absPath xmlns:x15ac="http://schemas.microsoft.com/office/spreadsheetml/2010/11/ac" url="F:\jelsa\Burza Hanfa\burza 2020\jelsa konsolidirani\jelsa konsolidirani 2020F\"/>
    </mc:Choice>
  </mc:AlternateContent>
  <xr:revisionPtr revIDLastSave="0" documentId="13_ncr:1_{9820F953-32F9-477E-B374-94891FD88A6D}" xr6:coauthVersionLast="47" xr6:coauthVersionMax="47" xr10:uidLastSave="{00000000-0000-0000-0000-000000000000}"/>
  <bookViews>
    <workbookView xWindow="-120" yWindow="-120" windowWidth="24240" windowHeight="13290" activeTab="5"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4">NT_D!$A$1:$I$51</definedName>
    <definedName name="_xlnm.Print_Area" localSheetId="3">NT_I!$A$1:$I$59</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9" i="18" l="1"/>
  <c r="I69" i="19"/>
  <c r="I78" i="18" l="1"/>
  <c r="H78" i="18"/>
  <c r="U49" i="22" l="1"/>
  <c r="U56" i="22"/>
  <c r="W56" i="22" s="1"/>
  <c r="U55" i="22"/>
  <c r="W55" i="22" s="1"/>
  <c r="U54" i="22"/>
  <c r="W54" i="22" s="1"/>
  <c r="U53" i="22"/>
  <c r="W53" i="22" s="1"/>
  <c r="U52" i="22"/>
  <c r="W52" i="22" s="1"/>
  <c r="U51" i="22"/>
  <c r="W51" i="22" s="1"/>
  <c r="U50" i="22"/>
  <c r="W50" i="22" s="1"/>
  <c r="W49" i="22"/>
  <c r="U48" i="22"/>
  <c r="W48" i="22" s="1"/>
  <c r="U47" i="22"/>
  <c r="W47" i="22" s="1"/>
  <c r="U46" i="22"/>
  <c r="W46" i="22" s="1"/>
  <c r="U45" i="22"/>
  <c r="W45" i="22" s="1"/>
  <c r="U44" i="22"/>
  <c r="W44" i="22" s="1"/>
  <c r="U43" i="22"/>
  <c r="W43" i="22" s="1"/>
  <c r="U42" i="22"/>
  <c r="W42" i="22" s="1"/>
  <c r="U41" i="22"/>
  <c r="W41" i="22" s="1"/>
  <c r="U40" i="22"/>
  <c r="W40" i="22" s="1"/>
  <c r="U39" i="22"/>
  <c r="U37" i="22"/>
  <c r="W37" i="22" s="1"/>
  <c r="U36" i="22"/>
  <c r="U35" i="22"/>
  <c r="W35" i="22" s="1"/>
  <c r="U12" i="22"/>
  <c r="W12" i="22" s="1"/>
  <c r="U13" i="22"/>
  <c r="W13" i="22" s="1"/>
  <c r="U14" i="22"/>
  <c r="W14" i="22" s="1"/>
  <c r="U15" i="22"/>
  <c r="W15" i="22" s="1"/>
  <c r="U16" i="22"/>
  <c r="W16" i="22" s="1"/>
  <c r="U17" i="22"/>
  <c r="W17" i="22" s="1"/>
  <c r="U18" i="22"/>
  <c r="W18" i="22" s="1"/>
  <c r="U19" i="22"/>
  <c r="W19" i="22" s="1"/>
  <c r="U20" i="22"/>
  <c r="W20" i="22" s="1"/>
  <c r="U21" i="22"/>
  <c r="W21" i="22" s="1"/>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s="1"/>
  <c r="I33" i="22"/>
  <c r="J33" i="22"/>
  <c r="K33" i="22"/>
  <c r="L33" i="22"/>
  <c r="M33" i="22"/>
  <c r="N33" i="22"/>
  <c r="O33" i="22"/>
  <c r="P33" i="22"/>
  <c r="Q33" i="22"/>
  <c r="R33" i="22"/>
  <c r="S33" i="22"/>
  <c r="T33" i="22"/>
  <c r="V33" i="22"/>
  <c r="H33" i="22"/>
  <c r="H31" i="22"/>
  <c r="H32" i="22" s="1"/>
  <c r="I59" i="22"/>
  <c r="I60" i="22" s="1"/>
  <c r="J59" i="22"/>
  <c r="K59" i="22"/>
  <c r="L59" i="22"/>
  <c r="L60" i="22" s="1"/>
  <c r="M59" i="22"/>
  <c r="M60" i="22" s="1"/>
  <c r="N59" i="22"/>
  <c r="N60" i="22" s="1"/>
  <c r="O59" i="22"/>
  <c r="O60" i="22" s="1"/>
  <c r="P59" i="22"/>
  <c r="P60" i="22" s="1"/>
  <c r="Q59" i="22"/>
  <c r="Q60" i="22" s="1"/>
  <c r="R59" i="22"/>
  <c r="R60" i="22" s="1"/>
  <c r="S59" i="22"/>
  <c r="S60" i="22" s="1"/>
  <c r="T59" i="22"/>
  <c r="T60" i="22" s="1"/>
  <c r="V59" i="22"/>
  <c r="V60" i="22" s="1"/>
  <c r="J60" i="22"/>
  <c r="K60" i="22"/>
  <c r="I61" i="22"/>
  <c r="J61" i="22"/>
  <c r="K61" i="22"/>
  <c r="L61" i="22"/>
  <c r="M61" i="22"/>
  <c r="N61" i="22"/>
  <c r="O61" i="22"/>
  <c r="P61" i="22"/>
  <c r="Q61" i="22"/>
  <c r="R61" i="22"/>
  <c r="S61" i="22"/>
  <c r="T61" i="22"/>
  <c r="V61" i="22"/>
  <c r="H61" i="22"/>
  <c r="H59" i="22"/>
  <c r="H60" i="22" s="1"/>
  <c r="I38" i="22"/>
  <c r="I57" i="22" s="1"/>
  <c r="J38" i="22"/>
  <c r="J57" i="22" s="1"/>
  <c r="K38" i="22"/>
  <c r="K57" i="22" s="1"/>
  <c r="L38" i="22"/>
  <c r="L57" i="22" s="1"/>
  <c r="M38" i="22"/>
  <c r="M57" i="22" s="1"/>
  <c r="N38" i="22"/>
  <c r="N57" i="22" s="1"/>
  <c r="O38" i="22"/>
  <c r="O57" i="22" s="1"/>
  <c r="P38" i="22"/>
  <c r="P57" i="22" s="1"/>
  <c r="Q38" i="22"/>
  <c r="Q57" i="22" s="1"/>
  <c r="R38" i="22"/>
  <c r="R57" i="22" s="1"/>
  <c r="S38" i="22"/>
  <c r="S57" i="22" s="1"/>
  <c r="T38" i="22"/>
  <c r="T57" i="22" s="1"/>
  <c r="V38" i="22"/>
  <c r="V57" i="22" s="1"/>
  <c r="H38" i="22"/>
  <c r="H57" i="22" s="1"/>
  <c r="U61" i="22" l="1"/>
  <c r="U38" i="22"/>
  <c r="U57" i="22" s="1"/>
  <c r="W61" i="22"/>
  <c r="W33" i="22"/>
  <c r="U33" i="22"/>
  <c r="W31" i="22"/>
  <c r="W32" i="22" s="1"/>
  <c r="U31" i="22"/>
  <c r="U32" i="22" s="1"/>
  <c r="W59" i="22"/>
  <c r="W39" i="22"/>
  <c r="U59" i="22"/>
  <c r="U60" i="22" s="1"/>
  <c r="W36" i="22"/>
  <c r="W38" i="22" s="1"/>
  <c r="I10" i="22"/>
  <c r="I29" i="22" s="1"/>
  <c r="J10" i="22"/>
  <c r="J29" i="22" s="1"/>
  <c r="K10" i="22"/>
  <c r="K29" i="22" s="1"/>
  <c r="L10" i="22"/>
  <c r="L29" i="22" s="1"/>
  <c r="M10" i="22"/>
  <c r="M29" i="22" s="1"/>
  <c r="N10" i="22"/>
  <c r="N29" i="22" s="1"/>
  <c r="O10" i="22"/>
  <c r="O29" i="22" s="1"/>
  <c r="P10" i="22"/>
  <c r="P29" i="22" s="1"/>
  <c r="Q10" i="22"/>
  <c r="Q29" i="22" s="1"/>
  <c r="R10" i="22"/>
  <c r="R29" i="22" s="1"/>
  <c r="S10" i="22"/>
  <c r="S29" i="22" s="1"/>
  <c r="T10" i="22"/>
  <c r="T29" i="22" s="1"/>
  <c r="U10" i="22"/>
  <c r="U29" i="22" s="1"/>
  <c r="V10" i="22"/>
  <c r="V29" i="22" s="1"/>
  <c r="W10" i="22"/>
  <c r="W29" i="22" s="1"/>
  <c r="H10" i="22"/>
  <c r="H29" i="22" s="1"/>
  <c r="I46" i="21"/>
  <c r="H46" i="21"/>
  <c r="I40" i="21"/>
  <c r="H40" i="21"/>
  <c r="W60" i="22" l="1"/>
  <c r="H47" i="21"/>
  <c r="I47" i="21"/>
  <c r="W57" i="22"/>
  <c r="I33" i="21"/>
  <c r="I27" i="21"/>
  <c r="H33" i="21"/>
  <c r="H27" i="21"/>
  <c r="I16" i="21"/>
  <c r="I19" i="21" s="1"/>
  <c r="H16" i="21"/>
  <c r="H19" i="21" s="1"/>
  <c r="I54" i="20"/>
  <c r="H54" i="20"/>
  <c r="I48" i="20"/>
  <c r="H48" i="20"/>
  <c r="I41" i="20"/>
  <c r="H41" i="20"/>
  <c r="I35" i="20"/>
  <c r="H35" i="20"/>
  <c r="I19" i="20"/>
  <c r="H19" i="20"/>
  <c r="H9" i="20"/>
  <c r="H18" i="20" s="1"/>
  <c r="I9" i="20"/>
  <c r="I55" i="20" l="1"/>
  <c r="H55" i="20"/>
  <c r="H24" i="20"/>
  <c r="H27" i="20" s="1"/>
  <c r="I42" i="20"/>
  <c r="I34" i="21"/>
  <c r="I49" i="21" s="1"/>
  <c r="I51" i="21" s="1"/>
  <c r="H42" i="20"/>
  <c r="H34" i="21"/>
  <c r="H49" i="21" s="1"/>
  <c r="H51" i="21" s="1"/>
  <c r="I102" i="19"/>
  <c r="H102" i="19"/>
  <c r="I89" i="19"/>
  <c r="I99" i="19" s="1"/>
  <c r="I100" i="19" s="1"/>
  <c r="H89" i="19"/>
  <c r="H99" i="19" s="1"/>
  <c r="H100" i="19" s="1"/>
  <c r="I84" i="19"/>
  <c r="H84" i="19"/>
  <c r="H69" i="19"/>
  <c r="I47" i="19"/>
  <c r="H47" i="19"/>
  <c r="H36" i="19"/>
  <c r="I36" i="19"/>
  <c r="I28" i="19"/>
  <c r="H28" i="19"/>
  <c r="I25" i="19"/>
  <c r="H25" i="19"/>
  <c r="I19" i="19"/>
  <c r="H19" i="19"/>
  <c r="I15" i="19"/>
  <c r="H15" i="19"/>
  <c r="I7" i="19"/>
  <c r="H7" i="19"/>
  <c r="I115" i="18"/>
  <c r="H115" i="18"/>
  <c r="I103" i="18"/>
  <c r="H103" i="18"/>
  <c r="I96" i="18"/>
  <c r="H96" i="18"/>
  <c r="I89" i="18"/>
  <c r="H89" i="18"/>
  <c r="H92" i="18"/>
  <c r="I85" i="18"/>
  <c r="H85" i="18"/>
  <c r="I60" i="18"/>
  <c r="H60" i="18"/>
  <c r="H53" i="18"/>
  <c r="I53" i="18"/>
  <c r="I45" i="18"/>
  <c r="H45" i="18"/>
  <c r="H17" i="18"/>
  <c r="I59" i="19" l="1"/>
  <c r="H57" i="20"/>
  <c r="H59" i="20" s="1"/>
  <c r="H59" i="19"/>
  <c r="H75" i="18"/>
  <c r="H131" i="18" s="1"/>
  <c r="H13" i="19"/>
  <c r="H60" i="19" s="1"/>
  <c r="H44" i="18"/>
  <c r="I13" i="19"/>
  <c r="I60" i="19" s="1"/>
  <c r="I44" i="18"/>
  <c r="I38" i="18"/>
  <c r="H38" i="18"/>
  <c r="I27" i="18"/>
  <c r="H27" i="18"/>
  <c r="I17" i="18"/>
  <c r="H10" i="18"/>
  <c r="I10" i="18"/>
  <c r="H63" i="19" l="1"/>
  <c r="I62" i="19"/>
  <c r="I63" i="19"/>
  <c r="I18" i="20" s="1"/>
  <c r="I24" i="20" s="1"/>
  <c r="I27" i="20" s="1"/>
  <c r="I57" i="20" s="1"/>
  <c r="I59" i="20" s="1"/>
  <c r="H9" i="18"/>
  <c r="H72" i="18" s="1"/>
  <c r="H62" i="19"/>
  <c r="H61" i="19"/>
  <c r="I61" i="19"/>
  <c r="I9" i="18"/>
  <c r="I72" i="18" s="1"/>
  <c r="H66" i="19" l="1"/>
  <c r="H67" i="19"/>
  <c r="I66" i="19"/>
  <c r="I67" i="19"/>
  <c r="I92" i="18" s="1"/>
  <c r="I75" i="18" s="1"/>
  <c r="I131" i="18" s="1"/>
  <c r="I65" i="19"/>
  <c r="H65" i="19"/>
</calcChain>
</file>

<file path=xl/sharedStrings.xml><?xml version="1.0" encoding="utf-8"?>
<sst xmlns="http://schemas.openxmlformats.org/spreadsheetml/2006/main" count="518" uniqueCount="456">
  <si>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</si>
  <si>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</si>
  <si>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</si>
  <si>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</si>
  <si>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</si>
  <si>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</si>
  <si>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</si>
  <si>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</si>
  <si>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</si>
  <si>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</si>
  <si>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</si>
  <si>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</si>
  <si>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</si>
  <si>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</si>
  <si>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</si>
  <si>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</si>
  <si>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</si>
  <si>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</si>
  <si>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</si>
  <si>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</si>
  <si>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</si>
  <si>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</si>
  <si>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</si>
  <si>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</si>
  <si>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</si>
  <si>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</si>
  <si>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</si>
  <si>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</si>
  <si>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</si>
  <si>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</si>
  <si>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</si>
  <si>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</si>
  <si>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</si>
  <si>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</si>
  <si>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</si>
  <si>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</si>
  <si>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</si>
  <si>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</si>
  <si>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</si>
  <si>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</si>
  <si>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</si>
  <si>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</si>
  <si>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</si>
  <si>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</si>
  <si>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</si>
  <si>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</si>
  <si>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</si>
  <si>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</si>
  <si>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</si>
  <si>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</si>
  <si>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</si>
  <si>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</si>
  <si>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</si>
  <si>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</si>
  <si>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</si>
  <si>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</si>
  <si>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</si>
  <si>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</si>
  <si>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</si>
  <si>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</si>
  <si>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</si>
  <si>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</si>
  <si>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</si>
  <si>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</si>
  <si>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</si>
  <si>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</si>
  <si>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</si>
  <si>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</si>
  <si>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</si>
  <si>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</si>
  <si>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</si>
  <si>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</si>
  <si>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</si>
  <si>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</si>
  <si>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</si>
  <si>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</si>
  <si>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</si>
  <si>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</si>
  <si>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</si>
  <si>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</si>
  <si>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</si>
  <si>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</si>
  <si>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</si>
  <si>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</si>
  <si>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</si>
  <si>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</si>
  <si>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</si>
  <si>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</si>
  <si>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</si>
  <si>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</si>
  <si>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</si>
  <si>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</si>
  <si>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</si>
  <si>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</si>
  <si>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</si>
  <si>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</si>
  <si>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</si>
  <si>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</si>
  <si>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</si>
  <si>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</si>
  <si>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</si>
  <si>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</si>
  <si>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</si>
  <si>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</si>
  <si>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</si>
  <si>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</si>
  <si>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</si>
  <si>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</si>
  <si>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</si>
  <si>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</si>
  <si>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</si>
  <si>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</si>
  <si>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</si>
  <si>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</si>
  <si>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</si>
  <si>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</si>
  <si>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</si>
  <si>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</si>
  <si>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</si>
  <si>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</si>
  <si>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</si>
  <si>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</si>
  <si>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</si>
  <si>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</si>
  <si>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</si>
  <si>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</si>
  <si>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</si>
  <si>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</si>
  <si>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</si>
  <si>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</si>
  <si>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</si>
  <si>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</si>
  <si>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</si>
  <si>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</si>
  <si>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</si>
  <si>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</si>
  <si>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</si>
  <si>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</si>
  <si>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</si>
  <si>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</si>
  <si>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</si>
  <si>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</si>
  <si>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</si>
  <si>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</si>
  <si>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</si>
  <si>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</si>
  <si>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</si>
  <si>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</si>
  <si>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</si>
  <si>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</si>
  <si>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</si>
  <si>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</si>
  <si>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</si>
  <si>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</si>
  <si>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</si>
  <si>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</si>
  <si>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</si>
  <si>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</si>
  <si>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</si>
  <si>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</si>
  <si>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</si>
  <si>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</si>
  <si>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</si>
  <si>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</si>
  <si>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</si>
  <si>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</si>
  <si>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</si>
  <si>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</si>
  <si>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</si>
  <si>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</si>
  <si>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</si>
  <si>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</si>
  <si>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</si>
  <si>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</si>
  <si>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</si>
  <si>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</si>
  <si>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</si>
  <si>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</si>
  <si>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</si>
  <si>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</si>
  <si>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</si>
  <si>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</si>
  <si>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</si>
  <si>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</si>
  <si>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</si>
  <si>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</si>
  <si>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</si>
  <si>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</si>
  <si>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</si>
  <si>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</si>
  <si>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</si>
  <si>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</si>
  <si>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</si>
  <si>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</si>
  <si>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</si>
  <si>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</si>
  <si>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</si>
  <si>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</si>
  <si>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</si>
  <si>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</si>
  <si>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</si>
  <si>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</si>
  <si>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</si>
  <si>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</si>
  <si>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</si>
  <si>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</si>
  <si>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</si>
  <si>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</si>
  <si>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</si>
  <si>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</si>
  <si>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</si>
  <si>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</si>
  <si>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</si>
  <si>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</si>
  <si>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</si>
  <si>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</si>
  <si>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</si>
  <si>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</si>
  <si>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</si>
  <si>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</si>
  <si>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</si>
  <si>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</si>
  <si>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</si>
  <si>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</si>
  <si>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</si>
  <si>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</si>
  <si>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</si>
  <si>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</si>
  <si>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</si>
  <si>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</si>
  <si>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</si>
  <si>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</si>
  <si>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</si>
  <si>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</si>
  <si>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</si>
  <si>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</si>
  <si>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</si>
  <si>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</si>
  <si>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</si>
  <si>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</si>
  <si>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</si>
  <si>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</si>
  <si>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</si>
  <si>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</si>
  <si>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</si>
  <si>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</si>
  <si>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</si>
  <si>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</si>
  <si>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</si>
  <si>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</si>
  <si>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</si>
  <si>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</si>
  <si>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</si>
  <si>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</si>
  <si>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</si>
  <si>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</si>
  <si>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</si>
  <si>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</si>
  <si>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</si>
  <si>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</si>
  <si>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</si>
  <si>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</si>
  <si>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</si>
  <si>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</si>
  <si>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</si>
  <si>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</si>
  <si>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</si>
  <si>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</si>
  <si>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</si>
  <si>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</si>
  <si>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</si>
  <si>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</si>
  <si>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</si>
  <si>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</si>
  <si>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</si>
  <si>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</si>
  <si>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</si>
  <si>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</si>
  <si>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</si>
  <si>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</si>
  <si>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</si>
  <si>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</si>
  <si>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</si>
  <si>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</si>
  <si>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</si>
  <si>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</si>
  <si>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</si>
  <si>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</si>
  <si>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</si>
  <si>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</si>
  <si>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</si>
  <si>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</si>
  <si>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</si>
  <si>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</si>
  <si>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</si>
  <si>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</si>
  <si>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</si>
  <si>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</si>
  <si>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</si>
  <si>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</si>
  <si>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</si>
  <si>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</si>
  <si>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</si>
  <si>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</si>
  <si>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</si>
  <si>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</si>
  <si>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</si>
  <si>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</si>
  <si>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</si>
  <si>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</si>
  <si>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</si>
  <si>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</si>
  <si>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</si>
  <si>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</si>
  <si>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</si>
  <si>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</si>
  <si>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</si>
  <si>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</si>
  <si>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</si>
  <si>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</si>
  <si>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</si>
  <si>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</si>
  <si>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</si>
  <si>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</si>
  <si>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</si>
  <si>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</si>
  <si>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</si>
  <si>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</si>
  <si>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</si>
  <si>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</si>
  <si>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</si>
  <si>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</si>
  <si>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</si>
  <si>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</si>
  <si>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</si>
  <si>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</si>
  <si>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</si>
  <si>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</si>
  <si>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</si>
  <si>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</si>
  <si>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</si>
  <si>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</si>
  <si>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</si>
  <si>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</si>
  <si>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</si>
  <si>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</si>
  <si>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</si>
  <si>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</si>
  <si>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</si>
  <si>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</si>
  <si>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</si>
  <si>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</si>
  <si>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</si>
  <si>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</si>
  <si>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</si>
  <si>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</si>
  <si>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</si>
  <si>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</si>
  <si>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</si>
  <si>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</si>
  <si>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</si>
  <si>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</si>
  <si>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</si>
  <si>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</si>
  <si>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</si>
  <si>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</si>
  <si>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</si>
  <si>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</si>
  <si>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</si>
  <si>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</si>
  <si>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</si>
  <si>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</si>
  <si>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</si>
  <si>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</si>
  <si>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</si>
  <si>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</si>
  <si>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</si>
  <si>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</si>
  <si>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</si>
  <si>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</si>
  <si>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</si>
  <si>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</si>
  <si>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</si>
  <si>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</si>
  <si>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</si>
  <si>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</si>
  <si>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</si>
  <si>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</si>
  <si>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</si>
  <si>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</si>
  <si>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</si>
  <si>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</si>
  <si>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</si>
  <si>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</si>
  <si>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</si>
  <si>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</si>
  <si>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</si>
  <si>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</si>
  <si>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</si>
  <si>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</si>
  <si>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</si>
  <si>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</si>
  <si>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</si>
  <si>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</si>
  <si>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</si>
  <si>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</si>
  <si>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</si>
  <si>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</si>
  <si>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</si>
  <si>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</si>
  <si>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</si>
  <si>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</si>
  <si>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</si>
  <si>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</si>
  <si>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</si>
  <si>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</si>
  <si>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</si>
  <si>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</si>
  <si>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</si>
  <si>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</si>
  <si>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</si>
  <si>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</si>
  <si>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</si>
  <si>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</si>
  <si>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</si>
  <si>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</si>
  <si>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</si>
  <si>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</si>
  <si>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</si>
  <si>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03517292</t>
  </si>
  <si>
    <t>HR</t>
  </si>
  <si>
    <t>060004761</t>
  </si>
  <si>
    <t>51177655549</t>
  </si>
  <si>
    <t>7478000090XHCRVTBU35</t>
  </si>
  <si>
    <t>1618</t>
  </si>
  <si>
    <t>JELSA d.d.</t>
  </si>
  <si>
    <t>Jelsa</t>
  </si>
  <si>
    <t>Jelsa 246</t>
  </si>
  <si>
    <t>ir@jelsaresort.com</t>
  </si>
  <si>
    <t>Knjigovodstv.servis:</t>
  </si>
  <si>
    <t>OSS TOURS d.o.o.</t>
  </si>
  <si>
    <t>Radić Petar</t>
  </si>
  <si>
    <t>098/425135</t>
  </si>
  <si>
    <t>osstours@optinet.hr</t>
  </si>
  <si>
    <t>ŠIBENSKI REVICON d.o.o.</t>
  </si>
  <si>
    <t>Radovan Lucić</t>
  </si>
  <si>
    <t>stanje na dan 31.12.2020.</t>
  </si>
  <si>
    <t>Obveznik: JELSA d.d. za hotelijerstvo</t>
  </si>
  <si>
    <t>u razdoblju 1.1.2020. do 31.12.2020.</t>
  </si>
  <si>
    <t>Obveznik: JELSA d.d.za hotelijerstvo</t>
  </si>
  <si>
    <t>www.jelsaresort.com</t>
  </si>
  <si>
    <t>HOTEL HVAR d.o.o.</t>
  </si>
  <si>
    <t>Jelsa, Jelsa 893</t>
  </si>
  <si>
    <t>FONTANA HOTEL APARTMANI d.o.o.</t>
  </si>
  <si>
    <t>Jelsa, Jelsa 94</t>
  </si>
  <si>
    <r>
      <t xml:space="preserve">BILJEŠKE UZ FINANCIJSKE IZVJEŠTAJE - GFI
Naziv izdavatelja:   </t>
    </r>
    <r>
      <rPr>
        <b/>
        <sz val="10"/>
        <rFont val="Arial"/>
        <family val="2"/>
        <charset val="238"/>
      </rPr>
      <t>JELSA d.d. za hotelijerstvo</t>
    </r>
    <r>
      <rPr>
        <sz val="10"/>
        <rFont val="Arial"/>
        <family val="2"/>
        <charset val="238"/>
      </rPr>
      <t xml:space="preserve">
OIB:   </t>
    </r>
    <r>
      <rPr>
        <b/>
        <sz val="10"/>
        <rFont val="Arial"/>
        <family val="2"/>
        <charset val="238"/>
      </rPr>
      <t>51177655549</t>
    </r>
    <r>
      <rPr>
        <sz val="10"/>
        <rFont val="Arial"/>
        <family val="2"/>
        <charset val="238"/>
      </rPr>
      <t xml:space="preserve">
Izvještajno razdoblje: </t>
    </r>
    <r>
      <rPr>
        <b/>
        <sz val="10"/>
        <rFont val="Arial"/>
        <family val="2"/>
        <charset val="238"/>
      </rPr>
      <t>1.1.-31.12.2020.</t>
    </r>
    <r>
      <rPr>
        <sz val="10"/>
        <rFont val="Arial"/>
        <family val="2"/>
        <charset val="238"/>
      </rPr>
      <t xml:space="preserve">
</t>
    </r>
    <r>
      <rPr>
        <sz val="14"/>
        <rFont val="Arial"/>
        <family val="2"/>
        <charset val="238"/>
      </rPr>
      <t xml:space="preserve">Bilješke uz financijske izvještaje sastavni su dio objavljenog revizorskog izvješća,
koje je dio Konsolidiranog financijskog izvješća za razdoblje 1.1.-31.12.2020. god.
</t>
    </r>
    <r>
      <rPr>
        <sz val="10"/>
        <rFont val="Arial"/>
        <family val="2"/>
        <charset val="238"/>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</si>
</sst>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6"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9"/>
      <color theme="1"/>
      <name val="Arial"/>
      <family val="2"/>
      <charset val="238"/>
    </font>
    <font>
      <sz val="9"/>
      <color rgb="FFFF0000"/>
      <name val="Arial"/>
      <family val="2"/>
      <charset val="238"/>
    </font>
    <font>
      <sz val="9"/>
      <color rgb="FF0070C0"/>
      <name val="Arial"/>
      <family val="2"/>
      <charset val="238"/>
    </font>
    <font>
      <b/>
      <sz val="9"/>
      <color rgb="FF333399"/>
      <name val="Arial"/>
      <family val="2"/>
      <charset val="238"/>
    </font>
    <font>
      <sz val="9"/>
      <color theme="1"/>
      <name val="Arial"/>
      <family val="2"/>
      <charset val="238"/>
    </font>
    <font>
      <i/>
      <sz val="9"/>
      <color theme="1"/>
      <name val="Arial"/>
      <family val="2"/>
      <charset val="238"/>
    </font>
    <font>
      <b/>
      <i/>
      <sz val="9"/>
      <color theme="1"/>
      <name val="Arial"/>
      <family val="2"/>
      <charset val="238"/>
    </font>
    <font>
      <b/>
      <sz val="9"/>
      <color rgb="FFFF0000"/>
      <name val="Arial"/>
      <family val="2"/>
      <charset val="238"/>
    </font>
    <font>
      <u/>
      <sz val="10"/>
      <color theme="10"/>
      <name val="Arial"/>
      <family val="2"/>
      <charset val="238"/>
    </font>
    <font>
      <sz val="14"/>
      <name val="Arial"/>
      <family val="2"/>
      <charset val="238"/>
    </font>
  </fonts>
  <fills count="18">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0" tint="-0.34998626667073579"/>
        <bgColor indexed="64"/>
      </patternFill>
    </fill>
    <fill>
      <patternFill patternType="solid">
        <fgColor theme="2" tint="-9.9978637043366805E-2"/>
        <bgColor indexed="64"/>
      </patternFill>
    </fill>
    <fill>
      <patternFill patternType="solid">
        <fgColor theme="0" tint="-0.249977111117893"/>
        <bgColor indexed="64"/>
      </patternFill>
    </fill>
  </fills>
  <borders count="8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medium">
        <color theme="1"/>
      </left>
      <right style="thin">
        <color theme="0" tint="-0.34998626667073579"/>
      </right>
      <top style="medium">
        <color theme="1"/>
      </top>
      <bottom/>
      <diagonal/>
    </border>
    <border>
      <left style="thin">
        <color theme="0" tint="-0.34998626667073579"/>
      </left>
      <right style="thin">
        <color theme="0" tint="-0.34998626667073579"/>
      </right>
      <top style="medium">
        <color theme="1"/>
      </top>
      <bottom/>
      <diagonal/>
    </border>
    <border>
      <left style="medium">
        <color theme="1"/>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1"/>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top style="thin">
        <color theme="0" tint="-0.34998626667073579"/>
      </top>
      <bottom style="medium">
        <color theme="1"/>
      </bottom>
      <diagonal/>
    </border>
    <border>
      <left/>
      <right style="thin">
        <color theme="0" tint="-0.34998626667073579"/>
      </right>
      <top style="thin">
        <color theme="0" tint="-0.34998626667073579"/>
      </top>
      <bottom style="medium">
        <color theme="1"/>
      </bottom>
      <diagonal/>
    </border>
    <border>
      <left style="thin">
        <color theme="0" tint="-0.34998626667073579"/>
      </left>
      <right style="thin">
        <color theme="0" tint="-0.34998626667073579"/>
      </right>
      <top style="thin">
        <color theme="0" tint="-0.34998626667073579"/>
      </top>
      <bottom style="medium">
        <color theme="1"/>
      </bottom>
      <diagonal/>
    </border>
    <border>
      <left style="thin">
        <color theme="0" tint="-0.34998626667073579"/>
      </left>
      <right style="thin">
        <color theme="0" tint="-0.34998626667073579"/>
      </right>
      <top/>
      <bottom/>
      <diagonal/>
    </border>
    <border>
      <left style="medium">
        <color indexed="64"/>
      </left>
      <right/>
      <top style="medium">
        <color indexed="64"/>
      </top>
      <bottom style="thin">
        <color theme="0" tint="-0.34998626667073579"/>
      </bottom>
      <diagonal/>
    </border>
    <border>
      <left style="thin">
        <color theme="0" tint="-0.34998626667073579"/>
      </left>
      <right style="thin">
        <color theme="0" tint="-0.34998626667073579"/>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medium">
        <color indexed="64"/>
      </left>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right/>
      <top/>
      <bottom style="medium">
        <color theme="1"/>
      </bottom>
      <diagonal/>
    </border>
    <border>
      <left style="medium">
        <color theme="1"/>
      </left>
      <right style="thin">
        <color theme="0" tint="-0.34998626667073579"/>
      </right>
      <top style="medium">
        <color theme="1"/>
      </top>
      <bottom style="medium">
        <color theme="0" tint="-0.34998626667073579"/>
      </bottom>
      <diagonal/>
    </border>
    <border>
      <left style="thin">
        <color theme="0" tint="-0.34998626667073579"/>
      </left>
      <right style="thin">
        <color theme="0" tint="-0.34998626667073579"/>
      </right>
      <top style="medium">
        <color theme="1"/>
      </top>
      <bottom style="medium">
        <color theme="0" tint="-0.34998626667073579"/>
      </bottom>
      <diagonal/>
    </border>
    <border>
      <left style="medium">
        <color theme="1"/>
      </left>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medium">
        <color theme="1"/>
      </left>
      <right style="thin">
        <color theme="0" tint="-0.34998626667073579"/>
      </right>
      <top style="thin">
        <color theme="0" tint="-0.34998626667073579"/>
      </top>
      <bottom style="medium">
        <color theme="1"/>
      </bottom>
      <diagonal/>
    </border>
    <border>
      <left style="medium">
        <color theme="1"/>
      </left>
      <right/>
      <top style="medium">
        <color theme="1"/>
      </top>
      <bottom style="thin">
        <color theme="0" tint="-0.34998626667073579"/>
      </bottom>
      <diagonal/>
    </border>
    <border>
      <left style="thin">
        <color theme="0" tint="-0.34998626667073579"/>
      </left>
      <right style="thin">
        <color theme="0" tint="-0.34998626667073579"/>
      </right>
      <top style="medium">
        <color theme="1"/>
      </top>
      <bottom style="thin">
        <color theme="0" tint="-0.34998626667073579"/>
      </bottom>
      <diagonal/>
    </border>
    <border>
      <left style="medium">
        <color indexed="64"/>
      </left>
      <right/>
      <top style="medium">
        <color indexed="64"/>
      </top>
      <bottom/>
      <diagonal/>
    </border>
    <border>
      <left style="thin">
        <color theme="0" tint="-0.34998626667073579"/>
      </left>
      <right style="thin">
        <color theme="0" tint="-0.34998626667073579"/>
      </right>
      <top style="medium">
        <color indexed="64"/>
      </top>
      <bottom/>
      <diagonal/>
    </border>
    <border>
      <left style="medium">
        <color indexed="64"/>
      </left>
      <right/>
      <top/>
      <bottom/>
      <diagonal/>
    </border>
    <border>
      <left style="medium">
        <color indexed="64"/>
      </left>
      <right/>
      <top style="thin">
        <color indexed="22"/>
      </top>
      <bottom style="medium">
        <color indexed="64"/>
      </bottom>
      <diagonal/>
    </border>
    <border>
      <left style="medium">
        <color indexed="64"/>
      </left>
      <right style="thin">
        <color indexed="64"/>
      </right>
      <top style="thin">
        <color indexed="22"/>
      </top>
      <bottom style="medium">
        <color indexed="64"/>
      </bottom>
      <diagonal/>
    </border>
    <border>
      <left style="thin">
        <color indexed="64"/>
      </left>
      <right style="thin">
        <color indexed="64"/>
      </right>
      <top style="thin">
        <color indexed="22"/>
      </top>
      <bottom style="medium">
        <color indexed="64"/>
      </bottom>
      <diagonal/>
    </border>
    <border>
      <left style="thin">
        <color auto="1"/>
      </left>
      <right style="thin">
        <color auto="1"/>
      </right>
      <top style="thin">
        <color theme="0" tint="-0.14996795556505021"/>
      </top>
      <bottom style="thin">
        <color theme="0" tint="-0.14996795556505021"/>
      </bottom>
      <diagonal/>
    </border>
  </borders>
  <cellStyleXfs count="6">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xf numFmtId="0" fontId="1" fillId="0" borderId="0"/>
    <xf numFmtId="0" fontId="44" fillId="0" borderId="0" applyNumberFormat="0" applyFill="0" applyBorder="0" applyAlignment="0" applyProtection="0"/>
  </cellStyleXfs>
  <cellXfs count="448">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44" xfId="0" applyNumberFormat="1" applyFont="1" applyFill="1" applyBorder="1" applyAlignment="1" applyProtection="1">
      <alignment horizontal="center" vertical="center"/>
    </xf>
    <xf numFmtId="165" fontId="17" fillId="9" borderId="44" xfId="0" applyNumberFormat="1" applyFont="1" applyFill="1" applyBorder="1" applyAlignment="1" applyProtection="1">
      <alignment horizontal="center" vertical="center"/>
    </xf>
    <xf numFmtId="165" fontId="17"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7" fillId="3" borderId="18" xfId="3" applyNumberFormat="1"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0" fontId="24"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7" fillId="10" borderId="47" xfId="0" applyFont="1" applyFill="1" applyBorder="1"/>
    <xf numFmtId="0" fontId="27" fillId="10" borderId="48" xfId="0" applyFont="1" applyFill="1" applyBorder="1" applyAlignment="1">
      <alignment wrapText="1"/>
    </xf>
    <xf numFmtId="0" fontId="27"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7"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2" fillId="0" borderId="51" xfId="0" applyNumberFormat="1" applyFont="1" applyFill="1" applyBorder="1" applyAlignment="1" applyProtection="1">
      <alignment vertical="center"/>
      <protection locked="0"/>
    </xf>
    <xf numFmtId="3" fontId="2" fillId="0" borderId="51" xfId="0" applyNumberFormat="1" applyFont="1" applyFill="1" applyBorder="1" applyAlignment="1" applyProtection="1">
      <alignment vertical="center"/>
      <protection locked="0" hidden="1"/>
    </xf>
    <xf numFmtId="3" fontId="17"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6"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6"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6" fillId="9" borderId="15" xfId="0" applyNumberFormat="1" applyFont="1" applyFill="1" applyBorder="1" applyAlignment="1" applyProtection="1">
      <alignment vertical="center"/>
    </xf>
    <xf numFmtId="3" fontId="16" fillId="9" borderId="16" xfId="0" applyNumberFormat="1" applyFont="1" applyFill="1" applyBorder="1" applyAlignment="1" applyProtection="1">
      <alignment vertical="center"/>
    </xf>
    <xf numFmtId="3" fontId="10"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6"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6" fillId="9" borderId="14" xfId="0" applyNumberFormat="1" applyFont="1" applyFill="1" applyBorder="1" applyAlignment="1" applyProtection="1">
      <alignment horizontal="right" vertical="center" shrinkToFit="1"/>
    </xf>
    <xf numFmtId="3" fontId="16" fillId="9" borderId="16" xfId="0" applyNumberFormat="1" applyFont="1" applyFill="1" applyBorder="1" applyAlignment="1" applyProtection="1">
      <alignment horizontal="right" vertical="center" shrinkToFit="1"/>
    </xf>
    <xf numFmtId="3" fontId="16"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6"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22" fillId="0" borderId="44" xfId="0" applyNumberFormat="1" applyFont="1" applyFill="1" applyBorder="1" applyAlignment="1" applyProtection="1">
      <alignment vertical="center" shrinkToFit="1"/>
    </xf>
    <xf numFmtId="3" fontId="22" fillId="9" borderId="44" xfId="0" applyNumberFormat="1" applyFont="1" applyFill="1" applyBorder="1" applyAlignment="1" applyProtection="1">
      <alignment vertical="center" shrinkToFit="1"/>
    </xf>
    <xf numFmtId="3" fontId="22"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7" fillId="10" borderId="0" xfId="0" applyFont="1" applyFill="1" applyBorder="1"/>
    <xf numFmtId="0" fontId="27" fillId="10" borderId="47" xfId="0" applyFont="1" applyFill="1" applyBorder="1" applyAlignment="1">
      <alignment wrapText="1"/>
    </xf>
    <xf numFmtId="0" fontId="27" fillId="10" borderId="0" xfId="0" applyFont="1" applyFill="1" applyBorder="1" applyAlignment="1">
      <alignment wrapText="1"/>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0" xfId="0" applyFont="1" applyFill="1" applyBorder="1" applyAlignment="1">
      <alignment horizontal="center" vertical="center"/>
    </xf>
    <xf numFmtId="0" fontId="28" fillId="10" borderId="48"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48"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48" xfId="0" applyFont="1" applyFill="1" applyBorder="1" applyAlignment="1">
      <alignment vertical="center"/>
    </xf>
    <xf numFmtId="0" fontId="30"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3" fontId="16" fillId="9" borderId="15" xfId="0" applyNumberFormat="1" applyFont="1" applyFill="1" applyBorder="1" applyAlignment="1" applyProtection="1">
      <alignment horizontal="right" vertical="center" shrinkToFit="1"/>
      <protection locked="0"/>
    </xf>
    <xf numFmtId="3" fontId="16" fillId="9" borderId="16" xfId="0" applyNumberFormat="1" applyFont="1" applyFill="1" applyBorder="1" applyAlignment="1" applyProtection="1">
      <alignment horizontal="right" vertical="center" shrinkToFit="1"/>
      <protection locked="0"/>
    </xf>
    <xf numFmtId="0" fontId="1" fillId="0" borderId="0" xfId="4"/>
    <xf numFmtId="0" fontId="1" fillId="10" borderId="0" xfId="4" applyFill="1" applyAlignment="1">
      <alignment horizontal="left" vertical="top"/>
    </xf>
    <xf numFmtId="0" fontId="1" fillId="10" borderId="0" xfId="4" applyFill="1"/>
    <xf numFmtId="0" fontId="1" fillId="10" borderId="0" xfId="0" applyFont="1" applyFill="1" applyAlignment="1">
      <alignment horizontal="left" vertical="top" wrapText="1"/>
    </xf>
    <xf numFmtId="0" fontId="1" fillId="10" borderId="0" xfId="0" applyFont="1" applyFill="1" applyAlignment="1">
      <alignment horizontal="left" vertical="top"/>
    </xf>
    <xf numFmtId="0" fontId="0" fillId="10" borderId="0" xfId="0" applyFill="1" applyAlignment="1">
      <alignment vertical="top"/>
    </xf>
    <xf numFmtId="0" fontId="23" fillId="10" borderId="0" xfId="0" applyFont="1" applyFill="1"/>
    <xf numFmtId="49" fontId="36" fillId="10" borderId="0" xfId="0" applyNumberFormat="1" applyFont="1" applyFill="1" applyAlignment="1">
      <alignment horizontal="center"/>
    </xf>
    <xf numFmtId="0" fontId="37" fillId="10" borderId="0" xfId="0" applyFont="1" applyFill="1"/>
    <xf numFmtId="0" fontId="38" fillId="10" borderId="0" xfId="0" applyFont="1" applyFill="1"/>
    <xf numFmtId="0" fontId="36" fillId="10" borderId="0" xfId="0" applyFont="1" applyFill="1"/>
    <xf numFmtId="0" fontId="36" fillId="10" borderId="0" xfId="0" applyFont="1" applyFill="1" applyAlignment="1">
      <alignment horizontal="center"/>
    </xf>
    <xf numFmtId="0" fontId="36" fillId="15" borderId="52" xfId="0" applyFont="1" applyFill="1" applyBorder="1" applyAlignment="1">
      <alignment vertical="center" wrapText="1"/>
    </xf>
    <xf numFmtId="49" fontId="36" fillId="15" borderId="53" xfId="0" applyNumberFormat="1" applyFont="1" applyFill="1" applyBorder="1" applyAlignment="1">
      <alignment horizontal="center" vertical="center" wrapText="1"/>
    </xf>
    <xf numFmtId="0" fontId="39" fillId="9" borderId="54" xfId="0" applyFont="1" applyFill="1" applyBorder="1" applyAlignment="1">
      <alignment horizontal="left" vertical="center"/>
    </xf>
    <xf numFmtId="49" fontId="39" fillId="9" borderId="55" xfId="0" applyNumberFormat="1" applyFont="1" applyFill="1" applyBorder="1" applyAlignment="1">
      <alignment horizontal="center" vertical="center"/>
    </xf>
    <xf numFmtId="49" fontId="39" fillId="9" borderId="55" xfId="0" applyNumberFormat="1" applyFont="1" applyFill="1" applyBorder="1" applyAlignment="1">
      <alignment horizontal="center" vertical="center" wrapText="1"/>
    </xf>
    <xf numFmtId="3" fontId="39" fillId="9" borderId="55" xfId="0" applyNumberFormat="1" applyFont="1" applyFill="1" applyBorder="1" applyAlignment="1">
      <alignment horizontal="right" vertical="center"/>
    </xf>
    <xf numFmtId="0" fontId="40" fillId="10" borderId="54" xfId="0" applyFont="1" applyFill="1" applyBorder="1" applyAlignment="1">
      <alignment horizontal="left" vertical="center"/>
    </xf>
    <xf numFmtId="49" fontId="40" fillId="10" borderId="55" xfId="0" applyNumberFormat="1" applyFont="1" applyFill="1" applyBorder="1" applyAlignment="1">
      <alignment horizontal="center" vertical="center"/>
    </xf>
    <xf numFmtId="3" fontId="40" fillId="10" borderId="55" xfId="0" applyNumberFormat="1" applyFont="1" applyFill="1" applyBorder="1" applyAlignment="1">
      <alignment horizontal="right" vertical="center"/>
    </xf>
    <xf numFmtId="0" fontId="40" fillId="10" borderId="54" xfId="0" applyFont="1" applyFill="1" applyBorder="1" applyAlignment="1">
      <alignment horizontal="left" vertical="center" wrapText="1"/>
    </xf>
    <xf numFmtId="49" fontId="40" fillId="10" borderId="55" xfId="0" applyNumberFormat="1" applyFont="1" applyFill="1" applyBorder="1" applyAlignment="1">
      <alignment horizontal="center" vertical="center" wrapText="1"/>
    </xf>
    <xf numFmtId="3" fontId="4" fillId="0" borderId="55" xfId="0" applyNumberFormat="1" applyFont="1" applyBorder="1" applyAlignment="1">
      <alignment horizontal="right" vertical="center"/>
    </xf>
    <xf numFmtId="0" fontId="40" fillId="10" borderId="56" xfId="0" applyFont="1" applyFill="1" applyBorder="1" applyAlignment="1">
      <alignment horizontal="left" vertical="center"/>
    </xf>
    <xf numFmtId="49" fontId="36" fillId="10" borderId="57" xfId="0" applyNumberFormat="1" applyFont="1" applyFill="1" applyBorder="1" applyAlignment="1">
      <alignment horizontal="center" vertical="center"/>
    </xf>
    <xf numFmtId="3" fontId="40" fillId="10" borderId="57" xfId="0" applyNumberFormat="1" applyFont="1" applyFill="1" applyBorder="1" applyAlignment="1">
      <alignment horizontal="right" vertical="center"/>
    </xf>
    <xf numFmtId="0" fontId="40" fillId="10" borderId="57" xfId="0" applyFont="1" applyFill="1" applyBorder="1" applyAlignment="1">
      <alignment horizontal="right" vertical="center"/>
    </xf>
    <xf numFmtId="0" fontId="39" fillId="9" borderId="54" xfId="0" applyFont="1" applyFill="1" applyBorder="1" applyAlignment="1">
      <alignment horizontal="left" vertical="center" wrapText="1"/>
    </xf>
    <xf numFmtId="49" fontId="36" fillId="16" borderId="58" xfId="0" applyNumberFormat="1" applyFont="1" applyFill="1" applyBorder="1" applyAlignment="1">
      <alignment vertical="center"/>
    </xf>
    <xf numFmtId="49" fontId="36" fillId="16" borderId="59" xfId="0" applyNumberFormat="1" applyFont="1" applyFill="1" applyBorder="1" applyAlignment="1">
      <alignment vertical="center"/>
    </xf>
    <xf numFmtId="49" fontId="36" fillId="16" borderId="60" xfId="0" applyNumberFormat="1" applyFont="1" applyFill="1" applyBorder="1" applyAlignment="1">
      <alignment horizontal="center" vertical="center"/>
    </xf>
    <xf numFmtId="3" fontId="36" fillId="16" borderId="60" xfId="0" applyNumberFormat="1" applyFont="1" applyFill="1" applyBorder="1" applyAlignment="1">
      <alignment horizontal="right" vertical="center"/>
    </xf>
    <xf numFmtId="0" fontId="40" fillId="10" borderId="61" xfId="0" applyFont="1" applyFill="1" applyBorder="1" applyAlignment="1">
      <alignment horizontal="left" vertical="center"/>
    </xf>
    <xf numFmtId="49" fontId="36" fillId="10" borderId="61" xfId="0" applyNumberFormat="1" applyFont="1" applyFill="1" applyBorder="1" applyAlignment="1">
      <alignment horizontal="center" vertical="center"/>
    </xf>
    <xf numFmtId="3" fontId="40" fillId="10" borderId="61" xfId="0" applyNumberFormat="1" applyFont="1" applyFill="1" applyBorder="1" applyAlignment="1">
      <alignment horizontal="right" vertical="center"/>
    </xf>
    <xf numFmtId="0" fontId="40" fillId="10" borderId="61" xfId="0" applyFont="1" applyFill="1" applyBorder="1" applyAlignment="1">
      <alignment horizontal="right" vertical="center"/>
    </xf>
    <xf numFmtId="0" fontId="39" fillId="9" borderId="62" xfId="0" applyFont="1" applyFill="1" applyBorder="1" applyAlignment="1">
      <alignment vertical="center"/>
    </xf>
    <xf numFmtId="49" fontId="39" fillId="9" borderId="63" xfId="0" applyNumberFormat="1" applyFont="1" applyFill="1" applyBorder="1" applyAlignment="1">
      <alignment horizontal="center" vertical="center"/>
    </xf>
    <xf numFmtId="3" fontId="39" fillId="9" borderId="63" xfId="0" applyNumberFormat="1" applyFont="1" applyFill="1" applyBorder="1" applyAlignment="1">
      <alignment horizontal="right" vertical="center"/>
    </xf>
    <xf numFmtId="0" fontId="40" fillId="10" borderId="64" xfId="0" applyFont="1" applyFill="1" applyBorder="1" applyAlignment="1">
      <alignment horizontal="left" vertical="center"/>
    </xf>
    <xf numFmtId="0" fontId="40" fillId="10" borderId="65" xfId="0" applyFont="1" applyFill="1" applyBorder="1" applyAlignment="1">
      <alignment horizontal="left" vertical="center"/>
    </xf>
    <xf numFmtId="0" fontId="39" fillId="9" borderId="64" xfId="0" applyFont="1" applyFill="1" applyBorder="1" applyAlignment="1">
      <alignment horizontal="left" vertical="center" wrapText="1"/>
    </xf>
    <xf numFmtId="3" fontId="39" fillId="9" borderId="66" xfId="0" applyNumberFormat="1" applyFont="1" applyFill="1" applyBorder="1" applyAlignment="1">
      <alignment horizontal="right" vertical="center"/>
    </xf>
    <xf numFmtId="0" fontId="40" fillId="10" borderId="67" xfId="0" applyFont="1" applyFill="1" applyBorder="1" applyAlignment="1">
      <alignment horizontal="left" vertical="center"/>
    </xf>
    <xf numFmtId="0" fontId="40" fillId="10" borderId="64" xfId="0" applyFont="1" applyFill="1" applyBorder="1" applyAlignment="1">
      <alignment horizontal="left" vertical="center" wrapText="1"/>
    </xf>
    <xf numFmtId="3" fontId="40" fillId="0" borderId="55" xfId="0" applyNumberFormat="1" applyFont="1" applyBorder="1" applyAlignment="1">
      <alignment horizontal="right" vertical="center"/>
    </xf>
    <xf numFmtId="0" fontId="36" fillId="16" borderId="68" xfId="0" applyFont="1" applyFill="1" applyBorder="1" applyAlignment="1">
      <alignment horizontal="left" vertical="center"/>
    </xf>
    <xf numFmtId="49" fontId="36" fillId="16" borderId="69" xfId="0" applyNumberFormat="1" applyFont="1" applyFill="1" applyBorder="1" applyAlignment="1">
      <alignment horizontal="center" vertical="center"/>
    </xf>
    <xf numFmtId="3" fontId="36" fillId="16" borderId="69" xfId="0" applyNumberFormat="1" applyFont="1" applyFill="1" applyBorder="1" applyAlignment="1">
      <alignment horizontal="right" vertical="center"/>
    </xf>
    <xf numFmtId="0" fontId="36" fillId="10" borderId="0" xfId="0" applyFont="1" applyFill="1" applyAlignment="1">
      <alignment horizontal="left" vertical="center"/>
    </xf>
    <xf numFmtId="49" fontId="36" fillId="10" borderId="0" xfId="0" applyNumberFormat="1" applyFont="1" applyFill="1" applyAlignment="1">
      <alignment horizontal="center" vertical="center"/>
    </xf>
    <xf numFmtId="3" fontId="36" fillId="10" borderId="0" xfId="0" applyNumberFormat="1" applyFont="1" applyFill="1" applyAlignment="1">
      <alignment horizontal="right" vertical="center"/>
    </xf>
    <xf numFmtId="49" fontId="36" fillId="10" borderId="0" xfId="0" applyNumberFormat="1" applyFont="1" applyFill="1" applyAlignment="1">
      <alignment horizontal="center" vertical="center" wrapText="1"/>
    </xf>
    <xf numFmtId="0" fontId="40" fillId="10" borderId="0" xfId="0" applyFont="1" applyFill="1"/>
    <xf numFmtId="0" fontId="41" fillId="10" borderId="70" xfId="0" applyFont="1" applyFill="1" applyBorder="1"/>
    <xf numFmtId="49" fontId="42" fillId="10" borderId="70" xfId="0" applyNumberFormat="1" applyFont="1" applyFill="1" applyBorder="1" applyAlignment="1">
      <alignment horizontal="center" vertical="center"/>
    </xf>
    <xf numFmtId="49" fontId="42" fillId="10" borderId="70" xfId="0" applyNumberFormat="1" applyFont="1" applyFill="1" applyBorder="1" applyAlignment="1">
      <alignment horizontal="center" vertical="center" wrapText="1"/>
    </xf>
    <xf numFmtId="3" fontId="36" fillId="10" borderId="70" xfId="0" applyNumberFormat="1" applyFont="1" applyFill="1" applyBorder="1" applyAlignment="1">
      <alignment horizontal="center"/>
    </xf>
    <xf numFmtId="3" fontId="43" fillId="10" borderId="70" xfId="0" applyNumberFormat="1" applyFont="1" applyFill="1" applyBorder="1" applyAlignment="1">
      <alignment horizontal="center"/>
    </xf>
    <xf numFmtId="0" fontId="36" fillId="15" borderId="71" xfId="0" applyFont="1" applyFill="1" applyBorder="1" applyAlignment="1">
      <alignment vertical="center" wrapText="1"/>
    </xf>
    <xf numFmtId="49" fontId="36" fillId="15" borderId="72" xfId="0" applyNumberFormat="1" applyFont="1" applyFill="1" applyBorder="1" applyAlignment="1">
      <alignment horizontal="center" vertical="center" wrapText="1"/>
    </xf>
    <xf numFmtId="3" fontId="36" fillId="15" borderId="72" xfId="0" applyNumberFormat="1" applyFont="1" applyFill="1" applyBorder="1" applyAlignment="1">
      <alignment horizontal="center" vertical="center" wrapText="1"/>
    </xf>
    <xf numFmtId="0" fontId="39" fillId="9" borderId="73" xfId="0" applyFont="1" applyFill="1" applyBorder="1" applyAlignment="1">
      <alignment vertical="center" wrapText="1"/>
    </xf>
    <xf numFmtId="49" fontId="39" fillId="9" borderId="74" xfId="0" applyNumberFormat="1" applyFont="1" applyFill="1" applyBorder="1" applyAlignment="1">
      <alignment horizontal="center" vertical="center"/>
    </xf>
    <xf numFmtId="49" fontId="39" fillId="9" borderId="74" xfId="0" applyNumberFormat="1" applyFont="1" applyFill="1" applyBorder="1" applyAlignment="1">
      <alignment horizontal="center" vertical="center" wrapText="1"/>
    </xf>
    <xf numFmtId="3" fontId="39" fillId="9" borderId="74" xfId="0" applyNumberFormat="1" applyFont="1" applyFill="1" applyBorder="1" applyAlignment="1">
      <alignment horizontal="right" vertical="center"/>
    </xf>
    <xf numFmtId="49" fontId="36" fillId="10" borderId="57" xfId="0" applyNumberFormat="1" applyFont="1" applyFill="1" applyBorder="1" applyAlignment="1">
      <alignment horizontal="center" vertical="center" wrapText="1"/>
    </xf>
    <xf numFmtId="0" fontId="36" fillId="10" borderId="56" xfId="0" applyFont="1" applyFill="1" applyBorder="1" applyAlignment="1">
      <alignment horizontal="left" vertical="center"/>
    </xf>
    <xf numFmtId="3" fontId="36" fillId="10" borderId="57" xfId="0" applyNumberFormat="1" applyFont="1" applyFill="1" applyBorder="1" applyAlignment="1">
      <alignment horizontal="right" vertical="center"/>
    </xf>
    <xf numFmtId="0" fontId="36" fillId="10" borderId="57" xfId="0" applyFont="1" applyFill="1" applyBorder="1" applyAlignment="1">
      <alignment horizontal="right" vertical="center"/>
    </xf>
    <xf numFmtId="0" fontId="39" fillId="9" borderId="75" xfId="0" applyFont="1" applyFill="1" applyBorder="1" applyAlignment="1">
      <alignment horizontal="left" vertical="center"/>
    </xf>
    <xf numFmtId="49" fontId="39" fillId="9" borderId="60" xfId="0" applyNumberFormat="1" applyFont="1" applyFill="1" applyBorder="1" applyAlignment="1">
      <alignment horizontal="center" vertical="center"/>
    </xf>
    <xf numFmtId="49" fontId="39" fillId="9" borderId="60" xfId="0" applyNumberFormat="1" applyFont="1" applyFill="1" applyBorder="1" applyAlignment="1">
      <alignment horizontal="center" vertical="center" wrapText="1"/>
    </xf>
    <xf numFmtId="3" fontId="39" fillId="9" borderId="60" xfId="0" applyNumberFormat="1" applyFont="1" applyFill="1" applyBorder="1" applyAlignment="1">
      <alignment horizontal="right" vertical="center"/>
    </xf>
    <xf numFmtId="0" fontId="0" fillId="10" borderId="0" xfId="0" applyFill="1"/>
    <xf numFmtId="0" fontId="39" fillId="9" borderId="76" xfId="0" applyFont="1" applyFill="1" applyBorder="1" applyAlignment="1">
      <alignment vertical="center"/>
    </xf>
    <xf numFmtId="49" fontId="39" fillId="9" borderId="77" xfId="0" applyNumberFormat="1" applyFont="1" applyFill="1" applyBorder="1" applyAlignment="1">
      <alignment horizontal="center" vertical="center"/>
    </xf>
    <xf numFmtId="3" fontId="39" fillId="9" borderId="77" xfId="0" applyNumberFormat="1" applyFont="1" applyFill="1" applyBorder="1" applyAlignment="1">
      <alignment horizontal="right" vertical="center"/>
    </xf>
    <xf numFmtId="0" fontId="39" fillId="9" borderId="56" xfId="0" applyFont="1" applyFill="1" applyBorder="1" applyAlignment="1">
      <alignment vertical="center"/>
    </xf>
    <xf numFmtId="0" fontId="36" fillId="16" borderId="75" xfId="0" applyFont="1" applyFill="1" applyBorder="1" applyAlignment="1">
      <alignment horizontal="left" vertical="center"/>
    </xf>
    <xf numFmtId="0" fontId="36" fillId="15" borderId="78" xfId="0" applyFont="1" applyFill="1" applyBorder="1" applyAlignment="1">
      <alignment horizontal="left" vertical="center" wrapText="1"/>
    </xf>
    <xf numFmtId="49" fontId="36" fillId="15" borderId="79" xfId="0" applyNumberFormat="1" applyFont="1" applyFill="1" applyBorder="1" applyAlignment="1">
      <alignment horizontal="center" vertical="center" wrapText="1"/>
    </xf>
    <xf numFmtId="0" fontId="11" fillId="9" borderId="80" xfId="0" applyFont="1" applyFill="1" applyBorder="1" applyAlignment="1">
      <alignment horizontal="left" vertical="center" wrapText="1"/>
    </xf>
    <xf numFmtId="49" fontId="39" fillId="9" borderId="65" xfId="0" applyNumberFormat="1" applyFont="1" applyFill="1" applyBorder="1" applyAlignment="1">
      <alignment horizontal="center" vertical="center"/>
    </xf>
    <xf numFmtId="0" fontId="0" fillId="0" borderId="80" xfId="0" applyBorder="1"/>
    <xf numFmtId="0" fontId="11" fillId="9" borderId="81" xfId="0" applyFont="1" applyFill="1" applyBorder="1" applyAlignment="1">
      <alignment horizontal="left" vertical="center"/>
    </xf>
    <xf numFmtId="49" fontId="39" fillId="9" borderId="69" xfId="0" applyNumberFormat="1" applyFont="1" applyFill="1" applyBorder="1" applyAlignment="1">
      <alignment horizontal="center" vertical="center"/>
    </xf>
    <xf numFmtId="3" fontId="39" fillId="9" borderId="69" xfId="0" applyNumberFormat="1" applyFont="1" applyFill="1" applyBorder="1" applyAlignment="1">
      <alignment horizontal="right" vertical="center"/>
    </xf>
    <xf numFmtId="0" fontId="14" fillId="9" borderId="82" xfId="0" applyFont="1" applyFill="1" applyBorder="1" applyAlignment="1">
      <alignment vertical="center" wrapText="1"/>
    </xf>
    <xf numFmtId="49" fontId="14" fillId="9" borderId="83" xfId="0" applyNumberFormat="1" applyFont="1" applyFill="1" applyBorder="1" applyAlignment="1">
      <alignment horizontal="center" vertical="center" wrapText="1"/>
    </xf>
    <xf numFmtId="0" fontId="14" fillId="9" borderId="83" xfId="0" applyFont="1" applyFill="1" applyBorder="1" applyAlignment="1">
      <alignment horizontal="center" vertical="center" wrapText="1"/>
    </xf>
    <xf numFmtId="3" fontId="14" fillId="9" borderId="83" xfId="0" applyNumberFormat="1" applyFont="1" applyFill="1" applyBorder="1" applyAlignment="1">
      <alignment vertical="center" wrapText="1"/>
    </xf>
    <xf numFmtId="3" fontId="4" fillId="0" borderId="15" xfId="0" applyNumberFormat="1" applyFont="1" applyBorder="1" applyAlignment="1" applyProtection="1">
      <alignment horizontal="right" vertical="center" shrinkToFit="1"/>
      <protection locked="0"/>
    </xf>
    <xf numFmtId="3" fontId="2" fillId="0" borderId="51" xfId="0" applyNumberFormat="1" applyFont="1" applyBorder="1" applyAlignment="1" applyProtection="1">
      <alignment vertical="center"/>
      <protection locked="0"/>
    </xf>
    <xf numFmtId="3" fontId="4" fillId="0" borderId="33" xfId="0" applyNumberFormat="1" applyFont="1" applyBorder="1" applyAlignment="1" applyProtection="1">
      <alignment horizontal="right" vertical="center"/>
      <protection locked="0"/>
    </xf>
    <xf numFmtId="3" fontId="4" fillId="0" borderId="15" xfId="0" applyNumberFormat="1" applyFont="1" applyBorder="1" applyAlignment="1" applyProtection="1">
      <alignment horizontal="right" vertical="center"/>
      <protection locked="0"/>
    </xf>
    <xf numFmtId="3" fontId="2" fillId="0" borderId="44" xfId="0" applyNumberFormat="1" applyFont="1" applyBorder="1" applyAlignment="1" applyProtection="1">
      <alignment vertical="center" shrinkToFit="1"/>
      <protection locked="0"/>
    </xf>
    <xf numFmtId="3" fontId="10" fillId="0" borderId="0" xfId="3" applyNumberFormat="1" applyProtection="1">
      <protection locked="0"/>
    </xf>
    <xf numFmtId="0" fontId="3" fillId="11" borderId="4" xfId="4" applyFont="1" applyFill="1" applyBorder="1" applyAlignment="1" applyProtection="1">
      <alignment horizontal="center" vertical="center"/>
      <protection locked="0"/>
    </xf>
    <xf numFmtId="0" fontId="3" fillId="11" borderId="50" xfId="4" applyFont="1" applyFill="1" applyBorder="1" applyAlignment="1" applyProtection="1">
      <alignment horizontal="center" vertical="center"/>
      <protection locked="0"/>
    </xf>
    <xf numFmtId="3" fontId="2" fillId="0" borderId="51" xfId="0" applyNumberFormat="1" applyFont="1" applyBorder="1" applyAlignment="1" applyProtection="1">
      <alignment vertical="center"/>
      <protection locked="0" hidden="1"/>
    </xf>
    <xf numFmtId="3" fontId="4" fillId="0" borderId="33" xfId="0" applyNumberFormat="1" applyFont="1" applyBorder="1" applyAlignment="1" applyProtection="1">
      <alignment vertical="center"/>
      <protection locked="0"/>
    </xf>
    <xf numFmtId="3" fontId="4" fillId="0" borderId="15" xfId="0" applyNumberFormat="1" applyFont="1" applyBorder="1" applyAlignment="1" applyProtection="1">
      <alignment vertical="center"/>
      <protection locked="0"/>
    </xf>
    <xf numFmtId="3" fontId="0" fillId="0" borderId="84" xfId="0" applyNumberFormat="1" applyBorder="1" applyProtection="1">
      <protection locked="0"/>
    </xf>
    <xf numFmtId="0" fontId="27" fillId="10" borderId="0" xfId="0" applyFont="1" applyFill="1" applyBorder="1"/>
    <xf numFmtId="0" fontId="4" fillId="10" borderId="47"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27" fillId="11" borderId="3" xfId="4" applyFont="1" applyFill="1" applyBorder="1" applyAlignment="1" applyProtection="1">
      <alignment vertical="center"/>
      <protection locked="0"/>
    </xf>
    <xf numFmtId="0" fontId="27" fillId="11" borderId="2" xfId="4" applyFont="1" applyFill="1" applyBorder="1" applyAlignment="1" applyProtection="1">
      <alignment vertical="center"/>
      <protection locked="0"/>
    </xf>
    <xf numFmtId="0" fontId="27" fillId="11" borderId="4" xfId="4"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Border="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23" fillId="10" borderId="31" xfId="0" applyFont="1" applyFill="1" applyBorder="1" applyAlignment="1">
      <alignment vertical="center"/>
    </xf>
    <xf numFmtId="0" fontId="23" fillId="10" borderId="1" xfId="0" applyFont="1" applyFill="1" applyBorder="1" applyAlignment="1">
      <alignment vertical="center"/>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7" fillId="10" borderId="0" xfId="0" applyFont="1" applyFill="1" applyBorder="1" applyAlignment="1">
      <alignment wrapText="1"/>
    </xf>
    <xf numFmtId="0" fontId="27" fillId="10" borderId="0" xfId="0" applyFont="1" applyFill="1" applyBorder="1" applyAlignment="1">
      <alignment vertical="center" wrapText="1"/>
    </xf>
    <xf numFmtId="0" fontId="25" fillId="10" borderId="47"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49" fontId="3" fillId="11" borderId="3" xfId="4" applyNumberFormat="1" applyFont="1" applyFill="1" applyBorder="1" applyAlignment="1" applyProtection="1">
      <alignment horizontal="center" vertical="center"/>
      <protection locked="0"/>
    </xf>
    <xf numFmtId="49" fontId="3" fillId="11" borderId="4" xfId="4" applyNumberFormat="1" applyFont="1" applyFill="1" applyBorder="1" applyAlignment="1" applyProtection="1">
      <alignment horizontal="center" vertical="center"/>
      <protection locked="0"/>
    </xf>
    <xf numFmtId="0" fontId="2" fillId="10" borderId="0" xfId="0" applyFont="1" applyFill="1" applyBorder="1" applyAlignment="1">
      <alignment horizontal="right" vertical="center" wrapText="1"/>
    </xf>
    <xf numFmtId="0" fontId="2" fillId="10" borderId="48" xfId="0" applyFont="1" applyFill="1" applyBorder="1" applyAlignment="1">
      <alignment horizontal="right" vertical="center" wrapText="1"/>
    </xf>
    <xf numFmtId="0" fontId="3" fillId="11" borderId="3" xfId="4" applyFont="1" applyFill="1" applyBorder="1" applyAlignment="1" applyProtection="1">
      <alignment horizontal="center" vertical="center"/>
      <protection locked="0"/>
    </xf>
    <xf numFmtId="0" fontId="3" fillId="11" borderId="4" xfId="4" applyFont="1" applyFill="1" applyBorder="1" applyAlignment="1" applyProtection="1">
      <alignment horizontal="center" vertical="center"/>
      <protection locked="0"/>
    </xf>
    <xf numFmtId="0" fontId="28" fillId="10" borderId="47" xfId="0" applyFont="1" applyFill="1" applyBorder="1" applyAlignment="1">
      <alignment vertical="center"/>
    </xf>
    <xf numFmtId="0" fontId="28" fillId="10" borderId="0" xfId="0" applyFont="1" applyFill="1" applyBorder="1" applyAlignment="1">
      <alignment vertical="center"/>
    </xf>
    <xf numFmtId="0" fontId="27" fillId="10" borderId="47" xfId="0" applyFont="1" applyFill="1" applyBorder="1" applyAlignment="1">
      <alignment wrapText="1"/>
    </xf>
    <xf numFmtId="0" fontId="4" fillId="10" borderId="48"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3" fillId="11" borderId="3" xfId="4" applyFont="1" applyFill="1" applyBorder="1" applyAlignment="1" applyProtection="1">
      <alignment vertical="center"/>
      <protection locked="0"/>
    </xf>
    <xf numFmtId="0" fontId="3" fillId="11" borderId="2" xfId="4" applyFont="1" applyFill="1" applyBorder="1" applyAlignment="1" applyProtection="1">
      <alignment vertical="center"/>
      <protection locked="0"/>
    </xf>
    <xf numFmtId="0" fontId="3" fillId="11" borderId="4" xfId="4" applyFont="1" applyFill="1" applyBorder="1" applyAlignment="1" applyProtection="1">
      <alignment vertical="center"/>
      <protection locked="0"/>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44" fillId="11" borderId="3" xfId="5" applyFill="1" applyBorder="1" applyProtection="1">
      <protection locked="0"/>
    </xf>
    <xf numFmtId="0" fontId="27" fillId="11" borderId="2" xfId="4" applyFont="1" applyFill="1" applyBorder="1" applyProtection="1">
      <protection locked="0"/>
    </xf>
    <xf numFmtId="0" fontId="27" fillId="11" borderId="4" xfId="4" applyFont="1" applyFill="1" applyBorder="1" applyProtection="1">
      <protection locked="0"/>
    </xf>
    <xf numFmtId="0" fontId="27" fillId="11" borderId="3" xfId="4" applyFont="1" applyFill="1" applyBorder="1" applyProtection="1">
      <protection locked="0"/>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47" xfId="0" applyFont="1" applyFill="1" applyBorder="1" applyAlignment="1">
      <alignment horizontal="center" vertical="center"/>
    </xf>
    <xf numFmtId="0" fontId="33" fillId="10" borderId="0" xfId="0" applyFont="1" applyFill="1" applyBorder="1" applyAlignment="1">
      <alignment vertical="center"/>
    </xf>
    <xf numFmtId="0" fontId="33" fillId="10" borderId="48" xfId="0" applyFont="1" applyFill="1" applyBorder="1" applyAlignment="1">
      <alignment vertical="center"/>
    </xf>
    <xf numFmtId="0" fontId="3" fillId="11" borderId="3" xfId="4" applyFont="1" applyFill="1" applyBorder="1" applyAlignment="1" applyProtection="1">
      <alignment horizontal="right" vertical="center"/>
      <protection locked="0"/>
    </xf>
    <xf numFmtId="0" fontId="3" fillId="11" borderId="2" xfId="4" applyFont="1" applyFill="1" applyBorder="1" applyAlignment="1" applyProtection="1">
      <alignment horizontal="right" vertical="center"/>
      <protection locked="0"/>
    </xf>
    <xf numFmtId="0" fontId="27" fillId="10" borderId="0" xfId="0" applyFont="1" applyFill="1" applyBorder="1" applyProtection="1">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27" fillId="10" borderId="0" xfId="0" applyFont="1" applyFill="1" applyBorder="1" applyAlignment="1">
      <alignment vertical="top"/>
    </xf>
    <xf numFmtId="0" fontId="3" fillId="11" borderId="4" xfId="4" applyFont="1" applyFill="1" applyBorder="1" applyAlignment="1" applyProtection="1">
      <alignment horizontal="right" vertical="center"/>
      <protection locked="0"/>
    </xf>
    <xf numFmtId="0" fontId="27" fillId="10" borderId="0" xfId="0" applyFont="1" applyFill="1" applyBorder="1" applyAlignment="1">
      <alignment vertical="top" wrapText="1"/>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4" fillId="0"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16" fillId="9" borderId="15"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16" fillId="9" borderId="25" xfId="0" applyFont="1" applyFill="1" applyBorder="1" applyAlignment="1" applyProtection="1">
      <alignment horizontal="left" vertical="center" wrapText="1"/>
    </xf>
    <xf numFmtId="0" fontId="16" fillId="9" borderId="26" xfId="0" applyFont="1" applyFill="1" applyBorder="1" applyAlignment="1" applyProtection="1">
      <alignment horizontal="left" vertical="center" wrapText="1"/>
    </xf>
    <xf numFmtId="0" fontId="16" fillId="9" borderId="27" xfId="0" applyFont="1" applyFill="1" applyBorder="1" applyAlignment="1" applyProtection="1">
      <alignment horizontal="left" vertical="center"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indent="1"/>
    </xf>
    <xf numFmtId="0" fontId="4" fillId="10" borderId="15" xfId="0" applyFont="1" applyFill="1" applyBorder="1" applyAlignment="1" applyProtection="1">
      <alignment horizontal="left" vertical="center" wrapText="1" indent="1"/>
    </xf>
    <xf numFmtId="0" fontId="4" fillId="9" borderId="15" xfId="0" applyFont="1" applyFill="1" applyBorder="1" applyAlignment="1" applyProtection="1">
      <alignment horizontal="left" vertical="center" wrapText="1" indent="1"/>
    </xf>
    <xf numFmtId="0" fontId="20"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4" fillId="9" borderId="14" xfId="0" applyFont="1" applyFill="1" applyBorder="1" applyAlignment="1" applyProtection="1">
      <alignment horizontal="left" vertical="center" wrapText="1"/>
    </xf>
    <xf numFmtId="0" fontId="4" fillId="9" borderId="16" xfId="0" applyFont="1" applyFill="1" applyBorder="1" applyAlignment="1" applyProtection="1">
      <alignment horizontal="left" vertical="center" wrapText="1" indent="1"/>
    </xf>
    <xf numFmtId="0" fontId="3"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20" fillId="0" borderId="25" xfId="0" applyFont="1" applyFill="1" applyBorder="1" applyAlignment="1" applyProtection="1">
      <alignment horizontal="left" vertical="center" wrapText="1" indent="2"/>
    </xf>
    <xf numFmtId="0" fontId="20" fillId="0" borderId="26" xfId="0" applyFont="1" applyFill="1" applyBorder="1" applyAlignment="1" applyProtection="1">
      <alignment horizontal="left" vertical="center" wrapText="1" indent="2"/>
    </xf>
    <xf numFmtId="0" fontId="20" fillId="0" borderId="27" xfId="0" applyFont="1" applyFill="1" applyBorder="1" applyAlignment="1" applyProtection="1">
      <alignment horizontal="left" vertical="center" wrapText="1" indent="2"/>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0" fillId="0" borderId="0" xfId="0" applyAlignment="1" applyProtection="1">
      <alignment horizontal="center" wrapText="1"/>
    </xf>
    <xf numFmtId="0" fontId="17" fillId="2" borderId="5" xfId="3" applyFont="1" applyFill="1" applyBorder="1" applyAlignment="1" applyProtection="1">
      <alignment vertical="center" wrapText="1"/>
      <protection locked="0"/>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11" fillId="9" borderId="16"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4" fillId="0" borderId="33" xfId="0" applyFont="1" applyFill="1" applyBorder="1" applyAlignment="1" applyProtection="1">
      <alignment horizontal="left" vertical="center" wrapText="1" indent="1"/>
    </xf>
    <xf numFmtId="0" fontId="4" fillId="0" borderId="33" xfId="0" applyFont="1" applyFill="1" applyBorder="1" applyAlignment="1" applyProtection="1">
      <alignment horizontal="left" vertical="center" wrapText="1"/>
    </xf>
    <xf numFmtId="0" fontId="19" fillId="9" borderId="44" xfId="0" applyFont="1" applyFill="1" applyBorder="1" applyAlignment="1" applyProtection="1">
      <alignment horizontal="left" vertical="center" wrapText="1"/>
    </xf>
    <xf numFmtId="0" fontId="19" fillId="9" borderId="45" xfId="0" applyFont="1" applyFill="1" applyBorder="1" applyAlignment="1" applyProtection="1">
      <alignment horizontal="left" vertical="center" wrapText="1"/>
    </xf>
    <xf numFmtId="0" fontId="2" fillId="0" borderId="44" xfId="0" applyFont="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19"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2" fillId="0" borderId="46" xfId="0" applyFont="1" applyBorder="1" applyProtection="1"/>
    <xf numFmtId="0" fontId="17" fillId="0" borderId="44" xfId="0" applyFont="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43" xfId="0" applyFont="1" applyFill="1" applyBorder="1" applyAlignment="1" applyProtection="1">
      <alignment horizontal="left" vertical="center"/>
    </xf>
    <xf numFmtId="0" fontId="21" fillId="6" borderId="43" xfId="0" applyFont="1" applyFill="1" applyBorder="1" applyAlignment="1" applyProtection="1">
      <alignment vertical="center"/>
    </xf>
    <xf numFmtId="0" fontId="2" fillId="0" borderId="43" xfId="0" applyFont="1" applyBorder="1" applyAlignment="1" applyProtection="1">
      <alignment vertical="center"/>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0" fontId="23" fillId="10" borderId="0" xfId="0" applyFont="1" applyFill="1" applyAlignment="1">
      <alignment horizontal="left" wrapText="1"/>
    </xf>
    <xf numFmtId="0" fontId="36" fillId="17" borderId="0" xfId="0" applyFont="1" applyFill="1" applyAlignment="1">
      <alignment horizontal="center"/>
    </xf>
    <xf numFmtId="0" fontId="1" fillId="0" borderId="0" xfId="4" applyAlignment="1">
      <alignment horizontal="left" vertical="top" wrapText="1"/>
    </xf>
    <xf numFmtId="0" fontId="1" fillId="0" borderId="0" xfId="4" applyAlignment="1">
      <alignment horizontal="left" vertical="top"/>
    </xf>
    <xf numFmtId="0" fontId="1" fillId="10" borderId="0" xfId="4" applyFill="1" applyAlignment="1">
      <alignment horizontal="left" wrapText="1"/>
    </xf>
    <xf numFmtId="0" fontId="36" fillId="15" borderId="0" xfId="0" applyFont="1" applyFill="1" applyAlignment="1">
      <alignment horizontal="center"/>
    </xf>
  </cellXfs>
  <cellStyles count="6">
    <cellStyle name="Hiperveza" xfId="5" builtinId="8"/>
    <cellStyle name="Hyperlink 2" xfId="2" xr:uid="{00000000-0005-0000-0000-000001000000}"/>
    <cellStyle name="Normal 2" xfId="3" xr:uid="{00000000-0005-0000-0000-000003000000}"/>
    <cellStyle name="Normal 3" xfId="4" xr:uid="{00000000-0005-0000-0000-000004000000}"/>
    <cellStyle name="Normalno" xfId="0" builtinId="0"/>
    <cellStyle name="Style 1" xfId="1" xr:uid="{00000000-0005-0000-0000-000005000000}"/>
  </cellStyles>
  <dxfs count="2">
    <dxf>
      <font>
        <b/>
        <i val="0"/>
        <strike val="0"/>
        <condense val="0"/>
        <extend val="0"/>
        <color indexed="9"/>
      </font>
      <fill>
        <patternFill>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89" connectionId="0">
    <xmlCellPr id="1" xr6:uid="{00000000-0010-0000-A300-000001000000}" uniqueName="P1075256">
      <xmlPr mapId="1" xpath="/GFI-IZD-POD/IFP-GFI-IZD-POD_1000340/P1075256" xmlDataType="decimal"/>
    </xmlCellPr>
  </singleXmlCell>
  <singleXmlCell id="169" xr6:uid="{00000000-000C-0000-FFFF-FFFFA4000000}" r="I89" connectionId="0">
    <xmlCellPr id="1" xr6:uid="{00000000-0010-0000-A400-000001000000}" uniqueName="P1075257">
      <xmlPr mapId="1" xpath="/GFI-IZD-POD/IFP-GFI-IZD-POD_1000340/P1075257" xmlDataType="decimal"/>
    </xmlCellPr>
  </singleXmlCell>
  <singleXmlCell id="170" xr6:uid="{00000000-000C-0000-FFFF-FFFFA5000000}" r="H90" connectionId="0">
    <xmlCellPr id="1" xr6:uid="{00000000-0010-0000-A500-000001000000}" uniqueName="P1075258">
      <xmlPr mapId="1" xpath="/GFI-IZD-POD/IFP-GFI-IZD-POD_1000340/P1075258" xmlDataType="decimal"/>
    </xmlCellPr>
  </singleXmlCell>
  <singleXmlCell id="171" xr6:uid="{00000000-000C-0000-FFFF-FFFFA6000000}" r="I90" connectionId="0">
    <xmlCellPr id="1" xr6:uid="{00000000-0010-0000-A600-000001000000}" uniqueName="P1075259">
      <xmlPr mapId="1" xpath="/GFI-IZD-POD/IFP-GFI-IZD-POD_1000340/P1075259" xmlDataType="decimal"/>
    </xmlCellPr>
  </singleXmlCell>
  <singleXmlCell id="172" xr6:uid="{00000000-000C-0000-FFFF-FFFFA7000000}" r="H91" connectionId="0">
    <xmlCellPr id="1" xr6:uid="{00000000-0010-0000-A700-000001000000}" uniqueName="P1075260">
      <xmlPr mapId="1" xpath="/GFI-IZD-POD/IFP-GFI-IZD-POD_1000340/P1075260" xmlDataType="decimal"/>
    </xmlCellPr>
  </singleXmlCell>
  <singleXmlCell id="173" xr6:uid="{00000000-000C-0000-FFFF-FFFFA8000000}" r="I91" connectionId="0">
    <xmlCellPr id="1" xr6:uid="{00000000-0010-0000-A800-000001000000}" uniqueName="P1075261">
      <xmlPr mapId="1" xpath="/GFI-IZD-POD/IFP-GFI-IZD-POD_1000340/P1075261" xmlDataType="decimal"/>
    </xmlCellPr>
  </singleXmlCell>
  <singleXmlCell id="174" xr6:uid="{00000000-000C-0000-FFFF-FFFFA9000000}" r="H92" connectionId="0">
    <xmlCellPr id="1" xr6:uid="{00000000-0010-0000-A900-000001000000}" uniqueName="P1075262">
      <xmlPr mapId="1" xpath="/GFI-IZD-POD/IFP-GFI-IZD-POD_1000340/P1075262" xmlDataType="decimal"/>
    </xmlCellPr>
  </singleXmlCell>
  <singleXmlCell id="175" xr6:uid="{00000000-000C-0000-FFFF-FFFFAA000000}" r="I92" connectionId="0">
    <xmlCellPr id="1" xr6:uid="{00000000-0010-0000-AA00-000001000000}" uniqueName="P1075263">
      <xmlPr mapId="1" xpath="/GFI-IZD-POD/IFP-GFI-IZD-POD_1000340/P1075263" xmlDataType="decimal"/>
    </xmlCellPr>
  </singleXmlCell>
  <singleXmlCell id="176" xr6:uid="{00000000-000C-0000-FFFF-FFFFAB000000}" r="H93" connectionId="0">
    <xmlCellPr id="1" xr6:uid="{00000000-0010-0000-AB00-000001000000}" uniqueName="P1075264">
      <xmlPr mapId="1" xpath="/GFI-IZD-POD/IFP-GFI-IZD-POD_1000340/P1075264" xmlDataType="decimal"/>
    </xmlCellPr>
  </singleXmlCell>
  <singleXmlCell id="177" xr6:uid="{00000000-000C-0000-FFFF-FFFFAC000000}" r="I93" connectionId="0">
    <xmlCellPr id="1" xr6:uid="{00000000-0010-0000-AC00-000001000000}" uniqueName="P1075265">
      <xmlPr mapId="1" xpath="/GFI-IZD-POD/IFP-GFI-IZD-POD_1000340/P1075265" xmlDataType="decimal"/>
    </xmlCellPr>
  </singleXmlCell>
  <singleXmlCell id="178" xr6:uid="{00000000-000C-0000-FFFF-FFFFAD000000}" r="H94" connectionId="0">
    <xmlCellPr id="1" xr6:uid="{00000000-0010-0000-AD00-000001000000}" uniqueName="P1075266">
      <xmlPr mapId="1" xpath="/GFI-IZD-POD/IFP-GFI-IZD-POD_1000340/P1075266" xmlDataType="decimal"/>
    </xmlCellPr>
  </singleXmlCell>
  <singleXmlCell id="179" xr6:uid="{00000000-000C-0000-FFFF-FFFFAE000000}" r="I94" connectionId="0">
    <xmlCellPr id="1" xr6:uid="{00000000-0010-0000-AE00-000001000000}" uniqueName="P1075267">
      <xmlPr mapId="1" xpath="/GFI-IZD-POD/IFP-GFI-IZD-POD_1000340/P1075267" xmlDataType="decimal"/>
    </xmlCellPr>
  </singleXmlCell>
  <singleXmlCell id="180" xr6:uid="{00000000-000C-0000-FFFF-FFFFAF000000}" r="H95" connectionId="0">
    <xmlCellPr id="1" xr6:uid="{00000000-0010-0000-AF00-000001000000}" uniqueName="P1075268">
      <xmlPr mapId="1" xpath="/GFI-IZD-POD/IFP-GFI-IZD-POD_1000340/P1075268" xmlDataType="decimal"/>
    </xmlCellPr>
  </singleXmlCell>
  <singleXmlCell id="181" xr6:uid="{00000000-000C-0000-FFFF-FFFFB0000000}" r="I95" connectionId="0">
    <xmlCellPr id="1" xr6:uid="{00000000-0010-0000-B000-000001000000}" uniqueName="P1075269">
      <xmlPr mapId="1" xpath="/GFI-IZD-POD/IFP-GFI-IZD-POD_1000340/P1075269" xmlDataType="decimal"/>
    </xmlCellPr>
  </singleXmlCell>
  <singleXmlCell id="182" xr6:uid="{00000000-000C-0000-FFFF-FFFFB1000000}" r="H96" connectionId="0">
    <xmlCellPr id="1" xr6:uid="{00000000-0010-0000-B100-000001000000}" uniqueName="P1075270">
      <xmlPr mapId="1" xpath="/GFI-IZD-POD/IFP-GFI-IZD-POD_1000340/P1075270" xmlDataType="decimal"/>
    </xmlCellPr>
  </singleXmlCell>
  <singleXmlCell id="183" xr6:uid="{00000000-000C-0000-FFFF-FFFFB2000000}" r="I96" connectionId="0">
    <xmlCellPr id="1" xr6:uid="{00000000-0010-0000-B200-000001000000}" uniqueName="P1075271">
      <xmlPr mapId="1" xpath="/GFI-IZD-POD/IFP-GFI-IZD-POD_1000340/P1075271" xmlDataType="decimal"/>
    </xmlCellPr>
  </singleXmlCell>
  <singleXmlCell id="184" xr6:uid="{00000000-000C-0000-FFFF-FFFFB3000000}" r="H97" connectionId="0">
    <xmlCellPr id="1" xr6:uid="{00000000-0010-0000-B300-000001000000}" uniqueName="P1075272">
      <xmlPr mapId="1" xpath="/GFI-IZD-POD/IFP-GFI-IZD-POD_1000340/P1075272" xmlDataType="decimal"/>
    </xmlCellPr>
  </singleXmlCell>
  <singleXmlCell id="185" xr6:uid="{00000000-000C-0000-FFFF-FFFFB4000000}" r="I97" connectionId="0">
    <xmlCellPr id="1" xr6:uid="{00000000-0010-0000-B400-000001000000}" uniqueName="P1075273">
      <xmlPr mapId="1" xpath="/GFI-IZD-POD/IFP-GFI-IZD-POD_1000340/P1075273" xmlDataType="decimal"/>
    </xmlCellPr>
  </singleXmlCell>
  <singleXmlCell id="186" xr6:uid="{00000000-000C-0000-FFFF-FFFFB5000000}" r="H98" connectionId="0">
    <xmlCellPr id="1" xr6:uid="{00000000-0010-0000-B500-000001000000}" uniqueName="P1075274">
      <xmlPr mapId="1" xpath="/GFI-IZD-POD/IFP-GFI-IZD-POD_1000340/P1075274" xmlDataType="decimal"/>
    </xmlCellPr>
  </singleXmlCell>
  <singleXmlCell id="187" xr6:uid="{00000000-000C-0000-FFFF-FFFFB6000000}" r="I98" connectionId="0">
    <xmlCellPr id="1" xr6:uid="{00000000-0010-0000-B600-000001000000}" uniqueName="P1075275">
      <xmlPr mapId="1" xpath="/GFI-IZD-POD/IFP-GFI-IZD-POD_1000340/P1075275" xmlDataType="decimal"/>
    </xmlCellPr>
  </singleXmlCell>
  <singleXmlCell id="188" xr6:uid="{00000000-000C-0000-FFFF-FFFFB7000000}" r="H99" connectionId="0">
    <xmlCellPr id="1" xr6:uid="{00000000-0010-0000-B700-000001000000}" uniqueName="P1075276">
      <xmlPr mapId="1" xpath="/GFI-IZD-POD/IFP-GFI-IZD-POD_1000340/P1075276" xmlDataType="decimal"/>
    </xmlCellPr>
  </singleXmlCell>
  <singleXmlCell id="189" xr6:uid="{00000000-000C-0000-FFFF-FFFFB8000000}" r="I99" connectionId="0">
    <xmlCellPr id="1" xr6:uid="{00000000-0010-0000-B800-000001000000}" uniqueName="P1075277">
      <xmlPr mapId="1" xpath="/GFI-IZD-POD/IFP-GFI-IZD-POD_1000340/P1075277" xmlDataType="decimal"/>
    </xmlCellPr>
  </singleXmlCell>
  <singleXmlCell id="190" xr6:uid="{00000000-000C-0000-FFFF-FFFFB9000000}" r="H100" connectionId="0">
    <xmlCellPr id="1" xr6:uid="{00000000-0010-0000-B900-000001000000}" uniqueName="P1075278">
      <xmlPr mapId="1" xpath="/GFI-IZD-POD/IFP-GFI-IZD-POD_1000340/P1075278" xmlDataType="decimal"/>
    </xmlCellPr>
  </singleXmlCell>
  <singleXmlCell id="191" xr6:uid="{00000000-000C-0000-FFFF-FFFFBA000000}" r="I100" connectionId="0">
    <xmlCellPr id="1" xr6:uid="{00000000-0010-0000-BA00-000001000000}" uniqueName="P1075279">
      <xmlPr mapId="1" xpath="/GFI-IZD-POD/IFP-GFI-IZD-POD_1000340/P1075279" xmlDataType="decimal"/>
    </xmlCellPr>
  </singleXmlCell>
  <singleXmlCell id="192" xr6:uid="{00000000-000C-0000-FFFF-FFFFBB000000}" r="H101" connectionId="0">
    <xmlCellPr id="1" xr6:uid="{00000000-0010-0000-BB00-000001000000}" uniqueName="P1075280">
      <xmlPr mapId="1" xpath="/GFI-IZD-POD/IFP-GFI-IZD-POD_1000340/P1075280" xmlDataType="decimal"/>
    </xmlCellPr>
  </singleXmlCell>
  <singleXmlCell id="193" xr6:uid="{00000000-000C-0000-FFFF-FFFFBC000000}" r="I101" connectionId="0">
    <xmlCellPr id="1" xr6:uid="{00000000-0010-0000-BC00-000001000000}" uniqueName="P1075281">
      <xmlPr mapId="1" xpath="/GFI-IZD-POD/IFP-GFI-IZD-POD_1000340/P1075281" xmlDataType="decimal"/>
    </xmlCellPr>
  </singleXmlCell>
  <singleXmlCell id="194" xr6:uid="{00000000-000C-0000-FFFF-FFFFBD000000}" r="H102" connectionId="0">
    <xmlCellPr id="1" xr6:uid="{00000000-0010-0000-BD00-000001000000}" uniqueName="P1075282">
      <xmlPr mapId="1" xpath="/GFI-IZD-POD/IFP-GFI-IZD-POD_1000340/P1075282" xmlDataType="decimal"/>
    </xmlCellPr>
  </singleXmlCell>
  <singleXmlCell id="195" xr6:uid="{00000000-000C-0000-FFFF-FFFFBE000000}" r="I102" connectionId="0">
    <xmlCellPr id="1" xr6:uid="{00000000-0010-0000-BE00-000001000000}" uniqueName="P1075283">
      <xmlPr mapId="1" xpath="/GFI-IZD-POD/IFP-GFI-IZD-POD_1000340/P1075283" xmlDataType="decimal"/>
    </xmlCellPr>
  </singleXmlCell>
  <singleXmlCell id="196" xr6:uid="{00000000-000C-0000-FFFF-FFFFBF000000}" r="H103" connectionId="0">
    <xmlCellPr id="1" xr6:uid="{00000000-0010-0000-BF00-000001000000}" uniqueName="P1075284">
      <xmlPr mapId="1" xpath="/GFI-IZD-POD/IFP-GFI-IZD-POD_1000340/P1075284" xmlDataType="decimal"/>
    </xmlCellPr>
  </singleXmlCell>
  <singleXmlCell id="197" xr6:uid="{00000000-000C-0000-FFFF-FFFFC0000000}" r="I103" connectionId="0">
    <xmlCellPr id="1" xr6:uid="{00000000-0010-0000-C000-000001000000}" uniqueName="P1075285">
      <xmlPr mapId="1" xpath="/GFI-IZD-POD/IFP-GFI-IZD-POD_1000340/P1075285" xmlDataType="decimal"/>
    </xmlCellPr>
  </singleXmlCell>
  <singleXmlCell id="198" xr6:uid="{00000000-000C-0000-FFFF-FFFFC1000000}" r="H104" connectionId="0">
    <xmlCellPr id="1" xr6:uid="{00000000-0010-0000-C100-000001000000}" uniqueName="P1075286">
      <xmlPr mapId="1" xpath="/GFI-IZD-POD/IFP-GFI-IZD-POD_1000340/P1075286" xmlDataType="decimal"/>
    </xmlCellPr>
  </singleXmlCell>
  <singleXmlCell id="199" xr6:uid="{00000000-000C-0000-FFFF-FFFFC2000000}" r="I104" connectionId="0">
    <xmlCellPr id="1" xr6:uid="{00000000-0010-0000-C200-000001000000}" uniqueName="P1075287">
      <xmlPr mapId="1" xpath="/GFI-IZD-POD/IFP-GFI-IZD-POD_1000340/P1075287" xmlDataType="decimal"/>
    </xmlCellPr>
  </singleXmlCell>
  <singleXmlCell id="200" xr6:uid="{00000000-000C-0000-FFFF-FFFFC3000000}" r="H105" connectionId="0">
    <xmlCellPr id="1" xr6:uid="{00000000-0010-0000-C300-000001000000}" uniqueName="P1075288">
      <xmlPr mapId="1" xpath="/GFI-IZD-POD/IFP-GFI-IZD-POD_1000340/P1075288" xmlDataType="decimal"/>
    </xmlCellPr>
  </singleXmlCell>
  <singleXmlCell id="201" xr6:uid="{00000000-000C-0000-FFFF-FFFFC4000000}" r="I105" connectionId="0">
    <xmlCellPr id="1" xr6:uid="{00000000-0010-0000-C400-000001000000}" uniqueName="P1075289">
      <xmlPr mapId="1" xpath="/GFI-IZD-POD/IFP-GFI-IZD-POD_1000340/P1075289" xmlDataType="decimal"/>
    </xmlCellPr>
  </singleXmlCell>
  <singleXmlCell id="202" xr6:uid="{00000000-000C-0000-FFFF-FFFFC5000000}" r="H106" connectionId="0">
    <xmlCellPr id="1" xr6:uid="{00000000-0010-0000-C500-000001000000}" uniqueName="P1075290">
      <xmlPr mapId="1" xpath="/GFI-IZD-POD/IFP-GFI-IZD-POD_1000340/P1075290" xmlDataType="decimal"/>
    </xmlCellPr>
  </singleXmlCell>
  <singleXmlCell id="203" xr6:uid="{00000000-000C-0000-FFFF-FFFFC6000000}" r="I106" connectionId="0">
    <xmlCellPr id="1" xr6:uid="{00000000-0010-0000-C600-000001000000}" uniqueName="P1075291">
      <xmlPr mapId="1" xpath="/GFI-IZD-POD/IFP-GFI-IZD-POD_1000340/P1075291" xmlDataType="decimal"/>
    </xmlCellPr>
  </singleXmlCell>
  <singleXmlCell id="204" xr6:uid="{00000000-000C-0000-FFFF-FFFFC7000000}" r="H107" connectionId="0">
    <xmlCellPr id="1" xr6:uid="{00000000-0010-0000-C700-000001000000}" uniqueName="P1075292">
      <xmlPr mapId="1" xpath="/GFI-IZD-POD/IFP-GFI-IZD-POD_1000340/P1075292" xmlDataType="decimal"/>
    </xmlCellPr>
  </singleXmlCell>
  <singleXmlCell id="205" xr6:uid="{00000000-000C-0000-FFFF-FFFFC8000000}" r="I107" connectionId="0">
    <xmlCellPr id="1" xr6:uid="{00000000-0010-0000-C800-000001000000}" uniqueName="P1075293">
      <xmlPr mapId="1" xpath="/GFI-IZD-POD/IFP-GFI-IZD-POD_1000340/P1075293" xmlDataType="decimal"/>
    </xmlCellPr>
  </singleXmlCell>
  <singleXmlCell id="206" xr6:uid="{00000000-000C-0000-FFFF-FFFFC9000000}" r="H108" connectionId="0">
    <xmlCellPr id="1" xr6:uid="{00000000-0010-0000-C900-000001000000}" uniqueName="P1075294">
      <xmlPr mapId="1" xpath="/GFI-IZD-POD/IFP-GFI-IZD-POD_1000340/P1075294" xmlDataType="decimal"/>
    </xmlCellPr>
  </singleXmlCell>
  <singleXmlCell id="207" xr6:uid="{00000000-000C-0000-FFFF-FFFFCA000000}" r="I108" connectionId="0">
    <xmlCellPr id="1" xr6:uid="{00000000-0010-0000-CA00-000001000000}" uniqueName="P1075295">
      <xmlPr mapId="1" xpath="/GFI-IZD-POD/IFP-GFI-IZD-POD_1000340/P1075295" xmlDataType="decimal"/>
    </xmlCellPr>
  </singleXmlCell>
  <singleXmlCell id="208" xr6:uid="{00000000-000C-0000-FFFF-FFFFCB000000}" r="H109" connectionId="0">
    <xmlCellPr id="1" xr6:uid="{00000000-0010-0000-CB00-000001000000}" uniqueName="P1075296">
      <xmlPr mapId="1" xpath="/GFI-IZD-POD/IFP-GFI-IZD-POD_1000340/P1075296" xmlDataType="decimal"/>
    </xmlCellPr>
  </singleXmlCell>
  <singleXmlCell id="209" xr6:uid="{00000000-000C-0000-FFFF-FFFFCC000000}" r="I109" connectionId="0">
    <xmlCellPr id="1" xr6:uid="{00000000-0010-0000-CC00-000001000000}" uniqueName="P1075297">
      <xmlPr mapId="1" xpath="/GFI-IZD-POD/IFP-GFI-IZD-POD_1000340/P1075297" xmlDataType="decimal"/>
    </xmlCellPr>
  </singleXmlCell>
  <singleXmlCell id="210" xr6:uid="{00000000-000C-0000-FFFF-FFFFCD000000}" r="H110" connectionId="0">
    <xmlCellPr id="1" xr6:uid="{00000000-0010-0000-CD00-000001000000}" uniqueName="P1075298">
      <xmlPr mapId="1" xpath="/GFI-IZD-POD/IFP-GFI-IZD-POD_1000340/P1075298" xmlDataType="decimal"/>
    </xmlCellPr>
  </singleXmlCell>
  <singleXmlCell id="211" xr6:uid="{00000000-000C-0000-FFFF-FFFFCE000000}" r="I110" connectionId="0">
    <xmlCellPr id="1" xr6:uid="{00000000-0010-0000-CE00-000001000000}" uniqueName="P1075299">
      <xmlPr mapId="1" xpath="/GFI-IZD-POD/IFP-GFI-IZD-POD_1000340/P1075299" xmlDataType="decimal"/>
    </xmlCellPr>
  </singleXmlCell>
  <singleXmlCell id="212" xr6:uid="{00000000-000C-0000-FFFF-FFFFCF000000}" r="H111" connectionId="0">
    <xmlCellPr id="1" xr6:uid="{00000000-0010-0000-CF00-000001000000}" uniqueName="P1075300">
      <xmlPr mapId="1" xpath="/GFI-IZD-POD/IFP-GFI-IZD-POD_1000340/P1075300" xmlDataType="decimal"/>
    </xmlCellPr>
  </singleXmlCell>
  <singleXmlCell id="213" xr6:uid="{00000000-000C-0000-FFFF-FFFFD0000000}" r="I111" connectionId="0">
    <xmlCellPr id="1" xr6:uid="{00000000-0010-0000-D000-000001000000}" uniqueName="P1075301">
      <xmlPr mapId="1" xpath="/GFI-IZD-POD/IFP-GFI-IZD-POD_1000340/P1075301" xmlDataType="decimal"/>
    </xmlCellPr>
  </singleXmlCell>
  <singleXmlCell id="214" xr6:uid="{00000000-000C-0000-FFFF-FFFFD1000000}" r="H112" connectionId="0">
    <xmlCellPr id="1" xr6:uid="{00000000-0010-0000-D100-000001000000}" uniqueName="P1075302">
      <xmlPr mapId="1" xpath="/GFI-IZD-POD/IFP-GFI-IZD-POD_1000340/P1075302" xmlDataType="decimal"/>
    </xmlCellPr>
  </singleXmlCell>
  <singleXmlCell id="215" xr6:uid="{00000000-000C-0000-FFFF-FFFFD2000000}" r="I112" connectionId="0">
    <xmlCellPr id="1" xr6:uid="{00000000-0010-0000-D200-000001000000}" uniqueName="P1075303">
      <xmlPr mapId="1" xpath="/GFI-IZD-POD/IFP-GFI-IZD-POD_1000340/P1075303" xmlDataType="decimal"/>
    </xmlCellPr>
  </singleXmlCell>
  <singleXmlCell id="216" xr6:uid="{00000000-000C-0000-FFFF-FFFFD3000000}" r="H113" connectionId="0">
    <xmlCellPr id="1" xr6:uid="{00000000-0010-0000-D300-000001000000}" uniqueName="P1075304">
      <xmlPr mapId="1" xpath="/GFI-IZD-POD/IFP-GFI-IZD-POD_1000340/P1075304" xmlDataType="decimal"/>
    </xmlCellPr>
  </singleXmlCell>
  <singleXmlCell id="217" xr6:uid="{00000000-000C-0000-FFFF-FFFFD4000000}" r="I113" connectionId="0">
    <xmlCellPr id="1" xr6:uid="{00000000-0010-0000-D400-000001000000}" uniqueName="P1075305">
      <xmlPr mapId="1" xpath="/GFI-IZD-POD/IFP-GFI-IZD-POD_1000340/P1075305" xmlDataType="decimal"/>
    </xmlCellPr>
  </singleXmlCell>
  <singleXmlCell id="218" xr6:uid="{00000000-000C-0000-FFFF-FFFFD5000000}" r="H114" connectionId="0">
    <xmlCellPr id="1" xr6:uid="{00000000-0010-0000-D500-000001000000}" uniqueName="P1075306">
      <xmlPr mapId="1" xpath="/GFI-IZD-POD/IFP-GFI-IZD-POD_1000340/P1075306" xmlDataType="decimal"/>
    </xmlCellPr>
  </singleXmlCell>
  <singleXmlCell id="219" xr6:uid="{00000000-000C-0000-FFFF-FFFFD6000000}" r="I114" connectionId="0">
    <xmlCellPr id="1" xr6:uid="{00000000-0010-0000-D600-000001000000}" uniqueName="P1075307">
      <xmlPr mapId="1" xpath="/GFI-IZD-POD/IFP-GFI-IZD-POD_1000340/P1075307" xmlDataType="decimal"/>
    </xmlCellPr>
  </singleXmlCell>
  <singleXmlCell id="220" xr6:uid="{00000000-000C-0000-FFFF-FFFFD7000000}" r="H115" connectionId="0">
    <xmlCellPr id="1" xr6:uid="{00000000-0010-0000-D700-000001000000}" uniqueName="P1075308">
      <xmlPr mapId="1" xpath="/GFI-IZD-POD/IFP-GFI-IZD-POD_1000340/P1075308" xmlDataType="decimal"/>
    </xmlCellPr>
  </singleXmlCell>
  <singleXmlCell id="221" xr6:uid="{00000000-000C-0000-FFFF-FFFFD8000000}" r="I115" connectionId="0">
    <xmlCellPr id="1" xr6:uid="{00000000-0010-0000-D800-000001000000}" uniqueName="P1075309">
      <xmlPr mapId="1" xpath="/GFI-IZD-POD/IFP-GFI-IZD-POD_1000340/P1075309" xmlDataType="decimal"/>
    </xmlCellPr>
  </singleXmlCell>
  <singleXmlCell id="222" xr6:uid="{00000000-000C-0000-FFFF-FFFFD9000000}" r="H116" connectionId="0">
    <xmlCellPr id="1" xr6:uid="{00000000-0010-0000-D900-000001000000}" uniqueName="P1075310">
      <xmlPr mapId="1" xpath="/GFI-IZD-POD/IFP-GFI-IZD-POD_1000340/P1075310" xmlDataType="decimal"/>
    </xmlCellPr>
  </singleXmlCell>
  <singleXmlCell id="223" xr6:uid="{00000000-000C-0000-FFFF-FFFFDA000000}" r="I116" connectionId="0">
    <xmlCellPr id="1" xr6:uid="{00000000-0010-0000-DA00-000001000000}" uniqueName="P1075311">
      <xmlPr mapId="1" xpath="/GFI-IZD-POD/IFP-GFI-IZD-POD_1000340/P1075311" xmlDataType="decimal"/>
    </xmlCellPr>
  </singleXmlCell>
  <singleXmlCell id="224" xr6:uid="{00000000-000C-0000-FFFF-FFFFDB000000}" r="H117" connectionId="0">
    <xmlCellPr id="1" xr6:uid="{00000000-0010-0000-DB00-000001000000}" uniqueName="P1075312">
      <xmlPr mapId="1" xpath="/GFI-IZD-POD/IFP-GFI-IZD-POD_1000340/P1075312" xmlDataType="decimal"/>
    </xmlCellPr>
  </singleXmlCell>
  <singleXmlCell id="225" xr6:uid="{00000000-000C-0000-FFFF-FFFFDC000000}" r="I117" connectionId="0">
    <xmlCellPr id="1" xr6:uid="{00000000-0010-0000-DC00-000001000000}" uniqueName="P1075313">
      <xmlPr mapId="1" xpath="/GFI-IZD-POD/IFP-GFI-IZD-POD_1000340/P1075313" xmlDataType="decimal"/>
    </xmlCellPr>
  </singleXmlCell>
  <singleXmlCell id="226" xr6:uid="{00000000-000C-0000-FFFF-FFFFDD000000}" r="H118" connectionId="0">
    <xmlCellPr id="1" xr6:uid="{00000000-0010-0000-DD00-000001000000}" uniqueName="P1075314">
      <xmlPr mapId="1" xpath="/GFI-IZD-POD/IFP-GFI-IZD-POD_1000340/P1075314" xmlDataType="decimal"/>
    </xmlCellPr>
  </singleXmlCell>
  <singleXmlCell id="227" xr6:uid="{00000000-000C-0000-FFFF-FFFFDE000000}" r="I118" connectionId="0">
    <xmlCellPr id="1" xr6:uid="{00000000-0010-0000-DE00-000001000000}" uniqueName="P1075315">
      <xmlPr mapId="1" xpath="/GFI-IZD-POD/IFP-GFI-IZD-POD_1000340/P1075315" xmlDataType="decimal"/>
    </xmlCellPr>
  </singleXmlCell>
  <singleXmlCell id="228" xr6:uid="{00000000-000C-0000-FFFF-FFFFDF000000}" r="H119" connectionId="0">
    <xmlCellPr id="1" xr6:uid="{00000000-0010-0000-DF00-000001000000}" uniqueName="P1075316">
      <xmlPr mapId="1" xpath="/GFI-IZD-POD/IFP-GFI-IZD-POD_1000340/P1075316" xmlDataType="decimal"/>
    </xmlCellPr>
  </singleXmlCell>
  <singleXmlCell id="229" xr6:uid="{00000000-000C-0000-FFFF-FFFFE0000000}" r="I119" connectionId="0">
    <xmlCellPr id="1" xr6:uid="{00000000-0010-0000-E000-000001000000}" uniqueName="P1075317">
      <xmlPr mapId="1" xpath="/GFI-IZD-POD/IFP-GFI-IZD-POD_1000340/P1075317" xmlDataType="decimal"/>
    </xmlCellPr>
  </singleXmlCell>
  <singleXmlCell id="230" xr6:uid="{00000000-000C-0000-FFFF-FFFFE1000000}" r="H120" connectionId="0">
    <xmlCellPr id="1" xr6:uid="{00000000-0010-0000-E100-000001000000}" uniqueName="P1075318">
      <xmlPr mapId="1" xpath="/GFI-IZD-POD/IFP-GFI-IZD-POD_1000340/P1075318" xmlDataType="decimal"/>
    </xmlCellPr>
  </singleXmlCell>
  <singleXmlCell id="231" xr6:uid="{00000000-000C-0000-FFFF-FFFFE2000000}" r="I120" connectionId="0">
    <xmlCellPr id="1" xr6:uid="{00000000-0010-0000-E200-000001000000}" uniqueName="P1075319">
      <xmlPr mapId="1" xpath="/GFI-IZD-POD/IFP-GFI-IZD-POD_1000340/P1075319" xmlDataType="decimal"/>
    </xmlCellPr>
  </singleXmlCell>
  <singleXmlCell id="232" xr6:uid="{00000000-000C-0000-FFFF-FFFFE3000000}" r="H121" connectionId="0">
    <xmlCellPr id="1" xr6:uid="{00000000-0010-0000-E300-000001000000}" uniqueName="P1075320">
      <xmlPr mapId="1" xpath="/GFI-IZD-POD/IFP-GFI-IZD-POD_1000340/P1075320" xmlDataType="decimal"/>
    </xmlCellPr>
  </singleXmlCell>
  <singleXmlCell id="233" xr6:uid="{00000000-000C-0000-FFFF-FFFFE4000000}" r="I121" connectionId="0">
    <xmlCellPr id="1" xr6:uid="{00000000-0010-0000-E400-000001000000}" uniqueName="P1075321">
      <xmlPr mapId="1" xpath="/GFI-IZD-POD/IFP-GFI-IZD-POD_1000340/P1075321" xmlDataType="decimal"/>
    </xmlCellPr>
  </singleXmlCell>
  <singleXmlCell id="234" xr6:uid="{00000000-000C-0000-FFFF-FFFFE5000000}" r="H122" connectionId="0">
    <xmlCellPr id="1" xr6:uid="{00000000-0010-0000-E500-000001000000}" uniqueName="P1075322">
      <xmlPr mapId="1" xpath="/GFI-IZD-POD/IFP-GFI-IZD-POD_1000340/P1075322" xmlDataType="decimal"/>
    </xmlCellPr>
  </singleXmlCell>
  <singleXmlCell id="235" xr6:uid="{00000000-000C-0000-FFFF-FFFFE6000000}" r="I122" connectionId="0">
    <xmlCellPr id="1" xr6:uid="{00000000-0010-0000-E600-000001000000}" uniqueName="P1075323">
      <xmlPr mapId="1" xpath="/GFI-IZD-POD/IFP-GFI-IZD-POD_1000340/P1075323" xmlDataType="decimal"/>
    </xmlCellPr>
  </singleXmlCell>
  <singleXmlCell id="236" xr6:uid="{00000000-000C-0000-FFFF-FFFFE7000000}" r="H123" connectionId="0">
    <xmlCellPr id="1" xr6:uid="{00000000-0010-0000-E700-000001000000}" uniqueName="P1075324">
      <xmlPr mapId="1" xpath="/GFI-IZD-POD/IFP-GFI-IZD-POD_1000340/P1075324" xmlDataType="decimal"/>
    </xmlCellPr>
  </singleXmlCell>
  <singleXmlCell id="237" xr6:uid="{00000000-000C-0000-FFFF-FFFFE8000000}" r="I123" connectionId="0">
    <xmlCellPr id="1" xr6:uid="{00000000-0010-0000-E800-000001000000}" uniqueName="P1075325">
      <xmlPr mapId="1" xpath="/GFI-IZD-POD/IFP-GFI-IZD-POD_1000340/P1075325" xmlDataType="decimal"/>
    </xmlCellPr>
  </singleXmlCell>
  <singleXmlCell id="238" xr6:uid="{00000000-000C-0000-FFFF-FFFFE9000000}" r="H124" connectionId="0">
    <xmlCellPr id="1" xr6:uid="{00000000-0010-0000-E900-000001000000}" uniqueName="P1075326">
      <xmlPr mapId="1" xpath="/GFI-IZD-POD/IFP-GFI-IZD-POD_1000340/P1075326" xmlDataType="decimal"/>
    </xmlCellPr>
  </singleXmlCell>
  <singleXmlCell id="239" xr6:uid="{00000000-000C-0000-FFFF-FFFFEA000000}" r="I124" connectionId="0">
    <xmlCellPr id="1" xr6:uid="{00000000-0010-0000-EA00-000001000000}" uniqueName="P1075327">
      <xmlPr mapId="1" xpath="/GFI-IZD-POD/IFP-GFI-IZD-POD_1000340/P1075327" xmlDataType="decimal"/>
    </xmlCellPr>
  </singleXmlCell>
  <singleXmlCell id="240" xr6:uid="{00000000-000C-0000-FFFF-FFFFEB000000}" r="H125" connectionId="0">
    <xmlCellPr id="1" xr6:uid="{00000000-0010-0000-EB00-000001000000}" uniqueName="P1075328">
      <xmlPr mapId="1" xpath="/GFI-IZD-POD/IFP-GFI-IZD-POD_1000340/P1075328" xmlDataType="decimal"/>
    </xmlCellPr>
  </singleXmlCell>
  <singleXmlCell id="241" xr6:uid="{00000000-000C-0000-FFFF-FFFFEC000000}" r="I125" connectionId="0">
    <xmlCellPr id="1" xr6:uid="{00000000-0010-0000-EC00-000001000000}" uniqueName="P1075329">
      <xmlPr mapId="1" xpath="/GFI-IZD-POD/IFP-GFI-IZD-POD_1000340/P1075329" xmlDataType="decimal"/>
    </xmlCellPr>
  </singleXmlCell>
  <singleXmlCell id="242" xr6:uid="{00000000-000C-0000-FFFF-FFFFED000000}" r="H126" connectionId="0">
    <xmlCellPr id="1" xr6:uid="{00000000-0010-0000-ED00-000001000000}" uniqueName="P1075330">
      <xmlPr mapId="1" xpath="/GFI-IZD-POD/IFP-GFI-IZD-POD_1000340/P1075330" xmlDataType="decimal"/>
    </xmlCellPr>
  </singleXmlCell>
  <singleXmlCell id="243" xr6:uid="{00000000-000C-0000-FFFF-FFFFEE000000}" r="I126" connectionId="0">
    <xmlCellPr id="1" xr6:uid="{00000000-0010-0000-EE00-000001000000}" uniqueName="P1075331">
      <xmlPr mapId="1" xpath="/GFI-IZD-POD/IFP-GFI-IZD-POD_1000340/P1075331" xmlDataType="decimal"/>
    </xmlCellPr>
  </singleXmlCell>
  <singleXmlCell id="244" xr6:uid="{00000000-000C-0000-FFFF-FFFFEF000000}" r="H127" connectionId="0">
    <xmlCellPr id="1" xr6:uid="{00000000-0010-0000-EF00-000001000000}" uniqueName="P1075332">
      <xmlPr mapId="1" xpath="/GFI-IZD-POD/IFP-GFI-IZD-POD_1000340/P1075332" xmlDataType="decimal"/>
    </xmlCellPr>
  </singleXmlCell>
  <singleXmlCell id="245" xr6:uid="{00000000-000C-0000-FFFF-FFFFF0000000}" r="I127" connectionId="0">
    <xmlCellPr id="1" xr6:uid="{00000000-0010-0000-F000-000001000000}" uniqueName="P1075333">
      <xmlPr mapId="1" xpath="/GFI-IZD-POD/IFP-GFI-IZD-POD_1000340/P1075333" xmlDataType="decimal"/>
    </xmlCellPr>
  </singleXmlCell>
  <singleXmlCell id="246" xr6:uid="{00000000-000C-0000-FFFF-FFFFF1000000}" r="H128" connectionId="0">
    <xmlCellPr id="1" xr6:uid="{00000000-0010-0000-F100-000001000000}" uniqueName="P1075334">
      <xmlPr mapId="1" xpath="/GFI-IZD-POD/IFP-GFI-IZD-POD_1000340/P1075334" xmlDataType="decimal"/>
    </xmlCellPr>
  </singleXmlCell>
  <singleXmlCell id="247" xr6:uid="{00000000-000C-0000-FFFF-FFFFF2000000}" r="I128" connectionId="0">
    <xmlCellPr id="1" xr6:uid="{00000000-0010-0000-F200-000001000000}" uniqueName="P1075335">
      <xmlPr mapId="1" xpath="/GFI-IZD-POD/IFP-GFI-IZD-POD_1000340/P1075335" xmlDataType="decimal"/>
    </xmlCellPr>
  </singleXmlCell>
  <singleXmlCell id="248" xr6:uid="{00000000-000C-0000-FFFF-FFFFF3000000}" r="H129" connectionId="0">
    <xmlCellPr id="1" xr6:uid="{00000000-0010-0000-F300-000001000000}" uniqueName="P1075336">
      <xmlPr mapId="1" xpath="/GFI-IZD-POD/IFP-GFI-IZD-POD_1000340/P1075336" xmlDataType="decimal"/>
    </xmlCellPr>
  </singleXmlCell>
  <singleXmlCell id="249" xr6:uid="{00000000-000C-0000-FFFF-FFFFF4000000}" r="I129" connectionId="0">
    <xmlCellPr id="1" xr6:uid="{00000000-0010-0000-F400-000001000000}" uniqueName="P1075337">
      <xmlPr mapId="1" xpath="/GFI-IZD-POD/IFP-GFI-IZD-POD_1000340/P1075337" xmlDataType="decimal"/>
    </xmlCellPr>
  </singleXmlCell>
  <singleXmlCell id="250" xr6:uid="{00000000-000C-0000-FFFF-FFFFF5000000}" r="H130" connectionId="0">
    <xmlCellPr id="1" xr6:uid="{00000000-0010-0000-F500-000001000000}" uniqueName="P1075338">
      <xmlPr mapId="1" xpath="/GFI-IZD-POD/IFP-GFI-IZD-POD_1000340/P1075338" xmlDataType="decimal"/>
    </xmlCellPr>
  </singleXmlCell>
  <singleXmlCell id="251" xr6:uid="{00000000-000C-0000-FFFF-FFFFF6000000}" r="I130" connectionId="0">
    <xmlCellPr id="1" xr6:uid="{00000000-0010-0000-F600-000001000000}" uniqueName="P1075339">
      <xmlPr mapId="1" xpath="/GFI-IZD-POD/IFP-GFI-IZD-POD_1000340/P1075339" xmlDataType="decimal"/>
    </xmlCellPr>
  </singleXmlCell>
  <singleXmlCell id="252" xr6:uid="{00000000-000C-0000-FFFF-FFFFF7000000}" r="H131" connectionId="0">
    <xmlCellPr id="1" xr6:uid="{00000000-0010-0000-F700-000001000000}" uniqueName="P1075340">
      <xmlPr mapId="1" xpath="/GFI-IZD-POD/IFP-GFI-IZD-POD_1000340/P1075340" xmlDataType="decimal"/>
    </xmlCellPr>
  </singleXmlCell>
  <singleXmlCell id="253" xr6:uid="{00000000-000C-0000-FFFF-FFFFF8000000}" r="I131" connectionId="0">
    <xmlCellPr id="1" xr6:uid="{00000000-0010-0000-F800-000001000000}" uniqueName="P1075341">
      <xmlPr mapId="1" xpath="/GFI-IZD-POD/IFP-GFI-IZD-POD_1000340/P1075341" xmlDataType="decimal"/>
    </xmlCellPr>
  </singleXmlCell>
  <singleXmlCell id="254" xr6:uid="{00000000-000C-0000-FFFF-FFFFF9000000}" r="H132" connectionId="0">
    <xmlCellPr id="1" xr6:uid="{00000000-0010-0000-F900-000001000000}" uniqueName="P1075342">
      <xmlPr mapId="1" xpath="/GFI-IZD-POD/IFP-GFI-IZD-POD_1000340/P1075342" xmlDataType="decimal"/>
    </xmlCellPr>
  </singleXmlCell>
  <singleXmlCell id="255" xr6:uid="{00000000-000C-0000-FFFF-FFFFFA000000}" r="I132"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28" xr6:uid="{00000000-000C-0000-FFFF-FFFFA7010000}" r="H97" connectionId="0">
    <xmlCellPr id="1" xr6:uid="{00000000-0010-0000-A701-000001000000}" uniqueName="P1076399">
      <xmlPr mapId="1" xpath="/GFI-IZD-POD/ISD-GFI-IZD-POD_1000341/P1076399" xmlDataType="decimal"/>
    </xmlCellPr>
  </singleXmlCell>
  <singleXmlCell id="429" xr6:uid="{00000000-000C-0000-FFFF-FFFFA8010000}" r="I97" connectionId="0">
    <xmlCellPr id="1" xr6:uid="{00000000-0010-0000-A801-000001000000}" uniqueName="P1076400">
      <xmlPr mapId="1" xpath="/GFI-IZD-POD/ISD-GFI-IZD-POD_1000341/P1076400" xmlDataType="decimal"/>
    </xmlCellPr>
  </singleXmlCell>
  <singleXmlCell id="430" xr6:uid="{00000000-000C-0000-FFFF-FFFFA9010000}" r="H98" connectionId="0">
    <xmlCellPr id="1" xr6:uid="{00000000-0010-0000-A901-000001000000}" uniqueName="P1076401">
      <xmlPr mapId="1" xpath="/GFI-IZD-POD/ISD-GFI-IZD-POD_1000341/P1076401" xmlDataType="decimal"/>
    </xmlCellPr>
  </singleXmlCell>
  <singleXmlCell id="431" xr6:uid="{00000000-000C-0000-FFFF-FFFFAA010000}" r="I98" connectionId="0">
    <xmlCellPr id="1" xr6:uid="{00000000-0010-0000-AA01-000001000000}" uniqueName="P1076402">
      <xmlPr mapId="1" xpath="/GFI-IZD-POD/ISD-GFI-IZD-POD_1000341/P1076402" xmlDataType="decimal"/>
    </xmlCellPr>
  </singleXmlCell>
  <singleXmlCell id="432" xr6:uid="{00000000-000C-0000-FFFF-FFFFAB010000}" r="H99" connectionId="0">
    <xmlCellPr id="1" xr6:uid="{00000000-0010-0000-AB01-000001000000}" uniqueName="P1076403">
      <xmlPr mapId="1" xpath="/GFI-IZD-POD/ISD-GFI-IZD-POD_1000341/P1076403" xmlDataType="decimal"/>
    </xmlCellPr>
  </singleXmlCell>
  <singleXmlCell id="433" xr6:uid="{00000000-000C-0000-FFFF-FFFFAC010000}" r="I99" connectionId="0">
    <xmlCellPr id="1" xr6:uid="{00000000-0010-0000-AC01-000001000000}" uniqueName="P1076404">
      <xmlPr mapId="1" xpath="/GFI-IZD-POD/ISD-GFI-IZD-POD_1000341/P1076404" xmlDataType="decimal"/>
    </xmlCellPr>
  </singleXmlCell>
  <singleXmlCell id="434" xr6:uid="{00000000-000C-0000-FFFF-FFFFAD010000}" r="H100" connectionId="0">
    <xmlCellPr id="1" xr6:uid="{00000000-0010-0000-AD01-000001000000}" uniqueName="P1076405">
      <xmlPr mapId="1" xpath="/GFI-IZD-POD/ISD-GFI-IZD-POD_1000341/P1076405" xmlDataType="decimal"/>
    </xmlCellPr>
  </singleXmlCell>
  <singleXmlCell id="435" xr6:uid="{00000000-000C-0000-FFFF-FFFFAE010000}" r="I100" connectionId="0">
    <xmlCellPr id="1" xr6:uid="{00000000-0010-0000-AE01-000001000000}" uniqueName="P1076406">
      <xmlPr mapId="1" xpath="/GFI-IZD-POD/ISD-GFI-IZD-POD_1000341/P1076406" xmlDataType="decimal"/>
    </xmlCellPr>
  </singleXmlCell>
  <singleXmlCell id="436" xr6:uid="{00000000-000C-0000-FFFF-FFFFAF010000}" r="H102" connectionId="0">
    <xmlCellPr id="1" xr6:uid="{00000000-0010-0000-AF01-000001000000}" uniqueName="P1076407">
      <xmlPr mapId="1" xpath="/GFI-IZD-POD/ISD-GFI-IZD-POD_1000341/P1076407" xmlDataType="decimal"/>
    </xmlCellPr>
  </singleXmlCell>
  <singleXmlCell id="437" xr6:uid="{00000000-000C-0000-FFFF-FFFFB0010000}" r="I102" connectionId="0">
    <xmlCellPr id="1" xr6:uid="{00000000-0010-0000-B001-000001000000}" uniqueName="P1076408">
      <xmlPr mapId="1" xpath="/GFI-IZD-POD/ISD-GFI-IZD-POD_1000341/P1076408" xmlDataType="decimal"/>
    </xmlCellPr>
  </singleXmlCell>
  <singleXmlCell id="438" xr6:uid="{00000000-000C-0000-FFFF-FFFFB1010000}" r="H103" connectionId="0">
    <xmlCellPr id="1" xr6:uid="{00000000-0010-0000-B101-000001000000}" uniqueName="P1076409">
      <xmlPr mapId="1" xpath="/GFI-IZD-POD/ISD-GFI-IZD-POD_1000341/P1076409" xmlDataType="decimal"/>
    </xmlCellPr>
  </singleXmlCell>
  <singleXmlCell id="439" xr6:uid="{00000000-000C-0000-FFFF-FFFFB2010000}" r="I103" connectionId="0">
    <xmlCellPr id="1" xr6:uid="{00000000-0010-0000-B201-000001000000}" uniqueName="P1076410">
      <xmlPr mapId="1" xpath="/GFI-IZD-POD/ISD-GFI-IZD-POD_1000341/P1076410" xmlDataType="decimal"/>
    </xmlCellPr>
  </singleXmlCell>
  <singleXmlCell id="440" xr6:uid="{00000000-000C-0000-FFFF-FFFFB3010000}" r="H104" connectionId="0">
    <xmlCellPr id="1" xr6:uid="{00000000-0010-0000-B301-000001000000}" uniqueName="P1076411">
      <xmlPr mapId="1" xpath="/GFI-IZD-POD/ISD-GFI-IZD-POD_1000341/P1076411" xmlDataType="decimal"/>
    </xmlCellPr>
  </singleXmlCell>
  <singleXmlCell id="441" xr6:uid="{00000000-000C-0000-FFFF-FFFFB4010000}" r="I104" connectionId="0">
    <xmlCellPr id="1" xr6:uid="{00000000-0010-0000-B401-000001000000}"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5010000}" r="H8" connectionId="0">
    <xmlCellPr id="1" xr6:uid="{00000000-0010-0000-B501-000001000000}" uniqueName="P1076413">
      <xmlPr mapId="1" xpath="/GFI-IZD-POD/NTI-GFI-IZD-POD_1000342/P1076413" xmlDataType="decimal"/>
    </xmlCellPr>
  </singleXmlCell>
  <singleXmlCell id="443" xr6:uid="{00000000-000C-0000-FFFF-FFFFB6010000}" r="I8" connectionId="0">
    <xmlCellPr id="1" xr6:uid="{00000000-0010-0000-B601-000001000000}" uniqueName="P1076414">
      <xmlPr mapId="1" xpath="/GFI-IZD-POD/NTI-GFI-IZD-POD_1000342/P1076414" xmlDataType="decimal"/>
    </xmlCellPr>
  </singleXmlCell>
  <singleXmlCell id="444" xr6:uid="{00000000-000C-0000-FFFF-FFFFB7010000}" r="H9" connectionId="0">
    <xmlCellPr id="1" xr6:uid="{00000000-0010-0000-B701-000001000000}" uniqueName="P1076415">
      <xmlPr mapId="1" xpath="/GFI-IZD-POD/NTI-GFI-IZD-POD_1000342/P1076415" xmlDataType="decimal"/>
    </xmlCellPr>
  </singleXmlCell>
  <singleXmlCell id="445" xr6:uid="{00000000-000C-0000-FFFF-FFFFB8010000}" r="I9" connectionId="0">
    <xmlCellPr id="1" xr6:uid="{00000000-0010-0000-B801-000001000000}" uniqueName="P1076416">
      <xmlPr mapId="1" xpath="/GFI-IZD-POD/NTI-GFI-IZD-POD_1000342/P1076416" xmlDataType="decimal"/>
    </xmlCellPr>
  </singleXmlCell>
  <singleXmlCell id="446" xr6:uid="{00000000-000C-0000-FFFF-FFFFB9010000}" r="H10" connectionId="0">
    <xmlCellPr id="1" xr6:uid="{00000000-0010-0000-B901-000001000000}" uniqueName="P1076417">
      <xmlPr mapId="1" xpath="/GFI-IZD-POD/NTI-GFI-IZD-POD_1000342/P1076417" xmlDataType="decimal"/>
    </xmlCellPr>
  </singleXmlCell>
  <singleXmlCell id="447" xr6:uid="{00000000-000C-0000-FFFF-FFFFBA010000}" r="I10" connectionId="0">
    <xmlCellPr id="1" xr6:uid="{00000000-0010-0000-BA01-000001000000}" uniqueName="P1076418">
      <xmlPr mapId="1" xpath="/GFI-IZD-POD/NTI-GFI-IZD-POD_1000342/P1076418" xmlDataType="decimal"/>
    </xmlCellPr>
  </singleXmlCell>
  <singleXmlCell id="448" xr6:uid="{00000000-000C-0000-FFFF-FFFFBB010000}" r="H11" connectionId="0">
    <xmlCellPr id="1" xr6:uid="{00000000-0010-0000-BB01-000001000000}" uniqueName="P1076419">
      <xmlPr mapId="1" xpath="/GFI-IZD-POD/NTI-GFI-IZD-POD_1000342/P1076419" xmlDataType="decimal"/>
    </xmlCellPr>
  </singleXmlCell>
  <singleXmlCell id="449" xr6:uid="{00000000-000C-0000-FFFF-FFFFBC010000}" r="I11" connectionId="0">
    <xmlCellPr id="1" xr6:uid="{00000000-0010-0000-BC01-000001000000}" uniqueName="P1076420">
      <xmlPr mapId="1" xpath="/GFI-IZD-POD/NTI-GFI-IZD-POD_1000342/P1076420" xmlDataType="decimal"/>
    </xmlCellPr>
  </singleXmlCell>
  <singleXmlCell id="450" xr6:uid="{00000000-000C-0000-FFFF-FFFFBD010000}" r="H12" connectionId="0">
    <xmlCellPr id="1" xr6:uid="{00000000-0010-0000-BD01-000001000000}" uniqueName="P1076421">
      <xmlPr mapId="1" xpath="/GFI-IZD-POD/NTI-GFI-IZD-POD_1000342/P1076421" xmlDataType="decimal"/>
    </xmlCellPr>
  </singleXmlCell>
  <singleXmlCell id="451" xr6:uid="{00000000-000C-0000-FFFF-FFFFBE010000}" r="I12" connectionId="0">
    <xmlCellPr id="1" xr6:uid="{00000000-0010-0000-BE01-000001000000}" uniqueName="P1076422">
      <xmlPr mapId="1" xpath="/GFI-IZD-POD/NTI-GFI-IZD-POD_1000342/P1076422" xmlDataType="decimal"/>
    </xmlCellPr>
  </singleXmlCell>
  <singleXmlCell id="452" xr6:uid="{00000000-000C-0000-FFFF-FFFFBF010000}" r="H13" connectionId="0">
    <xmlCellPr id="1" xr6:uid="{00000000-0010-0000-BF01-000001000000}" uniqueName="P1076423">
      <xmlPr mapId="1" xpath="/GFI-IZD-POD/NTI-GFI-IZD-POD_1000342/P1076423" xmlDataType="decimal"/>
    </xmlCellPr>
  </singleXmlCell>
  <singleXmlCell id="453" xr6:uid="{00000000-000C-0000-FFFF-FFFFC0010000}" r="I13" connectionId="0">
    <xmlCellPr id="1" xr6:uid="{00000000-0010-0000-C001-000001000000}" uniqueName="P1076424">
      <xmlPr mapId="1" xpath="/GFI-IZD-POD/NTI-GFI-IZD-POD_1000342/P1076424" xmlDataType="decimal"/>
    </xmlCellPr>
  </singleXmlCell>
  <singleXmlCell id="454" xr6:uid="{00000000-000C-0000-FFFF-FFFFC1010000}" r="H14" connectionId="0">
    <xmlCellPr id="1" xr6:uid="{00000000-0010-0000-C101-000001000000}" uniqueName="P1076425">
      <xmlPr mapId="1" xpath="/GFI-IZD-POD/NTI-GFI-IZD-POD_1000342/P1076425" xmlDataType="decimal"/>
    </xmlCellPr>
  </singleXmlCell>
  <singleXmlCell id="455" xr6:uid="{00000000-000C-0000-FFFF-FFFFC2010000}" r="I14" connectionId="0">
    <xmlCellPr id="1" xr6:uid="{00000000-0010-0000-C201-000001000000}" uniqueName="P1076426">
      <xmlPr mapId="1" xpath="/GFI-IZD-POD/NTI-GFI-IZD-POD_1000342/P1076426" xmlDataType="decimal"/>
    </xmlCellPr>
  </singleXmlCell>
  <singleXmlCell id="456" xr6:uid="{00000000-000C-0000-FFFF-FFFFC3010000}" r="H15" connectionId="0">
    <xmlCellPr id="1" xr6:uid="{00000000-0010-0000-C301-000001000000}" uniqueName="P1076427">
      <xmlPr mapId="1" xpath="/GFI-IZD-POD/NTI-GFI-IZD-POD_1000342/P1076427" xmlDataType="decimal"/>
    </xmlCellPr>
  </singleXmlCell>
  <singleXmlCell id="457" xr6:uid="{00000000-000C-0000-FFFF-FFFFC4010000}" r="I15" connectionId="0">
    <xmlCellPr id="1" xr6:uid="{00000000-0010-0000-C401-000001000000}" uniqueName="P1076428">
      <xmlPr mapId="1" xpath="/GFI-IZD-POD/NTI-GFI-IZD-POD_1000342/P1076428" xmlDataType="decimal"/>
    </xmlCellPr>
  </singleXmlCell>
  <singleXmlCell id="458" xr6:uid="{00000000-000C-0000-FFFF-FFFFC5010000}" r="H16" connectionId="0">
    <xmlCellPr id="1" xr6:uid="{00000000-0010-0000-C501-000001000000}" uniqueName="P1076429">
      <xmlPr mapId="1" xpath="/GFI-IZD-POD/NTI-GFI-IZD-POD_1000342/P1076429" xmlDataType="decimal"/>
    </xmlCellPr>
  </singleXmlCell>
  <singleXmlCell id="459" xr6:uid="{00000000-000C-0000-FFFF-FFFFC6010000}" r="I16" connectionId="0">
    <xmlCellPr id="1" xr6:uid="{00000000-0010-0000-C601-000001000000}" uniqueName="P1076430">
      <xmlPr mapId="1" xpath="/GFI-IZD-POD/NTI-GFI-IZD-POD_1000342/P1076430" xmlDataType="decimal"/>
    </xmlCellPr>
  </singleXmlCell>
  <singleXmlCell id="460" xr6:uid="{00000000-000C-0000-FFFF-FFFFC7010000}" r="H17" connectionId="0">
    <xmlCellPr id="1" xr6:uid="{00000000-0010-0000-C701-000001000000}" uniqueName="P1076431">
      <xmlPr mapId="1" xpath="/GFI-IZD-POD/NTI-GFI-IZD-POD_1000342/P1076431" xmlDataType="decimal"/>
    </xmlCellPr>
  </singleXmlCell>
  <singleXmlCell id="461" xr6:uid="{00000000-000C-0000-FFFF-FFFFC8010000}" r="I17" connectionId="0">
    <xmlCellPr id="1" xr6:uid="{00000000-0010-0000-C801-000001000000}" uniqueName="P1076432">
      <xmlPr mapId="1" xpath="/GFI-IZD-POD/NTI-GFI-IZD-POD_1000342/P1076432" xmlDataType="decimal"/>
    </xmlCellPr>
  </singleXmlCell>
  <singleXmlCell id="462" xr6:uid="{00000000-000C-0000-FFFF-FFFFC9010000}" r="H18" connectionId="0">
    <xmlCellPr id="1" xr6:uid="{00000000-0010-0000-C901-000001000000}" uniqueName="P1076433">
      <xmlPr mapId="1" xpath="/GFI-IZD-POD/NTI-GFI-IZD-POD_1000342/P1076433" xmlDataType="decimal"/>
    </xmlCellPr>
  </singleXmlCell>
  <singleXmlCell id="463" xr6:uid="{00000000-000C-0000-FFFF-FFFFCA010000}" r="I18" connectionId="0">
    <xmlCellPr id="1" xr6:uid="{00000000-0010-0000-CA01-000001000000}" uniqueName="P1076434">
      <xmlPr mapId="1" xpath="/GFI-IZD-POD/NTI-GFI-IZD-POD_1000342/P1076434" xmlDataType="decimal"/>
    </xmlCellPr>
  </singleXmlCell>
  <singleXmlCell id="464" xr6:uid="{00000000-000C-0000-FFFF-FFFFCB010000}" r="H19" connectionId="0">
    <xmlCellPr id="1" xr6:uid="{00000000-0010-0000-CB01-000001000000}" uniqueName="P1076435">
      <xmlPr mapId="1" xpath="/GFI-IZD-POD/NTI-GFI-IZD-POD_1000342/P1076435" xmlDataType="decimal"/>
    </xmlCellPr>
  </singleXmlCell>
  <singleXmlCell id="465" xr6:uid="{00000000-000C-0000-FFFF-FFFFCC010000}" r="I19" connectionId="0">
    <xmlCellPr id="1" xr6:uid="{00000000-0010-0000-CC01-000001000000}" uniqueName="P1076436">
      <xmlPr mapId="1" xpath="/GFI-IZD-POD/NTI-GFI-IZD-POD_1000342/P1076436" xmlDataType="decimal"/>
    </xmlCellPr>
  </singleXmlCell>
  <singleXmlCell id="466" xr6:uid="{00000000-000C-0000-FFFF-FFFFCD010000}" r="H20" connectionId="0">
    <xmlCellPr id="1" xr6:uid="{00000000-0010-0000-CD01-000001000000}" uniqueName="P1076437">
      <xmlPr mapId="1" xpath="/GFI-IZD-POD/NTI-GFI-IZD-POD_1000342/P1076437" xmlDataType="decimal"/>
    </xmlCellPr>
  </singleXmlCell>
  <singleXmlCell id="467" xr6:uid="{00000000-000C-0000-FFFF-FFFFCE010000}" r="I20" connectionId="0">
    <xmlCellPr id="1" xr6:uid="{00000000-0010-0000-CE01-000001000000}" uniqueName="P1076438">
      <xmlPr mapId="1" xpath="/GFI-IZD-POD/NTI-GFI-IZD-POD_1000342/P1076438" xmlDataType="decimal"/>
    </xmlCellPr>
  </singleXmlCell>
  <singleXmlCell id="468" xr6:uid="{00000000-000C-0000-FFFF-FFFFCF010000}" r="H21" connectionId="0">
    <xmlCellPr id="1" xr6:uid="{00000000-0010-0000-CF01-000001000000}" uniqueName="P1076439">
      <xmlPr mapId="1" xpath="/GFI-IZD-POD/NTI-GFI-IZD-POD_1000342/P1076439" xmlDataType="decimal"/>
    </xmlCellPr>
  </singleXmlCell>
  <singleXmlCell id="469" xr6:uid="{00000000-000C-0000-FFFF-FFFFD0010000}" r="I21" connectionId="0">
    <xmlCellPr id="1" xr6:uid="{00000000-0010-0000-D001-000001000000}" uniqueName="P1076440">
      <xmlPr mapId="1" xpath="/GFI-IZD-POD/NTI-GFI-IZD-POD_1000342/P1076440" xmlDataType="decimal"/>
    </xmlCellPr>
  </singleXmlCell>
  <singleXmlCell id="470" xr6:uid="{00000000-000C-0000-FFFF-FFFFD1010000}" r="H22" connectionId="0">
    <xmlCellPr id="1" xr6:uid="{00000000-0010-0000-D101-000001000000}" uniqueName="P1076441">
      <xmlPr mapId="1" xpath="/GFI-IZD-POD/NTI-GFI-IZD-POD_1000342/P1076441" xmlDataType="decimal"/>
    </xmlCellPr>
  </singleXmlCell>
  <singleXmlCell id="471" xr6:uid="{00000000-000C-0000-FFFF-FFFFD2010000}" r="I22" connectionId="0">
    <xmlCellPr id="1" xr6:uid="{00000000-0010-0000-D201-000001000000}" uniqueName="P1076442">
      <xmlPr mapId="1" xpath="/GFI-IZD-POD/NTI-GFI-IZD-POD_1000342/P1076442" xmlDataType="decimal"/>
    </xmlCellPr>
  </singleXmlCell>
  <singleXmlCell id="472" xr6:uid="{00000000-000C-0000-FFFF-FFFFD3010000}" r="H23" connectionId="0">
    <xmlCellPr id="1" xr6:uid="{00000000-0010-0000-D301-000001000000}" uniqueName="P1076443">
      <xmlPr mapId="1" xpath="/GFI-IZD-POD/NTI-GFI-IZD-POD_1000342/P1076443" xmlDataType="decimal"/>
    </xmlCellPr>
  </singleXmlCell>
  <singleXmlCell id="473" xr6:uid="{00000000-000C-0000-FFFF-FFFFD4010000}" r="I23" connectionId="0">
    <xmlCellPr id="1" xr6:uid="{00000000-0010-0000-D401-000001000000}" uniqueName="P1076444">
      <xmlPr mapId="1" xpath="/GFI-IZD-POD/NTI-GFI-IZD-POD_1000342/P1076444" xmlDataType="decimal"/>
    </xmlCellPr>
  </singleXmlCell>
  <singleXmlCell id="474" xr6:uid="{00000000-000C-0000-FFFF-FFFFD5010000}" r="H24" connectionId="0">
    <xmlCellPr id="1" xr6:uid="{00000000-0010-0000-D501-000001000000}" uniqueName="P1076445">
      <xmlPr mapId="1" xpath="/GFI-IZD-POD/NTI-GFI-IZD-POD_1000342/P1076445" xmlDataType="decimal"/>
    </xmlCellPr>
  </singleXmlCell>
  <singleXmlCell id="475" xr6:uid="{00000000-000C-0000-FFFF-FFFFD6010000}" r="I24" connectionId="0">
    <xmlCellPr id="1" xr6:uid="{00000000-0010-0000-D601-000001000000}" uniqueName="P1076446">
      <xmlPr mapId="1" xpath="/GFI-IZD-POD/NTI-GFI-IZD-POD_1000342/P1076446" xmlDataType="decimal"/>
    </xmlCellPr>
  </singleXmlCell>
  <singleXmlCell id="476" xr6:uid="{00000000-000C-0000-FFFF-FFFFD7010000}" r="H25" connectionId="0">
    <xmlCellPr id="1" xr6:uid="{00000000-0010-0000-D701-000001000000}" uniqueName="P1076447">
      <xmlPr mapId="1" xpath="/GFI-IZD-POD/NTI-GFI-IZD-POD_1000342/P1076447" xmlDataType="decimal"/>
    </xmlCellPr>
  </singleXmlCell>
  <singleXmlCell id="477" xr6:uid="{00000000-000C-0000-FFFF-FFFFD8010000}" r="I25" connectionId="0">
    <xmlCellPr id="1" xr6:uid="{00000000-0010-0000-D801-000001000000}" uniqueName="P1076448">
      <xmlPr mapId="1" xpath="/GFI-IZD-POD/NTI-GFI-IZD-POD_1000342/P1076448" xmlDataType="decimal"/>
    </xmlCellPr>
  </singleXmlCell>
  <singleXmlCell id="478" xr6:uid="{00000000-000C-0000-FFFF-FFFFD9010000}" r="H26" connectionId="0">
    <xmlCellPr id="1" xr6:uid="{00000000-0010-0000-D901-000001000000}" uniqueName="P1076449">
      <xmlPr mapId="1" xpath="/GFI-IZD-POD/NTI-GFI-IZD-POD_1000342/P1076449" xmlDataType="decimal"/>
    </xmlCellPr>
  </singleXmlCell>
  <singleXmlCell id="479" xr6:uid="{00000000-000C-0000-FFFF-FFFFDA010000}" r="I26" connectionId="0">
    <xmlCellPr id="1" xr6:uid="{00000000-0010-0000-DA01-000001000000}" uniqueName="P1076450">
      <xmlPr mapId="1" xpath="/GFI-IZD-POD/NTI-GFI-IZD-POD_1000342/P1076450" xmlDataType="decimal"/>
    </xmlCellPr>
  </singleXmlCell>
  <singleXmlCell id="480" xr6:uid="{00000000-000C-0000-FFFF-FFFFDB010000}" r="H27" connectionId="0">
    <xmlCellPr id="1" xr6:uid="{00000000-0010-0000-DB01-000001000000}" uniqueName="P1076451">
      <xmlPr mapId="1" xpath="/GFI-IZD-POD/NTI-GFI-IZD-POD_1000342/P1076451" xmlDataType="decimal"/>
    </xmlCellPr>
  </singleXmlCell>
  <singleXmlCell id="481" xr6:uid="{00000000-000C-0000-FFFF-FFFFDC010000}" r="I27" connectionId="0">
    <xmlCellPr id="1" xr6:uid="{00000000-0010-0000-DC01-000001000000}" uniqueName="P1076452">
      <xmlPr mapId="1" xpath="/GFI-IZD-POD/NTI-GFI-IZD-POD_1000342/P1076452" xmlDataType="decimal"/>
    </xmlCellPr>
  </singleXmlCell>
  <singleXmlCell id="482" xr6:uid="{00000000-000C-0000-FFFF-FFFFDD010000}" r="H29" connectionId="0">
    <xmlCellPr id="1" xr6:uid="{00000000-0010-0000-DD01-000001000000}" uniqueName="P1076453">
      <xmlPr mapId="1" xpath="/GFI-IZD-POD/NTI-GFI-IZD-POD_1000342/P1076453" xmlDataType="decimal"/>
    </xmlCellPr>
  </singleXmlCell>
  <singleXmlCell id="483" xr6:uid="{00000000-000C-0000-FFFF-FFFFDE010000}" r="I29" connectionId="0">
    <xmlCellPr id="1" xr6:uid="{00000000-0010-0000-DE01-000001000000}" uniqueName="P1076454">
      <xmlPr mapId="1" xpath="/GFI-IZD-POD/NTI-GFI-IZD-POD_1000342/P1076454" xmlDataType="decimal"/>
    </xmlCellPr>
  </singleXmlCell>
  <singleXmlCell id="484" xr6:uid="{00000000-000C-0000-FFFF-FFFFDF010000}" r="H30" connectionId="0">
    <xmlCellPr id="1" xr6:uid="{00000000-0010-0000-DF01-000001000000}" uniqueName="P1076455">
      <xmlPr mapId="1" xpath="/GFI-IZD-POD/NTI-GFI-IZD-POD_1000342/P1076455" xmlDataType="decimal"/>
    </xmlCellPr>
  </singleXmlCell>
  <singleXmlCell id="485" xr6:uid="{00000000-000C-0000-FFFF-FFFFE0010000}" r="I30" connectionId="0">
    <xmlCellPr id="1" xr6:uid="{00000000-0010-0000-E001-000001000000}" uniqueName="P1076456">
      <xmlPr mapId="1" xpath="/GFI-IZD-POD/NTI-GFI-IZD-POD_1000342/P1076456" xmlDataType="decimal"/>
    </xmlCellPr>
  </singleXmlCell>
  <singleXmlCell id="486" xr6:uid="{00000000-000C-0000-FFFF-FFFFE1010000}" r="H31" connectionId="0">
    <xmlCellPr id="1" xr6:uid="{00000000-0010-0000-E101-000001000000}" uniqueName="P1076457">
      <xmlPr mapId="1" xpath="/GFI-IZD-POD/NTI-GFI-IZD-POD_1000342/P1076457" xmlDataType="decimal"/>
    </xmlCellPr>
  </singleXmlCell>
  <singleXmlCell id="487" xr6:uid="{00000000-000C-0000-FFFF-FFFFE2010000}" r="I31" connectionId="0">
    <xmlCellPr id="1" xr6:uid="{00000000-0010-0000-E201-000001000000}" uniqueName="P1076458">
      <xmlPr mapId="1" xpath="/GFI-IZD-POD/NTI-GFI-IZD-POD_1000342/P1076458" xmlDataType="decimal"/>
    </xmlCellPr>
  </singleXmlCell>
  <singleXmlCell id="488" xr6:uid="{00000000-000C-0000-FFFF-FFFFE3010000}" r="H32" connectionId="0">
    <xmlCellPr id="1" xr6:uid="{00000000-0010-0000-E301-000001000000}" uniqueName="P1076459">
      <xmlPr mapId="1" xpath="/GFI-IZD-POD/NTI-GFI-IZD-POD_1000342/P1076459" xmlDataType="decimal"/>
    </xmlCellPr>
  </singleXmlCell>
  <singleXmlCell id="489" xr6:uid="{00000000-000C-0000-FFFF-FFFFE4010000}" r="I32" connectionId="0">
    <xmlCellPr id="1" xr6:uid="{00000000-0010-0000-E401-000001000000}" uniqueName="P1076460">
      <xmlPr mapId="1" xpath="/GFI-IZD-POD/NTI-GFI-IZD-POD_1000342/P1076460" xmlDataType="decimal"/>
    </xmlCellPr>
  </singleXmlCell>
  <singleXmlCell id="490" xr6:uid="{00000000-000C-0000-FFFF-FFFFE5010000}" r="H33" connectionId="0">
    <xmlCellPr id="1" xr6:uid="{00000000-0010-0000-E501-000001000000}" uniqueName="P1076461">
      <xmlPr mapId="1" xpath="/GFI-IZD-POD/NTI-GFI-IZD-POD_1000342/P1076461" xmlDataType="decimal"/>
    </xmlCellPr>
  </singleXmlCell>
  <singleXmlCell id="491" xr6:uid="{00000000-000C-0000-FFFF-FFFFE6010000}" r="I33" connectionId="0">
    <xmlCellPr id="1" xr6:uid="{00000000-0010-0000-E601-000001000000}" uniqueName="P1076462">
      <xmlPr mapId="1" xpath="/GFI-IZD-POD/NTI-GFI-IZD-POD_1000342/P1076462" xmlDataType="decimal"/>
    </xmlCellPr>
  </singleXmlCell>
  <singleXmlCell id="492" xr6:uid="{00000000-000C-0000-FFFF-FFFFE7010000}" r="H34" connectionId="0">
    <xmlCellPr id="1" xr6:uid="{00000000-0010-0000-E701-000001000000}" uniqueName="P1076463">
      <xmlPr mapId="1" xpath="/GFI-IZD-POD/NTI-GFI-IZD-POD_1000342/P1076463" xmlDataType="decimal"/>
    </xmlCellPr>
  </singleXmlCell>
  <singleXmlCell id="493" xr6:uid="{00000000-000C-0000-FFFF-FFFFE8010000}" r="I34" connectionId="0">
    <xmlCellPr id="1" xr6:uid="{00000000-0010-0000-E801-000001000000}" uniqueName="P1076464">
      <xmlPr mapId="1" xpath="/GFI-IZD-POD/NTI-GFI-IZD-POD_1000342/P1076464" xmlDataType="decimal"/>
    </xmlCellPr>
  </singleXmlCell>
  <singleXmlCell id="494" xr6:uid="{00000000-000C-0000-FFFF-FFFFE9010000}" r="H35" connectionId="0">
    <xmlCellPr id="1" xr6:uid="{00000000-0010-0000-E901-000001000000}" uniqueName="P1076465">
      <xmlPr mapId="1" xpath="/GFI-IZD-POD/NTI-GFI-IZD-POD_1000342/P1076465" xmlDataType="decimal"/>
    </xmlCellPr>
  </singleXmlCell>
  <singleXmlCell id="495" xr6:uid="{00000000-000C-0000-FFFF-FFFFEA010000}" r="I35" connectionId="0">
    <xmlCellPr id="1" xr6:uid="{00000000-0010-0000-EA01-000001000000}" uniqueName="P1076466">
      <xmlPr mapId="1" xpath="/GFI-IZD-POD/NTI-GFI-IZD-POD_1000342/P1076466" xmlDataType="decimal"/>
    </xmlCellPr>
  </singleXmlCell>
  <singleXmlCell id="496" xr6:uid="{00000000-000C-0000-FFFF-FFFFEB010000}" r="H36" connectionId="0">
    <xmlCellPr id="1" xr6:uid="{00000000-0010-0000-EB01-000001000000}" uniqueName="P1076467">
      <xmlPr mapId="1" xpath="/GFI-IZD-POD/NTI-GFI-IZD-POD_1000342/P1076467" xmlDataType="decimal"/>
    </xmlCellPr>
  </singleXmlCell>
  <singleXmlCell id="497" xr6:uid="{00000000-000C-0000-FFFF-FFFFEC010000}" r="I36" connectionId="0">
    <xmlCellPr id="1" xr6:uid="{00000000-0010-0000-EC01-000001000000}" uniqueName="P1076468">
      <xmlPr mapId="1" xpath="/GFI-IZD-POD/NTI-GFI-IZD-POD_1000342/P1076468" xmlDataType="decimal"/>
    </xmlCellPr>
  </singleXmlCell>
  <singleXmlCell id="498" xr6:uid="{00000000-000C-0000-FFFF-FFFFED010000}" r="H37" connectionId="0">
    <xmlCellPr id="1" xr6:uid="{00000000-0010-0000-ED01-000001000000}" uniqueName="P1076469">
      <xmlPr mapId="1" xpath="/GFI-IZD-POD/NTI-GFI-IZD-POD_1000342/P1076469" xmlDataType="decimal"/>
    </xmlCellPr>
  </singleXmlCell>
  <singleXmlCell id="499" xr6:uid="{00000000-000C-0000-FFFF-FFFFEE010000}" r="I37" connectionId="0">
    <xmlCellPr id="1" xr6:uid="{00000000-0010-0000-EE01-000001000000}" uniqueName="P1076470">
      <xmlPr mapId="1" xpath="/GFI-IZD-POD/NTI-GFI-IZD-POD_1000342/P1076470" xmlDataType="decimal"/>
    </xmlCellPr>
  </singleXmlCell>
  <singleXmlCell id="500" xr6:uid="{00000000-000C-0000-FFFF-FFFFEF010000}" r="H38" connectionId="0">
    <xmlCellPr id="1" xr6:uid="{00000000-0010-0000-EF01-000001000000}" uniqueName="P1076471">
      <xmlPr mapId="1" xpath="/GFI-IZD-POD/NTI-GFI-IZD-POD_1000342/P1076471" xmlDataType="decimal"/>
    </xmlCellPr>
  </singleXmlCell>
  <singleXmlCell id="501" xr6:uid="{00000000-000C-0000-FFFF-FFFFF0010000}" r="I38" connectionId="0">
    <xmlCellPr id="1" xr6:uid="{00000000-0010-0000-F001-000001000000}" uniqueName="P1076472">
      <xmlPr mapId="1" xpath="/GFI-IZD-POD/NTI-GFI-IZD-POD_1000342/P1076472" xmlDataType="decimal"/>
    </xmlCellPr>
  </singleXmlCell>
  <singleXmlCell id="502" xr6:uid="{00000000-000C-0000-FFFF-FFFFF1010000}" r="H39" connectionId="0">
    <xmlCellPr id="1" xr6:uid="{00000000-0010-0000-F101-000001000000}" uniqueName="P1076473">
      <xmlPr mapId="1" xpath="/GFI-IZD-POD/NTI-GFI-IZD-POD_1000342/P1076473" xmlDataType="decimal"/>
    </xmlCellPr>
  </singleXmlCell>
  <singleXmlCell id="503" xr6:uid="{00000000-000C-0000-FFFF-FFFFF2010000}" r="I39" connectionId="0">
    <xmlCellPr id="1" xr6:uid="{00000000-0010-0000-F201-000001000000}" uniqueName="P1076474">
      <xmlPr mapId="1" xpath="/GFI-IZD-POD/NTI-GFI-IZD-POD_1000342/P1076474" xmlDataType="decimal"/>
    </xmlCellPr>
  </singleXmlCell>
  <singleXmlCell id="504" xr6:uid="{00000000-000C-0000-FFFF-FFFFF3010000}" r="H40" connectionId="0">
    <xmlCellPr id="1" xr6:uid="{00000000-0010-0000-F301-000001000000}" uniqueName="P1076475">
      <xmlPr mapId="1" xpath="/GFI-IZD-POD/NTI-GFI-IZD-POD_1000342/P1076475" xmlDataType="decimal"/>
    </xmlCellPr>
  </singleXmlCell>
  <singleXmlCell id="505" xr6:uid="{00000000-000C-0000-FFFF-FFFFF4010000}" r="I40" connectionId="0">
    <xmlCellPr id="1" xr6:uid="{00000000-0010-0000-F401-000001000000}" uniqueName="P1076476">
      <xmlPr mapId="1" xpath="/GFI-IZD-POD/NTI-GFI-IZD-POD_1000342/P1076476" xmlDataType="decimal"/>
    </xmlCellPr>
  </singleXmlCell>
  <singleXmlCell id="506" xr6:uid="{00000000-000C-0000-FFFF-FFFFF5010000}" r="H41" connectionId="0">
    <xmlCellPr id="1" xr6:uid="{00000000-0010-0000-F501-000001000000}" uniqueName="P1076477">
      <xmlPr mapId="1" xpath="/GFI-IZD-POD/NTI-GFI-IZD-POD_1000342/P1076477" xmlDataType="decimal"/>
    </xmlCellPr>
  </singleXmlCell>
  <singleXmlCell id="507" xr6:uid="{00000000-000C-0000-FFFF-FFFFF6010000}" r="I41" connectionId="0">
    <xmlCellPr id="1" xr6:uid="{00000000-0010-0000-F601-000001000000}" uniqueName="P1076478">
      <xmlPr mapId="1" xpath="/GFI-IZD-POD/NTI-GFI-IZD-POD_1000342/P1076478" xmlDataType="decimal"/>
    </xmlCellPr>
  </singleXmlCell>
  <singleXmlCell id="508" xr6:uid="{00000000-000C-0000-FFFF-FFFFF7010000}" r="H42" connectionId="0">
    <xmlCellPr id="1" xr6:uid="{00000000-0010-0000-F701-000001000000}" uniqueName="P1076479">
      <xmlPr mapId="1" xpath="/GFI-IZD-POD/NTI-GFI-IZD-POD_1000342/P1076479" xmlDataType="decimal"/>
    </xmlCellPr>
  </singleXmlCell>
  <singleXmlCell id="509" xr6:uid="{00000000-000C-0000-FFFF-FFFFF8010000}" r="I42" connectionId="0">
    <xmlCellPr id="1" xr6:uid="{00000000-0010-0000-F801-000001000000}" uniqueName="P1076480">
      <xmlPr mapId="1" xpath="/GFI-IZD-POD/NTI-GFI-IZD-POD_1000342/P1076480" xmlDataType="decimal"/>
    </xmlCellPr>
  </singleXmlCell>
  <singleXmlCell id="510" xr6:uid="{00000000-000C-0000-FFFF-FFFFF9010000}" r="H44" connectionId="0">
    <xmlCellPr id="1" xr6:uid="{00000000-0010-0000-F901-000001000000}" uniqueName="P1076481">
      <xmlPr mapId="1" xpath="/GFI-IZD-POD/NTI-GFI-IZD-POD_1000342/P1076481" xmlDataType="decimal"/>
    </xmlCellPr>
  </singleXmlCell>
  <singleXmlCell id="511" xr6:uid="{00000000-000C-0000-FFFF-FFFFFA010000}" r="I44" connectionId="0">
    <xmlCellPr id="1" xr6:uid="{00000000-0010-0000-FA01-000001000000}" uniqueName="P1076482">
      <xmlPr mapId="1" xpath="/GFI-IZD-POD/NTI-GFI-IZD-POD_1000342/P1076482" xmlDataType="decimal"/>
    </xmlCellPr>
  </singleXmlCell>
  <singleXmlCell id="512" xr6:uid="{00000000-000C-0000-FFFF-FFFFFB010000}" r="H45" connectionId="0">
    <xmlCellPr id="1" xr6:uid="{00000000-0010-0000-FB01-000001000000}" uniqueName="P1076483">
      <xmlPr mapId="1" xpath="/GFI-IZD-POD/NTI-GFI-IZD-POD_1000342/P1076483" xmlDataType="decimal"/>
    </xmlCellPr>
  </singleXmlCell>
  <singleXmlCell id="513" xr6:uid="{00000000-000C-0000-FFFF-FFFFFC010000}" r="I45" connectionId="0">
    <xmlCellPr id="1" xr6:uid="{00000000-0010-0000-FC01-000001000000}" uniqueName="P1076484">
      <xmlPr mapId="1" xpath="/GFI-IZD-POD/NTI-GFI-IZD-POD_1000342/P1076484" xmlDataType="decimal"/>
    </xmlCellPr>
  </singleXmlCell>
  <singleXmlCell id="514" xr6:uid="{00000000-000C-0000-FFFF-FFFFFD010000}" r="H46" connectionId="0">
    <xmlCellPr id="1" xr6:uid="{00000000-0010-0000-FD01-000001000000}" uniqueName="P1076485">
      <xmlPr mapId="1" xpath="/GFI-IZD-POD/NTI-GFI-IZD-POD_1000342/P1076485" xmlDataType="decimal"/>
    </xmlCellPr>
  </singleXmlCell>
  <singleXmlCell id="515" xr6:uid="{00000000-000C-0000-FFFF-FFFFFE010000}" r="I46" connectionId="0">
    <xmlCellPr id="1" xr6:uid="{00000000-0010-0000-FE01-000001000000}" uniqueName="P1076486">
      <xmlPr mapId="1" xpath="/GFI-IZD-POD/NTI-GFI-IZD-POD_1000342/P1076486" xmlDataType="decimal"/>
    </xmlCellPr>
  </singleXmlCell>
  <singleXmlCell id="516" xr6:uid="{00000000-000C-0000-FFFF-FFFFFF010000}" r="H47" connectionId="0">
    <xmlCellPr id="1" xr6:uid="{00000000-0010-0000-FF01-000001000000}" uniqueName="P1076487">
      <xmlPr mapId="1" xpath="/GFI-IZD-POD/NTI-GFI-IZD-POD_1000342/P1076487" xmlDataType="decimal"/>
    </xmlCellPr>
  </singleXmlCell>
  <singleXmlCell id="517" xr6:uid="{00000000-000C-0000-FFFF-FFFF00020000}" r="I47" connectionId="0">
    <xmlCellPr id="1" xr6:uid="{00000000-0010-0000-0002-000001000000}" uniqueName="P1076488">
      <xmlPr mapId="1" xpath="/GFI-IZD-POD/NTI-GFI-IZD-POD_1000342/P1076488" xmlDataType="decimal"/>
    </xmlCellPr>
  </singleXmlCell>
  <singleXmlCell id="518" xr6:uid="{00000000-000C-0000-FFFF-FFFF01020000}" r="H48" connectionId="0">
    <xmlCellPr id="1" xr6:uid="{00000000-0010-0000-0102-000001000000}" uniqueName="P1076489">
      <xmlPr mapId="1" xpath="/GFI-IZD-POD/NTI-GFI-IZD-POD_1000342/P1076489" xmlDataType="decimal"/>
    </xmlCellPr>
  </singleXmlCell>
  <singleXmlCell id="519" xr6:uid="{00000000-000C-0000-FFFF-FFFF02020000}" r="I48" connectionId="0">
    <xmlCellPr id="1" xr6:uid="{00000000-0010-0000-0202-000001000000}" uniqueName="P1076490">
      <xmlPr mapId="1" xpath="/GFI-IZD-POD/NTI-GFI-IZD-POD_1000342/P1076490" xmlDataType="decimal"/>
    </xmlCellPr>
  </singleXmlCell>
  <singleXmlCell id="520" xr6:uid="{00000000-000C-0000-FFFF-FFFF03020000}" r="H49" connectionId="0">
    <xmlCellPr id="1" xr6:uid="{00000000-0010-0000-0302-000001000000}" uniqueName="P1076491">
      <xmlPr mapId="1" xpath="/GFI-IZD-POD/NTI-GFI-IZD-POD_1000342/P1076491" xmlDataType="decimal"/>
    </xmlCellPr>
  </singleXmlCell>
  <singleXmlCell id="521" xr6:uid="{00000000-000C-0000-FFFF-FFFF04020000}" r="I49" connectionId="0">
    <xmlCellPr id="1" xr6:uid="{00000000-0010-0000-0402-000001000000}" uniqueName="P1076492">
      <xmlPr mapId="1" xpath="/GFI-IZD-POD/NTI-GFI-IZD-POD_1000342/P1076492" xmlDataType="decimal"/>
    </xmlCellPr>
  </singleXmlCell>
  <singleXmlCell id="522" xr6:uid="{00000000-000C-0000-FFFF-FFFF05020000}" r="H50" connectionId="0">
    <xmlCellPr id="1" xr6:uid="{00000000-0010-0000-0502-000001000000}" uniqueName="P1076493">
      <xmlPr mapId="1" xpath="/GFI-IZD-POD/NTI-GFI-IZD-POD_1000342/P1076493" xmlDataType="decimal"/>
    </xmlCellPr>
  </singleXmlCell>
  <singleXmlCell id="523" xr6:uid="{00000000-000C-0000-FFFF-FFFF06020000}" r="I50" connectionId="0">
    <xmlCellPr id="1" xr6:uid="{00000000-0010-0000-0602-000001000000}" uniqueName="P1076494">
      <xmlPr mapId="1" xpath="/GFI-IZD-POD/NTI-GFI-IZD-POD_1000342/P1076494" xmlDataType="decimal"/>
    </xmlCellPr>
  </singleXmlCell>
  <singleXmlCell id="524" xr6:uid="{00000000-000C-0000-FFFF-FFFF07020000}" r="H51" connectionId="0">
    <xmlCellPr id="1" xr6:uid="{00000000-0010-0000-0702-000001000000}" uniqueName="P1076495">
      <xmlPr mapId="1" xpath="/GFI-IZD-POD/NTI-GFI-IZD-POD_1000342/P1076495" xmlDataType="decimal"/>
    </xmlCellPr>
  </singleXmlCell>
  <singleXmlCell id="525" xr6:uid="{00000000-000C-0000-FFFF-FFFF08020000}" r="I51" connectionId="0">
    <xmlCellPr id="1" xr6:uid="{00000000-0010-0000-0802-000001000000}" uniqueName="P1076496">
      <xmlPr mapId="1" xpath="/GFI-IZD-POD/NTI-GFI-IZD-POD_1000342/P1076496" xmlDataType="decimal"/>
    </xmlCellPr>
  </singleXmlCell>
  <singleXmlCell id="526" xr6:uid="{00000000-000C-0000-FFFF-FFFF09020000}" r="H52" connectionId="0">
    <xmlCellPr id="1" xr6:uid="{00000000-0010-0000-0902-000001000000}" uniqueName="P1078211">
      <xmlPr mapId="1" xpath="/GFI-IZD-POD/NTI-GFI-IZD-POD_1000342/P1078211" xmlDataType="decimal"/>
    </xmlCellPr>
  </singleXmlCell>
  <singleXmlCell id="527" xr6:uid="{00000000-000C-0000-FFFF-FFFF0A020000}" r="I52" connectionId="0">
    <xmlCellPr id="1" xr6:uid="{00000000-0010-0000-0A02-000001000000}" uniqueName="P1078212">
      <xmlPr mapId="1" xpath="/GFI-IZD-POD/NTI-GFI-IZD-POD_1000342/P1078212" xmlDataType="decimal"/>
    </xmlCellPr>
  </singleXmlCell>
  <singleXmlCell id="528" xr6:uid="{00000000-000C-0000-FFFF-FFFF0B020000}" r="H53" connectionId="0">
    <xmlCellPr id="1" xr6:uid="{00000000-0010-0000-0B02-000001000000}" uniqueName="P1078213">
      <xmlPr mapId="1" xpath="/GFI-IZD-POD/NTI-GFI-IZD-POD_1000342/P1078213" xmlDataType="decimal"/>
    </xmlCellPr>
  </singleXmlCell>
  <singleXmlCell id="529" xr6:uid="{00000000-000C-0000-FFFF-FFFF0C020000}" r="I53" connectionId="0">
    <xmlCellPr id="1" xr6:uid="{00000000-0010-0000-0C02-000001000000}" uniqueName="P1078214">
      <xmlPr mapId="1" xpath="/GFI-IZD-POD/NTI-GFI-IZD-POD_1000342/P1078214" xmlDataType="decimal"/>
    </xmlCellPr>
  </singleXmlCell>
  <singleXmlCell id="530" xr6:uid="{00000000-000C-0000-FFFF-FFFF0D020000}" r="H54" connectionId="0">
    <xmlCellPr id="1" xr6:uid="{00000000-0010-0000-0D02-000001000000}" uniqueName="P1078216">
      <xmlPr mapId="1" xpath="/GFI-IZD-POD/NTI-GFI-IZD-POD_1000342/P1078216" xmlDataType="decimal"/>
    </xmlCellPr>
  </singleXmlCell>
  <singleXmlCell id="531" xr6:uid="{00000000-000C-0000-FFFF-FFFF0E020000}" r="I54" connectionId="0">
    <xmlCellPr id="1" xr6:uid="{00000000-0010-0000-0E02-000001000000}" uniqueName="P1078218">
      <xmlPr mapId="1" xpath="/GFI-IZD-POD/NTI-GFI-IZD-POD_1000342/P1078218" xmlDataType="decimal"/>
    </xmlCellPr>
  </singleXmlCell>
  <singleXmlCell id="532" xr6:uid="{00000000-000C-0000-FFFF-FFFF0F020000}" r="H55" connectionId="0">
    <xmlCellPr id="1" xr6:uid="{00000000-0010-0000-0F02-000001000000}" uniqueName="P1078219">
      <xmlPr mapId="1" xpath="/GFI-IZD-POD/NTI-GFI-IZD-POD_1000342/P1078219" xmlDataType="decimal"/>
    </xmlCellPr>
  </singleXmlCell>
  <singleXmlCell id="533" xr6:uid="{00000000-000C-0000-FFFF-FFFF10020000}" r="I55" connectionId="0">
    <xmlCellPr id="1" xr6:uid="{00000000-0010-0000-1002-000001000000}" uniqueName="P1078221">
      <xmlPr mapId="1" xpath="/GFI-IZD-POD/NTI-GFI-IZD-POD_1000342/P1078221" xmlDataType="decimal"/>
    </xmlCellPr>
  </singleXmlCell>
  <singleXmlCell id="534" xr6:uid="{00000000-000C-0000-FFFF-FFFF11020000}" r="H56" connectionId="0">
    <xmlCellPr id="1" xr6:uid="{00000000-0010-0000-1102-000001000000}" uniqueName="P1078223">
      <xmlPr mapId="1" xpath="/GFI-IZD-POD/NTI-GFI-IZD-POD_1000342/P1078223" xmlDataType="decimal"/>
    </xmlCellPr>
  </singleXmlCell>
  <singleXmlCell id="535" xr6:uid="{00000000-000C-0000-FFFF-FFFF12020000}" r="I56" connectionId="0">
    <xmlCellPr id="1" xr6:uid="{00000000-0010-0000-1202-000001000000}" uniqueName="P1078225">
      <xmlPr mapId="1" xpath="/GFI-IZD-POD/NTI-GFI-IZD-POD_1000342/P1078225" xmlDataType="decimal"/>
    </xmlCellPr>
  </singleXmlCell>
  <singleXmlCell id="536" xr6:uid="{00000000-000C-0000-FFFF-FFFF13020000}" r="H57" connectionId="0">
    <xmlCellPr id="1" xr6:uid="{00000000-0010-0000-1302-000001000000}" uniqueName="P1078227">
      <xmlPr mapId="1" xpath="/GFI-IZD-POD/NTI-GFI-IZD-POD_1000342/P1078227" xmlDataType="decimal"/>
    </xmlCellPr>
  </singleXmlCell>
  <singleXmlCell id="537" xr6:uid="{00000000-000C-0000-FFFF-FFFF14020000}" r="I57" connectionId="0">
    <xmlCellPr id="1" xr6:uid="{00000000-0010-0000-1402-000001000000}" uniqueName="P1078228">
      <xmlPr mapId="1" xpath="/GFI-IZD-POD/NTI-GFI-IZD-POD_1000342/P1078228" xmlDataType="decimal"/>
    </xmlCellPr>
  </singleXmlCell>
  <singleXmlCell id="538" xr6:uid="{00000000-000C-0000-FFFF-FFFF15020000}" r="H58" connectionId="0">
    <xmlCellPr id="1" xr6:uid="{00000000-0010-0000-1502-000001000000}" uniqueName="P1078230">
      <xmlPr mapId="1" xpath="/GFI-IZD-POD/NTI-GFI-IZD-POD_1000342/P1078230" xmlDataType="decimal"/>
    </xmlCellPr>
  </singleXmlCell>
  <singleXmlCell id="539" xr6:uid="{00000000-000C-0000-FFFF-FFFF16020000}" r="I58" connectionId="0">
    <xmlCellPr id="1" xr6:uid="{00000000-0010-0000-1602-000001000000}" uniqueName="P1078232">
      <xmlPr mapId="1" xpath="/GFI-IZD-POD/NTI-GFI-IZD-POD_1000342/P1078232" xmlDataType="decimal"/>
    </xmlCellPr>
  </singleXmlCell>
  <singleXmlCell id="540" xr6:uid="{00000000-000C-0000-FFFF-FFFF17020000}" r="H59" connectionId="0">
    <xmlCellPr id="1" xr6:uid="{00000000-0010-0000-1702-000001000000}" uniqueName="P1078234">
      <xmlPr mapId="1" xpath="/GFI-IZD-POD/NTI-GFI-IZD-POD_1000342/P1078234" xmlDataType="decimal"/>
    </xmlCellPr>
  </singleXmlCell>
  <singleXmlCell id="541" xr6:uid="{00000000-000C-0000-FFFF-FFFF18020000}" r="I59" connectionId="0">
    <xmlCellPr id="1" xr6:uid="{00000000-0010-0000-1802-000001000000}" uniqueName="P1078235">
      <xmlPr mapId="1" xpath="/GFI-IZD-POD/NTI-GFI-IZD-POD_100034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9020000}" r="H8" connectionId="0">
    <xmlCellPr id="1" xr6:uid="{00000000-0010-0000-1902-000001000000}" uniqueName="P1078099">
      <xmlPr mapId="1" xpath="/GFI-IZD-POD/NTD-GFI-IZD-POD_1000343/P1078099" xmlDataType="decimal"/>
    </xmlCellPr>
  </singleXmlCell>
  <singleXmlCell id="543" xr6:uid="{00000000-000C-0000-FFFF-FFFF1A020000}" r="I8" connectionId="0">
    <xmlCellPr id="1" xr6:uid="{00000000-0010-0000-1A02-000001000000}" uniqueName="P1078100">
      <xmlPr mapId="1" xpath="/GFI-IZD-POD/NTD-GFI-IZD-POD_1000343/P1078100" xmlDataType="decimal"/>
    </xmlCellPr>
  </singleXmlCell>
  <singleXmlCell id="544" xr6:uid="{00000000-000C-0000-FFFF-FFFF1B020000}" r="H9" connectionId="0">
    <xmlCellPr id="1" xr6:uid="{00000000-0010-0000-1B02-000001000000}" uniqueName="P1078101">
      <xmlPr mapId="1" xpath="/GFI-IZD-POD/NTD-GFI-IZD-POD_1000343/P1078101" xmlDataType="decimal"/>
    </xmlCellPr>
  </singleXmlCell>
  <singleXmlCell id="545" xr6:uid="{00000000-000C-0000-FFFF-FFFF1C020000}" r="I9" connectionId="0">
    <xmlCellPr id="1" xr6:uid="{00000000-0010-0000-1C02-000001000000}" uniqueName="P1078102">
      <xmlPr mapId="1" xpath="/GFI-IZD-POD/NTD-GFI-IZD-POD_1000343/P1078102" xmlDataType="decimal"/>
    </xmlCellPr>
  </singleXmlCell>
  <singleXmlCell id="546" xr6:uid="{00000000-000C-0000-FFFF-FFFF1D020000}" r="H10" connectionId="0">
    <xmlCellPr id="1" xr6:uid="{00000000-0010-0000-1D02-000001000000}" uniqueName="P1078103">
      <xmlPr mapId="1" xpath="/GFI-IZD-POD/NTD-GFI-IZD-POD_1000343/P1078103" xmlDataType="decimal"/>
    </xmlCellPr>
  </singleXmlCell>
  <singleXmlCell id="547" xr6:uid="{00000000-000C-0000-FFFF-FFFF1E020000}" r="I10" connectionId="0">
    <xmlCellPr id="1" xr6:uid="{00000000-0010-0000-1E02-000001000000}" uniqueName="P1078104">
      <xmlPr mapId="1" xpath="/GFI-IZD-POD/NTD-GFI-IZD-POD_1000343/P1078104" xmlDataType="decimal"/>
    </xmlCellPr>
  </singleXmlCell>
  <singleXmlCell id="548" xr6:uid="{00000000-000C-0000-FFFF-FFFF1F020000}" r="H11" connectionId="0">
    <xmlCellPr id="1" xr6:uid="{00000000-0010-0000-1F02-000001000000}" uniqueName="P1078105">
      <xmlPr mapId="1" xpath="/GFI-IZD-POD/NTD-GFI-IZD-POD_1000343/P1078105" xmlDataType="decimal"/>
    </xmlCellPr>
  </singleXmlCell>
  <singleXmlCell id="549" xr6:uid="{00000000-000C-0000-FFFF-FFFF20020000}" r="I11" connectionId="0">
    <xmlCellPr id="1" xr6:uid="{00000000-0010-0000-2002-000001000000}" uniqueName="P1078106">
      <xmlPr mapId="1" xpath="/GFI-IZD-POD/NTD-GFI-IZD-POD_1000343/P1078106" xmlDataType="decimal"/>
    </xmlCellPr>
  </singleXmlCell>
  <singleXmlCell id="550" xr6:uid="{00000000-000C-0000-FFFF-FFFF21020000}" r="H12" connectionId="0">
    <xmlCellPr id="1" xr6:uid="{00000000-0010-0000-2102-000001000000}" uniqueName="P1078107">
      <xmlPr mapId="1" xpath="/GFI-IZD-POD/NTD-GFI-IZD-POD_1000343/P1078107" xmlDataType="decimal"/>
    </xmlCellPr>
  </singleXmlCell>
  <singleXmlCell id="551" xr6:uid="{00000000-000C-0000-FFFF-FFFF22020000}" r="I12" connectionId="0">
    <xmlCellPr id="1" xr6:uid="{00000000-0010-0000-2202-000001000000}" uniqueName="P1078108">
      <xmlPr mapId="1" xpath="/GFI-IZD-POD/NTD-GFI-IZD-POD_1000343/P1078108" xmlDataType="decimal"/>
    </xmlCellPr>
  </singleXmlCell>
  <singleXmlCell id="552" xr6:uid="{00000000-000C-0000-FFFF-FFFF23020000}" r="H13" connectionId="0">
    <xmlCellPr id="1" xr6:uid="{00000000-0010-0000-2302-000001000000}" uniqueName="P1078109">
      <xmlPr mapId="1" xpath="/GFI-IZD-POD/NTD-GFI-IZD-POD_1000343/P1078109" xmlDataType="decimal"/>
    </xmlCellPr>
  </singleXmlCell>
  <singleXmlCell id="553" xr6:uid="{00000000-000C-0000-FFFF-FFFF24020000}" r="I13" connectionId="0">
    <xmlCellPr id="1" xr6:uid="{00000000-0010-0000-2402-000001000000}" uniqueName="P1078110">
      <xmlPr mapId="1" xpath="/GFI-IZD-POD/NTD-GFI-IZD-POD_1000343/P1078110" xmlDataType="decimal"/>
    </xmlCellPr>
  </singleXmlCell>
  <singleXmlCell id="554" xr6:uid="{00000000-000C-0000-FFFF-FFFF25020000}" r="H14" connectionId="0">
    <xmlCellPr id="1" xr6:uid="{00000000-0010-0000-2502-000001000000}" uniqueName="P1078111">
      <xmlPr mapId="1" xpath="/GFI-IZD-POD/NTD-GFI-IZD-POD_1000343/P1078111" xmlDataType="decimal"/>
    </xmlCellPr>
  </singleXmlCell>
  <singleXmlCell id="555" xr6:uid="{00000000-000C-0000-FFFF-FFFF26020000}" r="I14" connectionId="0">
    <xmlCellPr id="1" xr6:uid="{00000000-0010-0000-2602-000001000000}" uniqueName="P1078112">
      <xmlPr mapId="1" xpath="/GFI-IZD-POD/NTD-GFI-IZD-POD_1000343/P1078112" xmlDataType="decimal"/>
    </xmlCellPr>
  </singleXmlCell>
  <singleXmlCell id="556" xr6:uid="{00000000-000C-0000-FFFF-FFFF27020000}" r="H15" connectionId="0">
    <xmlCellPr id="1" xr6:uid="{00000000-0010-0000-2702-000001000000}" uniqueName="P1078113">
      <xmlPr mapId="1" xpath="/GFI-IZD-POD/NTD-GFI-IZD-POD_1000343/P1078113" xmlDataType="decimal"/>
    </xmlCellPr>
  </singleXmlCell>
  <singleXmlCell id="557" xr6:uid="{00000000-000C-0000-FFFF-FFFF28020000}" r="I15" connectionId="0">
    <xmlCellPr id="1" xr6:uid="{00000000-0010-0000-2802-000001000000}" uniqueName="P1078114">
      <xmlPr mapId="1" xpath="/GFI-IZD-POD/NTD-GFI-IZD-POD_1000343/P1078114" xmlDataType="decimal"/>
    </xmlCellPr>
  </singleXmlCell>
  <singleXmlCell id="559" xr6:uid="{00000000-000C-0000-FFFF-FFFF29020000}" r="H16" connectionId="0">
    <xmlCellPr id="1" xr6:uid="{00000000-0010-0000-2902-000001000000}" uniqueName="P1078115">
      <xmlPr mapId="1" xpath="/GFI-IZD-POD/NTD-GFI-IZD-POD_1000343/P1078115" xmlDataType="decimal"/>
    </xmlCellPr>
  </singleXmlCell>
  <singleXmlCell id="562" xr6:uid="{00000000-000C-0000-FFFF-FFFF2A020000}" r="I16" connectionId="0">
    <xmlCellPr id="1" xr6:uid="{00000000-0010-0000-2A02-000001000000}" uniqueName="P1078116">
      <xmlPr mapId="1" xpath="/GFI-IZD-POD/NTD-GFI-IZD-POD_1000343/P1078116" xmlDataType="decimal"/>
    </xmlCellPr>
  </singleXmlCell>
  <singleXmlCell id="563" xr6:uid="{00000000-000C-0000-FFFF-FFFF2B020000}" r="H17" connectionId="0">
    <xmlCellPr id="1" xr6:uid="{00000000-0010-0000-2B02-000001000000}" uniqueName="P1078117">
      <xmlPr mapId="1" xpath="/GFI-IZD-POD/NTD-GFI-IZD-POD_1000343/P1078117" xmlDataType="decimal"/>
    </xmlCellPr>
  </singleXmlCell>
  <singleXmlCell id="564" xr6:uid="{00000000-000C-0000-FFFF-FFFF2C020000}" r="I17" connectionId="0">
    <xmlCellPr id="1" xr6:uid="{00000000-0010-0000-2C02-000001000000}" uniqueName="P1078118">
      <xmlPr mapId="1" xpath="/GFI-IZD-POD/NTD-GFI-IZD-POD_1000343/P1078118" xmlDataType="decimal"/>
    </xmlCellPr>
  </singleXmlCell>
  <singleXmlCell id="565" xr6:uid="{00000000-000C-0000-FFFF-FFFF2D020000}" r="H18" connectionId="0">
    <xmlCellPr id="1" xr6:uid="{00000000-0010-0000-2D02-000001000000}" uniqueName="P1078119">
      <xmlPr mapId="1" xpath="/GFI-IZD-POD/NTD-GFI-IZD-POD_1000343/P1078119" xmlDataType="decimal"/>
    </xmlCellPr>
  </singleXmlCell>
  <singleXmlCell id="566" xr6:uid="{00000000-000C-0000-FFFF-FFFF2E020000}" r="I18" connectionId="0">
    <xmlCellPr id="1" xr6:uid="{00000000-0010-0000-2E02-000001000000}" uniqueName="P1078120">
      <xmlPr mapId="1" xpath="/GFI-IZD-POD/NTD-GFI-IZD-POD_1000343/P1078120" xmlDataType="decimal"/>
    </xmlCellPr>
  </singleXmlCell>
  <singleXmlCell id="567" xr6:uid="{00000000-000C-0000-FFFF-FFFF2F020000}" r="H19" connectionId="0">
    <xmlCellPr id="1" xr6:uid="{00000000-0010-0000-2F02-000001000000}" uniqueName="P1078121">
      <xmlPr mapId="1" xpath="/GFI-IZD-POD/NTD-GFI-IZD-POD_1000343/P1078121" xmlDataType="decimal"/>
    </xmlCellPr>
  </singleXmlCell>
  <singleXmlCell id="568" xr6:uid="{00000000-000C-0000-FFFF-FFFF30020000}" r="I19" connectionId="0">
    <xmlCellPr id="1" xr6:uid="{00000000-0010-0000-3002-000001000000}" uniqueName="P1078122">
      <xmlPr mapId="1" xpath="/GFI-IZD-POD/NTD-GFI-IZD-POD_1000343/P1078122" xmlDataType="decimal"/>
    </xmlCellPr>
  </singleXmlCell>
  <singleXmlCell id="569" xr6:uid="{00000000-000C-0000-FFFF-FFFF31020000}" r="H21" connectionId="0">
    <xmlCellPr id="1" xr6:uid="{00000000-0010-0000-3102-000001000000}" uniqueName="P1078123">
      <xmlPr mapId="1" xpath="/GFI-IZD-POD/NTD-GFI-IZD-POD_1000343/P1078123" xmlDataType="decimal"/>
    </xmlCellPr>
  </singleXmlCell>
  <singleXmlCell id="570" xr6:uid="{00000000-000C-0000-FFFF-FFFF32020000}" r="I21" connectionId="0">
    <xmlCellPr id="1" xr6:uid="{00000000-0010-0000-3202-000001000000}" uniqueName="P1078124">
      <xmlPr mapId="1" xpath="/GFI-IZD-POD/NTD-GFI-IZD-POD_1000343/P1078124" xmlDataType="decimal"/>
    </xmlCellPr>
  </singleXmlCell>
  <singleXmlCell id="571" xr6:uid="{00000000-000C-0000-FFFF-FFFF33020000}" r="H22" connectionId="0">
    <xmlCellPr id="1" xr6:uid="{00000000-0010-0000-3302-000001000000}" uniqueName="P1078125">
      <xmlPr mapId="1" xpath="/GFI-IZD-POD/NTD-GFI-IZD-POD_1000343/P1078125" xmlDataType="decimal"/>
    </xmlCellPr>
  </singleXmlCell>
  <singleXmlCell id="572" xr6:uid="{00000000-000C-0000-FFFF-FFFF34020000}" r="I22" connectionId="0">
    <xmlCellPr id="1" xr6:uid="{00000000-0010-0000-3402-000001000000}" uniqueName="P1078126">
      <xmlPr mapId="1" xpath="/GFI-IZD-POD/NTD-GFI-IZD-POD_1000343/P1078126" xmlDataType="decimal"/>
    </xmlCellPr>
  </singleXmlCell>
  <singleXmlCell id="573" xr6:uid="{00000000-000C-0000-FFFF-FFFF35020000}" r="H23" connectionId="0">
    <xmlCellPr id="1" xr6:uid="{00000000-0010-0000-3502-000001000000}" uniqueName="P1078127">
      <xmlPr mapId="1" xpath="/GFI-IZD-POD/NTD-GFI-IZD-POD_1000343/P1078127" xmlDataType="decimal"/>
    </xmlCellPr>
  </singleXmlCell>
  <singleXmlCell id="574" xr6:uid="{00000000-000C-0000-FFFF-FFFF36020000}" r="I23" connectionId="0">
    <xmlCellPr id="1" xr6:uid="{00000000-0010-0000-3602-000001000000}" uniqueName="P1078128">
      <xmlPr mapId="1" xpath="/GFI-IZD-POD/NTD-GFI-IZD-POD_1000343/P1078128" xmlDataType="decimal"/>
    </xmlCellPr>
  </singleXmlCell>
  <singleXmlCell id="575" xr6:uid="{00000000-000C-0000-FFFF-FFFF37020000}" r="H24" connectionId="0">
    <xmlCellPr id="1" xr6:uid="{00000000-0010-0000-3702-000001000000}" uniqueName="P1078129">
      <xmlPr mapId="1" xpath="/GFI-IZD-POD/NTD-GFI-IZD-POD_1000343/P1078129" xmlDataType="decimal"/>
    </xmlCellPr>
  </singleXmlCell>
  <singleXmlCell id="576" xr6:uid="{00000000-000C-0000-FFFF-FFFF38020000}" r="I24" connectionId="0">
    <xmlCellPr id="1" xr6:uid="{00000000-0010-0000-3802-000001000000}" uniqueName="P1078130">
      <xmlPr mapId="1" xpath="/GFI-IZD-POD/NTD-GFI-IZD-POD_1000343/P1078130" xmlDataType="decimal"/>
    </xmlCellPr>
  </singleXmlCell>
  <singleXmlCell id="577" xr6:uid="{00000000-000C-0000-FFFF-FFFF39020000}" r="H25" connectionId="0">
    <xmlCellPr id="1" xr6:uid="{00000000-0010-0000-3902-000001000000}" uniqueName="P1078131">
      <xmlPr mapId="1" xpath="/GFI-IZD-POD/NTD-GFI-IZD-POD_1000343/P1078131" xmlDataType="decimal"/>
    </xmlCellPr>
  </singleXmlCell>
  <singleXmlCell id="578" xr6:uid="{00000000-000C-0000-FFFF-FFFF3A020000}" r="I25" connectionId="0">
    <xmlCellPr id="1" xr6:uid="{00000000-0010-0000-3A02-000001000000}" uniqueName="P1078132">
      <xmlPr mapId="1" xpath="/GFI-IZD-POD/NTD-GFI-IZD-POD_1000343/P1078132" xmlDataType="decimal"/>
    </xmlCellPr>
  </singleXmlCell>
  <singleXmlCell id="579" xr6:uid="{00000000-000C-0000-FFFF-FFFF3B020000}" r="H26" connectionId="0">
    <xmlCellPr id="1" xr6:uid="{00000000-0010-0000-3B02-000001000000}" uniqueName="P1078133">
      <xmlPr mapId="1" xpath="/GFI-IZD-POD/NTD-GFI-IZD-POD_1000343/P1078133" xmlDataType="decimal"/>
    </xmlCellPr>
  </singleXmlCell>
  <singleXmlCell id="580" xr6:uid="{00000000-000C-0000-FFFF-FFFF3C020000}" r="I26" connectionId="0">
    <xmlCellPr id="1" xr6:uid="{00000000-0010-0000-3C02-000001000000}" uniqueName="P1078134">
      <xmlPr mapId="1" xpath="/GFI-IZD-POD/NTD-GFI-IZD-POD_1000343/P1078134" xmlDataType="decimal"/>
    </xmlCellPr>
  </singleXmlCell>
  <singleXmlCell id="581" xr6:uid="{00000000-000C-0000-FFFF-FFFF3D020000}" r="H27" connectionId="0">
    <xmlCellPr id="1" xr6:uid="{00000000-0010-0000-3D02-000001000000}" uniqueName="P1078135">
      <xmlPr mapId="1" xpath="/GFI-IZD-POD/NTD-GFI-IZD-POD_1000343/P1078135" xmlDataType="decimal"/>
    </xmlCellPr>
  </singleXmlCell>
  <singleXmlCell id="582" xr6:uid="{00000000-000C-0000-FFFF-FFFF3E020000}" r="I27" connectionId="0">
    <xmlCellPr id="1" xr6:uid="{00000000-0010-0000-3E02-000001000000}" uniqueName="P1078136">
      <xmlPr mapId="1" xpath="/GFI-IZD-POD/NTD-GFI-IZD-POD_1000343/P1078136" xmlDataType="decimal"/>
    </xmlCellPr>
  </singleXmlCell>
  <singleXmlCell id="583" xr6:uid="{00000000-000C-0000-FFFF-FFFF3F020000}" r="H28" connectionId="0">
    <xmlCellPr id="1" xr6:uid="{00000000-0010-0000-3F02-000001000000}" uniqueName="P1078137">
      <xmlPr mapId="1" xpath="/GFI-IZD-POD/NTD-GFI-IZD-POD_1000343/P1078137" xmlDataType="decimal"/>
    </xmlCellPr>
  </singleXmlCell>
  <singleXmlCell id="584" xr6:uid="{00000000-000C-0000-FFFF-FFFF40020000}" r="I28" connectionId="0">
    <xmlCellPr id="1" xr6:uid="{00000000-0010-0000-4002-000001000000}" uniqueName="P1078138">
      <xmlPr mapId="1" xpath="/GFI-IZD-POD/NTD-GFI-IZD-POD_1000343/P1078138" xmlDataType="decimal"/>
    </xmlCellPr>
  </singleXmlCell>
  <singleXmlCell id="585" xr6:uid="{00000000-000C-0000-FFFF-FFFF41020000}" r="H29" connectionId="0">
    <xmlCellPr id="1" xr6:uid="{00000000-0010-0000-4102-000001000000}" uniqueName="P1078139">
      <xmlPr mapId="1" xpath="/GFI-IZD-POD/NTD-GFI-IZD-POD_1000343/P1078139" xmlDataType="decimal"/>
    </xmlCellPr>
  </singleXmlCell>
  <singleXmlCell id="586" xr6:uid="{00000000-000C-0000-FFFF-FFFF42020000}" r="I29" connectionId="0">
    <xmlCellPr id="1" xr6:uid="{00000000-0010-0000-4202-000001000000}" uniqueName="P1078140">
      <xmlPr mapId="1" xpath="/GFI-IZD-POD/NTD-GFI-IZD-POD_1000343/P1078140" xmlDataType="decimal"/>
    </xmlCellPr>
  </singleXmlCell>
  <singleXmlCell id="587" xr6:uid="{00000000-000C-0000-FFFF-FFFF43020000}" r="H30" connectionId="0">
    <xmlCellPr id="1" xr6:uid="{00000000-0010-0000-4302-000001000000}" uniqueName="P1078141">
      <xmlPr mapId="1" xpath="/GFI-IZD-POD/NTD-GFI-IZD-POD_1000343/P1078141" xmlDataType="decimal"/>
    </xmlCellPr>
  </singleXmlCell>
  <singleXmlCell id="588" xr6:uid="{00000000-000C-0000-FFFF-FFFF44020000}" r="I30" connectionId="0">
    <xmlCellPr id="1" xr6:uid="{00000000-0010-0000-4402-000001000000}" uniqueName="P1078142">
      <xmlPr mapId="1" xpath="/GFI-IZD-POD/NTD-GFI-IZD-POD_1000343/P1078142" xmlDataType="decimal"/>
    </xmlCellPr>
  </singleXmlCell>
  <singleXmlCell id="589" xr6:uid="{00000000-000C-0000-FFFF-FFFF45020000}" r="H31" connectionId="0">
    <xmlCellPr id="1" xr6:uid="{00000000-0010-0000-4502-000001000000}" uniqueName="P1078143">
      <xmlPr mapId="1" xpath="/GFI-IZD-POD/NTD-GFI-IZD-POD_1000343/P1078143" xmlDataType="decimal"/>
    </xmlCellPr>
  </singleXmlCell>
  <singleXmlCell id="590" xr6:uid="{00000000-000C-0000-FFFF-FFFF46020000}" r="I31" connectionId="0">
    <xmlCellPr id="1" xr6:uid="{00000000-0010-0000-4602-000001000000}" uniqueName="P1078144">
      <xmlPr mapId="1" xpath="/GFI-IZD-POD/NTD-GFI-IZD-POD_1000343/P1078144" xmlDataType="decimal"/>
    </xmlCellPr>
  </singleXmlCell>
  <singleXmlCell id="591" xr6:uid="{00000000-000C-0000-FFFF-FFFF47020000}" r="H32" connectionId="0">
    <xmlCellPr id="1" xr6:uid="{00000000-0010-0000-4702-000001000000}" uniqueName="P1078145">
      <xmlPr mapId="1" xpath="/GFI-IZD-POD/NTD-GFI-IZD-POD_1000343/P1078145" xmlDataType="decimal"/>
    </xmlCellPr>
  </singleXmlCell>
  <singleXmlCell id="592" xr6:uid="{00000000-000C-0000-FFFF-FFFF48020000}" r="I32" connectionId="0">
    <xmlCellPr id="1" xr6:uid="{00000000-0010-0000-4802-000001000000}" uniqueName="P1078146">
      <xmlPr mapId="1" xpath="/GFI-IZD-POD/NTD-GFI-IZD-POD_1000343/P1078146" xmlDataType="decimal"/>
    </xmlCellPr>
  </singleXmlCell>
  <singleXmlCell id="593" xr6:uid="{00000000-000C-0000-FFFF-FFFF49020000}" r="H33" connectionId="0">
    <xmlCellPr id="1" xr6:uid="{00000000-0010-0000-4902-000001000000}" uniqueName="P1078147">
      <xmlPr mapId="1" xpath="/GFI-IZD-POD/NTD-GFI-IZD-POD_1000343/P1078147" xmlDataType="decimal"/>
    </xmlCellPr>
  </singleXmlCell>
  <singleXmlCell id="594" xr6:uid="{00000000-000C-0000-FFFF-FFFF4A020000}" r="I33" connectionId="0">
    <xmlCellPr id="1" xr6:uid="{00000000-0010-0000-4A02-000001000000}" uniqueName="P1078148">
      <xmlPr mapId="1" xpath="/GFI-IZD-POD/NTD-GFI-IZD-POD_1000343/P1078148" xmlDataType="decimal"/>
    </xmlCellPr>
  </singleXmlCell>
  <singleXmlCell id="595" xr6:uid="{00000000-000C-0000-FFFF-FFFF4B020000}" r="H34" connectionId="0">
    <xmlCellPr id="1" xr6:uid="{00000000-0010-0000-4B02-000001000000}" uniqueName="P1078149">
      <xmlPr mapId="1" xpath="/GFI-IZD-POD/NTD-GFI-IZD-POD_1000343/P1078149" xmlDataType="decimal"/>
    </xmlCellPr>
  </singleXmlCell>
  <singleXmlCell id="596" xr6:uid="{00000000-000C-0000-FFFF-FFFF4C020000}" r="I34" connectionId="0">
    <xmlCellPr id="1" xr6:uid="{00000000-0010-0000-4C02-000001000000}" uniqueName="P1078150">
      <xmlPr mapId="1" xpath="/GFI-IZD-POD/NTD-GFI-IZD-POD_1000343/P1078150" xmlDataType="decimal"/>
    </xmlCellPr>
  </singleXmlCell>
  <singleXmlCell id="597" xr6:uid="{00000000-000C-0000-FFFF-FFFF4D020000}" r="H36" connectionId="0">
    <xmlCellPr id="1" xr6:uid="{00000000-0010-0000-4D02-000001000000}" uniqueName="P1078151">
      <xmlPr mapId="1" xpath="/GFI-IZD-POD/NTD-GFI-IZD-POD_1000343/P1078151" xmlDataType="decimal"/>
    </xmlCellPr>
  </singleXmlCell>
  <singleXmlCell id="598" xr6:uid="{00000000-000C-0000-FFFF-FFFF4E020000}" r="I36" connectionId="0">
    <xmlCellPr id="1" xr6:uid="{00000000-0010-0000-4E02-000001000000}" uniqueName="P1078152">
      <xmlPr mapId="1" xpath="/GFI-IZD-POD/NTD-GFI-IZD-POD_1000343/P1078152" xmlDataType="decimal"/>
    </xmlCellPr>
  </singleXmlCell>
  <singleXmlCell id="599" xr6:uid="{00000000-000C-0000-FFFF-FFFF4F020000}" r="H37" connectionId="0">
    <xmlCellPr id="1" xr6:uid="{00000000-0010-0000-4F02-000001000000}" uniqueName="P1078153">
      <xmlPr mapId="1" xpath="/GFI-IZD-POD/NTD-GFI-IZD-POD_1000343/P1078153" xmlDataType="decimal"/>
    </xmlCellPr>
  </singleXmlCell>
  <singleXmlCell id="600" xr6:uid="{00000000-000C-0000-FFFF-FFFF50020000}" r="I37" connectionId="0">
    <xmlCellPr id="1" xr6:uid="{00000000-0010-0000-5002-000001000000}" uniqueName="P1078154">
      <xmlPr mapId="1" xpath="/GFI-IZD-POD/NTD-GFI-IZD-POD_1000343/P1078154" xmlDataType="decimal"/>
    </xmlCellPr>
  </singleXmlCell>
  <singleXmlCell id="601" xr6:uid="{00000000-000C-0000-FFFF-FFFF51020000}" r="H38" connectionId="0">
    <xmlCellPr id="1" xr6:uid="{00000000-0010-0000-5102-000001000000}" uniqueName="P1078155">
      <xmlPr mapId="1" xpath="/GFI-IZD-POD/NTD-GFI-IZD-POD_1000343/P1078155" xmlDataType="decimal"/>
    </xmlCellPr>
  </singleXmlCell>
  <singleXmlCell id="602" xr6:uid="{00000000-000C-0000-FFFF-FFFF52020000}" r="I38" connectionId="0">
    <xmlCellPr id="1" xr6:uid="{00000000-0010-0000-5202-000001000000}" uniqueName="P1078156">
      <xmlPr mapId="1" xpath="/GFI-IZD-POD/NTD-GFI-IZD-POD_1000343/P1078156" xmlDataType="decimal"/>
    </xmlCellPr>
  </singleXmlCell>
  <singleXmlCell id="603" xr6:uid="{00000000-000C-0000-FFFF-FFFF53020000}" r="H39" connectionId="0">
    <xmlCellPr id="1" xr6:uid="{00000000-0010-0000-5302-000001000000}" uniqueName="P1078157">
      <xmlPr mapId="1" xpath="/GFI-IZD-POD/NTD-GFI-IZD-POD_1000343/P1078157" xmlDataType="decimal"/>
    </xmlCellPr>
  </singleXmlCell>
  <singleXmlCell id="604" xr6:uid="{00000000-000C-0000-FFFF-FFFF54020000}" r="I39" connectionId="0">
    <xmlCellPr id="1" xr6:uid="{00000000-0010-0000-5402-000001000000}" uniqueName="P1078158">
      <xmlPr mapId="1" xpath="/GFI-IZD-POD/NTD-GFI-IZD-POD_1000343/P1078158" xmlDataType="decimal"/>
    </xmlCellPr>
  </singleXmlCell>
  <singleXmlCell id="605" xr6:uid="{00000000-000C-0000-FFFF-FFFF55020000}" r="H40" connectionId="0">
    <xmlCellPr id="1" xr6:uid="{00000000-0010-0000-5502-000001000000}" uniqueName="P1078159">
      <xmlPr mapId="1" xpath="/GFI-IZD-POD/NTD-GFI-IZD-POD_1000343/P1078159" xmlDataType="decimal"/>
    </xmlCellPr>
  </singleXmlCell>
  <singleXmlCell id="606" xr6:uid="{00000000-000C-0000-FFFF-FFFF56020000}" r="I40" connectionId="0">
    <xmlCellPr id="1" xr6:uid="{00000000-0010-0000-5602-000001000000}" uniqueName="P1078160">
      <xmlPr mapId="1" xpath="/GFI-IZD-POD/NTD-GFI-IZD-POD_1000343/P1078160" xmlDataType="decimal"/>
    </xmlCellPr>
  </singleXmlCell>
  <singleXmlCell id="607" xr6:uid="{00000000-000C-0000-FFFF-FFFF57020000}" r="H41" connectionId="0">
    <xmlCellPr id="1" xr6:uid="{00000000-0010-0000-5702-000001000000}" uniqueName="P1078161">
      <xmlPr mapId="1" xpath="/GFI-IZD-POD/NTD-GFI-IZD-POD_1000343/P1078161" xmlDataType="decimal"/>
    </xmlCellPr>
  </singleXmlCell>
  <singleXmlCell id="608" xr6:uid="{00000000-000C-0000-FFFF-FFFF58020000}" r="I41" connectionId="0">
    <xmlCellPr id="1" xr6:uid="{00000000-0010-0000-5802-000001000000}" uniqueName="P1078162">
      <xmlPr mapId="1" xpath="/GFI-IZD-POD/NTD-GFI-IZD-POD_1000343/P1078162" xmlDataType="decimal"/>
    </xmlCellPr>
  </singleXmlCell>
  <singleXmlCell id="609" xr6:uid="{00000000-000C-0000-FFFF-FFFF59020000}" r="H42" connectionId="0">
    <xmlCellPr id="1" xr6:uid="{00000000-0010-0000-5902-000001000000}" uniqueName="P1078163">
      <xmlPr mapId="1" xpath="/GFI-IZD-POD/NTD-GFI-IZD-POD_1000343/P1078163" xmlDataType="decimal"/>
    </xmlCellPr>
  </singleXmlCell>
  <singleXmlCell id="610" xr6:uid="{00000000-000C-0000-FFFF-FFFF5A020000}" r="I42" connectionId="0">
    <xmlCellPr id="1" xr6:uid="{00000000-0010-0000-5A02-000001000000}" uniqueName="P1078164">
      <xmlPr mapId="1" xpath="/GFI-IZD-POD/NTD-GFI-IZD-POD_1000343/P1078164" xmlDataType="decimal"/>
    </xmlCellPr>
  </singleXmlCell>
  <singleXmlCell id="611" xr6:uid="{00000000-000C-0000-FFFF-FFFF5B020000}" r="H43" connectionId="0">
    <xmlCellPr id="1" xr6:uid="{00000000-0010-0000-5B02-000001000000}" uniqueName="P1078165">
      <xmlPr mapId="1" xpath="/GFI-IZD-POD/NTD-GFI-IZD-POD_1000343/P1078165" xmlDataType="decimal"/>
    </xmlCellPr>
  </singleXmlCell>
  <singleXmlCell id="612" xr6:uid="{00000000-000C-0000-FFFF-FFFF5C020000}" r="I43" connectionId="0">
    <xmlCellPr id="1" xr6:uid="{00000000-0010-0000-5C02-000001000000}" uniqueName="P1078166">
      <xmlPr mapId="1" xpath="/GFI-IZD-POD/NTD-GFI-IZD-POD_1000343/P1078166" xmlDataType="decimal"/>
    </xmlCellPr>
  </singleXmlCell>
  <singleXmlCell id="613" xr6:uid="{00000000-000C-0000-FFFF-FFFF5D020000}" r="H44" connectionId="0">
    <xmlCellPr id="1" xr6:uid="{00000000-0010-0000-5D02-000001000000}" uniqueName="P1078167">
      <xmlPr mapId="1" xpath="/GFI-IZD-POD/NTD-GFI-IZD-POD_1000343/P1078167" xmlDataType="decimal"/>
    </xmlCellPr>
  </singleXmlCell>
  <singleXmlCell id="614" xr6:uid="{00000000-000C-0000-FFFF-FFFF5E020000}" r="I44" connectionId="0">
    <xmlCellPr id="1" xr6:uid="{00000000-0010-0000-5E02-000001000000}" uniqueName="P1078168">
      <xmlPr mapId="1" xpath="/GFI-IZD-POD/NTD-GFI-IZD-POD_1000343/P1078168" xmlDataType="decimal"/>
    </xmlCellPr>
  </singleXmlCell>
  <singleXmlCell id="615" xr6:uid="{00000000-000C-0000-FFFF-FFFF5F020000}" r="H45" connectionId="0">
    <xmlCellPr id="1" xr6:uid="{00000000-0010-0000-5F02-000001000000}" uniqueName="P1078169">
      <xmlPr mapId="1" xpath="/GFI-IZD-POD/NTD-GFI-IZD-POD_1000343/P1078169" xmlDataType="decimal"/>
    </xmlCellPr>
  </singleXmlCell>
  <singleXmlCell id="616" xr6:uid="{00000000-000C-0000-FFFF-FFFF60020000}" r="I45" connectionId="0">
    <xmlCellPr id="1" xr6:uid="{00000000-0010-0000-6002-000001000000}" uniqueName="P1078170">
      <xmlPr mapId="1" xpath="/GFI-IZD-POD/NTD-GFI-IZD-POD_1000343/P1078170" xmlDataType="decimal"/>
    </xmlCellPr>
  </singleXmlCell>
  <singleXmlCell id="617" xr6:uid="{00000000-000C-0000-FFFF-FFFF61020000}" r="H46" connectionId="0">
    <xmlCellPr id="1" xr6:uid="{00000000-0010-0000-6102-000001000000}" uniqueName="P1078171">
      <xmlPr mapId="1" xpath="/GFI-IZD-POD/NTD-GFI-IZD-POD_1000343/P1078171" xmlDataType="decimal"/>
    </xmlCellPr>
  </singleXmlCell>
  <singleXmlCell id="618" xr6:uid="{00000000-000C-0000-FFFF-FFFF62020000}" r="I46" connectionId="0">
    <xmlCellPr id="1" xr6:uid="{00000000-0010-0000-6202-000001000000}" uniqueName="P1078172">
      <xmlPr mapId="1" xpath="/GFI-IZD-POD/NTD-GFI-IZD-POD_1000343/P1078172" xmlDataType="decimal"/>
    </xmlCellPr>
  </singleXmlCell>
  <singleXmlCell id="619" xr6:uid="{00000000-000C-0000-FFFF-FFFF63020000}" r="H47" connectionId="0">
    <xmlCellPr id="1" xr6:uid="{00000000-0010-0000-6302-000001000000}" uniqueName="P1078173">
      <xmlPr mapId="1" xpath="/GFI-IZD-POD/NTD-GFI-IZD-POD_1000343/P1078173" xmlDataType="decimal"/>
    </xmlCellPr>
  </singleXmlCell>
  <singleXmlCell id="620" xr6:uid="{00000000-000C-0000-FFFF-FFFF64020000}" r="I47" connectionId="0">
    <xmlCellPr id="1" xr6:uid="{00000000-0010-0000-6402-000001000000}" uniqueName="P1078174">
      <xmlPr mapId="1" xpath="/GFI-IZD-POD/NTD-GFI-IZD-POD_1000343/P1078174" xmlDataType="decimal"/>
    </xmlCellPr>
  </singleXmlCell>
  <singleXmlCell id="621" xr6:uid="{00000000-000C-0000-FFFF-FFFF65020000}" r="H48" connectionId="0">
    <xmlCellPr id="1" xr6:uid="{00000000-0010-0000-6502-000001000000}" uniqueName="P1078175">
      <xmlPr mapId="1" xpath="/GFI-IZD-POD/NTD-GFI-IZD-POD_1000343/P1078175" xmlDataType="decimal"/>
    </xmlCellPr>
  </singleXmlCell>
  <singleXmlCell id="622" xr6:uid="{00000000-000C-0000-FFFF-FFFF66020000}" r="I48" connectionId="0">
    <xmlCellPr id="1" xr6:uid="{00000000-0010-0000-6602-000001000000}" uniqueName="P1078176">
      <xmlPr mapId="1" xpath="/GFI-IZD-POD/NTD-GFI-IZD-POD_1000343/P1078176" xmlDataType="decimal"/>
    </xmlCellPr>
  </singleXmlCell>
  <singleXmlCell id="623" xr6:uid="{00000000-000C-0000-FFFF-FFFF67020000}" r="H49" connectionId="0">
    <xmlCellPr id="1" xr6:uid="{00000000-0010-0000-6702-000001000000}" uniqueName="P1078177">
      <xmlPr mapId="1" xpath="/GFI-IZD-POD/NTD-GFI-IZD-POD_1000343/P1078177" xmlDataType="decimal"/>
    </xmlCellPr>
  </singleXmlCell>
  <singleXmlCell id="624" xr6:uid="{00000000-000C-0000-FFFF-FFFF68020000}" r="I49" connectionId="0">
    <xmlCellPr id="1" xr6:uid="{00000000-0010-0000-6802-000001000000}" uniqueName="P1078178">
      <xmlPr mapId="1" xpath="/GFI-IZD-POD/NTD-GFI-IZD-POD_1000343/P1078178" xmlDataType="decimal"/>
    </xmlCellPr>
  </singleXmlCell>
  <singleXmlCell id="625" xr6:uid="{00000000-000C-0000-FFFF-FFFF69020000}" r="H50" connectionId="0">
    <xmlCellPr id="1" xr6:uid="{00000000-0010-0000-6902-000001000000}" uniqueName="P1078179">
      <xmlPr mapId="1" xpath="/GFI-IZD-POD/NTD-GFI-IZD-POD_1000343/P1078179" xmlDataType="decimal"/>
    </xmlCellPr>
  </singleXmlCell>
  <singleXmlCell id="626" xr6:uid="{00000000-000C-0000-FFFF-FFFF6A020000}" r="I50" connectionId="0">
    <xmlCellPr id="1" xr6:uid="{00000000-0010-0000-6A02-000001000000}" uniqueName="P1078180">
      <xmlPr mapId="1" xpath="/GFI-IZD-POD/NTD-GFI-IZD-POD_1000343/P1078180" xmlDataType="decimal"/>
    </xmlCellPr>
  </singleXmlCell>
  <singleXmlCell id="627" xr6:uid="{00000000-000C-0000-FFFF-FFFF6B020000}" r="H51" connectionId="0">
    <xmlCellPr id="1" xr6:uid="{00000000-0010-0000-6B02-000001000000}" uniqueName="P1078181">
      <xmlPr mapId="1" xpath="/GFI-IZD-POD/NTD-GFI-IZD-POD_1000343/P1078181" xmlDataType="decimal"/>
    </xmlCellPr>
  </singleXmlCell>
  <singleXmlCell id="628" xr6:uid="{00000000-000C-0000-FFFF-FFFF6C020000}" r="I51" connectionId="0">
    <xmlCellPr id="1" xr6:uid="{00000000-0010-0000-6C02-000001000000}" uniqueName="P1078182">
      <xmlPr mapId="1" xpath="/GFI-IZD-POD/NTD-GFI-IZD-POD_100034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D020000}" r="H7" connectionId="0">
    <xmlCellPr id="1" xr6:uid="{00000000-0010-0000-6D02-000001000000}" uniqueName="P1073415">
      <xmlPr mapId="1" xpath="/GFI-IZD-POD/IPK-GFI-IZD-POD_1000344/P1073415" xmlDataType="decimal"/>
    </xmlCellPr>
  </singleXmlCell>
  <singleXmlCell id="630" xr6:uid="{00000000-000C-0000-FFFF-FFFF6E020000}" r="I7" connectionId="0">
    <xmlCellPr id="1" xr6:uid="{00000000-0010-0000-6E02-000001000000}" uniqueName="P1078183">
      <xmlPr mapId="1" xpath="/GFI-IZD-POD/IPK-GFI-IZD-POD_1000344/P1078183" xmlDataType="decimal"/>
    </xmlCellPr>
  </singleXmlCell>
  <singleXmlCell id="631" xr6:uid="{00000000-000C-0000-FFFF-FFFF6F020000}" r="J7" connectionId="0">
    <xmlCellPr id="1" xr6:uid="{00000000-0010-0000-6F02-000001000000}" uniqueName="P1078184">
      <xmlPr mapId="1" xpath="/GFI-IZD-POD/IPK-GFI-IZD-POD_1000344/P1078184" xmlDataType="decimal"/>
    </xmlCellPr>
  </singleXmlCell>
  <singleXmlCell id="632" xr6:uid="{00000000-000C-0000-FFFF-FFFF70020000}" r="K7" connectionId="0">
    <xmlCellPr id="1" xr6:uid="{00000000-0010-0000-7002-000001000000}" uniqueName="P1078185">
      <xmlPr mapId="1" xpath="/GFI-IZD-POD/IPK-GFI-IZD-POD_1000344/P1078185" xmlDataType="decimal"/>
    </xmlCellPr>
  </singleXmlCell>
  <singleXmlCell id="633" xr6:uid="{00000000-000C-0000-FFFF-FFFF71020000}" r="L7" connectionId="0">
    <xmlCellPr id="1" xr6:uid="{00000000-0010-0000-7102-000001000000}" uniqueName="P1078186">
      <xmlPr mapId="1" xpath="/GFI-IZD-POD/IPK-GFI-IZD-POD_1000344/P1078186" xmlDataType="decimal"/>
    </xmlCellPr>
  </singleXmlCell>
  <singleXmlCell id="634" xr6:uid="{00000000-000C-0000-FFFF-FFFF72020000}" r="M7" connectionId="0">
    <xmlCellPr id="1" xr6:uid="{00000000-0010-0000-7202-000001000000}" uniqueName="P1078187">
      <xmlPr mapId="1" xpath="/GFI-IZD-POD/IPK-GFI-IZD-POD_1000344/P1078187" xmlDataType="decimal"/>
    </xmlCellPr>
  </singleXmlCell>
  <singleXmlCell id="635" xr6:uid="{00000000-000C-0000-FFFF-FFFF73020000}" r="N7" connectionId="0">
    <xmlCellPr id="1" xr6:uid="{00000000-0010-0000-7302-000001000000}" uniqueName="P1078188">
      <xmlPr mapId="1" xpath="/GFI-IZD-POD/IPK-GFI-IZD-POD_1000344/P1078188" xmlDataType="decimal"/>
    </xmlCellPr>
  </singleXmlCell>
  <singleXmlCell id="636" xr6:uid="{00000000-000C-0000-FFFF-FFFF74020000}" r="O7" connectionId="0">
    <xmlCellPr id="1" xr6:uid="{00000000-0010-0000-7402-000001000000}" uniqueName="P1078189">
      <xmlPr mapId="1" xpath="/GFI-IZD-POD/IPK-GFI-IZD-POD_1000344/P1078189" xmlDataType="decimal"/>
    </xmlCellPr>
  </singleXmlCell>
  <singleXmlCell id="637" xr6:uid="{00000000-000C-0000-FFFF-FFFF75020000}" r="P7" connectionId="0">
    <xmlCellPr id="1" xr6:uid="{00000000-0010-0000-7502-000001000000}" uniqueName="P1081532">
      <xmlPr mapId="1" xpath="/GFI-IZD-POD/IPK-GFI-IZD-POD_1000344/P1081532" xmlDataType="decimal"/>
    </xmlCellPr>
  </singleXmlCell>
  <singleXmlCell id="638" xr6:uid="{00000000-000C-0000-FFFF-FFFF76020000}" r="Q7" connectionId="0">
    <xmlCellPr id="1" xr6:uid="{00000000-0010-0000-7602-000001000000}" uniqueName="P1081533">
      <xmlPr mapId="1" xpath="/GFI-IZD-POD/IPK-GFI-IZD-POD_1000344/P1081533" xmlDataType="decimal"/>
    </xmlCellPr>
  </singleXmlCell>
  <singleXmlCell id="639" xr6:uid="{00000000-000C-0000-FFFF-FFFF77020000}" r="R7" connectionId="0">
    <xmlCellPr id="1" xr6:uid="{00000000-0010-0000-7702-000001000000}" uniqueName="P1081534">
      <xmlPr mapId="1" xpath="/GFI-IZD-POD/IPK-GFI-IZD-POD_1000344/P1081534" xmlDataType="decimal"/>
    </xmlCellPr>
  </singleXmlCell>
  <singleXmlCell id="640" xr6:uid="{00000000-000C-0000-FFFF-FFFF78020000}" r="S7" connectionId="0">
    <xmlCellPr id="1" xr6:uid="{00000000-0010-0000-7802-000001000000}" uniqueName="P1081535">
      <xmlPr mapId="1" xpath="/GFI-IZD-POD/IPK-GFI-IZD-POD_1000344/P1081535" xmlDataType="decimal"/>
    </xmlCellPr>
  </singleXmlCell>
  <singleXmlCell id="641" xr6:uid="{00000000-000C-0000-FFFF-FFFF79020000}" r="T7" connectionId="0">
    <xmlCellPr id="1" xr6:uid="{00000000-0010-0000-7902-000001000000}" uniqueName="P1081536">
      <xmlPr mapId="1" xpath="/GFI-IZD-POD/IPK-GFI-IZD-POD_1000344/P1081536" xmlDataType="decimal"/>
    </xmlCellPr>
  </singleXmlCell>
  <singleXmlCell id="647" xr6:uid="{00000000-000C-0000-FFFF-FFFF7A020000}" r="U7" connectionId="0">
    <xmlCellPr id="1" xr6:uid="{00000000-0010-0000-7A02-000001000000}" uniqueName="P1081537">
      <xmlPr mapId="1" xpath="/GFI-IZD-POD/IPK-GFI-IZD-POD_1000344/P1081537" xmlDataType="decimal"/>
    </xmlCellPr>
  </singleXmlCell>
  <singleXmlCell id="648" xr6:uid="{00000000-000C-0000-FFFF-FFFF7B020000}" r="V7" connectionId="0">
    <xmlCellPr id="1" xr6:uid="{00000000-0010-0000-7B02-000001000000}" uniqueName="P1081538">
      <xmlPr mapId="1" xpath="/GFI-IZD-POD/IPK-GFI-IZD-POD_1000344/P1081538" xmlDataType="decimal"/>
    </xmlCellPr>
  </singleXmlCell>
  <singleXmlCell id="649" xr6:uid="{00000000-000C-0000-FFFF-FFFF7C020000}" r="W7" connectionId="0">
    <xmlCellPr id="1" xr6:uid="{00000000-0010-0000-7C02-000001000000}" uniqueName="P1081539">
      <xmlPr mapId="1" xpath="/GFI-IZD-POD/IPK-GFI-IZD-POD_1000344/P1081539" xmlDataType="decimal"/>
    </xmlCellPr>
  </singleXmlCell>
  <singleXmlCell id="650" xr6:uid="{00000000-000C-0000-FFFF-FFFF7D020000}" r="H8" connectionId="0">
    <xmlCellPr id="1" xr6:uid="{00000000-0010-0000-7D02-000001000000}" uniqueName="P1078190">
      <xmlPr mapId="1" xpath="/GFI-IZD-POD/IPK-GFI-IZD-POD_1000344/P1078190" xmlDataType="decimal"/>
    </xmlCellPr>
  </singleXmlCell>
  <singleXmlCell id="651" xr6:uid="{00000000-000C-0000-FFFF-FFFF7E020000}" r="I8" connectionId="0">
    <xmlCellPr id="1" xr6:uid="{00000000-0010-0000-7E02-000001000000}" uniqueName="P1078191">
      <xmlPr mapId="1" xpath="/GFI-IZD-POD/IPK-GFI-IZD-POD_1000344/P1078191" xmlDataType="decimal"/>
    </xmlCellPr>
  </singleXmlCell>
  <singleXmlCell id="652" xr6:uid="{00000000-000C-0000-FFFF-FFFF7F020000}" r="J8" connectionId="0">
    <xmlCellPr id="1" xr6:uid="{00000000-0010-0000-7F02-000001000000}" uniqueName="P1078192">
      <xmlPr mapId="1" xpath="/GFI-IZD-POD/IPK-GFI-IZD-POD_1000344/P1078192" xmlDataType="decimal"/>
    </xmlCellPr>
  </singleXmlCell>
  <singleXmlCell id="653" xr6:uid="{00000000-000C-0000-FFFF-FFFF80020000}" r="K8" connectionId="0">
    <xmlCellPr id="1" xr6:uid="{00000000-0010-0000-8002-000001000000}" uniqueName="P1078193">
      <xmlPr mapId="1" xpath="/GFI-IZD-POD/IPK-GFI-IZD-POD_1000344/P1078193" xmlDataType="decimal"/>
    </xmlCellPr>
  </singleXmlCell>
  <singleXmlCell id="654" xr6:uid="{00000000-000C-0000-FFFF-FFFF81020000}" r="L8" connectionId="0">
    <xmlCellPr id="1" xr6:uid="{00000000-0010-0000-8102-000001000000}" uniqueName="P1078194">
      <xmlPr mapId="1" xpath="/GFI-IZD-POD/IPK-GFI-IZD-POD_1000344/P1078194" xmlDataType="decimal"/>
    </xmlCellPr>
  </singleXmlCell>
  <singleXmlCell id="655" xr6:uid="{00000000-000C-0000-FFFF-FFFF82020000}" r="M8" connectionId="0">
    <xmlCellPr id="1" xr6:uid="{00000000-0010-0000-8202-000001000000}" uniqueName="P1078195">
      <xmlPr mapId="1" xpath="/GFI-IZD-POD/IPK-GFI-IZD-POD_1000344/P1078195" xmlDataType="decimal"/>
    </xmlCellPr>
  </singleXmlCell>
  <singleXmlCell id="656" xr6:uid="{00000000-000C-0000-FFFF-FFFF83020000}" r="N8" connectionId="0">
    <xmlCellPr id="1" xr6:uid="{00000000-0010-0000-8302-000001000000}" uniqueName="P1078196">
      <xmlPr mapId="1" xpath="/GFI-IZD-POD/IPK-GFI-IZD-POD_1000344/P1078196" xmlDataType="decimal"/>
    </xmlCellPr>
  </singleXmlCell>
  <singleXmlCell id="657" xr6:uid="{00000000-000C-0000-FFFF-FFFF84020000}" r="O8" connectionId="0">
    <xmlCellPr id="1" xr6:uid="{00000000-0010-0000-8402-000001000000}" uniqueName="P1078197">
      <xmlPr mapId="1" xpath="/GFI-IZD-POD/IPK-GFI-IZD-POD_1000344/P1078197" xmlDataType="decimal"/>
    </xmlCellPr>
  </singleXmlCell>
  <singleXmlCell id="658" xr6:uid="{00000000-000C-0000-FFFF-FFFF85020000}" r="P8" connectionId="0">
    <xmlCellPr id="1" xr6:uid="{00000000-0010-0000-8502-000001000000}" uniqueName="P1081540">
      <xmlPr mapId="1" xpath="/GFI-IZD-POD/IPK-GFI-IZD-POD_1000344/P1081540" xmlDataType="decimal"/>
    </xmlCellPr>
  </singleXmlCell>
  <singleXmlCell id="659" xr6:uid="{00000000-000C-0000-FFFF-FFFF86020000}" r="Q8" connectionId="0">
    <xmlCellPr id="1" xr6:uid="{00000000-0010-0000-8602-000001000000}" uniqueName="P1081546">
      <xmlPr mapId="1" xpath="/GFI-IZD-POD/IPK-GFI-IZD-POD_1000344/P1081546" xmlDataType="decimal"/>
    </xmlCellPr>
  </singleXmlCell>
  <singleXmlCell id="660" xr6:uid="{00000000-000C-0000-FFFF-FFFF87020000}" r="R8" connectionId="0">
    <xmlCellPr id="1" xr6:uid="{00000000-0010-0000-8702-000001000000}" uniqueName="P1081648">
      <xmlPr mapId="1" xpath="/GFI-IZD-POD/IPK-GFI-IZD-POD_1000344/P1081648" xmlDataType="decimal"/>
    </xmlCellPr>
  </singleXmlCell>
  <singleXmlCell id="661" xr6:uid="{00000000-000C-0000-FFFF-FFFF88020000}" r="S8" connectionId="0">
    <xmlCellPr id="1" xr6:uid="{00000000-0010-0000-8802-000001000000}" uniqueName="P1081649">
      <xmlPr mapId="1" xpath="/GFI-IZD-POD/IPK-GFI-IZD-POD_1000344/P1081649" xmlDataType="decimal"/>
    </xmlCellPr>
  </singleXmlCell>
  <singleXmlCell id="662" xr6:uid="{00000000-000C-0000-FFFF-FFFF89020000}" r="T8" connectionId="0">
    <xmlCellPr id="1" xr6:uid="{00000000-0010-0000-8902-000001000000}" uniqueName="P1081651">
      <xmlPr mapId="1" xpath="/GFI-IZD-POD/IPK-GFI-IZD-POD_1000344/P1081651" xmlDataType="decimal"/>
    </xmlCellPr>
  </singleXmlCell>
  <singleXmlCell id="663" xr6:uid="{00000000-000C-0000-FFFF-FFFF8A020000}" r="U8" connectionId="0">
    <xmlCellPr id="1" xr6:uid="{00000000-0010-0000-8A02-000001000000}" uniqueName="P1081656">
      <xmlPr mapId="1" xpath="/GFI-IZD-POD/IPK-GFI-IZD-POD_1000344/P1081656" xmlDataType="decimal"/>
    </xmlCellPr>
  </singleXmlCell>
  <singleXmlCell id="664" xr6:uid="{00000000-000C-0000-FFFF-FFFF8B020000}" r="V8" connectionId="0">
    <xmlCellPr id="1" xr6:uid="{00000000-0010-0000-8B02-000001000000}" uniqueName="P1081658">
      <xmlPr mapId="1" xpath="/GFI-IZD-POD/IPK-GFI-IZD-POD_1000344/P1081658" xmlDataType="decimal"/>
    </xmlCellPr>
  </singleXmlCell>
  <singleXmlCell id="665" xr6:uid="{00000000-000C-0000-FFFF-FFFF8C020000}" r="W8" connectionId="0">
    <xmlCellPr id="1" xr6:uid="{00000000-0010-0000-8C02-000001000000}" uniqueName="P1081660">
      <xmlPr mapId="1" xpath="/GFI-IZD-POD/IPK-GFI-IZD-POD_1000344/P1081660" xmlDataType="decimal"/>
    </xmlCellPr>
  </singleXmlCell>
  <singleXmlCell id="666" xr6:uid="{00000000-000C-0000-FFFF-FFFF8D020000}" r="H9" connectionId="0">
    <xmlCellPr id="1" xr6:uid="{00000000-0010-0000-8D02-000001000000}" uniqueName="P1078198">
      <xmlPr mapId="1" xpath="/GFI-IZD-POD/IPK-GFI-IZD-POD_1000344/P1078198" xmlDataType="decimal"/>
    </xmlCellPr>
  </singleXmlCell>
  <singleXmlCell id="667" xr6:uid="{00000000-000C-0000-FFFF-FFFF8E020000}" r="I9" connectionId="0">
    <xmlCellPr id="1" xr6:uid="{00000000-0010-0000-8E02-000001000000}" uniqueName="P1078199">
      <xmlPr mapId="1" xpath="/GFI-IZD-POD/IPK-GFI-IZD-POD_1000344/P1078199" xmlDataType="decimal"/>
    </xmlCellPr>
  </singleXmlCell>
  <singleXmlCell id="668" xr6:uid="{00000000-000C-0000-FFFF-FFFF8F020000}" r="J9" connectionId="0">
    <xmlCellPr id="1" xr6:uid="{00000000-0010-0000-8F02-000001000000}" uniqueName="P1078200">
      <xmlPr mapId="1" xpath="/GFI-IZD-POD/IPK-GFI-IZD-POD_1000344/P1078200" xmlDataType="decimal"/>
    </xmlCellPr>
  </singleXmlCell>
  <singleXmlCell id="669" xr6:uid="{00000000-000C-0000-FFFF-FFFF90020000}" r="K9" connectionId="0">
    <xmlCellPr id="1" xr6:uid="{00000000-0010-0000-9002-000001000000}" uniqueName="P1078201">
      <xmlPr mapId="1" xpath="/GFI-IZD-POD/IPK-GFI-IZD-POD_1000344/P1078201" xmlDataType="decimal"/>
    </xmlCellPr>
  </singleXmlCell>
  <singleXmlCell id="670" xr6:uid="{00000000-000C-0000-FFFF-FFFF91020000}" r="L9" connectionId="0">
    <xmlCellPr id="1" xr6:uid="{00000000-0010-0000-9102-000001000000}" uniqueName="P1078202">
      <xmlPr mapId="1" xpath="/GFI-IZD-POD/IPK-GFI-IZD-POD_1000344/P1078202" xmlDataType="decimal"/>
    </xmlCellPr>
  </singleXmlCell>
  <singleXmlCell id="671" xr6:uid="{00000000-000C-0000-FFFF-FFFF92020000}" r="M9" connectionId="0">
    <xmlCellPr id="1" xr6:uid="{00000000-0010-0000-9202-000001000000}" uniqueName="P1078203">
      <xmlPr mapId="1" xpath="/GFI-IZD-POD/IPK-GFI-IZD-POD_1000344/P1078203" xmlDataType="decimal"/>
    </xmlCellPr>
  </singleXmlCell>
  <singleXmlCell id="672" xr6:uid="{00000000-000C-0000-FFFF-FFFF93020000}" r="N9" connectionId="0">
    <xmlCellPr id="1" xr6:uid="{00000000-0010-0000-9302-000001000000}" uniqueName="P1078204">
      <xmlPr mapId="1" xpath="/GFI-IZD-POD/IPK-GFI-IZD-POD_1000344/P1078204" xmlDataType="decimal"/>
    </xmlCellPr>
  </singleXmlCell>
  <singleXmlCell id="673" xr6:uid="{00000000-000C-0000-FFFF-FFFF94020000}" r="O9" connectionId="0">
    <xmlCellPr id="1" xr6:uid="{00000000-0010-0000-9402-000001000000}" uniqueName="P1078205">
      <xmlPr mapId="1" xpath="/GFI-IZD-POD/IPK-GFI-IZD-POD_1000344/P1078205" xmlDataType="decimal"/>
    </xmlCellPr>
  </singleXmlCell>
  <singleXmlCell id="674" xr6:uid="{00000000-000C-0000-FFFF-FFFF95020000}" r="P9" connectionId="0">
    <xmlCellPr id="1" xr6:uid="{00000000-0010-0000-9502-000001000000}" uniqueName="P1081541">
      <xmlPr mapId="1" xpath="/GFI-IZD-POD/IPK-GFI-IZD-POD_1000344/P1081541" xmlDataType="decimal"/>
    </xmlCellPr>
  </singleXmlCell>
  <singleXmlCell id="675" xr6:uid="{00000000-000C-0000-FFFF-FFFF96020000}" r="Q9" connectionId="0">
    <xmlCellPr id="1" xr6:uid="{00000000-0010-0000-9602-000001000000}" uniqueName="P1081548">
      <xmlPr mapId="1" xpath="/GFI-IZD-POD/IPK-GFI-IZD-POD_1000344/P1081548" xmlDataType="decimal"/>
    </xmlCellPr>
  </singleXmlCell>
  <singleXmlCell id="676" xr6:uid="{00000000-000C-0000-FFFF-FFFF97020000}" r="R9" connectionId="0">
    <xmlCellPr id="1" xr6:uid="{00000000-0010-0000-9702-000001000000}" uniqueName="P1081662">
      <xmlPr mapId="1" xpath="/GFI-IZD-POD/IPK-GFI-IZD-POD_1000344/P1081662" xmlDataType="decimal"/>
    </xmlCellPr>
  </singleXmlCell>
  <singleXmlCell id="677" xr6:uid="{00000000-000C-0000-FFFF-FFFF98020000}" r="S9" connectionId="0">
    <xmlCellPr id="1" xr6:uid="{00000000-0010-0000-9802-000001000000}" uniqueName="P1081664">
      <xmlPr mapId="1" xpath="/GFI-IZD-POD/IPK-GFI-IZD-POD_1000344/P1081664" xmlDataType="decimal"/>
    </xmlCellPr>
  </singleXmlCell>
  <singleXmlCell id="678" xr6:uid="{00000000-000C-0000-FFFF-FFFF99020000}" r="T9" connectionId="0">
    <xmlCellPr id="1" xr6:uid="{00000000-0010-0000-9902-000001000000}" uniqueName="P1081666">
      <xmlPr mapId="1" xpath="/GFI-IZD-POD/IPK-GFI-IZD-POD_1000344/P1081666" xmlDataType="decimal"/>
    </xmlCellPr>
  </singleXmlCell>
  <singleXmlCell id="679" xr6:uid="{00000000-000C-0000-FFFF-FFFF9A020000}" r="U9" connectionId="0">
    <xmlCellPr id="1" xr6:uid="{00000000-0010-0000-9A02-000001000000}" uniqueName="P1081668">
      <xmlPr mapId="1" xpath="/GFI-IZD-POD/IPK-GFI-IZD-POD_1000344/P1081668" xmlDataType="decimal"/>
    </xmlCellPr>
  </singleXmlCell>
  <singleXmlCell id="680" xr6:uid="{00000000-000C-0000-FFFF-FFFF9B020000}" r="V9" connectionId="0">
    <xmlCellPr id="1" xr6:uid="{00000000-0010-0000-9B02-000001000000}" uniqueName="P1081670">
      <xmlPr mapId="1" xpath="/GFI-IZD-POD/IPK-GFI-IZD-POD_1000344/P1081670" xmlDataType="decimal"/>
    </xmlCellPr>
  </singleXmlCell>
  <singleXmlCell id="681" xr6:uid="{00000000-000C-0000-FFFF-FFFF9C020000}" r="W9" connectionId="0">
    <xmlCellPr id="1" xr6:uid="{00000000-0010-0000-9C02-000001000000}" uniqueName="P1081672">
      <xmlPr mapId="1" xpath="/GFI-IZD-POD/IPK-GFI-IZD-POD_1000344/P1081672" xmlDataType="decimal"/>
    </xmlCellPr>
  </singleXmlCell>
  <singleXmlCell id="683" xr6:uid="{00000000-000C-0000-FFFF-FFFF9D020000}" r="H10" connectionId="0">
    <xmlCellPr id="1" xr6:uid="{00000000-0010-0000-9D02-000001000000}" uniqueName="P1078206">
      <xmlPr mapId="1" xpath="/GFI-IZD-POD/IPK-GFI-IZD-POD_1000344/P1078206" xmlDataType="decimal"/>
    </xmlCellPr>
  </singleXmlCell>
  <singleXmlCell id="684" xr6:uid="{00000000-000C-0000-FFFF-FFFF9E020000}" r="I10" connectionId="0">
    <xmlCellPr id="1" xr6:uid="{00000000-0010-0000-9E02-000001000000}" uniqueName="P1078207">
      <xmlPr mapId="1" xpath="/GFI-IZD-POD/IPK-GFI-IZD-POD_1000344/P1078207" xmlDataType="decimal"/>
    </xmlCellPr>
  </singleXmlCell>
  <singleXmlCell id="685" xr6:uid="{00000000-000C-0000-FFFF-FFFF9F020000}" r="J10" connectionId="0">
    <xmlCellPr id="1" xr6:uid="{00000000-0010-0000-9F02-000001000000}" uniqueName="P1078208">
      <xmlPr mapId="1" xpath="/GFI-IZD-POD/IPK-GFI-IZD-POD_1000344/P1078208" xmlDataType="decimal"/>
    </xmlCellPr>
  </singleXmlCell>
  <singleXmlCell id="686" xr6:uid="{00000000-000C-0000-FFFF-FFFFA0020000}" r="K10" connectionId="0">
    <xmlCellPr id="1" xr6:uid="{00000000-0010-0000-A002-000001000000}" uniqueName="P1078209">
      <xmlPr mapId="1" xpath="/GFI-IZD-POD/IPK-GFI-IZD-POD_1000344/P1078209" xmlDataType="decimal"/>
    </xmlCellPr>
  </singleXmlCell>
  <singleXmlCell id="687" xr6:uid="{00000000-000C-0000-FFFF-FFFFA1020000}" r="L10" connectionId="0">
    <xmlCellPr id="1" xr6:uid="{00000000-0010-0000-A102-000001000000}" uniqueName="P1078210">
      <xmlPr mapId="1" xpath="/GFI-IZD-POD/IPK-GFI-IZD-POD_1000344/P1078210" xmlDataType="decimal"/>
    </xmlCellPr>
  </singleXmlCell>
  <singleXmlCell id="688" xr6:uid="{00000000-000C-0000-FFFF-FFFFA2020000}" r="M10" connectionId="0">
    <xmlCellPr id="1" xr6:uid="{00000000-0010-0000-A202-000001000000}" uniqueName="P1078215">
      <xmlPr mapId="1" xpath="/GFI-IZD-POD/IPK-GFI-IZD-POD_1000344/P1078215" xmlDataType="decimal"/>
    </xmlCellPr>
  </singleXmlCell>
  <singleXmlCell id="689" xr6:uid="{00000000-000C-0000-FFFF-FFFFA3020000}" r="N10" connectionId="0">
    <xmlCellPr id="1" xr6:uid="{00000000-0010-0000-A302-000001000000}" uniqueName="P1078217">
      <xmlPr mapId="1" xpath="/GFI-IZD-POD/IPK-GFI-IZD-POD_1000344/P1078217" xmlDataType="decimal"/>
    </xmlCellPr>
  </singleXmlCell>
  <singleXmlCell id="690" xr6:uid="{00000000-000C-0000-FFFF-FFFFA4020000}" r="O10" connectionId="0">
    <xmlCellPr id="1" xr6:uid="{00000000-0010-0000-A402-000001000000}" uniqueName="P1078220">
      <xmlPr mapId="1" xpath="/GFI-IZD-POD/IPK-GFI-IZD-POD_1000344/P1078220" xmlDataType="decimal"/>
    </xmlCellPr>
  </singleXmlCell>
  <singleXmlCell id="692" xr6:uid="{00000000-000C-0000-FFFF-FFFFA5020000}" r="P10" connectionId="0">
    <xmlCellPr id="1" xr6:uid="{00000000-0010-0000-A502-000001000000}" uniqueName="P1081542">
      <xmlPr mapId="1" xpath="/GFI-IZD-POD/IPK-GFI-IZD-POD_1000344/P1081542" xmlDataType="decimal"/>
    </xmlCellPr>
  </singleXmlCell>
  <singleXmlCell id="693" xr6:uid="{00000000-000C-0000-FFFF-FFFFA6020000}" r="Q10" connectionId="0">
    <xmlCellPr id="1" xr6:uid="{00000000-0010-0000-A602-000001000000}" uniqueName="P1081646">
      <xmlPr mapId="1" xpath="/GFI-IZD-POD/IPK-GFI-IZD-POD_1000344/P1081646" xmlDataType="decimal"/>
    </xmlCellPr>
  </singleXmlCell>
  <singleXmlCell id="694" xr6:uid="{00000000-000C-0000-FFFF-FFFFA7020000}" r="R10" connectionId="0">
    <xmlCellPr id="1" xr6:uid="{00000000-0010-0000-A702-000001000000}" uniqueName="P1081674">
      <xmlPr mapId="1" xpath="/GFI-IZD-POD/IPK-GFI-IZD-POD_1000344/P1081674" xmlDataType="decimal"/>
    </xmlCellPr>
  </singleXmlCell>
  <singleXmlCell id="695" xr6:uid="{00000000-000C-0000-FFFF-FFFFA8020000}" r="S10" connectionId="0">
    <xmlCellPr id="1" xr6:uid="{00000000-0010-0000-A802-000001000000}" uniqueName="P1081676">
      <xmlPr mapId="1" xpath="/GFI-IZD-POD/IPK-GFI-IZD-POD_1000344/P1081676" xmlDataType="decimal"/>
    </xmlCellPr>
  </singleXmlCell>
  <singleXmlCell id="696" xr6:uid="{00000000-000C-0000-FFFF-FFFFA9020000}" r="T10" connectionId="0">
    <xmlCellPr id="1" xr6:uid="{00000000-0010-0000-A902-000001000000}" uniqueName="P1081678">
      <xmlPr mapId="1" xpath="/GFI-IZD-POD/IPK-GFI-IZD-POD_1000344/P1081678" xmlDataType="decimal"/>
    </xmlCellPr>
  </singleXmlCell>
  <singleXmlCell id="697" xr6:uid="{00000000-000C-0000-FFFF-FFFFAA020000}" r="U10" connectionId="0">
    <xmlCellPr id="1" xr6:uid="{00000000-0010-0000-AA02-000001000000}" uniqueName="P1081680">
      <xmlPr mapId="1" xpath="/GFI-IZD-POD/IPK-GFI-IZD-POD_1000344/P1081680" xmlDataType="decimal"/>
    </xmlCellPr>
  </singleXmlCell>
  <singleXmlCell id="698" xr6:uid="{00000000-000C-0000-FFFF-FFFFAB020000}" r="V10" connectionId="0">
    <xmlCellPr id="1" xr6:uid="{00000000-0010-0000-AB02-000001000000}" uniqueName="P1081682">
      <xmlPr mapId="1" xpath="/GFI-IZD-POD/IPK-GFI-IZD-POD_1000344/P1081682" xmlDataType="decimal"/>
    </xmlCellPr>
  </singleXmlCell>
  <singleXmlCell id="699" xr6:uid="{00000000-000C-0000-FFFF-FFFFAC020000}" r="W10" connectionId="0">
    <xmlCellPr id="1" xr6:uid="{00000000-0010-0000-AC02-000001000000}" uniqueName="P1081684">
      <xmlPr mapId="1" xpath="/GFI-IZD-POD/IPK-GFI-IZD-POD_1000344/P1081684" xmlDataType="decimal"/>
    </xmlCellPr>
  </singleXmlCell>
  <singleXmlCell id="700" xr6:uid="{00000000-000C-0000-FFFF-FFFFAD020000}" r="H11" connectionId="0">
    <xmlCellPr id="1" xr6:uid="{00000000-0010-0000-AD02-000001000000}" uniqueName="P1078222">
      <xmlPr mapId="1" xpath="/GFI-IZD-POD/IPK-GFI-IZD-POD_1000344/P1078222" xmlDataType="decimal"/>
    </xmlCellPr>
  </singleXmlCell>
  <singleXmlCell id="701" xr6:uid="{00000000-000C-0000-FFFF-FFFFAE020000}" r="I11" connectionId="0">
    <xmlCellPr id="1" xr6:uid="{00000000-0010-0000-AE02-000001000000}" uniqueName="P1078224">
      <xmlPr mapId="1" xpath="/GFI-IZD-POD/IPK-GFI-IZD-POD_1000344/P1078224" xmlDataType="decimal"/>
    </xmlCellPr>
  </singleXmlCell>
  <singleXmlCell id="702" xr6:uid="{00000000-000C-0000-FFFF-FFFFAF020000}" r="J11" connectionId="0">
    <xmlCellPr id="1" xr6:uid="{00000000-0010-0000-AF02-000001000000}" uniqueName="P1078226">
      <xmlPr mapId="1" xpath="/GFI-IZD-POD/IPK-GFI-IZD-POD_1000344/P1078226" xmlDataType="decimal"/>
    </xmlCellPr>
  </singleXmlCell>
  <singleXmlCell id="703" xr6:uid="{00000000-000C-0000-FFFF-FFFFB0020000}" r="K11" connectionId="0">
    <xmlCellPr id="1" xr6:uid="{00000000-0010-0000-B002-000001000000}" uniqueName="P1078229">
      <xmlPr mapId="1" xpath="/GFI-IZD-POD/IPK-GFI-IZD-POD_1000344/P1078229" xmlDataType="decimal"/>
    </xmlCellPr>
  </singleXmlCell>
  <singleXmlCell id="704" xr6:uid="{00000000-000C-0000-FFFF-FFFFB1020000}" r="L11" connectionId="0">
    <xmlCellPr id="1" xr6:uid="{00000000-0010-0000-B102-000001000000}" uniqueName="P1078231">
      <xmlPr mapId="1" xpath="/GFI-IZD-POD/IPK-GFI-IZD-POD_1000344/P1078231" xmlDataType="decimal"/>
    </xmlCellPr>
  </singleXmlCell>
  <singleXmlCell id="705" xr6:uid="{00000000-000C-0000-FFFF-FFFFB2020000}" r="M11" connectionId="0">
    <xmlCellPr id="1" xr6:uid="{00000000-0010-0000-B202-000001000000}" uniqueName="P1078233">
      <xmlPr mapId="1" xpath="/GFI-IZD-POD/IPK-GFI-IZD-POD_1000344/P1078233" xmlDataType="decimal"/>
    </xmlCellPr>
  </singleXmlCell>
  <singleXmlCell id="706" xr6:uid="{00000000-000C-0000-FFFF-FFFFB3020000}" r="N11" connectionId="0">
    <xmlCellPr id="1" xr6:uid="{00000000-0010-0000-B302-000001000000}" uniqueName="P1078236">
      <xmlPr mapId="1" xpath="/GFI-IZD-POD/IPK-GFI-IZD-POD_1000344/P1078236" xmlDataType="decimal"/>
    </xmlCellPr>
  </singleXmlCell>
  <singleXmlCell id="707" xr6:uid="{00000000-000C-0000-FFFF-FFFFB4020000}" r="O11" connectionId="0">
    <xmlCellPr id="1" xr6:uid="{00000000-0010-0000-B402-000001000000}" uniqueName="P1078237">
      <xmlPr mapId="1" xpath="/GFI-IZD-POD/IPK-GFI-IZD-POD_1000344/P1078237" xmlDataType="decimal"/>
    </xmlCellPr>
  </singleXmlCell>
  <singleXmlCell id="708" xr6:uid="{00000000-000C-0000-FFFF-FFFFB5020000}" r="P11" connectionId="0">
    <xmlCellPr id="1" xr6:uid="{00000000-0010-0000-B502-000001000000}" uniqueName="P1081543">
      <xmlPr mapId="1" xpath="/GFI-IZD-POD/IPK-GFI-IZD-POD_1000344/P1081543" xmlDataType="decimal"/>
    </xmlCellPr>
  </singleXmlCell>
  <singleXmlCell id="709" xr6:uid="{00000000-000C-0000-FFFF-FFFFB6020000}" r="Q11" connectionId="0">
    <xmlCellPr id="1" xr6:uid="{00000000-0010-0000-B602-000001000000}" uniqueName="P1081685">
      <xmlPr mapId="1" xpath="/GFI-IZD-POD/IPK-GFI-IZD-POD_1000344/P1081685" xmlDataType="decimal"/>
    </xmlCellPr>
  </singleXmlCell>
  <singleXmlCell id="710" xr6:uid="{00000000-000C-0000-FFFF-FFFFB7020000}" r="R11" connectionId="0">
    <xmlCellPr id="1" xr6:uid="{00000000-0010-0000-B702-000001000000}" uniqueName="P1081686">
      <xmlPr mapId="1" xpath="/GFI-IZD-POD/IPK-GFI-IZD-POD_1000344/P1081686" xmlDataType="decimal"/>
    </xmlCellPr>
  </singleXmlCell>
  <singleXmlCell id="711" xr6:uid="{00000000-000C-0000-FFFF-FFFFB8020000}" r="S11" connectionId="0">
    <xmlCellPr id="1" xr6:uid="{00000000-0010-0000-B802-000001000000}" uniqueName="P1081687">
      <xmlPr mapId="1" xpath="/GFI-IZD-POD/IPK-GFI-IZD-POD_1000344/P1081687" xmlDataType="decimal"/>
    </xmlCellPr>
  </singleXmlCell>
  <singleXmlCell id="712" xr6:uid="{00000000-000C-0000-FFFF-FFFFB9020000}" r="T11" connectionId="0">
    <xmlCellPr id="1" xr6:uid="{00000000-0010-0000-B902-000001000000}" uniqueName="P1081688">
      <xmlPr mapId="1" xpath="/GFI-IZD-POD/IPK-GFI-IZD-POD_1000344/P1081688" xmlDataType="decimal"/>
    </xmlCellPr>
  </singleXmlCell>
  <singleXmlCell id="713" xr6:uid="{00000000-000C-0000-FFFF-FFFFBA020000}" r="U11" connectionId="0">
    <xmlCellPr id="1" xr6:uid="{00000000-0010-0000-BA02-000001000000}" uniqueName="P1081689">
      <xmlPr mapId="1" xpath="/GFI-IZD-POD/IPK-GFI-IZD-POD_1000344/P1081689" xmlDataType="decimal"/>
    </xmlCellPr>
  </singleXmlCell>
  <singleXmlCell id="714" xr6:uid="{00000000-000C-0000-FFFF-FFFFBB020000}" r="V11" connectionId="0">
    <xmlCellPr id="1" xr6:uid="{00000000-0010-0000-BB02-000001000000}" uniqueName="P1081690">
      <xmlPr mapId="1" xpath="/GFI-IZD-POD/IPK-GFI-IZD-POD_1000344/P1081690" xmlDataType="decimal"/>
    </xmlCellPr>
  </singleXmlCell>
  <singleXmlCell id="715" xr6:uid="{00000000-000C-0000-FFFF-FFFFBC020000}" r="W11" connectionId="0">
    <xmlCellPr id="1" xr6:uid="{00000000-0010-0000-BC02-000001000000}" uniqueName="P1081696">
      <xmlPr mapId="1" xpath="/GFI-IZD-POD/IPK-GFI-IZD-POD_1000344/P1081696" xmlDataType="decimal"/>
    </xmlCellPr>
  </singleXmlCell>
  <singleXmlCell id="716" xr6:uid="{00000000-000C-0000-FFFF-FFFFBD020000}" r="H12" connectionId="0">
    <xmlCellPr id="1" xr6:uid="{00000000-0010-0000-BD02-000001000000}" uniqueName="P1078238">
      <xmlPr mapId="1" xpath="/GFI-IZD-POD/IPK-GFI-IZD-POD_1000344/P1078238" xmlDataType="decimal"/>
    </xmlCellPr>
  </singleXmlCell>
  <singleXmlCell id="717" xr6:uid="{00000000-000C-0000-FFFF-FFFFBE020000}" r="I12" connectionId="0">
    <xmlCellPr id="1" xr6:uid="{00000000-0010-0000-BE02-000001000000}" uniqueName="P1078239">
      <xmlPr mapId="1" xpath="/GFI-IZD-POD/IPK-GFI-IZD-POD_1000344/P1078239" xmlDataType="decimal"/>
    </xmlCellPr>
  </singleXmlCell>
  <singleXmlCell id="718" xr6:uid="{00000000-000C-0000-FFFF-FFFFBF020000}" r="J12" connectionId="0">
    <xmlCellPr id="1" xr6:uid="{00000000-0010-0000-BF02-000001000000}" uniqueName="P1078240">
      <xmlPr mapId="1" xpath="/GFI-IZD-POD/IPK-GFI-IZD-POD_1000344/P1078240" xmlDataType="decimal"/>
    </xmlCellPr>
  </singleXmlCell>
  <singleXmlCell id="719" xr6:uid="{00000000-000C-0000-FFFF-FFFFC0020000}" r="K12" connectionId="0">
    <xmlCellPr id="1" xr6:uid="{00000000-0010-0000-C002-000001000000}" uniqueName="P1078241">
      <xmlPr mapId="1" xpath="/GFI-IZD-POD/IPK-GFI-IZD-POD_1000344/P1078241" xmlDataType="decimal"/>
    </xmlCellPr>
  </singleXmlCell>
  <singleXmlCell id="720" xr6:uid="{00000000-000C-0000-FFFF-FFFFC1020000}" r="L12" connectionId="0">
    <xmlCellPr id="1" xr6:uid="{00000000-0010-0000-C102-000001000000}" uniqueName="P1078242">
      <xmlPr mapId="1" xpath="/GFI-IZD-POD/IPK-GFI-IZD-POD_1000344/P1078242" xmlDataType="decimal"/>
    </xmlCellPr>
  </singleXmlCell>
  <singleXmlCell id="721" xr6:uid="{00000000-000C-0000-FFFF-FFFFC2020000}" r="M12" connectionId="0">
    <xmlCellPr id="1" xr6:uid="{00000000-0010-0000-C202-000001000000}" uniqueName="P1078243">
      <xmlPr mapId="1" xpath="/GFI-IZD-POD/IPK-GFI-IZD-POD_1000344/P1078243" xmlDataType="decimal"/>
    </xmlCellPr>
  </singleXmlCell>
  <singleXmlCell id="722" xr6:uid="{00000000-000C-0000-FFFF-FFFFC3020000}" r="N12" connectionId="0">
    <xmlCellPr id="1" xr6:uid="{00000000-0010-0000-C302-000001000000}" uniqueName="P1078946">
      <xmlPr mapId="1" xpath="/GFI-IZD-POD/IPK-GFI-IZD-POD_1000344/P1078946" xmlDataType="decimal"/>
    </xmlCellPr>
  </singleXmlCell>
  <singleXmlCell id="723" xr6:uid="{00000000-000C-0000-FFFF-FFFFC4020000}" r="O12" connectionId="0">
    <xmlCellPr id="1" xr6:uid="{00000000-0010-0000-C402-000001000000}" uniqueName="P1078947">
      <xmlPr mapId="1" xpath="/GFI-IZD-POD/IPK-GFI-IZD-POD_1000344/P1078947" xmlDataType="decimal"/>
    </xmlCellPr>
  </singleXmlCell>
  <singleXmlCell id="724" xr6:uid="{00000000-000C-0000-FFFF-FFFFC5020000}" r="P12" connectionId="0">
    <xmlCellPr id="1" xr6:uid="{00000000-0010-0000-C502-000001000000}" uniqueName="P1081544">
      <xmlPr mapId="1" xpath="/GFI-IZD-POD/IPK-GFI-IZD-POD_1000344/P1081544" xmlDataType="decimal"/>
    </xmlCellPr>
  </singleXmlCell>
  <singleXmlCell id="725" xr6:uid="{00000000-000C-0000-FFFF-FFFFC6020000}" r="Q12" connectionId="0">
    <xmlCellPr id="1" xr6:uid="{00000000-0010-0000-C602-000001000000}" uniqueName="P1081697">
      <xmlPr mapId="1" xpath="/GFI-IZD-POD/IPK-GFI-IZD-POD_1000344/P1081697" xmlDataType="decimal"/>
    </xmlCellPr>
  </singleXmlCell>
  <singleXmlCell id="726" xr6:uid="{00000000-000C-0000-FFFF-FFFFC7020000}" r="R12" connectionId="0">
    <xmlCellPr id="1" xr6:uid="{00000000-0010-0000-C702-000001000000}" uniqueName="P1081698">
      <xmlPr mapId="1" xpath="/GFI-IZD-POD/IPK-GFI-IZD-POD_1000344/P1081698" xmlDataType="decimal"/>
    </xmlCellPr>
  </singleXmlCell>
  <singleXmlCell id="727" xr6:uid="{00000000-000C-0000-FFFF-FFFFC8020000}" r="S12" connectionId="0">
    <xmlCellPr id="1" xr6:uid="{00000000-0010-0000-C802-000001000000}" uniqueName="P1081699">
      <xmlPr mapId="1" xpath="/GFI-IZD-POD/IPK-GFI-IZD-POD_1000344/P1081699" xmlDataType="decimal"/>
    </xmlCellPr>
  </singleXmlCell>
  <singleXmlCell id="728" xr6:uid="{00000000-000C-0000-FFFF-FFFFC9020000}" r="T12" connectionId="0">
    <xmlCellPr id="1" xr6:uid="{00000000-0010-0000-C902-000001000000}" uniqueName="P1081700">
      <xmlPr mapId="1" xpath="/GFI-IZD-POD/IPK-GFI-IZD-POD_1000344/P1081700" xmlDataType="decimal"/>
    </xmlCellPr>
  </singleXmlCell>
  <singleXmlCell id="729" xr6:uid="{00000000-000C-0000-FFFF-FFFFCA020000}" r="U12" connectionId="0">
    <xmlCellPr id="1" xr6:uid="{00000000-0010-0000-CA02-000001000000}" uniqueName="P1081701">
      <xmlPr mapId="1" xpath="/GFI-IZD-POD/IPK-GFI-IZD-POD_1000344/P1081701" xmlDataType="decimal"/>
    </xmlCellPr>
  </singleXmlCell>
  <singleXmlCell id="730" xr6:uid="{00000000-000C-0000-FFFF-FFFFCB020000}" r="V12" connectionId="0">
    <xmlCellPr id="1" xr6:uid="{00000000-0010-0000-CB02-000001000000}" uniqueName="P1081702">
      <xmlPr mapId="1" xpath="/GFI-IZD-POD/IPK-GFI-IZD-POD_1000344/P1081702" xmlDataType="decimal"/>
    </xmlCellPr>
  </singleXmlCell>
  <singleXmlCell id="731" xr6:uid="{00000000-000C-0000-FFFF-FFFFCC020000}" r="W12" connectionId="0">
    <xmlCellPr id="1" xr6:uid="{00000000-0010-0000-CC02-000001000000}" uniqueName="P1081703">
      <xmlPr mapId="1" xpath="/GFI-IZD-POD/IPK-GFI-IZD-POD_1000344/P1081703" xmlDataType="decimal"/>
    </xmlCellPr>
  </singleXmlCell>
  <singleXmlCell id="732" xr6:uid="{00000000-000C-0000-FFFF-FFFFCD020000}" r="H13" connectionId="0">
    <xmlCellPr id="1" xr6:uid="{00000000-0010-0000-CD02-000001000000}" uniqueName="P1078948">
      <xmlPr mapId="1" xpath="/GFI-IZD-POD/IPK-GFI-IZD-POD_1000344/P1078948" xmlDataType="decimal"/>
    </xmlCellPr>
  </singleXmlCell>
  <singleXmlCell id="733" xr6:uid="{00000000-000C-0000-FFFF-FFFFCE020000}" r="I13" connectionId="0">
    <xmlCellPr id="1" xr6:uid="{00000000-0010-0000-CE02-000001000000}" uniqueName="P1078949">
      <xmlPr mapId="1" xpath="/GFI-IZD-POD/IPK-GFI-IZD-POD_1000344/P1078949" xmlDataType="decimal"/>
    </xmlCellPr>
  </singleXmlCell>
  <singleXmlCell id="734" xr6:uid="{00000000-000C-0000-FFFF-FFFFCF020000}" r="J13" connectionId="0">
    <xmlCellPr id="1" xr6:uid="{00000000-0010-0000-CF02-000001000000}" uniqueName="P1079430">
      <xmlPr mapId="1" xpath="/GFI-IZD-POD/IPK-GFI-IZD-POD_1000344/P1079430" xmlDataType="decimal"/>
    </xmlCellPr>
  </singleXmlCell>
  <singleXmlCell id="735" xr6:uid="{00000000-000C-0000-FFFF-FFFFD0020000}" r="K13" connectionId="0">
    <xmlCellPr id="1" xr6:uid="{00000000-0010-0000-D002-000001000000}" uniqueName="P1079851">
      <xmlPr mapId="1" xpath="/GFI-IZD-POD/IPK-GFI-IZD-POD_1000344/P1079851" xmlDataType="decimal"/>
    </xmlCellPr>
  </singleXmlCell>
  <singleXmlCell id="736" xr6:uid="{00000000-000C-0000-FFFF-FFFFD1020000}" r="L13" connectionId="0">
    <xmlCellPr id="1" xr6:uid="{00000000-0010-0000-D102-000001000000}" uniqueName="P1079852">
      <xmlPr mapId="1" xpath="/GFI-IZD-POD/IPK-GFI-IZD-POD_1000344/P1079852" xmlDataType="decimal"/>
    </xmlCellPr>
  </singleXmlCell>
  <singleXmlCell id="737" xr6:uid="{00000000-000C-0000-FFFF-FFFFD2020000}" r="M13" connectionId="0">
    <xmlCellPr id="1" xr6:uid="{00000000-0010-0000-D202-000001000000}" uniqueName="P1079853">
      <xmlPr mapId="1" xpath="/GFI-IZD-POD/IPK-GFI-IZD-POD_1000344/P1079853" xmlDataType="decimal"/>
    </xmlCellPr>
  </singleXmlCell>
  <singleXmlCell id="738" xr6:uid="{00000000-000C-0000-FFFF-FFFFD3020000}" r="N13" connectionId="0">
    <xmlCellPr id="1" xr6:uid="{00000000-0010-0000-D302-000001000000}" uniqueName="P1079854">
      <xmlPr mapId="1" xpath="/GFI-IZD-POD/IPK-GFI-IZD-POD_1000344/P1079854" xmlDataType="decimal"/>
    </xmlCellPr>
  </singleXmlCell>
  <singleXmlCell id="739" xr6:uid="{00000000-000C-0000-FFFF-FFFFD4020000}" r="O13" connectionId="0">
    <xmlCellPr id="1" xr6:uid="{00000000-0010-0000-D402-000001000000}" uniqueName="P1079855">
      <xmlPr mapId="1" xpath="/GFI-IZD-POD/IPK-GFI-IZD-POD_1000344/P1079855" xmlDataType="decimal"/>
    </xmlCellPr>
  </singleXmlCell>
  <singleXmlCell id="740" xr6:uid="{00000000-000C-0000-FFFF-FFFFD5020000}" r="P13" connectionId="0">
    <xmlCellPr id="1" xr6:uid="{00000000-0010-0000-D502-000001000000}" uniqueName="P1081545">
      <xmlPr mapId="1" xpath="/GFI-IZD-POD/IPK-GFI-IZD-POD_1000344/P1081545" xmlDataType="decimal"/>
    </xmlCellPr>
  </singleXmlCell>
  <singleXmlCell id="741" xr6:uid="{00000000-000C-0000-FFFF-FFFFD6020000}" r="Q13" connectionId="0">
    <xmlCellPr id="1" xr6:uid="{00000000-0010-0000-D602-000001000000}" uniqueName="P1081704">
      <xmlPr mapId="1" xpath="/GFI-IZD-POD/IPK-GFI-IZD-POD_1000344/P1081704" xmlDataType="decimal"/>
    </xmlCellPr>
  </singleXmlCell>
  <singleXmlCell id="742" xr6:uid="{00000000-000C-0000-FFFF-FFFFD7020000}" r="R13" connectionId="0">
    <xmlCellPr id="1" xr6:uid="{00000000-0010-0000-D702-000001000000}" uniqueName="P1081705">
      <xmlPr mapId="1" xpath="/GFI-IZD-POD/IPK-GFI-IZD-POD_1000344/P1081705" xmlDataType="decimal"/>
    </xmlCellPr>
  </singleXmlCell>
  <singleXmlCell id="743" xr6:uid="{00000000-000C-0000-FFFF-FFFFD8020000}" r="S13" connectionId="0">
    <xmlCellPr id="1" xr6:uid="{00000000-0010-0000-D802-000001000000}" uniqueName="P1081706">
      <xmlPr mapId="1" xpath="/GFI-IZD-POD/IPK-GFI-IZD-POD_1000344/P1081706" xmlDataType="decimal"/>
    </xmlCellPr>
  </singleXmlCell>
  <singleXmlCell id="744" xr6:uid="{00000000-000C-0000-FFFF-FFFFD9020000}" r="T13" connectionId="0">
    <xmlCellPr id="1" xr6:uid="{00000000-0010-0000-D902-000001000000}" uniqueName="P1081707">
      <xmlPr mapId="1" xpath="/GFI-IZD-POD/IPK-GFI-IZD-POD_1000344/P1081707" xmlDataType="decimal"/>
    </xmlCellPr>
  </singleXmlCell>
  <singleXmlCell id="745" xr6:uid="{00000000-000C-0000-FFFF-FFFFDA020000}" r="U13" connectionId="0">
    <xmlCellPr id="1" xr6:uid="{00000000-0010-0000-DA02-000001000000}" uniqueName="P1081708">
      <xmlPr mapId="1" xpath="/GFI-IZD-POD/IPK-GFI-IZD-POD_1000344/P1081708" xmlDataType="decimal"/>
    </xmlCellPr>
  </singleXmlCell>
  <singleXmlCell id="746" xr6:uid="{00000000-000C-0000-FFFF-FFFFDB020000}" r="V13" connectionId="0">
    <xmlCellPr id="1" xr6:uid="{00000000-0010-0000-DB02-000001000000}" uniqueName="P1081709">
      <xmlPr mapId="1" xpath="/GFI-IZD-POD/IPK-GFI-IZD-POD_1000344/P1081709" xmlDataType="decimal"/>
    </xmlCellPr>
  </singleXmlCell>
  <singleXmlCell id="747" xr6:uid="{00000000-000C-0000-FFFF-FFFFDC020000}" r="W13" connectionId="0">
    <xmlCellPr id="1" xr6:uid="{00000000-0010-0000-DC02-000001000000}" uniqueName="P1081710">
      <xmlPr mapId="1" xpath="/GFI-IZD-POD/IPK-GFI-IZD-POD_1000344/P1081710" xmlDataType="decimal"/>
    </xmlCellPr>
  </singleXmlCell>
  <singleXmlCell id="748" xr6:uid="{00000000-000C-0000-FFFF-FFFFDD020000}" r="H14" connectionId="0">
    <xmlCellPr id="1" xr6:uid="{00000000-0010-0000-DD02-000001000000}" uniqueName="P1079856">
      <xmlPr mapId="1" xpath="/GFI-IZD-POD/IPK-GFI-IZD-POD_1000344/P1079856" xmlDataType="decimal"/>
    </xmlCellPr>
  </singleXmlCell>
  <singleXmlCell id="749" xr6:uid="{00000000-000C-0000-FFFF-FFFFDE020000}" r="I14" connectionId="0">
    <xmlCellPr id="1" xr6:uid="{00000000-0010-0000-DE02-000001000000}" uniqueName="P1079857">
      <xmlPr mapId="1" xpath="/GFI-IZD-POD/IPK-GFI-IZD-POD_1000344/P1079857" xmlDataType="decimal"/>
    </xmlCellPr>
  </singleXmlCell>
  <singleXmlCell id="750" xr6:uid="{00000000-000C-0000-FFFF-FFFFDF020000}" r="J14" connectionId="0">
    <xmlCellPr id="1" xr6:uid="{00000000-0010-0000-DF02-000001000000}" uniqueName="P1079858">
      <xmlPr mapId="1" xpath="/GFI-IZD-POD/IPK-GFI-IZD-POD_1000344/P1079858" xmlDataType="decimal"/>
    </xmlCellPr>
  </singleXmlCell>
  <singleXmlCell id="751" xr6:uid="{00000000-000C-0000-FFFF-FFFFE0020000}" r="K14" connectionId="0">
    <xmlCellPr id="1" xr6:uid="{00000000-0010-0000-E002-000001000000}" uniqueName="P1079859">
      <xmlPr mapId="1" xpath="/GFI-IZD-POD/IPK-GFI-IZD-POD_1000344/P1079859" xmlDataType="decimal"/>
    </xmlCellPr>
  </singleXmlCell>
  <singleXmlCell id="752" xr6:uid="{00000000-000C-0000-FFFF-FFFFE1020000}" r="L14" connectionId="0">
    <xmlCellPr id="1" xr6:uid="{00000000-0010-0000-E102-000001000000}" uniqueName="P1079860">
      <xmlPr mapId="1" xpath="/GFI-IZD-POD/IPK-GFI-IZD-POD_1000344/P1079860" xmlDataType="decimal"/>
    </xmlCellPr>
  </singleXmlCell>
  <singleXmlCell id="753" xr6:uid="{00000000-000C-0000-FFFF-FFFFE2020000}" r="M14" connectionId="0">
    <xmlCellPr id="1" xr6:uid="{00000000-0010-0000-E202-000001000000}" uniqueName="P1079861">
      <xmlPr mapId="1" xpath="/GFI-IZD-POD/IPK-GFI-IZD-POD_1000344/P1079861" xmlDataType="decimal"/>
    </xmlCellPr>
  </singleXmlCell>
  <singleXmlCell id="754" xr6:uid="{00000000-000C-0000-FFFF-FFFFE3020000}" r="N14" connectionId="0">
    <xmlCellPr id="1" xr6:uid="{00000000-0010-0000-E302-000001000000}" uniqueName="P1079862">
      <xmlPr mapId="1" xpath="/GFI-IZD-POD/IPK-GFI-IZD-POD_1000344/P1079862" xmlDataType="decimal"/>
    </xmlCellPr>
  </singleXmlCell>
  <singleXmlCell id="755" xr6:uid="{00000000-000C-0000-FFFF-FFFFE4020000}" r="O14" connectionId="0">
    <xmlCellPr id="1" xr6:uid="{00000000-0010-0000-E402-000001000000}" uniqueName="P1079863">
      <xmlPr mapId="1" xpath="/GFI-IZD-POD/IPK-GFI-IZD-POD_1000344/P1079863" xmlDataType="decimal"/>
    </xmlCellPr>
  </singleXmlCell>
  <singleXmlCell id="756" xr6:uid="{00000000-000C-0000-FFFF-FFFFE5020000}" r="P14" connectionId="0">
    <xmlCellPr id="1" xr6:uid="{00000000-0010-0000-E502-000001000000}" uniqueName="P1081711">
      <xmlPr mapId="1" xpath="/GFI-IZD-POD/IPK-GFI-IZD-POD_1000344/P1081711" xmlDataType="decimal"/>
    </xmlCellPr>
  </singleXmlCell>
  <singleXmlCell id="757" xr6:uid="{00000000-000C-0000-FFFF-FFFFE6020000}" r="Q14" connectionId="0">
    <xmlCellPr id="1" xr6:uid="{00000000-0010-0000-E602-000001000000}" uniqueName="P1081712">
      <xmlPr mapId="1" xpath="/GFI-IZD-POD/IPK-GFI-IZD-POD_1000344/P1081712" xmlDataType="decimal"/>
    </xmlCellPr>
  </singleXmlCell>
  <singleXmlCell id="758" xr6:uid="{00000000-000C-0000-FFFF-FFFFE7020000}" r="R14" connectionId="0">
    <xmlCellPr id="1" xr6:uid="{00000000-0010-0000-E702-000001000000}" uniqueName="P1081713">
      <xmlPr mapId="1" xpath="/GFI-IZD-POD/IPK-GFI-IZD-POD_1000344/P1081713" xmlDataType="decimal"/>
    </xmlCellPr>
  </singleXmlCell>
  <singleXmlCell id="759" xr6:uid="{00000000-000C-0000-FFFF-FFFFE8020000}" r="S14" connectionId="0">
    <xmlCellPr id="1" xr6:uid="{00000000-0010-0000-E802-000001000000}" uniqueName="P1081714">
      <xmlPr mapId="1" xpath="/GFI-IZD-POD/IPK-GFI-IZD-POD_1000344/P1081714" xmlDataType="decimal"/>
    </xmlCellPr>
  </singleXmlCell>
  <singleXmlCell id="760" xr6:uid="{00000000-000C-0000-FFFF-FFFFE9020000}" r="T14" connectionId="0">
    <xmlCellPr id="1" xr6:uid="{00000000-0010-0000-E902-000001000000}" uniqueName="P1081715">
      <xmlPr mapId="1" xpath="/GFI-IZD-POD/IPK-GFI-IZD-POD_1000344/P1081715" xmlDataType="decimal"/>
    </xmlCellPr>
  </singleXmlCell>
  <singleXmlCell id="761" xr6:uid="{00000000-000C-0000-FFFF-FFFFEA020000}" r="U14" connectionId="0">
    <xmlCellPr id="1" xr6:uid="{00000000-0010-0000-EA02-000001000000}" uniqueName="P1081716">
      <xmlPr mapId="1" xpath="/GFI-IZD-POD/IPK-GFI-IZD-POD_1000344/P1081716" xmlDataType="decimal"/>
    </xmlCellPr>
  </singleXmlCell>
  <singleXmlCell id="762" xr6:uid="{00000000-000C-0000-FFFF-FFFFEB020000}" r="V14" connectionId="0">
    <xmlCellPr id="1" xr6:uid="{00000000-0010-0000-EB02-000001000000}" uniqueName="P1081717">
      <xmlPr mapId="1" xpath="/GFI-IZD-POD/IPK-GFI-IZD-POD_1000344/P1081717" xmlDataType="decimal"/>
    </xmlCellPr>
  </singleXmlCell>
  <singleXmlCell id="763" xr6:uid="{00000000-000C-0000-FFFF-FFFFEC020000}" r="W14" connectionId="0">
    <xmlCellPr id="1" xr6:uid="{00000000-0010-0000-EC02-000001000000}" uniqueName="P1081718">
      <xmlPr mapId="1" xpath="/GFI-IZD-POD/IPK-GFI-IZD-POD_1000344/P1081718" xmlDataType="decimal"/>
    </xmlCellPr>
  </singleXmlCell>
  <singleXmlCell id="764" xr6:uid="{00000000-000C-0000-FFFF-FFFFED020000}" r="H15" connectionId="0">
    <xmlCellPr id="1" xr6:uid="{00000000-0010-0000-ED02-000001000000}" uniqueName="P1079864">
      <xmlPr mapId="1" xpath="/GFI-IZD-POD/IPK-GFI-IZD-POD_1000344/P1079864" xmlDataType="decimal"/>
    </xmlCellPr>
  </singleXmlCell>
  <singleXmlCell id="765" xr6:uid="{00000000-000C-0000-FFFF-FFFFEE020000}" r="I15" connectionId="0">
    <xmlCellPr id="1" xr6:uid="{00000000-0010-0000-EE02-000001000000}" uniqueName="P1079865">
      <xmlPr mapId="1" xpath="/GFI-IZD-POD/IPK-GFI-IZD-POD_1000344/P1079865" xmlDataType="decimal"/>
    </xmlCellPr>
  </singleXmlCell>
  <singleXmlCell id="766" xr6:uid="{00000000-000C-0000-FFFF-FFFFEF020000}" r="J15" connectionId="0">
    <xmlCellPr id="1" xr6:uid="{00000000-0010-0000-EF02-000001000000}" uniqueName="P1079866">
      <xmlPr mapId="1" xpath="/GFI-IZD-POD/IPK-GFI-IZD-POD_1000344/P1079866" xmlDataType="decimal"/>
    </xmlCellPr>
  </singleXmlCell>
  <singleXmlCell id="767" xr6:uid="{00000000-000C-0000-FFFF-FFFFF0020000}" r="K15" connectionId="0">
    <xmlCellPr id="1" xr6:uid="{00000000-0010-0000-F002-000001000000}" uniqueName="P1079867">
      <xmlPr mapId="1" xpath="/GFI-IZD-POD/IPK-GFI-IZD-POD_1000344/P1079867" xmlDataType="decimal"/>
    </xmlCellPr>
  </singleXmlCell>
  <singleXmlCell id="768" xr6:uid="{00000000-000C-0000-FFFF-FFFFF1020000}" r="L15" connectionId="0">
    <xmlCellPr id="1" xr6:uid="{00000000-0010-0000-F102-000001000000}" uniqueName="P1079868">
      <xmlPr mapId="1" xpath="/GFI-IZD-POD/IPK-GFI-IZD-POD_1000344/P1079868" xmlDataType="decimal"/>
    </xmlCellPr>
  </singleXmlCell>
  <singleXmlCell id="769" xr6:uid="{00000000-000C-0000-FFFF-FFFFF2020000}" r="M15" connectionId="0">
    <xmlCellPr id="1" xr6:uid="{00000000-0010-0000-F202-000001000000}" uniqueName="P1079869">
      <xmlPr mapId="1" xpath="/GFI-IZD-POD/IPK-GFI-IZD-POD_1000344/P1079869" xmlDataType="decimal"/>
    </xmlCellPr>
  </singleXmlCell>
  <singleXmlCell id="770" xr6:uid="{00000000-000C-0000-FFFF-FFFFF3020000}" r="N15" connectionId="0">
    <xmlCellPr id="1" xr6:uid="{00000000-0010-0000-F302-000001000000}" uniqueName="P1079870">
      <xmlPr mapId="1" xpath="/GFI-IZD-POD/IPK-GFI-IZD-POD_1000344/P1079870" xmlDataType="decimal"/>
    </xmlCellPr>
  </singleXmlCell>
  <singleXmlCell id="771" xr6:uid="{00000000-000C-0000-FFFF-FFFFF4020000}" r="O15" connectionId="0">
    <xmlCellPr id="1" xr6:uid="{00000000-0010-0000-F402-000001000000}" uniqueName="P1079871">
      <xmlPr mapId="1" xpath="/GFI-IZD-POD/IPK-GFI-IZD-POD_1000344/P1079871" xmlDataType="decimal"/>
    </xmlCellPr>
  </singleXmlCell>
  <singleXmlCell id="772" xr6:uid="{00000000-000C-0000-FFFF-FFFFF5020000}" r="P15" connectionId="0">
    <xmlCellPr id="1" xr6:uid="{00000000-0010-0000-F502-000001000000}" uniqueName="P1081874">
      <xmlPr mapId="1" xpath="/GFI-IZD-POD/IPK-GFI-IZD-POD_1000344/P1081874" xmlDataType="decimal"/>
    </xmlCellPr>
  </singleXmlCell>
  <singleXmlCell id="773" xr6:uid="{00000000-000C-0000-FFFF-FFFFF6020000}" r="Q15" connectionId="0">
    <xmlCellPr id="1" xr6:uid="{00000000-0010-0000-F602-000001000000}" uniqueName="P1081877">
      <xmlPr mapId="1" xpath="/GFI-IZD-POD/IPK-GFI-IZD-POD_1000344/P1081877" xmlDataType="decimal"/>
    </xmlCellPr>
  </singleXmlCell>
  <singleXmlCell id="774" xr6:uid="{00000000-000C-0000-FFFF-FFFFF7020000}" r="R15" connectionId="0">
    <xmlCellPr id="1" xr6:uid="{00000000-0010-0000-F702-000001000000}" uniqueName="P1081880">
      <xmlPr mapId="1" xpath="/GFI-IZD-POD/IPK-GFI-IZD-POD_1000344/P1081880" xmlDataType="decimal"/>
    </xmlCellPr>
  </singleXmlCell>
  <singleXmlCell id="775" xr6:uid="{00000000-000C-0000-FFFF-FFFFF8020000}" r="S15" connectionId="0">
    <xmlCellPr id="1" xr6:uid="{00000000-0010-0000-F802-000001000000}" uniqueName="P1081882">
      <xmlPr mapId="1" xpath="/GFI-IZD-POD/IPK-GFI-IZD-POD_1000344/P1081882" xmlDataType="decimal"/>
    </xmlCellPr>
  </singleXmlCell>
  <singleXmlCell id="776" xr6:uid="{00000000-000C-0000-FFFF-FFFFF9020000}" r="T15" connectionId="0">
    <xmlCellPr id="1" xr6:uid="{00000000-0010-0000-F902-000001000000}" uniqueName="P1081888">
      <xmlPr mapId="1" xpath="/GFI-IZD-POD/IPK-GFI-IZD-POD_1000344/P1081888" xmlDataType="decimal"/>
    </xmlCellPr>
  </singleXmlCell>
  <singleXmlCell id="777" xr6:uid="{00000000-000C-0000-FFFF-FFFFFA020000}" r="U15" connectionId="0">
    <xmlCellPr id="1" xr6:uid="{00000000-0010-0000-FA02-000001000000}" uniqueName="P1081891">
      <xmlPr mapId="1" xpath="/GFI-IZD-POD/IPK-GFI-IZD-POD_1000344/P1081891" xmlDataType="decimal"/>
    </xmlCellPr>
  </singleXmlCell>
  <singleXmlCell id="778" xr6:uid="{00000000-000C-0000-FFFF-FFFFFB020000}" r="V15" connectionId="0">
    <xmlCellPr id="1" xr6:uid="{00000000-0010-0000-FB02-000001000000}" uniqueName="P1081893">
      <xmlPr mapId="1" xpath="/GFI-IZD-POD/IPK-GFI-IZD-POD_1000344/P1081893" xmlDataType="decimal"/>
    </xmlCellPr>
  </singleXmlCell>
  <singleXmlCell id="779" xr6:uid="{00000000-000C-0000-FFFF-FFFFFC020000}" r="W15" connectionId="0">
    <xmlCellPr id="1" xr6:uid="{00000000-0010-0000-FC02-000001000000}" uniqueName="P1081895">
      <xmlPr mapId="1" xpath="/GFI-IZD-POD/IPK-GFI-IZD-POD_1000344/P1081895" xmlDataType="decimal"/>
    </xmlCellPr>
  </singleXmlCell>
  <singleXmlCell id="780" xr6:uid="{00000000-000C-0000-FFFF-FFFFFD020000}" r="H16" connectionId="0">
    <xmlCellPr id="1" xr6:uid="{00000000-0010-0000-FD02-000001000000}" uniqueName="P1079872">
      <xmlPr mapId="1" xpath="/GFI-IZD-POD/IPK-GFI-IZD-POD_1000344/P1079872" xmlDataType="decimal"/>
    </xmlCellPr>
  </singleXmlCell>
  <singleXmlCell id="781" xr6:uid="{00000000-000C-0000-FFFF-FFFFFE020000}" r="I16" connectionId="0">
    <xmlCellPr id="1" xr6:uid="{00000000-0010-0000-FE02-000001000000}" uniqueName="P1079873">
      <xmlPr mapId="1" xpath="/GFI-IZD-POD/IPK-GFI-IZD-POD_1000344/P1079873" xmlDataType="decimal"/>
    </xmlCellPr>
  </singleXmlCell>
  <singleXmlCell id="782" xr6:uid="{00000000-000C-0000-FFFF-FFFFFF020000}" r="J16" connectionId="0">
    <xmlCellPr id="1" xr6:uid="{00000000-0010-0000-FF02-000001000000}" uniqueName="P1079874">
      <xmlPr mapId="1" xpath="/GFI-IZD-POD/IPK-GFI-IZD-POD_1000344/P1079874" xmlDataType="decimal"/>
    </xmlCellPr>
  </singleXmlCell>
  <singleXmlCell id="783" xr6:uid="{00000000-000C-0000-FFFF-FFFF00030000}" r="K16" connectionId="0">
    <xmlCellPr id="1" xr6:uid="{00000000-0010-0000-0003-000001000000}" uniqueName="P1079875">
      <xmlPr mapId="1" xpath="/GFI-IZD-POD/IPK-GFI-IZD-POD_1000344/P1079875" xmlDataType="decimal"/>
    </xmlCellPr>
  </singleXmlCell>
  <singleXmlCell id="784" xr6:uid="{00000000-000C-0000-FFFF-FFFF01030000}" r="L16" connectionId="0">
    <xmlCellPr id="1" xr6:uid="{00000000-0010-0000-0103-000001000000}" uniqueName="P1079876">
      <xmlPr mapId="1" xpath="/GFI-IZD-POD/IPK-GFI-IZD-POD_1000344/P1079876" xmlDataType="decimal"/>
    </xmlCellPr>
  </singleXmlCell>
  <singleXmlCell id="785" xr6:uid="{00000000-000C-0000-FFFF-FFFF02030000}" r="M16" connectionId="0">
    <xmlCellPr id="1" xr6:uid="{00000000-0010-0000-0203-000001000000}" uniqueName="P1079877">
      <xmlPr mapId="1" xpath="/GFI-IZD-POD/IPK-GFI-IZD-POD_1000344/P1079877" xmlDataType="decimal"/>
    </xmlCellPr>
  </singleXmlCell>
  <singleXmlCell id="786" xr6:uid="{00000000-000C-0000-FFFF-FFFF03030000}" r="N16" connectionId="0">
    <xmlCellPr id="1" xr6:uid="{00000000-0010-0000-0303-000001000000}" uniqueName="P1079878">
      <xmlPr mapId="1" xpath="/GFI-IZD-POD/IPK-GFI-IZD-POD_1000344/P1079878" xmlDataType="decimal"/>
    </xmlCellPr>
  </singleXmlCell>
  <singleXmlCell id="787" xr6:uid="{00000000-000C-0000-FFFF-FFFF04030000}" r="O16" connectionId="0">
    <xmlCellPr id="1" xr6:uid="{00000000-0010-0000-0403-000001000000}" uniqueName="P1079879">
      <xmlPr mapId="1" xpath="/GFI-IZD-POD/IPK-GFI-IZD-POD_1000344/P1079879" xmlDataType="decimal"/>
    </xmlCellPr>
  </singleXmlCell>
  <singleXmlCell id="788" xr6:uid="{00000000-000C-0000-FFFF-FFFF05030000}" r="P16" connectionId="0">
    <xmlCellPr id="1" xr6:uid="{00000000-0010-0000-0503-000001000000}" uniqueName="P1081898">
      <xmlPr mapId="1" xpath="/GFI-IZD-POD/IPK-GFI-IZD-POD_1000344/P1081898" xmlDataType="decimal"/>
    </xmlCellPr>
  </singleXmlCell>
  <singleXmlCell id="789" xr6:uid="{00000000-000C-0000-FFFF-FFFF06030000}" r="Q16" connectionId="0">
    <xmlCellPr id="1" xr6:uid="{00000000-0010-0000-0603-000001000000}" uniqueName="P1081900">
      <xmlPr mapId="1" xpath="/GFI-IZD-POD/IPK-GFI-IZD-POD_1000344/P1081900" xmlDataType="decimal"/>
    </xmlCellPr>
  </singleXmlCell>
  <singleXmlCell id="790" xr6:uid="{00000000-000C-0000-FFFF-FFFF07030000}" r="R16" connectionId="0">
    <xmlCellPr id="1" xr6:uid="{00000000-0010-0000-0703-000001000000}" uniqueName="P1081902">
      <xmlPr mapId="1" xpath="/GFI-IZD-POD/IPK-GFI-IZD-POD_1000344/P1081902" xmlDataType="decimal"/>
    </xmlCellPr>
  </singleXmlCell>
  <singleXmlCell id="791" xr6:uid="{00000000-000C-0000-FFFF-FFFF08030000}" r="S16" connectionId="0">
    <xmlCellPr id="1" xr6:uid="{00000000-0010-0000-0803-000001000000}" uniqueName="P1081903">
      <xmlPr mapId="1" xpath="/GFI-IZD-POD/IPK-GFI-IZD-POD_1000344/P1081903" xmlDataType="decimal"/>
    </xmlCellPr>
  </singleXmlCell>
  <singleXmlCell id="792" xr6:uid="{00000000-000C-0000-FFFF-FFFF09030000}" r="T16" connectionId="0">
    <xmlCellPr id="1" xr6:uid="{00000000-0010-0000-0903-000001000000}" uniqueName="P1081906">
      <xmlPr mapId="1" xpath="/GFI-IZD-POD/IPK-GFI-IZD-POD_1000344/P1081906" xmlDataType="decimal"/>
    </xmlCellPr>
  </singleXmlCell>
  <singleXmlCell id="793" xr6:uid="{00000000-000C-0000-FFFF-FFFF0A030000}" r="U16" connectionId="0">
    <xmlCellPr id="1" xr6:uid="{00000000-0010-0000-0A03-000001000000}" uniqueName="P1081908">
      <xmlPr mapId="1" xpath="/GFI-IZD-POD/IPK-GFI-IZD-POD_1000344/P1081908" xmlDataType="decimal"/>
    </xmlCellPr>
  </singleXmlCell>
  <singleXmlCell id="794" xr6:uid="{00000000-000C-0000-FFFF-FFFF0B030000}" r="V16" connectionId="0">
    <xmlCellPr id="1" xr6:uid="{00000000-0010-0000-0B03-000001000000}" uniqueName="P1081915">
      <xmlPr mapId="1" xpath="/GFI-IZD-POD/IPK-GFI-IZD-POD_1000344/P1081915" xmlDataType="decimal"/>
    </xmlCellPr>
  </singleXmlCell>
  <singleXmlCell id="795" xr6:uid="{00000000-000C-0000-FFFF-FFFF0C030000}" r="W16" connectionId="0">
    <xmlCellPr id="1" xr6:uid="{00000000-0010-0000-0C03-000001000000}" uniqueName="P1081918">
      <xmlPr mapId="1" xpath="/GFI-IZD-POD/IPK-GFI-IZD-POD_1000344/P1081918" xmlDataType="decimal"/>
    </xmlCellPr>
  </singleXmlCell>
  <singleXmlCell id="796" xr6:uid="{00000000-000C-0000-FFFF-FFFF0D030000}" r="H17" connectionId="0">
    <xmlCellPr id="1" xr6:uid="{00000000-0010-0000-0D03-000001000000}" uniqueName="P1079880">
      <xmlPr mapId="1" xpath="/GFI-IZD-POD/IPK-GFI-IZD-POD_1000344/P1079880" xmlDataType="decimal"/>
    </xmlCellPr>
  </singleXmlCell>
  <singleXmlCell id="797" xr6:uid="{00000000-000C-0000-FFFF-FFFF0E030000}" r="I17" connectionId="0">
    <xmlCellPr id="1" xr6:uid="{00000000-0010-0000-0E03-000001000000}" uniqueName="P1079881">
      <xmlPr mapId="1" xpath="/GFI-IZD-POD/IPK-GFI-IZD-POD_1000344/P1079881" xmlDataType="decimal"/>
    </xmlCellPr>
  </singleXmlCell>
  <singleXmlCell id="798" xr6:uid="{00000000-000C-0000-FFFF-FFFF0F030000}" r="J17" connectionId="0">
    <xmlCellPr id="1" xr6:uid="{00000000-0010-0000-0F03-000001000000}" uniqueName="P1079882">
      <xmlPr mapId="1" xpath="/GFI-IZD-POD/IPK-GFI-IZD-POD_1000344/P1079882" xmlDataType="decimal"/>
    </xmlCellPr>
  </singleXmlCell>
  <singleXmlCell id="799" xr6:uid="{00000000-000C-0000-FFFF-FFFF10030000}" r="K17" connectionId="0">
    <xmlCellPr id="1" xr6:uid="{00000000-0010-0000-1003-000001000000}" uniqueName="P1079883">
      <xmlPr mapId="1" xpath="/GFI-IZD-POD/IPK-GFI-IZD-POD_1000344/P1079883" xmlDataType="decimal"/>
    </xmlCellPr>
  </singleXmlCell>
  <singleXmlCell id="800" xr6:uid="{00000000-000C-0000-FFFF-FFFF11030000}" r="L17" connectionId="0">
    <xmlCellPr id="1" xr6:uid="{00000000-0010-0000-1103-000001000000}" uniqueName="P1079884">
      <xmlPr mapId="1" xpath="/GFI-IZD-POD/IPK-GFI-IZD-POD_1000344/P1079884" xmlDataType="decimal"/>
    </xmlCellPr>
  </singleXmlCell>
  <singleXmlCell id="801" xr6:uid="{00000000-000C-0000-FFFF-FFFF12030000}" r="M17" connectionId="0">
    <xmlCellPr id="1" xr6:uid="{00000000-0010-0000-1203-000001000000}" uniqueName="P1079885">
      <xmlPr mapId="1" xpath="/GFI-IZD-POD/IPK-GFI-IZD-POD_1000344/P1079885" xmlDataType="decimal"/>
    </xmlCellPr>
  </singleXmlCell>
  <singleXmlCell id="802" xr6:uid="{00000000-000C-0000-FFFF-FFFF13030000}" r="N17" connectionId="0">
    <xmlCellPr id="1" xr6:uid="{00000000-0010-0000-1303-000001000000}" uniqueName="P1079886">
      <xmlPr mapId="1" xpath="/GFI-IZD-POD/IPK-GFI-IZD-POD_1000344/P1079886" xmlDataType="decimal"/>
    </xmlCellPr>
  </singleXmlCell>
  <singleXmlCell id="803" xr6:uid="{00000000-000C-0000-FFFF-FFFF14030000}" r="O17" connectionId="0">
    <xmlCellPr id="1" xr6:uid="{00000000-0010-0000-1403-000001000000}" uniqueName="P1079887">
      <xmlPr mapId="1" xpath="/GFI-IZD-POD/IPK-GFI-IZD-POD_1000344/P1079887" xmlDataType="decimal"/>
    </xmlCellPr>
  </singleXmlCell>
  <singleXmlCell id="804" xr6:uid="{00000000-000C-0000-FFFF-FFFF15030000}" r="P17" connectionId="0">
    <xmlCellPr id="1" xr6:uid="{00000000-0010-0000-1503-000001000000}" uniqueName="P1081920">
      <xmlPr mapId="1" xpath="/GFI-IZD-POD/IPK-GFI-IZD-POD_1000344/P1081920" xmlDataType="decimal"/>
    </xmlCellPr>
  </singleXmlCell>
  <singleXmlCell id="805" xr6:uid="{00000000-000C-0000-FFFF-FFFF16030000}" r="Q17" connectionId="0">
    <xmlCellPr id="1" xr6:uid="{00000000-0010-0000-1603-000001000000}" uniqueName="P1081922">
      <xmlPr mapId="1" xpath="/GFI-IZD-POD/IPK-GFI-IZD-POD_1000344/P1081922" xmlDataType="decimal"/>
    </xmlCellPr>
  </singleXmlCell>
  <singleXmlCell id="806" xr6:uid="{00000000-000C-0000-FFFF-FFFF17030000}" r="R17" connectionId="0">
    <xmlCellPr id="1" xr6:uid="{00000000-0010-0000-1703-000001000000}" uniqueName="P1081925">
      <xmlPr mapId="1" xpath="/GFI-IZD-POD/IPK-GFI-IZD-POD_1000344/P1081925" xmlDataType="decimal"/>
    </xmlCellPr>
  </singleXmlCell>
  <singleXmlCell id="807" xr6:uid="{00000000-000C-0000-FFFF-FFFF18030000}" r="S17" connectionId="0">
    <xmlCellPr id="1" xr6:uid="{00000000-0010-0000-1803-000001000000}" uniqueName="P1081927">
      <xmlPr mapId="1" xpath="/GFI-IZD-POD/IPK-GFI-IZD-POD_1000344/P1081927" xmlDataType="decimal"/>
    </xmlCellPr>
  </singleXmlCell>
  <singleXmlCell id="808" xr6:uid="{00000000-000C-0000-FFFF-FFFF19030000}" r="T17" connectionId="0">
    <xmlCellPr id="1" xr6:uid="{00000000-0010-0000-1903-000001000000}" uniqueName="P1081929">
      <xmlPr mapId="1" xpath="/GFI-IZD-POD/IPK-GFI-IZD-POD_1000344/P1081929" xmlDataType="decimal"/>
    </xmlCellPr>
  </singleXmlCell>
  <singleXmlCell id="809" xr6:uid="{00000000-000C-0000-FFFF-FFFF1A030000}" r="U17" connectionId="0">
    <xmlCellPr id="1" xr6:uid="{00000000-0010-0000-1A03-000001000000}" uniqueName="P1081930">
      <xmlPr mapId="1" xpath="/GFI-IZD-POD/IPK-GFI-IZD-POD_1000344/P1081930" xmlDataType="decimal"/>
    </xmlCellPr>
  </singleXmlCell>
  <singleXmlCell id="810" xr6:uid="{00000000-000C-0000-FFFF-FFFF1B030000}" r="V17" connectionId="0">
    <xmlCellPr id="1" xr6:uid="{00000000-0010-0000-1B03-000001000000}" uniqueName="P1081932">
      <xmlPr mapId="1" xpath="/GFI-IZD-POD/IPK-GFI-IZD-POD_1000344/P1081932" xmlDataType="decimal"/>
    </xmlCellPr>
  </singleXmlCell>
  <singleXmlCell id="811" xr6:uid="{00000000-000C-0000-FFFF-FFFF1C030000}" r="W17" connectionId="0">
    <xmlCellPr id="1" xr6:uid="{00000000-0010-0000-1C03-000001000000}" uniqueName="P1081934">
      <xmlPr mapId="1" xpath="/GFI-IZD-POD/IPK-GFI-IZD-POD_1000344/P1081934" xmlDataType="decimal"/>
    </xmlCellPr>
  </singleXmlCell>
  <singleXmlCell id="812" xr6:uid="{00000000-000C-0000-FFFF-FFFF1D030000}" r="H18" connectionId="0">
    <xmlCellPr id="1" xr6:uid="{00000000-0010-0000-1D03-000001000000}" uniqueName="P1079888">
      <xmlPr mapId="1" xpath="/GFI-IZD-POD/IPK-GFI-IZD-POD_1000344/P1079888" xmlDataType="decimal"/>
    </xmlCellPr>
  </singleXmlCell>
  <singleXmlCell id="813" xr6:uid="{00000000-000C-0000-FFFF-FFFF1E030000}" r="I18" connectionId="0">
    <xmlCellPr id="1" xr6:uid="{00000000-0010-0000-1E03-000001000000}" uniqueName="P1079889">
      <xmlPr mapId="1" xpath="/GFI-IZD-POD/IPK-GFI-IZD-POD_1000344/P1079889" xmlDataType="decimal"/>
    </xmlCellPr>
  </singleXmlCell>
  <singleXmlCell id="814" xr6:uid="{00000000-000C-0000-FFFF-FFFF1F030000}" r="J18" connectionId="0">
    <xmlCellPr id="1" xr6:uid="{00000000-0010-0000-1F03-000001000000}" uniqueName="P1079890">
      <xmlPr mapId="1" xpath="/GFI-IZD-POD/IPK-GFI-IZD-POD_1000344/P1079890" xmlDataType="decimal"/>
    </xmlCellPr>
  </singleXmlCell>
  <singleXmlCell id="815" xr6:uid="{00000000-000C-0000-FFFF-FFFF20030000}" r="K18" connectionId="0">
    <xmlCellPr id="1" xr6:uid="{00000000-0010-0000-2003-000001000000}" uniqueName="P1079891">
      <xmlPr mapId="1" xpath="/GFI-IZD-POD/IPK-GFI-IZD-POD_1000344/P1079891" xmlDataType="decimal"/>
    </xmlCellPr>
  </singleXmlCell>
  <singleXmlCell id="816" xr6:uid="{00000000-000C-0000-FFFF-FFFF21030000}" r="L18" connectionId="0">
    <xmlCellPr id="1" xr6:uid="{00000000-0010-0000-2103-000001000000}" uniqueName="P1079892">
      <xmlPr mapId="1" xpath="/GFI-IZD-POD/IPK-GFI-IZD-POD_1000344/P1079892" xmlDataType="decimal"/>
    </xmlCellPr>
  </singleXmlCell>
  <singleXmlCell id="817" xr6:uid="{00000000-000C-0000-FFFF-FFFF22030000}" r="M18" connectionId="0">
    <xmlCellPr id="1" xr6:uid="{00000000-0010-0000-2203-000001000000}" uniqueName="P1079893">
      <xmlPr mapId="1" xpath="/GFI-IZD-POD/IPK-GFI-IZD-POD_1000344/P1079893" xmlDataType="decimal"/>
    </xmlCellPr>
  </singleXmlCell>
  <singleXmlCell id="818" xr6:uid="{00000000-000C-0000-FFFF-FFFF23030000}" r="N18" connectionId="0">
    <xmlCellPr id="1" xr6:uid="{00000000-0010-0000-2303-000001000000}" uniqueName="P1079894">
      <xmlPr mapId="1" xpath="/GFI-IZD-POD/IPK-GFI-IZD-POD_1000344/P1079894" xmlDataType="decimal"/>
    </xmlCellPr>
  </singleXmlCell>
  <singleXmlCell id="819" xr6:uid="{00000000-000C-0000-FFFF-FFFF24030000}" r="O18" connectionId="0">
    <xmlCellPr id="1" xr6:uid="{00000000-0010-0000-2403-000001000000}" uniqueName="P1079895">
      <xmlPr mapId="1" xpath="/GFI-IZD-POD/IPK-GFI-IZD-POD_1000344/P1079895" xmlDataType="decimal"/>
    </xmlCellPr>
  </singleXmlCell>
  <singleXmlCell id="820" xr6:uid="{00000000-000C-0000-FFFF-FFFF25030000}" r="P18" connectionId="0">
    <xmlCellPr id="1" xr6:uid="{00000000-0010-0000-2503-000001000000}" uniqueName="P1081936">
      <xmlPr mapId="1" xpath="/GFI-IZD-POD/IPK-GFI-IZD-POD_1000344/P1081936" xmlDataType="decimal"/>
    </xmlCellPr>
  </singleXmlCell>
  <singleXmlCell id="821" xr6:uid="{00000000-000C-0000-FFFF-FFFF26030000}" r="Q18" connectionId="0">
    <xmlCellPr id="1" xr6:uid="{00000000-0010-0000-2603-000001000000}" uniqueName="P1081938">
      <xmlPr mapId="1" xpath="/GFI-IZD-POD/IPK-GFI-IZD-POD_1000344/P1081938" xmlDataType="decimal"/>
    </xmlCellPr>
  </singleXmlCell>
  <singleXmlCell id="822" xr6:uid="{00000000-000C-0000-FFFF-FFFF27030000}" r="R18" connectionId="0">
    <xmlCellPr id="1" xr6:uid="{00000000-0010-0000-2703-000001000000}" uniqueName="P1081940">
      <xmlPr mapId="1" xpath="/GFI-IZD-POD/IPK-GFI-IZD-POD_1000344/P1081940" xmlDataType="decimal"/>
    </xmlCellPr>
  </singleXmlCell>
  <singleXmlCell id="823" xr6:uid="{00000000-000C-0000-FFFF-FFFF28030000}" r="S18" connectionId="0">
    <xmlCellPr id="1" xr6:uid="{00000000-0010-0000-2803-000001000000}" uniqueName="P1081942">
      <xmlPr mapId="1" xpath="/GFI-IZD-POD/IPK-GFI-IZD-POD_1000344/P1081942" xmlDataType="decimal"/>
    </xmlCellPr>
  </singleXmlCell>
  <singleXmlCell id="824" xr6:uid="{00000000-000C-0000-FFFF-FFFF29030000}" r="T18" connectionId="0">
    <xmlCellPr id="1" xr6:uid="{00000000-0010-0000-2903-000001000000}" uniqueName="P1081944">
      <xmlPr mapId="1" xpath="/GFI-IZD-POD/IPK-GFI-IZD-POD_1000344/P1081944" xmlDataType="decimal"/>
    </xmlCellPr>
  </singleXmlCell>
  <singleXmlCell id="825" xr6:uid="{00000000-000C-0000-FFFF-FFFF2A030000}" r="U18" connectionId="0">
    <xmlCellPr id="1" xr6:uid="{00000000-0010-0000-2A03-000001000000}" uniqueName="P1081946">
      <xmlPr mapId="1" xpath="/GFI-IZD-POD/IPK-GFI-IZD-POD_1000344/P1081946" xmlDataType="decimal"/>
    </xmlCellPr>
  </singleXmlCell>
  <singleXmlCell id="826" xr6:uid="{00000000-000C-0000-FFFF-FFFF2B030000}" r="V18" connectionId="0">
    <xmlCellPr id="1" xr6:uid="{00000000-0010-0000-2B03-000001000000}" uniqueName="P1081948">
      <xmlPr mapId="1" xpath="/GFI-IZD-POD/IPK-GFI-IZD-POD_1000344/P1081948" xmlDataType="decimal"/>
    </xmlCellPr>
  </singleXmlCell>
  <singleXmlCell id="827" xr6:uid="{00000000-000C-0000-FFFF-FFFF2C030000}" r="W18" connectionId="0">
    <xmlCellPr id="1" xr6:uid="{00000000-0010-0000-2C03-000001000000}" uniqueName="P1081950">
      <xmlPr mapId="1" xpath="/GFI-IZD-POD/IPK-GFI-IZD-POD_1000344/P1081950" xmlDataType="decimal"/>
    </xmlCellPr>
  </singleXmlCell>
  <singleXmlCell id="828" xr6:uid="{00000000-000C-0000-FFFF-FFFF2D030000}" r="H19" connectionId="0">
    <xmlCellPr id="1" xr6:uid="{00000000-0010-0000-2D03-000001000000}" uniqueName="P1079896">
      <xmlPr mapId="1" xpath="/GFI-IZD-POD/IPK-GFI-IZD-POD_1000344/P1079896" xmlDataType="decimal"/>
    </xmlCellPr>
  </singleXmlCell>
  <singleXmlCell id="829" xr6:uid="{00000000-000C-0000-FFFF-FFFF2E030000}" r="I19" connectionId="0">
    <xmlCellPr id="1" xr6:uid="{00000000-0010-0000-2E03-000001000000}" uniqueName="P1079897">
      <xmlPr mapId="1" xpath="/GFI-IZD-POD/IPK-GFI-IZD-POD_1000344/P1079897" xmlDataType="decimal"/>
    </xmlCellPr>
  </singleXmlCell>
  <singleXmlCell id="830" xr6:uid="{00000000-000C-0000-FFFF-FFFF2F030000}" r="J19" connectionId="0">
    <xmlCellPr id="1" xr6:uid="{00000000-0010-0000-2F03-000001000000}" uniqueName="P1079898">
      <xmlPr mapId="1" xpath="/GFI-IZD-POD/IPK-GFI-IZD-POD_1000344/P1079898" xmlDataType="decimal"/>
    </xmlCellPr>
  </singleXmlCell>
  <singleXmlCell id="831" xr6:uid="{00000000-000C-0000-FFFF-FFFF30030000}" r="K19" connectionId="0">
    <xmlCellPr id="1" xr6:uid="{00000000-0010-0000-3003-000001000000}" uniqueName="P1079899">
      <xmlPr mapId="1" xpath="/GFI-IZD-POD/IPK-GFI-IZD-POD_1000344/P1079899" xmlDataType="decimal"/>
    </xmlCellPr>
  </singleXmlCell>
  <singleXmlCell id="832" xr6:uid="{00000000-000C-0000-FFFF-FFFF31030000}" r="L19" connectionId="0">
    <xmlCellPr id="1" xr6:uid="{00000000-0010-0000-3103-000001000000}" uniqueName="P1079900">
      <xmlPr mapId="1" xpath="/GFI-IZD-POD/IPK-GFI-IZD-POD_1000344/P1079900" xmlDataType="decimal"/>
    </xmlCellPr>
  </singleXmlCell>
  <singleXmlCell id="833" xr6:uid="{00000000-000C-0000-FFFF-FFFF32030000}" r="M19" connectionId="0">
    <xmlCellPr id="1" xr6:uid="{00000000-0010-0000-3203-000001000000}" uniqueName="P1079901">
      <xmlPr mapId="1" xpath="/GFI-IZD-POD/IPK-GFI-IZD-POD_1000344/P1079901" xmlDataType="decimal"/>
    </xmlCellPr>
  </singleXmlCell>
  <singleXmlCell id="834" xr6:uid="{00000000-000C-0000-FFFF-FFFF33030000}" r="N19" connectionId="0">
    <xmlCellPr id="1" xr6:uid="{00000000-0010-0000-3303-000001000000}" uniqueName="P1079902">
      <xmlPr mapId="1" xpath="/GFI-IZD-POD/IPK-GFI-IZD-POD_1000344/P1079902" xmlDataType="decimal"/>
    </xmlCellPr>
  </singleXmlCell>
  <singleXmlCell id="835" xr6:uid="{00000000-000C-0000-FFFF-FFFF34030000}" r="O19" connectionId="0">
    <xmlCellPr id="1" xr6:uid="{00000000-0010-0000-3403-000001000000}" uniqueName="P1079903">
      <xmlPr mapId="1" xpath="/GFI-IZD-POD/IPK-GFI-IZD-POD_1000344/P1079903" xmlDataType="decimal"/>
    </xmlCellPr>
  </singleXmlCell>
  <singleXmlCell id="836" xr6:uid="{00000000-000C-0000-FFFF-FFFF35030000}" r="P19" connectionId="0">
    <xmlCellPr id="1" xr6:uid="{00000000-0010-0000-3503-000001000000}" uniqueName="P1081953">
      <xmlPr mapId="1" xpath="/GFI-IZD-POD/IPK-GFI-IZD-POD_1000344/P1081953" xmlDataType="decimal"/>
    </xmlCellPr>
  </singleXmlCell>
  <singleXmlCell id="837" xr6:uid="{00000000-000C-0000-FFFF-FFFF36030000}" r="Q19" connectionId="0">
    <xmlCellPr id="1" xr6:uid="{00000000-0010-0000-3603-000001000000}" uniqueName="P1081958">
      <xmlPr mapId="1" xpath="/GFI-IZD-POD/IPK-GFI-IZD-POD_1000344/P1081958" xmlDataType="decimal"/>
    </xmlCellPr>
  </singleXmlCell>
  <singleXmlCell id="838" xr6:uid="{00000000-000C-0000-FFFF-FFFF37030000}" r="R19" connectionId="0">
    <xmlCellPr id="1" xr6:uid="{00000000-0010-0000-3703-000001000000}" uniqueName="P1081960">
      <xmlPr mapId="1" xpath="/GFI-IZD-POD/IPK-GFI-IZD-POD_1000344/P1081960" xmlDataType="decimal"/>
    </xmlCellPr>
  </singleXmlCell>
  <singleXmlCell id="839" xr6:uid="{00000000-000C-0000-FFFF-FFFF38030000}" r="S19" connectionId="0">
    <xmlCellPr id="1" xr6:uid="{00000000-0010-0000-3803-000001000000}" uniqueName="P1081962">
      <xmlPr mapId="1" xpath="/GFI-IZD-POD/IPK-GFI-IZD-POD_1000344/P1081962" xmlDataType="decimal"/>
    </xmlCellPr>
  </singleXmlCell>
  <singleXmlCell id="840" xr6:uid="{00000000-000C-0000-FFFF-FFFF39030000}" r="T19" connectionId="0">
    <xmlCellPr id="1" xr6:uid="{00000000-0010-0000-3903-000001000000}" uniqueName="P1081964">
      <xmlPr mapId="1" xpath="/GFI-IZD-POD/IPK-GFI-IZD-POD_1000344/P1081964" xmlDataType="decimal"/>
    </xmlCellPr>
  </singleXmlCell>
  <singleXmlCell id="841" xr6:uid="{00000000-000C-0000-FFFF-FFFF3A030000}" r="U19" connectionId="0">
    <xmlCellPr id="1" xr6:uid="{00000000-0010-0000-3A03-000001000000}" uniqueName="P1081966">
      <xmlPr mapId="1" xpath="/GFI-IZD-POD/IPK-GFI-IZD-POD_1000344/P1081966" xmlDataType="decimal"/>
    </xmlCellPr>
  </singleXmlCell>
  <singleXmlCell id="842" xr6:uid="{00000000-000C-0000-FFFF-FFFF3B030000}" r="V19" connectionId="0">
    <xmlCellPr id="1" xr6:uid="{00000000-0010-0000-3B03-000001000000}" uniqueName="P1081968">
      <xmlPr mapId="1" xpath="/GFI-IZD-POD/IPK-GFI-IZD-POD_1000344/P1081968" xmlDataType="decimal"/>
    </xmlCellPr>
  </singleXmlCell>
  <singleXmlCell id="843" xr6:uid="{00000000-000C-0000-FFFF-FFFF3C030000}" r="W19" connectionId="0">
    <xmlCellPr id="1" xr6:uid="{00000000-0010-0000-3C03-000001000000}" uniqueName="P1081970">
      <xmlPr mapId="1" xpath="/GFI-IZD-POD/IPK-GFI-IZD-POD_1000344/P1081970" xmlDataType="decimal"/>
    </xmlCellPr>
  </singleXmlCell>
  <singleXmlCell id="844" xr6:uid="{00000000-000C-0000-FFFF-FFFF3D030000}" r="H20" connectionId="0">
    <xmlCellPr id="1" xr6:uid="{00000000-0010-0000-3D03-000001000000}" uniqueName="P1079904">
      <xmlPr mapId="1" xpath="/GFI-IZD-POD/IPK-GFI-IZD-POD_1000344/P1079904" xmlDataType="decimal"/>
    </xmlCellPr>
  </singleXmlCell>
  <singleXmlCell id="845" xr6:uid="{00000000-000C-0000-FFFF-FFFF3E030000}" r="I20" connectionId="0">
    <xmlCellPr id="1" xr6:uid="{00000000-0010-0000-3E03-000001000000}" uniqueName="P1079905">
      <xmlPr mapId="1" xpath="/GFI-IZD-POD/IPK-GFI-IZD-POD_1000344/P1079905" xmlDataType="decimal"/>
    </xmlCellPr>
  </singleXmlCell>
  <singleXmlCell id="846" xr6:uid="{00000000-000C-0000-FFFF-FFFF3F030000}" r="J20" connectionId="0">
    <xmlCellPr id="1" xr6:uid="{00000000-0010-0000-3F03-000001000000}" uniqueName="P1079906">
      <xmlPr mapId="1" xpath="/GFI-IZD-POD/IPK-GFI-IZD-POD_1000344/P1079906" xmlDataType="decimal"/>
    </xmlCellPr>
  </singleXmlCell>
  <singleXmlCell id="847" xr6:uid="{00000000-000C-0000-FFFF-FFFF40030000}" r="K20" connectionId="0">
    <xmlCellPr id="1" xr6:uid="{00000000-0010-0000-4003-000001000000}" uniqueName="P1079907">
      <xmlPr mapId="1" xpath="/GFI-IZD-POD/IPK-GFI-IZD-POD_1000344/P1079907" xmlDataType="decimal"/>
    </xmlCellPr>
  </singleXmlCell>
  <singleXmlCell id="848" xr6:uid="{00000000-000C-0000-FFFF-FFFF41030000}" r="L20" connectionId="0">
    <xmlCellPr id="1" xr6:uid="{00000000-0010-0000-4103-000001000000}" uniqueName="P1079908">
      <xmlPr mapId="1" xpath="/GFI-IZD-POD/IPK-GFI-IZD-POD_1000344/P1079908" xmlDataType="decimal"/>
    </xmlCellPr>
  </singleXmlCell>
  <singleXmlCell id="849" xr6:uid="{00000000-000C-0000-FFFF-FFFF42030000}" r="M20" connectionId="0">
    <xmlCellPr id="1" xr6:uid="{00000000-0010-0000-4203-000001000000}" uniqueName="P1079909">
      <xmlPr mapId="1" xpath="/GFI-IZD-POD/IPK-GFI-IZD-POD_1000344/P1079909" xmlDataType="decimal"/>
    </xmlCellPr>
  </singleXmlCell>
  <singleXmlCell id="850" xr6:uid="{00000000-000C-0000-FFFF-FFFF43030000}" r="N20" connectionId="0">
    <xmlCellPr id="1" xr6:uid="{00000000-0010-0000-4303-000001000000}" uniqueName="P1079910">
      <xmlPr mapId="1" xpath="/GFI-IZD-POD/IPK-GFI-IZD-POD_1000344/P1079910" xmlDataType="decimal"/>
    </xmlCellPr>
  </singleXmlCell>
  <singleXmlCell id="851" xr6:uid="{00000000-000C-0000-FFFF-FFFF44030000}" r="O20" connectionId="0">
    <xmlCellPr id="1" xr6:uid="{00000000-0010-0000-4403-000001000000}" uniqueName="P1079912">
      <xmlPr mapId="1" xpath="/GFI-IZD-POD/IPK-GFI-IZD-POD_1000344/P1079912" xmlDataType="decimal"/>
    </xmlCellPr>
  </singleXmlCell>
  <singleXmlCell id="852" xr6:uid="{00000000-000C-0000-FFFF-FFFF45030000}" r="P20" connectionId="0">
    <xmlCellPr id="1" xr6:uid="{00000000-0010-0000-4503-000001000000}" uniqueName="P1081972">
      <xmlPr mapId="1" xpath="/GFI-IZD-POD/IPK-GFI-IZD-POD_1000344/P1081972" xmlDataType="decimal"/>
    </xmlCellPr>
  </singleXmlCell>
  <singleXmlCell id="853" xr6:uid="{00000000-000C-0000-FFFF-FFFF46030000}" r="Q20" connectionId="0">
    <xmlCellPr id="1" xr6:uid="{00000000-0010-0000-4603-000001000000}" uniqueName="P1081973">
      <xmlPr mapId="1" xpath="/GFI-IZD-POD/IPK-GFI-IZD-POD_1000344/P1081973" xmlDataType="decimal"/>
    </xmlCellPr>
  </singleXmlCell>
  <singleXmlCell id="854" xr6:uid="{00000000-000C-0000-FFFF-FFFF47030000}" r="R20" connectionId="0">
    <xmlCellPr id="1" xr6:uid="{00000000-0010-0000-4703-000001000000}" uniqueName="P1081975">
      <xmlPr mapId="1" xpath="/GFI-IZD-POD/IPK-GFI-IZD-POD_1000344/P1081975" xmlDataType="decimal"/>
    </xmlCellPr>
  </singleXmlCell>
  <singleXmlCell id="855" xr6:uid="{00000000-000C-0000-FFFF-FFFF48030000}" r="S20" connectionId="0">
    <xmlCellPr id="1" xr6:uid="{00000000-0010-0000-4803-000001000000}" uniqueName="P1081977">
      <xmlPr mapId="1" xpath="/GFI-IZD-POD/IPK-GFI-IZD-POD_1000344/P1081977" xmlDataType="decimal"/>
    </xmlCellPr>
  </singleXmlCell>
  <singleXmlCell id="856" xr6:uid="{00000000-000C-0000-FFFF-FFFF49030000}" r="T20" connectionId="0">
    <xmlCellPr id="1" xr6:uid="{00000000-0010-0000-4903-000001000000}" uniqueName="P1081978">
      <xmlPr mapId="1" xpath="/GFI-IZD-POD/IPK-GFI-IZD-POD_1000344/P1081978" xmlDataType="decimal"/>
    </xmlCellPr>
  </singleXmlCell>
  <singleXmlCell id="857" xr6:uid="{00000000-000C-0000-FFFF-FFFF4A030000}" r="U20" connectionId="0">
    <xmlCellPr id="1" xr6:uid="{00000000-0010-0000-4A03-000001000000}" uniqueName="P1081980">
      <xmlPr mapId="1" xpath="/GFI-IZD-POD/IPK-GFI-IZD-POD_1000344/P1081980" xmlDataType="decimal"/>
    </xmlCellPr>
  </singleXmlCell>
  <singleXmlCell id="858" xr6:uid="{00000000-000C-0000-FFFF-FFFF4B030000}" r="V20" connectionId="0">
    <xmlCellPr id="1" xr6:uid="{00000000-0010-0000-4B03-000001000000}" uniqueName="P1081982">
      <xmlPr mapId="1" xpath="/GFI-IZD-POD/IPK-GFI-IZD-POD_1000344/P1081982" xmlDataType="decimal"/>
    </xmlCellPr>
  </singleXmlCell>
  <singleXmlCell id="859" xr6:uid="{00000000-000C-0000-FFFF-FFFF4C030000}" r="W20" connectionId="0">
    <xmlCellPr id="1" xr6:uid="{00000000-0010-0000-4C03-000001000000}" uniqueName="P1081984">
      <xmlPr mapId="1" xpath="/GFI-IZD-POD/IPK-GFI-IZD-POD_1000344/P1081984" xmlDataType="decimal"/>
    </xmlCellPr>
  </singleXmlCell>
  <singleXmlCell id="860" xr6:uid="{00000000-000C-0000-FFFF-FFFF4D030000}" r="H21" connectionId="0">
    <xmlCellPr id="1" xr6:uid="{00000000-0010-0000-4D03-000001000000}" uniqueName="P1079911">
      <xmlPr mapId="1" xpath="/GFI-IZD-POD/IPK-GFI-IZD-POD_1000344/P1079911" xmlDataType="decimal"/>
    </xmlCellPr>
  </singleXmlCell>
  <singleXmlCell id="861" xr6:uid="{00000000-000C-0000-FFFF-FFFF4E030000}" r="I21" connectionId="0">
    <xmlCellPr id="1" xr6:uid="{00000000-0010-0000-4E03-000001000000}" uniqueName="P1079913">
      <xmlPr mapId="1" xpath="/GFI-IZD-POD/IPK-GFI-IZD-POD_1000344/P1079913" xmlDataType="decimal"/>
    </xmlCellPr>
  </singleXmlCell>
  <singleXmlCell id="862" xr6:uid="{00000000-000C-0000-FFFF-FFFF4F030000}" r="J21" connectionId="0">
    <xmlCellPr id="1" xr6:uid="{00000000-0010-0000-4F03-000001000000}" uniqueName="P1079914">
      <xmlPr mapId="1" xpath="/GFI-IZD-POD/IPK-GFI-IZD-POD_1000344/P1079914" xmlDataType="decimal"/>
    </xmlCellPr>
  </singleXmlCell>
  <singleXmlCell id="863" xr6:uid="{00000000-000C-0000-FFFF-FFFF50030000}" r="K21" connectionId="0">
    <xmlCellPr id="1" xr6:uid="{00000000-0010-0000-5003-000001000000}" uniqueName="P1079915">
      <xmlPr mapId="1" xpath="/GFI-IZD-POD/IPK-GFI-IZD-POD_1000344/P1079915" xmlDataType="decimal"/>
    </xmlCellPr>
  </singleXmlCell>
  <singleXmlCell id="864" xr6:uid="{00000000-000C-0000-FFFF-FFFF51030000}" r="L21" connectionId="0">
    <xmlCellPr id="1" xr6:uid="{00000000-0010-0000-5103-000001000000}" uniqueName="P1079916">
      <xmlPr mapId="1" xpath="/GFI-IZD-POD/IPK-GFI-IZD-POD_1000344/P1079916" xmlDataType="decimal"/>
    </xmlCellPr>
  </singleXmlCell>
  <singleXmlCell id="865" xr6:uid="{00000000-000C-0000-FFFF-FFFF52030000}" r="M21" connectionId="0">
    <xmlCellPr id="1" xr6:uid="{00000000-0010-0000-5203-000001000000}" uniqueName="P1079917">
      <xmlPr mapId="1" xpath="/GFI-IZD-POD/IPK-GFI-IZD-POD_1000344/P1079917" xmlDataType="decimal"/>
    </xmlCellPr>
  </singleXmlCell>
  <singleXmlCell id="866" xr6:uid="{00000000-000C-0000-FFFF-FFFF53030000}" r="N21" connectionId="0">
    <xmlCellPr id="1" xr6:uid="{00000000-0010-0000-5303-000001000000}" uniqueName="P1079918">
      <xmlPr mapId="1" xpath="/GFI-IZD-POD/IPK-GFI-IZD-POD_1000344/P1079918" xmlDataType="decimal"/>
    </xmlCellPr>
  </singleXmlCell>
  <singleXmlCell id="867" xr6:uid="{00000000-000C-0000-FFFF-FFFF54030000}" r="O21" connectionId="0">
    <xmlCellPr id="1" xr6:uid="{00000000-0010-0000-5403-000001000000}" uniqueName="P1079919">
      <xmlPr mapId="1" xpath="/GFI-IZD-POD/IPK-GFI-IZD-POD_1000344/P1079919" xmlDataType="decimal"/>
    </xmlCellPr>
  </singleXmlCell>
  <singleXmlCell id="868" xr6:uid="{00000000-000C-0000-FFFF-FFFF55030000}" r="P21" connectionId="0">
    <xmlCellPr id="1" xr6:uid="{00000000-0010-0000-5503-000001000000}" uniqueName="P1081986">
      <xmlPr mapId="1" xpath="/GFI-IZD-POD/IPK-GFI-IZD-POD_1000344/P1081986" xmlDataType="decimal"/>
    </xmlCellPr>
  </singleXmlCell>
  <singleXmlCell id="869" xr6:uid="{00000000-000C-0000-FFFF-FFFF56030000}" r="Q21" connectionId="0">
    <xmlCellPr id="1" xr6:uid="{00000000-0010-0000-5603-000001000000}" uniqueName="P1081988">
      <xmlPr mapId="1" xpath="/GFI-IZD-POD/IPK-GFI-IZD-POD_1000344/P1081988" xmlDataType="decimal"/>
    </xmlCellPr>
  </singleXmlCell>
  <singleXmlCell id="870" xr6:uid="{00000000-000C-0000-FFFF-FFFF57030000}" r="R21" connectionId="0">
    <xmlCellPr id="1" xr6:uid="{00000000-0010-0000-5703-000001000000}" uniqueName="P1081990">
      <xmlPr mapId="1" xpath="/GFI-IZD-POD/IPK-GFI-IZD-POD_1000344/P1081990" xmlDataType="decimal"/>
    </xmlCellPr>
  </singleXmlCell>
  <singleXmlCell id="871" xr6:uid="{00000000-000C-0000-FFFF-FFFF58030000}" r="S21" connectionId="0">
    <xmlCellPr id="1" xr6:uid="{00000000-0010-0000-5803-000001000000}" uniqueName="P1081993">
      <xmlPr mapId="1" xpath="/GFI-IZD-POD/IPK-GFI-IZD-POD_1000344/P1081993" xmlDataType="decimal"/>
    </xmlCellPr>
  </singleXmlCell>
  <singleXmlCell id="872" xr6:uid="{00000000-000C-0000-FFFF-FFFF59030000}" r="T21" connectionId="0">
    <xmlCellPr id="1" xr6:uid="{00000000-0010-0000-5903-000001000000}" uniqueName="P1081995">
      <xmlPr mapId="1" xpath="/GFI-IZD-POD/IPK-GFI-IZD-POD_1000344/P1081995" xmlDataType="decimal"/>
    </xmlCellPr>
  </singleXmlCell>
  <singleXmlCell id="873" xr6:uid="{00000000-000C-0000-FFFF-FFFF5A030000}" r="U21" connectionId="0">
    <xmlCellPr id="1" xr6:uid="{00000000-0010-0000-5A03-000001000000}" uniqueName="P1081997">
      <xmlPr mapId="1" xpath="/GFI-IZD-POD/IPK-GFI-IZD-POD_1000344/P1081997" xmlDataType="decimal"/>
    </xmlCellPr>
  </singleXmlCell>
  <singleXmlCell id="874" xr6:uid="{00000000-000C-0000-FFFF-FFFF5B030000}" r="V21" connectionId="0">
    <xmlCellPr id="1" xr6:uid="{00000000-0010-0000-5B03-000001000000}" uniqueName="P1081999">
      <xmlPr mapId="1" xpath="/GFI-IZD-POD/IPK-GFI-IZD-POD_1000344/P1081999" xmlDataType="decimal"/>
    </xmlCellPr>
  </singleXmlCell>
  <singleXmlCell id="875" xr6:uid="{00000000-000C-0000-FFFF-FFFF5C030000}" r="W21" connectionId="0">
    <xmlCellPr id="1" xr6:uid="{00000000-0010-0000-5C03-000001000000}" uniqueName="P1082001">
      <xmlPr mapId="1" xpath="/GFI-IZD-POD/IPK-GFI-IZD-POD_1000344/P1082001" xmlDataType="decimal"/>
    </xmlCellPr>
  </singleXmlCell>
  <singleXmlCell id="876" xr6:uid="{00000000-000C-0000-FFFF-FFFF5D030000}" r="H22" connectionId="0">
    <xmlCellPr id="1" xr6:uid="{00000000-0010-0000-5D03-000001000000}" uniqueName="P1079920">
      <xmlPr mapId="1" xpath="/GFI-IZD-POD/IPK-GFI-IZD-POD_1000344/P1079920" xmlDataType="decimal"/>
    </xmlCellPr>
  </singleXmlCell>
  <singleXmlCell id="877" xr6:uid="{00000000-000C-0000-FFFF-FFFF5E030000}" r="I22" connectionId="0">
    <xmlCellPr id="1" xr6:uid="{00000000-0010-0000-5E03-000001000000}" uniqueName="P1079921">
      <xmlPr mapId="1" xpath="/GFI-IZD-POD/IPK-GFI-IZD-POD_1000344/P1079921" xmlDataType="decimal"/>
    </xmlCellPr>
  </singleXmlCell>
  <singleXmlCell id="878" xr6:uid="{00000000-000C-0000-FFFF-FFFF5F030000}" r="J22" connectionId="0">
    <xmlCellPr id="1" xr6:uid="{00000000-0010-0000-5F03-000001000000}" uniqueName="P1079922">
      <xmlPr mapId="1" xpath="/GFI-IZD-POD/IPK-GFI-IZD-POD_1000344/P1079922" xmlDataType="decimal"/>
    </xmlCellPr>
  </singleXmlCell>
  <singleXmlCell id="879" xr6:uid="{00000000-000C-0000-FFFF-FFFF60030000}" r="K22" connectionId="0">
    <xmlCellPr id="1" xr6:uid="{00000000-0010-0000-6003-000001000000}" uniqueName="P1079923">
      <xmlPr mapId="1" xpath="/GFI-IZD-POD/IPK-GFI-IZD-POD_1000344/P1079923" xmlDataType="decimal"/>
    </xmlCellPr>
  </singleXmlCell>
  <singleXmlCell id="880" xr6:uid="{00000000-000C-0000-FFFF-FFFF61030000}" r="L22" connectionId="0">
    <xmlCellPr id="1" xr6:uid="{00000000-0010-0000-6103-000001000000}" uniqueName="P1079924">
      <xmlPr mapId="1" xpath="/GFI-IZD-POD/IPK-GFI-IZD-POD_1000344/P1079924" xmlDataType="decimal"/>
    </xmlCellPr>
  </singleXmlCell>
  <singleXmlCell id="881" xr6:uid="{00000000-000C-0000-FFFF-FFFF62030000}" r="M22" connectionId="0">
    <xmlCellPr id="1" xr6:uid="{00000000-0010-0000-6203-000001000000}" uniqueName="P1079925">
      <xmlPr mapId="1" xpath="/GFI-IZD-POD/IPK-GFI-IZD-POD_1000344/P1079925" xmlDataType="decimal"/>
    </xmlCellPr>
  </singleXmlCell>
  <singleXmlCell id="882" xr6:uid="{00000000-000C-0000-FFFF-FFFF63030000}" r="N22" connectionId="0">
    <xmlCellPr id="1" xr6:uid="{00000000-0010-0000-6303-000001000000}" uniqueName="P1079926">
      <xmlPr mapId="1" xpath="/GFI-IZD-POD/IPK-GFI-IZD-POD_1000344/P1079926" xmlDataType="decimal"/>
    </xmlCellPr>
  </singleXmlCell>
  <singleXmlCell id="883" xr6:uid="{00000000-000C-0000-FFFF-FFFF64030000}" r="O22" connectionId="0">
    <xmlCellPr id="1" xr6:uid="{00000000-0010-0000-6403-000001000000}" uniqueName="P1079927">
      <xmlPr mapId="1" xpath="/GFI-IZD-POD/IPK-GFI-IZD-POD_1000344/P1079927" xmlDataType="decimal"/>
    </xmlCellPr>
  </singleXmlCell>
  <singleXmlCell id="884" xr6:uid="{00000000-000C-0000-FFFF-FFFF65030000}" r="P22" connectionId="0">
    <xmlCellPr id="1" xr6:uid="{00000000-0010-0000-6503-000001000000}" uniqueName="P1082003">
      <xmlPr mapId="1" xpath="/GFI-IZD-POD/IPK-GFI-IZD-POD_1000344/P1082003" xmlDataType="decimal"/>
    </xmlCellPr>
  </singleXmlCell>
  <singleXmlCell id="885" xr6:uid="{00000000-000C-0000-FFFF-FFFF66030000}" r="Q22" connectionId="0">
    <xmlCellPr id="1" xr6:uid="{00000000-0010-0000-6603-000001000000}" uniqueName="P1082004">
      <xmlPr mapId="1" xpath="/GFI-IZD-POD/IPK-GFI-IZD-POD_1000344/P1082004" xmlDataType="decimal"/>
    </xmlCellPr>
  </singleXmlCell>
  <singleXmlCell id="886" xr6:uid="{00000000-000C-0000-FFFF-FFFF67030000}" r="R22" connectionId="0">
    <xmlCellPr id="1" xr6:uid="{00000000-0010-0000-6703-000001000000}" uniqueName="P1082005">
      <xmlPr mapId="1" xpath="/GFI-IZD-POD/IPK-GFI-IZD-POD_1000344/P1082005" xmlDataType="decimal"/>
    </xmlCellPr>
  </singleXmlCell>
  <singleXmlCell id="887" xr6:uid="{00000000-000C-0000-FFFF-FFFF68030000}" r="S22" connectionId="0">
    <xmlCellPr id="1" xr6:uid="{00000000-0010-0000-6803-000001000000}" uniqueName="P1082007">
      <xmlPr mapId="1" xpath="/GFI-IZD-POD/IPK-GFI-IZD-POD_1000344/P1082007" xmlDataType="decimal"/>
    </xmlCellPr>
  </singleXmlCell>
  <singleXmlCell id="888" xr6:uid="{00000000-000C-0000-FFFF-FFFF69030000}" r="T22" connectionId="0">
    <xmlCellPr id="1" xr6:uid="{00000000-0010-0000-6903-000001000000}" uniqueName="P1082008">
      <xmlPr mapId="1" xpath="/GFI-IZD-POD/IPK-GFI-IZD-POD_1000344/P1082008" xmlDataType="decimal"/>
    </xmlCellPr>
  </singleXmlCell>
  <singleXmlCell id="889" xr6:uid="{00000000-000C-0000-FFFF-FFFF6A030000}" r="U22" connectionId="0">
    <xmlCellPr id="1" xr6:uid="{00000000-0010-0000-6A03-000001000000}" uniqueName="P1082010">
      <xmlPr mapId="1" xpath="/GFI-IZD-POD/IPK-GFI-IZD-POD_1000344/P1082010" xmlDataType="decimal"/>
    </xmlCellPr>
  </singleXmlCell>
  <singleXmlCell id="890" xr6:uid="{00000000-000C-0000-FFFF-FFFF6B030000}" r="V22" connectionId="0">
    <xmlCellPr id="1" xr6:uid="{00000000-0010-0000-6B03-000001000000}" uniqueName="P1082011">
      <xmlPr mapId="1" xpath="/GFI-IZD-POD/IPK-GFI-IZD-POD_1000344/P1082011" xmlDataType="decimal"/>
    </xmlCellPr>
  </singleXmlCell>
  <singleXmlCell id="891" xr6:uid="{00000000-000C-0000-FFFF-FFFF6C030000}" r="W22" connectionId="0">
    <xmlCellPr id="1" xr6:uid="{00000000-0010-0000-6C03-000001000000}" uniqueName="P1082013">
      <xmlPr mapId="1" xpath="/GFI-IZD-POD/IPK-GFI-IZD-POD_1000344/P1082013" xmlDataType="decimal"/>
    </xmlCellPr>
  </singleXmlCell>
  <singleXmlCell id="892" xr6:uid="{00000000-000C-0000-FFFF-FFFF6D030000}" r="H23" connectionId="0">
    <xmlCellPr id="1" xr6:uid="{00000000-0010-0000-6D03-000001000000}" uniqueName="P1079928">
      <xmlPr mapId="1" xpath="/GFI-IZD-POD/IPK-GFI-IZD-POD_1000344/P1079928" xmlDataType="decimal"/>
    </xmlCellPr>
  </singleXmlCell>
  <singleXmlCell id="894" xr6:uid="{00000000-000C-0000-FFFF-FFFF6E030000}" r="I23" connectionId="0">
    <xmlCellPr id="1" xr6:uid="{00000000-0010-0000-6E03-000001000000}" uniqueName="P1079929">
      <xmlPr mapId="1" xpath="/GFI-IZD-POD/IPK-GFI-IZD-POD_1000344/P1079929" xmlDataType="decimal"/>
    </xmlCellPr>
  </singleXmlCell>
  <singleXmlCell id="895" xr6:uid="{00000000-000C-0000-FFFF-FFFF6F030000}" r="J23" connectionId="0">
    <xmlCellPr id="1" xr6:uid="{00000000-0010-0000-6F03-000001000000}" uniqueName="P1079930">
      <xmlPr mapId="1" xpath="/GFI-IZD-POD/IPK-GFI-IZD-POD_1000344/P1079930" xmlDataType="decimal"/>
    </xmlCellPr>
  </singleXmlCell>
  <singleXmlCell id="896" xr6:uid="{00000000-000C-0000-FFFF-FFFF70030000}" r="K23" connectionId="0">
    <xmlCellPr id="1" xr6:uid="{00000000-0010-0000-7003-000001000000}" uniqueName="P1079931">
      <xmlPr mapId="1" xpath="/GFI-IZD-POD/IPK-GFI-IZD-POD_1000344/P1079931" xmlDataType="decimal"/>
    </xmlCellPr>
  </singleXmlCell>
  <singleXmlCell id="897" xr6:uid="{00000000-000C-0000-FFFF-FFFF71030000}" r="L23" connectionId="0">
    <xmlCellPr id="1" xr6:uid="{00000000-0010-0000-7103-000001000000}" uniqueName="P1079932">
      <xmlPr mapId="1" xpath="/GFI-IZD-POD/IPK-GFI-IZD-POD_1000344/P1079932" xmlDataType="decimal"/>
    </xmlCellPr>
  </singleXmlCell>
  <singleXmlCell id="898" xr6:uid="{00000000-000C-0000-FFFF-FFFF72030000}" r="M23" connectionId="0">
    <xmlCellPr id="1" xr6:uid="{00000000-0010-0000-7203-000001000000}" uniqueName="P1079933">
      <xmlPr mapId="1" xpath="/GFI-IZD-POD/IPK-GFI-IZD-POD_1000344/P1079933" xmlDataType="decimal"/>
    </xmlCellPr>
  </singleXmlCell>
  <singleXmlCell id="899" xr6:uid="{00000000-000C-0000-FFFF-FFFF73030000}" r="N23" connectionId="0">
    <xmlCellPr id="1" xr6:uid="{00000000-0010-0000-7303-000001000000}" uniqueName="P1079934">
      <xmlPr mapId="1" xpath="/GFI-IZD-POD/IPK-GFI-IZD-POD_1000344/P1079934" xmlDataType="decimal"/>
    </xmlCellPr>
  </singleXmlCell>
  <singleXmlCell id="900" xr6:uid="{00000000-000C-0000-FFFF-FFFF74030000}" r="O23" connectionId="0">
    <xmlCellPr id="1" xr6:uid="{00000000-0010-0000-7403-000001000000}" uniqueName="P1079935">
      <xmlPr mapId="1" xpath="/GFI-IZD-POD/IPK-GFI-IZD-POD_1000344/P1079935" xmlDataType="decimal"/>
    </xmlCellPr>
  </singleXmlCell>
  <singleXmlCell id="901" xr6:uid="{00000000-000C-0000-FFFF-FFFF75030000}" r="P23" connectionId="0">
    <xmlCellPr id="1" xr6:uid="{00000000-0010-0000-7503-000001000000}" uniqueName="P1082014">
      <xmlPr mapId="1" xpath="/GFI-IZD-POD/IPK-GFI-IZD-POD_1000344/P1082014" xmlDataType="decimal"/>
    </xmlCellPr>
  </singleXmlCell>
  <singleXmlCell id="902" xr6:uid="{00000000-000C-0000-FFFF-FFFF76030000}" r="Q23" connectionId="0">
    <xmlCellPr id="1" xr6:uid="{00000000-0010-0000-7603-000001000000}" uniqueName="P1082016">
      <xmlPr mapId="1" xpath="/GFI-IZD-POD/IPK-GFI-IZD-POD_1000344/P1082016" xmlDataType="decimal"/>
    </xmlCellPr>
  </singleXmlCell>
  <singleXmlCell id="903" xr6:uid="{00000000-000C-0000-FFFF-FFFF77030000}" r="R23" connectionId="0">
    <xmlCellPr id="1" xr6:uid="{00000000-0010-0000-7703-000001000000}" uniqueName="P1082018">
      <xmlPr mapId="1" xpath="/GFI-IZD-POD/IPK-GFI-IZD-POD_1000344/P1082018" xmlDataType="decimal"/>
    </xmlCellPr>
  </singleXmlCell>
  <singleXmlCell id="904" xr6:uid="{00000000-000C-0000-FFFF-FFFF78030000}" r="S23" connectionId="0">
    <xmlCellPr id="1" xr6:uid="{00000000-0010-0000-7803-000001000000}" uniqueName="P1082019">
      <xmlPr mapId="1" xpath="/GFI-IZD-POD/IPK-GFI-IZD-POD_1000344/P1082019" xmlDataType="decimal"/>
    </xmlCellPr>
  </singleXmlCell>
  <singleXmlCell id="905" xr6:uid="{00000000-000C-0000-FFFF-FFFF79030000}" r="T23" connectionId="0">
    <xmlCellPr id="1" xr6:uid="{00000000-0010-0000-7903-000001000000}" uniqueName="P1082029">
      <xmlPr mapId="1" xpath="/GFI-IZD-POD/IPK-GFI-IZD-POD_1000344/P1082029" xmlDataType="decimal"/>
    </xmlCellPr>
  </singleXmlCell>
  <singleXmlCell id="906" xr6:uid="{00000000-000C-0000-FFFF-FFFF7A030000}" r="U23" connectionId="0">
    <xmlCellPr id="1" xr6:uid="{00000000-0010-0000-7A03-000001000000}" uniqueName="P1082032">
      <xmlPr mapId="1" xpath="/GFI-IZD-POD/IPK-GFI-IZD-POD_1000344/P1082032" xmlDataType="decimal"/>
    </xmlCellPr>
  </singleXmlCell>
  <singleXmlCell id="907" xr6:uid="{00000000-000C-0000-FFFF-FFFF7B030000}" r="V23" connectionId="0">
    <xmlCellPr id="1" xr6:uid="{00000000-0010-0000-7B03-000001000000}" uniqueName="P1082034">
      <xmlPr mapId="1" xpath="/GFI-IZD-POD/IPK-GFI-IZD-POD_1000344/P1082034" xmlDataType="decimal"/>
    </xmlCellPr>
  </singleXmlCell>
  <singleXmlCell id="908" xr6:uid="{00000000-000C-0000-FFFF-FFFF7C030000}" r="W23" connectionId="0">
    <xmlCellPr id="1" xr6:uid="{00000000-0010-0000-7C03-000001000000}" uniqueName="P1082035">
      <xmlPr mapId="1" xpath="/GFI-IZD-POD/IPK-GFI-IZD-POD_1000344/P1082035" xmlDataType="decimal"/>
    </xmlCellPr>
  </singleXmlCell>
  <singleXmlCell id="909" xr6:uid="{00000000-000C-0000-FFFF-FFFF7D030000}" r="H24" connectionId="0">
    <xmlCellPr id="1" xr6:uid="{00000000-0010-0000-7D03-000001000000}" uniqueName="P1079936">
      <xmlPr mapId="1" xpath="/GFI-IZD-POD/IPK-GFI-IZD-POD_1000344/P1079936" xmlDataType="decimal"/>
    </xmlCellPr>
  </singleXmlCell>
  <singleXmlCell id="910" xr6:uid="{00000000-000C-0000-FFFF-FFFF7E030000}" r="I24" connectionId="0">
    <xmlCellPr id="1" xr6:uid="{00000000-0010-0000-7E03-000001000000}" uniqueName="P1079937">
      <xmlPr mapId="1" xpath="/GFI-IZD-POD/IPK-GFI-IZD-POD_1000344/P1079937" xmlDataType="decimal"/>
    </xmlCellPr>
  </singleXmlCell>
  <singleXmlCell id="911" xr6:uid="{00000000-000C-0000-FFFF-FFFF7F030000}" r="J24" connectionId="0">
    <xmlCellPr id="1" xr6:uid="{00000000-0010-0000-7F03-000001000000}" uniqueName="P1079938">
      <xmlPr mapId="1" xpath="/GFI-IZD-POD/IPK-GFI-IZD-POD_1000344/P1079938" xmlDataType="decimal"/>
    </xmlCellPr>
  </singleXmlCell>
  <singleXmlCell id="912" xr6:uid="{00000000-000C-0000-FFFF-FFFF80030000}" r="K24" connectionId="0">
    <xmlCellPr id="1" xr6:uid="{00000000-0010-0000-8003-000001000000}" uniqueName="P1079939">
      <xmlPr mapId="1" xpath="/GFI-IZD-POD/IPK-GFI-IZD-POD_1000344/P1079939" xmlDataType="decimal"/>
    </xmlCellPr>
  </singleXmlCell>
  <singleXmlCell id="913" xr6:uid="{00000000-000C-0000-FFFF-FFFF81030000}" r="L24" connectionId="0">
    <xmlCellPr id="1" xr6:uid="{00000000-0010-0000-8103-000001000000}" uniqueName="P1079940">
      <xmlPr mapId="1" xpath="/GFI-IZD-POD/IPK-GFI-IZD-POD_1000344/P1079940" xmlDataType="decimal"/>
    </xmlCellPr>
  </singleXmlCell>
  <singleXmlCell id="914" xr6:uid="{00000000-000C-0000-FFFF-FFFF82030000}" r="M24" connectionId="0">
    <xmlCellPr id="1" xr6:uid="{00000000-0010-0000-8203-000001000000}" uniqueName="P1079941">
      <xmlPr mapId="1" xpath="/GFI-IZD-POD/IPK-GFI-IZD-POD_1000344/P1079941" xmlDataType="decimal"/>
    </xmlCellPr>
  </singleXmlCell>
  <singleXmlCell id="915" xr6:uid="{00000000-000C-0000-FFFF-FFFF83030000}" r="N24" connectionId="0">
    <xmlCellPr id="1" xr6:uid="{00000000-0010-0000-8303-000001000000}" uniqueName="P1079942">
      <xmlPr mapId="1" xpath="/GFI-IZD-POD/IPK-GFI-IZD-POD_1000344/P1079942" xmlDataType="decimal"/>
    </xmlCellPr>
  </singleXmlCell>
  <singleXmlCell id="916" xr6:uid="{00000000-000C-0000-FFFF-FFFF84030000}" r="O24" connectionId="0">
    <xmlCellPr id="1" xr6:uid="{00000000-0010-0000-8403-000001000000}" uniqueName="P1079943">
      <xmlPr mapId="1" xpath="/GFI-IZD-POD/IPK-GFI-IZD-POD_1000344/P1079943" xmlDataType="decimal"/>
    </xmlCellPr>
  </singleXmlCell>
  <singleXmlCell id="917" xr6:uid="{00000000-000C-0000-FFFF-FFFF85030000}" r="P24" connectionId="0">
    <xmlCellPr id="1" xr6:uid="{00000000-0010-0000-8503-000001000000}" uniqueName="P1082038">
      <xmlPr mapId="1" xpath="/GFI-IZD-POD/IPK-GFI-IZD-POD_1000344/P1082038" xmlDataType="decimal"/>
    </xmlCellPr>
  </singleXmlCell>
  <singleXmlCell id="918" xr6:uid="{00000000-000C-0000-FFFF-FFFF86030000}" r="Q24" connectionId="0">
    <xmlCellPr id="1" xr6:uid="{00000000-0010-0000-8603-000001000000}" uniqueName="P1082045">
      <xmlPr mapId="1" xpath="/GFI-IZD-POD/IPK-GFI-IZD-POD_1000344/P1082045" xmlDataType="decimal"/>
    </xmlCellPr>
  </singleXmlCell>
  <singleXmlCell id="919" xr6:uid="{00000000-000C-0000-FFFF-FFFF87030000}" r="R24" connectionId="0">
    <xmlCellPr id="1" xr6:uid="{00000000-0010-0000-8703-000001000000}" uniqueName="P1082047">
      <xmlPr mapId="1" xpath="/GFI-IZD-POD/IPK-GFI-IZD-POD_1000344/P1082047" xmlDataType="decimal"/>
    </xmlCellPr>
  </singleXmlCell>
  <singleXmlCell id="920" xr6:uid="{00000000-000C-0000-FFFF-FFFF88030000}" r="S24" connectionId="0">
    <xmlCellPr id="1" xr6:uid="{00000000-0010-0000-8803-000001000000}" uniqueName="P1082048">
      <xmlPr mapId="1" xpath="/GFI-IZD-POD/IPK-GFI-IZD-POD_1000344/P1082048" xmlDataType="decimal"/>
    </xmlCellPr>
  </singleXmlCell>
  <singleXmlCell id="921" xr6:uid="{00000000-000C-0000-FFFF-FFFF89030000}" r="T24" connectionId="0">
    <xmlCellPr id="1" xr6:uid="{00000000-0010-0000-8903-000001000000}" uniqueName="P1082075">
      <xmlPr mapId="1" xpath="/GFI-IZD-POD/IPK-GFI-IZD-POD_1000344/P1082075" xmlDataType="decimal"/>
    </xmlCellPr>
  </singleXmlCell>
  <singleXmlCell id="922" xr6:uid="{00000000-000C-0000-FFFF-FFFF8A030000}" r="U24" connectionId="0">
    <xmlCellPr id="1" xr6:uid="{00000000-0010-0000-8A03-000001000000}" uniqueName="P1082077">
      <xmlPr mapId="1" xpath="/GFI-IZD-POD/IPK-GFI-IZD-POD_1000344/P1082077" xmlDataType="decimal"/>
    </xmlCellPr>
  </singleXmlCell>
  <singleXmlCell id="923" xr6:uid="{00000000-000C-0000-FFFF-FFFF8B030000}" r="V24" connectionId="0">
    <xmlCellPr id="1" xr6:uid="{00000000-0010-0000-8B03-000001000000}" uniqueName="P1082092">
      <xmlPr mapId="1" xpath="/GFI-IZD-POD/IPK-GFI-IZD-POD_1000344/P1082092" xmlDataType="decimal"/>
    </xmlCellPr>
  </singleXmlCell>
  <singleXmlCell id="924" xr6:uid="{00000000-000C-0000-FFFF-FFFF8C030000}" r="W24" connectionId="0">
    <xmlCellPr id="1" xr6:uid="{00000000-0010-0000-8C03-000001000000}" uniqueName="P1082094">
      <xmlPr mapId="1" xpath="/GFI-IZD-POD/IPK-GFI-IZD-POD_1000344/P1082094" xmlDataType="decimal"/>
    </xmlCellPr>
  </singleXmlCell>
  <singleXmlCell id="925" xr6:uid="{00000000-000C-0000-FFFF-FFFF8D030000}" r="H25" connectionId="0">
    <xmlCellPr id="1" xr6:uid="{00000000-0010-0000-8D03-000001000000}" uniqueName="P1079944">
      <xmlPr mapId="1" xpath="/GFI-IZD-POD/IPK-GFI-IZD-POD_1000344/P1079944" xmlDataType="decimal"/>
    </xmlCellPr>
  </singleXmlCell>
  <singleXmlCell id="926" xr6:uid="{00000000-000C-0000-FFFF-FFFF8E030000}" r="I25" connectionId="0">
    <xmlCellPr id="1" xr6:uid="{00000000-0010-0000-8E03-000001000000}" uniqueName="P1079945">
      <xmlPr mapId="1" xpath="/GFI-IZD-POD/IPK-GFI-IZD-POD_1000344/P1079945" xmlDataType="decimal"/>
    </xmlCellPr>
  </singleXmlCell>
  <singleXmlCell id="927" xr6:uid="{00000000-000C-0000-FFFF-FFFF8F030000}" r="J25" connectionId="0">
    <xmlCellPr id="1" xr6:uid="{00000000-0010-0000-8F03-000001000000}" uniqueName="P1079946">
      <xmlPr mapId="1" xpath="/GFI-IZD-POD/IPK-GFI-IZD-POD_1000344/P1079946" xmlDataType="decimal"/>
    </xmlCellPr>
  </singleXmlCell>
  <singleXmlCell id="928" xr6:uid="{00000000-000C-0000-FFFF-FFFF90030000}" r="K25" connectionId="0">
    <xmlCellPr id="1" xr6:uid="{00000000-0010-0000-9003-000001000000}" uniqueName="P1079947">
      <xmlPr mapId="1" xpath="/GFI-IZD-POD/IPK-GFI-IZD-POD_1000344/P1079947" xmlDataType="decimal"/>
    </xmlCellPr>
  </singleXmlCell>
  <singleXmlCell id="929" xr6:uid="{00000000-000C-0000-FFFF-FFFF91030000}" r="L25" connectionId="0">
    <xmlCellPr id="1" xr6:uid="{00000000-0010-0000-9103-000001000000}" uniqueName="P1079948">
      <xmlPr mapId="1" xpath="/GFI-IZD-POD/IPK-GFI-IZD-POD_1000344/P1079948" xmlDataType="decimal"/>
    </xmlCellPr>
  </singleXmlCell>
  <singleXmlCell id="930" xr6:uid="{00000000-000C-0000-FFFF-FFFF92030000}" r="M25" connectionId="0">
    <xmlCellPr id="1" xr6:uid="{00000000-0010-0000-9203-000001000000}" uniqueName="P1079949">
      <xmlPr mapId="1" xpath="/GFI-IZD-POD/IPK-GFI-IZD-POD_1000344/P1079949" xmlDataType="decimal"/>
    </xmlCellPr>
  </singleXmlCell>
  <singleXmlCell id="931" xr6:uid="{00000000-000C-0000-FFFF-FFFF93030000}" r="N25" connectionId="0">
    <xmlCellPr id="1" xr6:uid="{00000000-0010-0000-9303-000001000000}" uniqueName="P1079950">
      <xmlPr mapId="1" xpath="/GFI-IZD-POD/IPK-GFI-IZD-POD_1000344/P1079950" xmlDataType="decimal"/>
    </xmlCellPr>
  </singleXmlCell>
  <singleXmlCell id="932" xr6:uid="{00000000-000C-0000-FFFF-FFFF94030000}" r="O25" connectionId="0">
    <xmlCellPr id="1" xr6:uid="{00000000-0010-0000-9403-000001000000}" uniqueName="P1079951">
      <xmlPr mapId="1" xpath="/GFI-IZD-POD/IPK-GFI-IZD-POD_1000344/P1079951" xmlDataType="decimal"/>
    </xmlCellPr>
  </singleXmlCell>
  <singleXmlCell id="933" xr6:uid="{00000000-000C-0000-FFFF-FFFF95030000}" r="P25" connectionId="0">
    <xmlCellPr id="1" xr6:uid="{00000000-0010-0000-9503-000001000000}" uniqueName="P1082096">
      <xmlPr mapId="1" xpath="/GFI-IZD-POD/IPK-GFI-IZD-POD_1000344/P1082096" xmlDataType="decimal"/>
    </xmlCellPr>
  </singleXmlCell>
  <singleXmlCell id="934" xr6:uid="{00000000-000C-0000-FFFF-FFFF96030000}" r="Q25" connectionId="0">
    <xmlCellPr id="1" xr6:uid="{00000000-0010-0000-9603-000001000000}" uniqueName="P1082098">
      <xmlPr mapId="1" xpath="/GFI-IZD-POD/IPK-GFI-IZD-POD_1000344/P1082098" xmlDataType="decimal"/>
    </xmlCellPr>
  </singleXmlCell>
  <singleXmlCell id="935" xr6:uid="{00000000-000C-0000-FFFF-FFFF97030000}" r="R25" connectionId="0">
    <xmlCellPr id="1" xr6:uid="{00000000-0010-0000-9703-000001000000}" uniqueName="P1082100">
      <xmlPr mapId="1" xpath="/GFI-IZD-POD/IPK-GFI-IZD-POD_1000344/P1082100" xmlDataType="decimal"/>
    </xmlCellPr>
  </singleXmlCell>
  <singleXmlCell id="936" xr6:uid="{00000000-000C-0000-FFFF-FFFF98030000}" r="S25" connectionId="0">
    <xmlCellPr id="1" xr6:uid="{00000000-0010-0000-9803-000001000000}" uniqueName="P1082102">
      <xmlPr mapId="1" xpath="/GFI-IZD-POD/IPK-GFI-IZD-POD_1000344/P1082102" xmlDataType="decimal"/>
    </xmlCellPr>
  </singleXmlCell>
  <singleXmlCell id="937" xr6:uid="{00000000-000C-0000-FFFF-FFFF99030000}" r="T25" connectionId="0">
    <xmlCellPr id="1" xr6:uid="{00000000-0010-0000-9903-000001000000}" uniqueName="P1082104">
      <xmlPr mapId="1" xpath="/GFI-IZD-POD/IPK-GFI-IZD-POD_1000344/P1082104" xmlDataType="decimal"/>
    </xmlCellPr>
  </singleXmlCell>
  <singleXmlCell id="938" xr6:uid="{00000000-000C-0000-FFFF-FFFF9A030000}" r="U25" connectionId="0">
    <xmlCellPr id="1" xr6:uid="{00000000-0010-0000-9A03-000001000000}" uniqueName="P1082105">
      <xmlPr mapId="1" xpath="/GFI-IZD-POD/IPK-GFI-IZD-POD_1000344/P1082105" xmlDataType="decimal"/>
    </xmlCellPr>
  </singleXmlCell>
  <singleXmlCell id="939" xr6:uid="{00000000-000C-0000-FFFF-FFFF9B030000}" r="V25" connectionId="0">
    <xmlCellPr id="1" xr6:uid="{00000000-0010-0000-9B03-000001000000}" uniqueName="P1082106">
      <xmlPr mapId="1" xpath="/GFI-IZD-POD/IPK-GFI-IZD-POD_1000344/P1082106" xmlDataType="decimal"/>
    </xmlCellPr>
  </singleXmlCell>
  <singleXmlCell id="940" xr6:uid="{00000000-000C-0000-FFFF-FFFF9C030000}" r="W25" connectionId="0">
    <xmlCellPr id="1" xr6:uid="{00000000-0010-0000-9C03-000001000000}" uniqueName="P1082108">
      <xmlPr mapId="1" xpath="/GFI-IZD-POD/IPK-GFI-IZD-POD_1000344/P1082108" xmlDataType="decimal"/>
    </xmlCellPr>
  </singleXmlCell>
  <singleXmlCell id="941" xr6:uid="{00000000-000C-0000-FFFF-FFFF9D030000}" r="H26" connectionId="0">
    <xmlCellPr id="1" xr6:uid="{00000000-0010-0000-9D03-000001000000}" uniqueName="P1079952">
      <xmlPr mapId="1" xpath="/GFI-IZD-POD/IPK-GFI-IZD-POD_1000344/P1079952" xmlDataType="decimal"/>
    </xmlCellPr>
  </singleXmlCell>
  <singleXmlCell id="942" xr6:uid="{00000000-000C-0000-FFFF-FFFF9E030000}" r="I26" connectionId="0">
    <xmlCellPr id="1" xr6:uid="{00000000-0010-0000-9E03-000001000000}" uniqueName="P1079953">
      <xmlPr mapId="1" xpath="/GFI-IZD-POD/IPK-GFI-IZD-POD_1000344/P1079953" xmlDataType="decimal"/>
    </xmlCellPr>
  </singleXmlCell>
  <singleXmlCell id="943" xr6:uid="{00000000-000C-0000-FFFF-FFFF9F030000}" r="J26" connectionId="0">
    <xmlCellPr id="1" xr6:uid="{00000000-0010-0000-9F03-000001000000}" uniqueName="P1079954">
      <xmlPr mapId="1" xpath="/GFI-IZD-POD/IPK-GFI-IZD-POD_1000344/P1079954" xmlDataType="decimal"/>
    </xmlCellPr>
  </singleXmlCell>
  <singleXmlCell id="944" xr6:uid="{00000000-000C-0000-FFFF-FFFFA0030000}" r="K26" connectionId="0">
    <xmlCellPr id="1" xr6:uid="{00000000-0010-0000-A003-000001000000}" uniqueName="P1079955">
      <xmlPr mapId="1" xpath="/GFI-IZD-POD/IPK-GFI-IZD-POD_1000344/P1079955" xmlDataType="decimal"/>
    </xmlCellPr>
  </singleXmlCell>
  <singleXmlCell id="945" xr6:uid="{00000000-000C-0000-FFFF-FFFFA1030000}" r="L26" connectionId="0">
    <xmlCellPr id="1" xr6:uid="{00000000-0010-0000-A103-000001000000}" uniqueName="P1079956">
      <xmlPr mapId="1" xpath="/GFI-IZD-POD/IPK-GFI-IZD-POD_1000344/P1079956" xmlDataType="decimal"/>
    </xmlCellPr>
  </singleXmlCell>
  <singleXmlCell id="946" xr6:uid="{00000000-000C-0000-FFFF-FFFFA2030000}" r="M26" connectionId="0">
    <xmlCellPr id="1" xr6:uid="{00000000-0010-0000-A203-000001000000}" uniqueName="P1079957">
      <xmlPr mapId="1" xpath="/GFI-IZD-POD/IPK-GFI-IZD-POD_1000344/P1079957" xmlDataType="decimal"/>
    </xmlCellPr>
  </singleXmlCell>
  <singleXmlCell id="947" xr6:uid="{00000000-000C-0000-FFFF-FFFFA3030000}" r="N26" connectionId="0">
    <xmlCellPr id="1" xr6:uid="{00000000-0010-0000-A303-000001000000}" uniqueName="P1079958">
      <xmlPr mapId="1" xpath="/GFI-IZD-POD/IPK-GFI-IZD-POD_1000344/P1079958" xmlDataType="decimal"/>
    </xmlCellPr>
  </singleXmlCell>
  <singleXmlCell id="948" xr6:uid="{00000000-000C-0000-FFFF-FFFFA4030000}" r="O26" connectionId="0">
    <xmlCellPr id="1" xr6:uid="{00000000-0010-0000-A403-000001000000}" uniqueName="P1079959">
      <xmlPr mapId="1" xpath="/GFI-IZD-POD/IPK-GFI-IZD-POD_1000344/P1079959" xmlDataType="decimal"/>
    </xmlCellPr>
  </singleXmlCell>
  <singleXmlCell id="949" xr6:uid="{00000000-000C-0000-FFFF-FFFFA5030000}" r="P26" connectionId="0">
    <xmlCellPr id="1" xr6:uid="{00000000-0010-0000-A503-000001000000}" uniqueName="P1082110">
      <xmlPr mapId="1" xpath="/GFI-IZD-POD/IPK-GFI-IZD-POD_1000344/P1082110" xmlDataType="decimal"/>
    </xmlCellPr>
  </singleXmlCell>
  <singleXmlCell id="950" xr6:uid="{00000000-000C-0000-FFFF-FFFFA6030000}" r="Q26" connectionId="0">
    <xmlCellPr id="1" xr6:uid="{00000000-0010-0000-A603-000001000000}" uniqueName="P1082112">
      <xmlPr mapId="1" xpath="/GFI-IZD-POD/IPK-GFI-IZD-POD_1000344/P1082112" xmlDataType="decimal"/>
    </xmlCellPr>
  </singleXmlCell>
  <singleXmlCell id="951" xr6:uid="{00000000-000C-0000-FFFF-FFFFA7030000}" r="R26" connectionId="0">
    <xmlCellPr id="1" xr6:uid="{00000000-0010-0000-A703-000001000000}" uniqueName="P1082115">
      <xmlPr mapId="1" xpath="/GFI-IZD-POD/IPK-GFI-IZD-POD_1000344/P1082115" xmlDataType="decimal"/>
    </xmlCellPr>
  </singleXmlCell>
  <singleXmlCell id="952" xr6:uid="{00000000-000C-0000-FFFF-FFFFA8030000}" r="S26" connectionId="0">
    <xmlCellPr id="1" xr6:uid="{00000000-0010-0000-A803-000001000000}" uniqueName="P1082118">
      <xmlPr mapId="1" xpath="/GFI-IZD-POD/IPK-GFI-IZD-POD_1000344/P1082118" xmlDataType="decimal"/>
    </xmlCellPr>
  </singleXmlCell>
  <singleXmlCell id="954" xr6:uid="{00000000-000C-0000-FFFF-FFFFA9030000}" r="U26" connectionId="0">
    <xmlCellPr id="1" xr6:uid="{00000000-0010-0000-A903-000001000000}" uniqueName="P1082125">
      <xmlPr mapId="1" xpath="/GFI-IZD-POD/IPK-GFI-IZD-POD_1000344/P1082125" xmlDataType="decimal"/>
    </xmlCellPr>
  </singleXmlCell>
  <singleXmlCell id="955" xr6:uid="{00000000-000C-0000-FFFF-FFFFAA030000}" r="V26" connectionId="0">
    <xmlCellPr id="1" xr6:uid="{00000000-0010-0000-AA03-000001000000}" uniqueName="P1082133">
      <xmlPr mapId="1" xpath="/GFI-IZD-POD/IPK-GFI-IZD-POD_1000344/P1082133" xmlDataType="decimal"/>
    </xmlCellPr>
  </singleXmlCell>
  <singleXmlCell id="956" xr6:uid="{00000000-000C-0000-FFFF-FFFFAB030000}" r="W26" connectionId="0">
    <xmlCellPr id="1" xr6:uid="{00000000-0010-0000-AB03-000001000000}" uniqueName="P1082135">
      <xmlPr mapId="1" xpath="/GFI-IZD-POD/IPK-GFI-IZD-POD_1000344/P1082135" xmlDataType="decimal"/>
    </xmlCellPr>
  </singleXmlCell>
  <singleXmlCell id="957" xr6:uid="{00000000-000C-0000-FFFF-FFFFAC030000}" r="H27" connectionId="0">
    <xmlCellPr id="1" xr6:uid="{00000000-0010-0000-AC03-000001000000}" uniqueName="P1079960">
      <xmlPr mapId="1" xpath="/GFI-IZD-POD/IPK-GFI-IZD-POD_1000344/P1079960" xmlDataType="decimal"/>
    </xmlCellPr>
  </singleXmlCell>
  <singleXmlCell id="958" xr6:uid="{00000000-000C-0000-FFFF-FFFFAD030000}" r="I27" connectionId="0">
    <xmlCellPr id="1" xr6:uid="{00000000-0010-0000-AD03-000001000000}" uniqueName="P1079961">
      <xmlPr mapId="1" xpath="/GFI-IZD-POD/IPK-GFI-IZD-POD_1000344/P1079961" xmlDataType="decimal"/>
    </xmlCellPr>
  </singleXmlCell>
  <singleXmlCell id="959" xr6:uid="{00000000-000C-0000-FFFF-FFFFAE030000}" r="J27" connectionId="0">
    <xmlCellPr id="1" xr6:uid="{00000000-0010-0000-AE03-000001000000}" uniqueName="P1079962">
      <xmlPr mapId="1" xpath="/GFI-IZD-POD/IPK-GFI-IZD-POD_1000344/P1079962" xmlDataType="decimal"/>
    </xmlCellPr>
  </singleXmlCell>
  <singleXmlCell id="960" xr6:uid="{00000000-000C-0000-FFFF-FFFFAF030000}" r="K27" connectionId="0">
    <xmlCellPr id="1" xr6:uid="{00000000-0010-0000-AF03-000001000000}" uniqueName="P1079963">
      <xmlPr mapId="1" xpath="/GFI-IZD-POD/IPK-GFI-IZD-POD_1000344/P1079963" xmlDataType="decimal"/>
    </xmlCellPr>
  </singleXmlCell>
  <singleXmlCell id="961" xr6:uid="{00000000-000C-0000-FFFF-FFFFB0030000}" r="L27" connectionId="0">
    <xmlCellPr id="1" xr6:uid="{00000000-0010-0000-B003-000001000000}" uniqueName="P1079964">
      <xmlPr mapId="1" xpath="/GFI-IZD-POD/IPK-GFI-IZD-POD_1000344/P1079964" xmlDataType="decimal"/>
    </xmlCellPr>
  </singleXmlCell>
  <singleXmlCell id="962" xr6:uid="{00000000-000C-0000-FFFF-FFFFB1030000}" r="M27" connectionId="0">
    <xmlCellPr id="1" xr6:uid="{00000000-0010-0000-B103-000001000000}" uniqueName="P1079965">
      <xmlPr mapId="1" xpath="/GFI-IZD-POD/IPK-GFI-IZD-POD_1000344/P1079965" xmlDataType="decimal"/>
    </xmlCellPr>
  </singleXmlCell>
  <singleXmlCell id="963" xr6:uid="{00000000-000C-0000-FFFF-FFFFB2030000}" r="N27" connectionId="0">
    <xmlCellPr id="1" xr6:uid="{00000000-0010-0000-B203-000001000000}" uniqueName="P1079966">
      <xmlPr mapId="1" xpath="/GFI-IZD-POD/IPK-GFI-IZD-POD_1000344/P1079966" xmlDataType="decimal"/>
    </xmlCellPr>
  </singleXmlCell>
  <singleXmlCell id="964" xr6:uid="{00000000-000C-0000-FFFF-FFFFB3030000}" r="O27" connectionId="0">
    <xmlCellPr id="1" xr6:uid="{00000000-0010-0000-B303-000001000000}" uniqueName="P1079967">
      <xmlPr mapId="1" xpath="/GFI-IZD-POD/IPK-GFI-IZD-POD_1000344/P1079967" xmlDataType="decimal"/>
    </xmlCellPr>
  </singleXmlCell>
  <singleXmlCell id="965" xr6:uid="{00000000-000C-0000-FFFF-FFFFB4030000}" r="P27" connectionId="0">
    <xmlCellPr id="1" xr6:uid="{00000000-0010-0000-B403-000001000000}" uniqueName="P1082136">
      <xmlPr mapId="1" xpath="/GFI-IZD-POD/IPK-GFI-IZD-POD_1000344/P1082136" xmlDataType="decimal"/>
    </xmlCellPr>
  </singleXmlCell>
  <singleXmlCell id="966" xr6:uid="{00000000-000C-0000-FFFF-FFFFB5030000}" r="Q27" connectionId="0">
    <xmlCellPr id="1" xr6:uid="{00000000-0010-0000-B503-000001000000}" uniqueName="P1082139">
      <xmlPr mapId="1" xpath="/GFI-IZD-POD/IPK-GFI-IZD-POD_1000344/P1082139" xmlDataType="decimal"/>
    </xmlCellPr>
  </singleXmlCell>
  <singleXmlCell id="967" xr6:uid="{00000000-000C-0000-FFFF-FFFFB6030000}" r="R27" connectionId="0">
    <xmlCellPr id="1" xr6:uid="{00000000-0010-0000-B603-000001000000}" uniqueName="P1082147">
      <xmlPr mapId="1" xpath="/GFI-IZD-POD/IPK-GFI-IZD-POD_1000344/P1082147" xmlDataType="decimal"/>
    </xmlCellPr>
  </singleXmlCell>
  <singleXmlCell id="970" xr6:uid="{00000000-000C-0000-FFFF-FFFFB7030000}" r="U27" connectionId="0">
    <xmlCellPr id="1" xr6:uid="{00000000-0010-0000-B703-000001000000}" uniqueName="P1082150">
      <xmlPr mapId="1" xpath="/GFI-IZD-POD/IPK-GFI-IZD-POD_1000344/P1082150" xmlDataType="decimal"/>
    </xmlCellPr>
  </singleXmlCell>
  <singleXmlCell id="971" xr6:uid="{00000000-000C-0000-FFFF-FFFFB8030000}" r="V27" connectionId="0">
    <xmlCellPr id="1" xr6:uid="{00000000-0010-0000-B803-000001000000}" uniqueName="P1082151">
      <xmlPr mapId="1" xpath="/GFI-IZD-POD/IPK-GFI-IZD-POD_1000344/P1082151" xmlDataType="decimal"/>
    </xmlCellPr>
  </singleXmlCell>
  <singleXmlCell id="972" xr6:uid="{00000000-000C-0000-FFFF-FFFFB9030000}" r="W27" connectionId="0">
    <xmlCellPr id="1" xr6:uid="{00000000-0010-0000-B903-000001000000}" uniqueName="P1082152">
      <xmlPr mapId="1" xpath="/GFI-IZD-POD/IPK-GFI-IZD-POD_1000344/P1082152" xmlDataType="decimal"/>
    </xmlCellPr>
  </singleXmlCell>
  <singleXmlCell id="973" xr6:uid="{00000000-000C-0000-FFFF-FFFFBA030000}" r="H28" connectionId="0">
    <xmlCellPr id="1" xr6:uid="{00000000-0010-0000-BA03-000001000000}" uniqueName="P1079968">
      <xmlPr mapId="1" xpath="/GFI-IZD-POD/IPK-GFI-IZD-POD_1000344/P1079968" xmlDataType="decimal"/>
    </xmlCellPr>
  </singleXmlCell>
  <singleXmlCell id="974" xr6:uid="{00000000-000C-0000-FFFF-FFFFBB030000}" r="I28" connectionId="0">
    <xmlCellPr id="1" xr6:uid="{00000000-0010-0000-BB03-000001000000}" uniqueName="P1079969">
      <xmlPr mapId="1" xpath="/GFI-IZD-POD/IPK-GFI-IZD-POD_1000344/P1079969" xmlDataType="decimal"/>
    </xmlCellPr>
  </singleXmlCell>
  <singleXmlCell id="975" xr6:uid="{00000000-000C-0000-FFFF-FFFFBC030000}" r="J28" connectionId="0">
    <xmlCellPr id="1" xr6:uid="{00000000-0010-0000-BC03-000001000000}" uniqueName="P1079970">
      <xmlPr mapId="1" xpath="/GFI-IZD-POD/IPK-GFI-IZD-POD_1000344/P1079970" xmlDataType="decimal"/>
    </xmlCellPr>
  </singleXmlCell>
  <singleXmlCell id="976" xr6:uid="{00000000-000C-0000-FFFF-FFFFBD030000}" r="K28" connectionId="0">
    <xmlCellPr id="1" xr6:uid="{00000000-0010-0000-BD03-000001000000}" uniqueName="P1079971">
      <xmlPr mapId="1" xpath="/GFI-IZD-POD/IPK-GFI-IZD-POD_1000344/P1079971" xmlDataType="decimal"/>
    </xmlCellPr>
  </singleXmlCell>
  <singleXmlCell id="977" xr6:uid="{00000000-000C-0000-FFFF-FFFFBE030000}" r="L28" connectionId="0">
    <xmlCellPr id="1" xr6:uid="{00000000-0010-0000-BE03-000001000000}" uniqueName="P1079972">
      <xmlPr mapId="1" xpath="/GFI-IZD-POD/IPK-GFI-IZD-POD_1000344/P1079972" xmlDataType="decimal"/>
    </xmlCellPr>
  </singleXmlCell>
  <singleXmlCell id="978" xr6:uid="{00000000-000C-0000-FFFF-FFFFBF030000}" r="M28" connectionId="0">
    <xmlCellPr id="1" xr6:uid="{00000000-0010-0000-BF03-000001000000}" uniqueName="P1079973">
      <xmlPr mapId="1" xpath="/GFI-IZD-POD/IPK-GFI-IZD-POD_1000344/P1079973" xmlDataType="decimal"/>
    </xmlCellPr>
  </singleXmlCell>
  <singleXmlCell id="979" xr6:uid="{00000000-000C-0000-FFFF-FFFFC0030000}" r="N28" connectionId="0">
    <xmlCellPr id="1" xr6:uid="{00000000-0010-0000-C003-000001000000}" uniqueName="P1079974">
      <xmlPr mapId="1" xpath="/GFI-IZD-POD/IPK-GFI-IZD-POD_1000344/P1079974" xmlDataType="decimal"/>
    </xmlCellPr>
  </singleXmlCell>
  <singleXmlCell id="980" xr6:uid="{00000000-000C-0000-FFFF-FFFFC1030000}" r="O28" connectionId="0">
    <xmlCellPr id="1" xr6:uid="{00000000-0010-0000-C103-000001000000}" uniqueName="P1079975">
      <xmlPr mapId="1" xpath="/GFI-IZD-POD/IPK-GFI-IZD-POD_1000344/P1079975" xmlDataType="decimal"/>
    </xmlCellPr>
  </singleXmlCell>
  <singleXmlCell id="981" xr6:uid="{00000000-000C-0000-FFFF-FFFFC2030000}" r="P28" connectionId="0">
    <xmlCellPr id="1" xr6:uid="{00000000-0010-0000-C203-000001000000}" uniqueName="P1082153">
      <xmlPr mapId="1" xpath="/GFI-IZD-POD/IPK-GFI-IZD-POD_1000344/P1082153" xmlDataType="decimal"/>
    </xmlCellPr>
  </singleXmlCell>
  <singleXmlCell id="982" xr6:uid="{00000000-000C-0000-FFFF-FFFFC3030000}" r="Q28" connectionId="0">
    <xmlCellPr id="1" xr6:uid="{00000000-0010-0000-C303-000001000000}" uniqueName="P1082155">
      <xmlPr mapId="1" xpath="/GFI-IZD-POD/IPK-GFI-IZD-POD_1000344/P1082155" xmlDataType="decimal"/>
    </xmlCellPr>
  </singleXmlCell>
  <singleXmlCell id="983" xr6:uid="{00000000-000C-0000-FFFF-FFFFC4030000}" r="R28" connectionId="0">
    <xmlCellPr id="1" xr6:uid="{00000000-0010-0000-C403-000001000000}" uniqueName="P1082156">
      <xmlPr mapId="1" xpath="/GFI-IZD-POD/IPK-GFI-IZD-POD_1000344/P1082156" xmlDataType="decimal"/>
    </xmlCellPr>
  </singleXmlCell>
  <singleXmlCell id="984" xr6:uid="{00000000-000C-0000-FFFF-FFFFC5030000}" r="S28" connectionId="0">
    <xmlCellPr id="1" xr6:uid="{00000000-0010-0000-C503-000001000000}" uniqueName="P1082157">
      <xmlPr mapId="1" xpath="/GFI-IZD-POD/IPK-GFI-IZD-POD_1000344/P1082157" xmlDataType="decimal"/>
    </xmlCellPr>
  </singleXmlCell>
  <singleXmlCell id="985" xr6:uid="{00000000-000C-0000-FFFF-FFFFC6030000}" r="T28" connectionId="0">
    <xmlCellPr id="1" xr6:uid="{00000000-0010-0000-C603-000001000000}" uniqueName="P1082158">
      <xmlPr mapId="1" xpath="/GFI-IZD-POD/IPK-GFI-IZD-POD_1000344/P1082158" xmlDataType="decimal"/>
    </xmlCellPr>
  </singleXmlCell>
  <singleXmlCell id="986" xr6:uid="{00000000-000C-0000-FFFF-FFFFC7030000}" r="U28" connectionId="0">
    <xmlCellPr id="1" xr6:uid="{00000000-0010-0000-C703-000001000000}" uniqueName="P1082159">
      <xmlPr mapId="1" xpath="/GFI-IZD-POD/IPK-GFI-IZD-POD_1000344/P1082159" xmlDataType="decimal"/>
    </xmlCellPr>
  </singleXmlCell>
  <singleXmlCell id="987" xr6:uid="{00000000-000C-0000-FFFF-FFFFC8030000}" r="V28" connectionId="0">
    <xmlCellPr id="1" xr6:uid="{00000000-0010-0000-C803-000001000000}" uniqueName="P1082160">
      <xmlPr mapId="1" xpath="/GFI-IZD-POD/IPK-GFI-IZD-POD_1000344/P1082160" xmlDataType="decimal"/>
    </xmlCellPr>
  </singleXmlCell>
  <singleXmlCell id="988" xr6:uid="{00000000-000C-0000-FFFF-FFFFC9030000}" r="W28" connectionId="0">
    <xmlCellPr id="1" xr6:uid="{00000000-0010-0000-C903-000001000000}" uniqueName="P1082161">
      <xmlPr mapId="1" xpath="/GFI-IZD-POD/IPK-GFI-IZD-POD_1000344/P1082161" xmlDataType="decimal"/>
    </xmlCellPr>
  </singleXmlCell>
  <singleXmlCell id="989" xr6:uid="{00000000-000C-0000-FFFF-FFFFCA030000}" r="H29" connectionId="0">
    <xmlCellPr id="1" xr6:uid="{00000000-0010-0000-CA03-000001000000}" uniqueName="P1079976">
      <xmlPr mapId="1" xpath="/GFI-IZD-POD/IPK-GFI-IZD-POD_1000344/P1079976" xmlDataType="decimal"/>
    </xmlCellPr>
  </singleXmlCell>
  <singleXmlCell id="990" xr6:uid="{00000000-000C-0000-FFFF-FFFFCB030000}" r="I29" connectionId="0">
    <xmlCellPr id="1" xr6:uid="{00000000-0010-0000-CB03-000001000000}" uniqueName="P1079977">
      <xmlPr mapId="1" xpath="/GFI-IZD-POD/IPK-GFI-IZD-POD_1000344/P1079977" xmlDataType="decimal"/>
    </xmlCellPr>
  </singleXmlCell>
  <singleXmlCell id="991" xr6:uid="{00000000-000C-0000-FFFF-FFFFCC030000}" r="J29" connectionId="0">
    <xmlCellPr id="1" xr6:uid="{00000000-0010-0000-CC03-000001000000}" uniqueName="P1079978">
      <xmlPr mapId="1" xpath="/GFI-IZD-POD/IPK-GFI-IZD-POD_1000344/P1079978" xmlDataType="decimal"/>
    </xmlCellPr>
  </singleXmlCell>
  <singleXmlCell id="992" xr6:uid="{00000000-000C-0000-FFFF-FFFFCD030000}" r="K29" connectionId="0">
    <xmlCellPr id="1" xr6:uid="{00000000-0010-0000-CD03-000001000000}" uniqueName="P1079979">
      <xmlPr mapId="1" xpath="/GFI-IZD-POD/IPK-GFI-IZD-POD_1000344/P1079979" xmlDataType="decimal"/>
    </xmlCellPr>
  </singleXmlCell>
  <singleXmlCell id="993" xr6:uid="{00000000-000C-0000-FFFF-FFFFCE030000}" r="L29" connectionId="0">
    <xmlCellPr id="1" xr6:uid="{00000000-0010-0000-CE03-000001000000}" uniqueName="P1079980">
      <xmlPr mapId="1" xpath="/GFI-IZD-POD/IPK-GFI-IZD-POD_1000344/P1079980" xmlDataType="decimal"/>
    </xmlCellPr>
  </singleXmlCell>
  <singleXmlCell id="994" xr6:uid="{00000000-000C-0000-FFFF-FFFFCF030000}" r="M29" connectionId="0">
    <xmlCellPr id="1" xr6:uid="{00000000-0010-0000-CF03-000001000000}" uniqueName="P1079981">
      <xmlPr mapId="1" xpath="/GFI-IZD-POD/IPK-GFI-IZD-POD_1000344/P1079981" xmlDataType="decimal"/>
    </xmlCellPr>
  </singleXmlCell>
  <singleXmlCell id="995" xr6:uid="{00000000-000C-0000-FFFF-FFFFD0030000}" r="N29" connectionId="0">
    <xmlCellPr id="1" xr6:uid="{00000000-0010-0000-D003-000001000000}" uniqueName="P1079982">
      <xmlPr mapId="1" xpath="/GFI-IZD-POD/IPK-GFI-IZD-POD_1000344/P1079982" xmlDataType="decimal"/>
    </xmlCellPr>
  </singleXmlCell>
  <singleXmlCell id="996" xr6:uid="{00000000-000C-0000-FFFF-FFFFD1030000}" r="O29" connectionId="0">
    <xmlCellPr id="1" xr6:uid="{00000000-0010-0000-D103-000001000000}" uniqueName="P1079983">
      <xmlPr mapId="1" xpath="/GFI-IZD-POD/IPK-GFI-IZD-POD_1000344/P1079983" xmlDataType="decimal"/>
    </xmlCellPr>
  </singleXmlCell>
  <singleXmlCell id="997" xr6:uid="{00000000-000C-0000-FFFF-FFFFD2030000}" r="P29" connectionId="0">
    <xmlCellPr id="1" xr6:uid="{00000000-0010-0000-D203-000001000000}" uniqueName="P1082162">
      <xmlPr mapId="1" xpath="/GFI-IZD-POD/IPK-GFI-IZD-POD_1000344/P1082162" xmlDataType="decimal"/>
    </xmlCellPr>
  </singleXmlCell>
  <singleXmlCell id="998" xr6:uid="{00000000-000C-0000-FFFF-FFFFD3030000}" r="Q29" connectionId="0">
    <xmlCellPr id="1" xr6:uid="{00000000-0010-0000-D303-000001000000}" uniqueName="P1082163">
      <xmlPr mapId="1" xpath="/GFI-IZD-POD/IPK-GFI-IZD-POD_1000344/P1082163" xmlDataType="decimal"/>
    </xmlCellPr>
  </singleXmlCell>
  <singleXmlCell id="999" xr6:uid="{00000000-000C-0000-FFFF-FFFFD4030000}" r="R29" connectionId="0">
    <xmlCellPr id="1" xr6:uid="{00000000-0010-0000-D403-000001000000}" uniqueName="P1082164">
      <xmlPr mapId="1" xpath="/GFI-IZD-POD/IPK-GFI-IZD-POD_1000344/P1082164" xmlDataType="decimal"/>
    </xmlCellPr>
  </singleXmlCell>
  <singleXmlCell id="1000" xr6:uid="{00000000-000C-0000-FFFF-FFFFD5030000}" r="S29" connectionId="0">
    <xmlCellPr id="1" xr6:uid="{00000000-0010-0000-D503-000001000000}" uniqueName="P1082165">
      <xmlPr mapId="1" xpath="/GFI-IZD-POD/IPK-GFI-IZD-POD_1000344/P1082165" xmlDataType="decimal"/>
    </xmlCellPr>
  </singleXmlCell>
  <singleXmlCell id="1001" xr6:uid="{00000000-000C-0000-FFFF-FFFFD6030000}" r="T29" connectionId="0">
    <xmlCellPr id="1" xr6:uid="{00000000-0010-0000-D603-000001000000}" uniqueName="P1082166">
      <xmlPr mapId="1" xpath="/GFI-IZD-POD/IPK-GFI-IZD-POD_1000344/P1082166" xmlDataType="decimal"/>
    </xmlCellPr>
  </singleXmlCell>
  <singleXmlCell id="1002" xr6:uid="{00000000-000C-0000-FFFF-FFFFD7030000}" r="U29" connectionId="0">
    <xmlCellPr id="1" xr6:uid="{00000000-0010-0000-D703-000001000000}" uniqueName="P1082167">
      <xmlPr mapId="1" xpath="/GFI-IZD-POD/IPK-GFI-IZD-POD_1000344/P1082167" xmlDataType="decimal"/>
    </xmlCellPr>
  </singleXmlCell>
  <singleXmlCell id="1003" xr6:uid="{00000000-000C-0000-FFFF-FFFFD8030000}" r="V29" connectionId="0">
    <xmlCellPr id="1" xr6:uid="{00000000-0010-0000-D803-000001000000}" uniqueName="P1082168">
      <xmlPr mapId="1" xpath="/GFI-IZD-POD/IPK-GFI-IZD-POD_1000344/P1082168" xmlDataType="decimal"/>
    </xmlCellPr>
  </singleXmlCell>
  <singleXmlCell id="1004" xr6:uid="{00000000-000C-0000-FFFF-FFFFD9030000}" r="W29" connectionId="0">
    <xmlCellPr id="1" xr6:uid="{00000000-0010-0000-D903-000001000000}" uniqueName="P1082169">
      <xmlPr mapId="1" xpath="/GFI-IZD-POD/IPK-GFI-IZD-POD_1000344/P1082169" xmlDataType="decimal"/>
    </xmlCellPr>
  </singleXmlCell>
  <singleXmlCell id="1005" xr6:uid="{00000000-000C-0000-FFFF-FFFFDA030000}" r="H31" connectionId="0">
    <xmlCellPr id="1" xr6:uid="{00000000-0010-0000-DA03-000001000000}" uniqueName="P1079984">
      <xmlPr mapId="1" xpath="/GFI-IZD-POD/IPK-GFI-IZD-POD_1000344/P1079984" xmlDataType="decimal"/>
    </xmlCellPr>
  </singleXmlCell>
  <singleXmlCell id="1006" xr6:uid="{00000000-000C-0000-FFFF-FFFFDB030000}" r="I31" connectionId="0">
    <xmlCellPr id="1" xr6:uid="{00000000-0010-0000-DB03-000001000000}" uniqueName="P1079985">
      <xmlPr mapId="1" xpath="/GFI-IZD-POD/IPK-GFI-IZD-POD_1000344/P1079985" xmlDataType="decimal"/>
    </xmlCellPr>
  </singleXmlCell>
  <singleXmlCell id="1007" xr6:uid="{00000000-000C-0000-FFFF-FFFFDC030000}" r="J31" connectionId="0">
    <xmlCellPr id="1" xr6:uid="{00000000-0010-0000-DC03-000001000000}" uniqueName="P1079986">
      <xmlPr mapId="1" xpath="/GFI-IZD-POD/IPK-GFI-IZD-POD_1000344/P1079986" xmlDataType="decimal"/>
    </xmlCellPr>
  </singleXmlCell>
  <singleXmlCell id="1008" xr6:uid="{00000000-000C-0000-FFFF-FFFFDD030000}" r="K31" connectionId="0">
    <xmlCellPr id="1" xr6:uid="{00000000-0010-0000-DD03-000001000000}" uniqueName="P1079987">
      <xmlPr mapId="1" xpath="/GFI-IZD-POD/IPK-GFI-IZD-POD_1000344/P1079987" xmlDataType="decimal"/>
    </xmlCellPr>
  </singleXmlCell>
  <singleXmlCell id="1009" xr6:uid="{00000000-000C-0000-FFFF-FFFFDE030000}" r="L31" connectionId="0">
    <xmlCellPr id="1" xr6:uid="{00000000-0010-0000-DE03-000001000000}" uniqueName="P1079988">
      <xmlPr mapId="1" xpath="/GFI-IZD-POD/IPK-GFI-IZD-POD_1000344/P1079988" xmlDataType="decimal"/>
    </xmlCellPr>
  </singleXmlCell>
  <singleXmlCell id="1010" xr6:uid="{00000000-000C-0000-FFFF-FFFFDF030000}" r="M31" connectionId="0">
    <xmlCellPr id="1" xr6:uid="{00000000-0010-0000-DF03-000001000000}" uniqueName="P1079989">
      <xmlPr mapId="1" xpath="/GFI-IZD-POD/IPK-GFI-IZD-POD_1000344/P1079989" xmlDataType="decimal"/>
    </xmlCellPr>
  </singleXmlCell>
  <singleXmlCell id="1011" xr6:uid="{00000000-000C-0000-FFFF-FFFFE0030000}" r="N31" connectionId="0">
    <xmlCellPr id="1" xr6:uid="{00000000-0010-0000-E003-000001000000}" uniqueName="P1079990">
      <xmlPr mapId="1" xpath="/GFI-IZD-POD/IPK-GFI-IZD-POD_1000344/P1079990" xmlDataType="decimal"/>
    </xmlCellPr>
  </singleXmlCell>
  <singleXmlCell id="1012" xr6:uid="{00000000-000C-0000-FFFF-FFFFE1030000}" r="O31" connectionId="0">
    <xmlCellPr id="1" xr6:uid="{00000000-0010-0000-E103-000001000000}" uniqueName="P1079991">
      <xmlPr mapId="1" xpath="/GFI-IZD-POD/IPK-GFI-IZD-POD_1000344/P1079991" xmlDataType="decimal"/>
    </xmlCellPr>
  </singleXmlCell>
  <singleXmlCell id="1013" xr6:uid="{00000000-000C-0000-FFFF-FFFFE2030000}" r="P31" connectionId="0">
    <xmlCellPr id="1" xr6:uid="{00000000-0010-0000-E203-000001000000}" uniqueName="P1082170">
      <xmlPr mapId="1" xpath="/GFI-IZD-POD/IPK-GFI-IZD-POD_1000344/P1082170" xmlDataType="decimal"/>
    </xmlCellPr>
  </singleXmlCell>
  <singleXmlCell id="1014" xr6:uid="{00000000-000C-0000-FFFF-FFFFE3030000}" r="Q31" connectionId="0">
    <xmlCellPr id="1" xr6:uid="{00000000-0010-0000-E303-000001000000}" uniqueName="P1082171">
      <xmlPr mapId="1" xpath="/GFI-IZD-POD/IPK-GFI-IZD-POD_1000344/P1082171" xmlDataType="decimal"/>
    </xmlCellPr>
  </singleXmlCell>
  <singleXmlCell id="1015" xr6:uid="{00000000-000C-0000-FFFF-FFFFE4030000}" r="R31" connectionId="0">
    <xmlCellPr id="1" xr6:uid="{00000000-0010-0000-E403-000001000000}" uniqueName="P1082172">
      <xmlPr mapId="1" xpath="/GFI-IZD-POD/IPK-GFI-IZD-POD_1000344/P1082172" xmlDataType="decimal"/>
    </xmlCellPr>
  </singleXmlCell>
  <singleXmlCell id="1016" xr6:uid="{00000000-000C-0000-FFFF-FFFFE5030000}" r="S31" connectionId="0">
    <xmlCellPr id="1" xr6:uid="{00000000-0010-0000-E503-000001000000}" uniqueName="P1082173">
      <xmlPr mapId="1" xpath="/GFI-IZD-POD/IPK-GFI-IZD-POD_1000344/P1082173" xmlDataType="decimal"/>
    </xmlCellPr>
  </singleXmlCell>
  <singleXmlCell id="1017" xr6:uid="{00000000-000C-0000-FFFF-FFFFE6030000}" r="T31" connectionId="0">
    <xmlCellPr id="1" xr6:uid="{00000000-0010-0000-E603-000001000000}" uniqueName="P1082174">
      <xmlPr mapId="1" xpath="/GFI-IZD-POD/IPK-GFI-IZD-POD_1000344/P1082174" xmlDataType="decimal"/>
    </xmlCellPr>
  </singleXmlCell>
  <singleXmlCell id="1018" xr6:uid="{00000000-000C-0000-FFFF-FFFFE7030000}" r="U31" connectionId="0">
    <xmlCellPr id="1" xr6:uid="{00000000-0010-0000-E703-000001000000}" uniqueName="P1082175">
      <xmlPr mapId="1" xpath="/GFI-IZD-POD/IPK-GFI-IZD-POD_1000344/P1082175" xmlDataType="decimal"/>
    </xmlCellPr>
  </singleXmlCell>
  <singleXmlCell id="1019" xr6:uid="{00000000-000C-0000-FFFF-FFFFE8030000}" r="V31" connectionId="0">
    <xmlCellPr id="1" xr6:uid="{00000000-0010-0000-E803-000001000000}" uniqueName="P1082176">
      <xmlPr mapId="1" xpath="/GFI-IZD-POD/IPK-GFI-IZD-POD_1000344/P1082176" xmlDataType="decimal"/>
    </xmlCellPr>
  </singleXmlCell>
  <singleXmlCell id="1020" xr6:uid="{00000000-000C-0000-FFFF-FFFFE9030000}" r="W31" connectionId="0">
    <xmlCellPr id="1" xr6:uid="{00000000-0010-0000-E903-000001000000}" uniqueName="P1082177">
      <xmlPr mapId="1" xpath="/GFI-IZD-POD/IPK-GFI-IZD-POD_1000344/P1082177" xmlDataType="decimal"/>
    </xmlCellPr>
  </singleXmlCell>
  <singleXmlCell id="1021" xr6:uid="{00000000-000C-0000-FFFF-FFFFEA030000}" r="H32" connectionId="0">
    <xmlCellPr id="1" xr6:uid="{00000000-0010-0000-EA03-000001000000}" uniqueName="P1079992">
      <xmlPr mapId="1" xpath="/GFI-IZD-POD/IPK-GFI-IZD-POD_1000344/P1079992" xmlDataType="decimal"/>
    </xmlCellPr>
  </singleXmlCell>
  <singleXmlCell id="1022" xr6:uid="{00000000-000C-0000-FFFF-FFFFEB030000}" r="I32" connectionId="0">
    <xmlCellPr id="1" xr6:uid="{00000000-0010-0000-EB03-000001000000}" uniqueName="P1079993">
      <xmlPr mapId="1" xpath="/GFI-IZD-POD/IPK-GFI-IZD-POD_1000344/P1079993" xmlDataType="decimal"/>
    </xmlCellPr>
  </singleXmlCell>
  <singleXmlCell id="1023" xr6:uid="{00000000-000C-0000-FFFF-FFFFEC030000}" r="J32" connectionId="0">
    <xmlCellPr id="1" xr6:uid="{00000000-0010-0000-EC03-000001000000}" uniqueName="P1079994">
      <xmlPr mapId="1" xpath="/GFI-IZD-POD/IPK-GFI-IZD-POD_1000344/P1079994" xmlDataType="decimal"/>
    </xmlCellPr>
  </singleXmlCell>
  <singleXmlCell id="1024" xr6:uid="{00000000-000C-0000-FFFF-FFFFED030000}" r="K32" connectionId="0">
    <xmlCellPr id="1" xr6:uid="{00000000-0010-0000-ED03-000001000000}" uniqueName="P1079995">
      <xmlPr mapId="1" xpath="/GFI-IZD-POD/IPK-GFI-IZD-POD_1000344/P1079995" xmlDataType="decimal"/>
    </xmlCellPr>
  </singleXmlCell>
  <singleXmlCell id="1025" xr6:uid="{00000000-000C-0000-FFFF-FFFFEE030000}" r="L32" connectionId="0">
    <xmlCellPr id="1" xr6:uid="{00000000-0010-0000-EE03-000001000000}" uniqueName="P1079996">
      <xmlPr mapId="1" xpath="/GFI-IZD-POD/IPK-GFI-IZD-POD_1000344/P1079996" xmlDataType="decimal"/>
    </xmlCellPr>
  </singleXmlCell>
  <singleXmlCell id="1026" xr6:uid="{00000000-000C-0000-FFFF-FFFFEF030000}" r="M32" connectionId="0">
    <xmlCellPr id="1" xr6:uid="{00000000-0010-0000-EF03-000001000000}" uniqueName="P1079997">
      <xmlPr mapId="1" xpath="/GFI-IZD-POD/IPK-GFI-IZD-POD_1000344/P1079997" xmlDataType="decimal"/>
    </xmlCellPr>
  </singleXmlCell>
  <singleXmlCell id="1027" xr6:uid="{00000000-000C-0000-FFFF-FFFFF0030000}" r="N32" connectionId="0">
    <xmlCellPr id="1" xr6:uid="{00000000-0010-0000-F003-000001000000}" uniqueName="P1079998">
      <xmlPr mapId="1" xpath="/GFI-IZD-POD/IPK-GFI-IZD-POD_1000344/P1079998" xmlDataType="decimal"/>
    </xmlCellPr>
  </singleXmlCell>
  <singleXmlCell id="1028" xr6:uid="{00000000-000C-0000-FFFF-FFFFF1030000}" r="O32" connectionId="0">
    <xmlCellPr id="1" xr6:uid="{00000000-0010-0000-F103-000001000000}" uniqueName="P1079999">
      <xmlPr mapId="1" xpath="/GFI-IZD-POD/IPK-GFI-IZD-POD_1000344/P1079999" xmlDataType="decimal"/>
    </xmlCellPr>
  </singleXmlCell>
  <singleXmlCell id="1029" xr6:uid="{00000000-000C-0000-FFFF-FFFFF2030000}" r="P32" connectionId="0">
    <xmlCellPr id="1" xr6:uid="{00000000-0010-0000-F203-000001000000}" uniqueName="P1082178">
      <xmlPr mapId="1" xpath="/GFI-IZD-POD/IPK-GFI-IZD-POD_1000344/P1082178" xmlDataType="decimal"/>
    </xmlCellPr>
  </singleXmlCell>
  <singleXmlCell id="1030" xr6:uid="{00000000-000C-0000-FFFF-FFFFF3030000}" r="Q32" connectionId="0">
    <xmlCellPr id="1" xr6:uid="{00000000-0010-0000-F303-000001000000}" uniqueName="P1082179">
      <xmlPr mapId="1" xpath="/GFI-IZD-POD/IPK-GFI-IZD-POD_1000344/P1082179" xmlDataType="decimal"/>
    </xmlCellPr>
  </singleXmlCell>
  <singleXmlCell id="1031" xr6:uid="{00000000-000C-0000-FFFF-FFFFF4030000}" r="R32" connectionId="0">
    <xmlCellPr id="1" xr6:uid="{00000000-0010-0000-F403-000001000000}" uniqueName="P1082180">
      <xmlPr mapId="1" xpath="/GFI-IZD-POD/IPK-GFI-IZD-POD_1000344/P1082180" xmlDataType="decimal"/>
    </xmlCellPr>
  </singleXmlCell>
  <singleXmlCell id="1032" xr6:uid="{00000000-000C-0000-FFFF-FFFFF5030000}" r="S32" connectionId="0">
    <xmlCellPr id="1" xr6:uid="{00000000-0010-0000-F503-000001000000}" uniqueName="P1082181">
      <xmlPr mapId="1" xpath="/GFI-IZD-POD/IPK-GFI-IZD-POD_1000344/P1082181" xmlDataType="decimal"/>
    </xmlCellPr>
  </singleXmlCell>
  <singleXmlCell id="1033" xr6:uid="{00000000-000C-0000-FFFF-FFFFF6030000}" r="T32" connectionId="0">
    <xmlCellPr id="1" xr6:uid="{00000000-0010-0000-F603-000001000000}" uniqueName="P1082182">
      <xmlPr mapId="1" xpath="/GFI-IZD-POD/IPK-GFI-IZD-POD_1000344/P1082182" xmlDataType="decimal"/>
    </xmlCellPr>
  </singleXmlCell>
  <singleXmlCell id="1034" xr6:uid="{00000000-000C-0000-FFFF-FFFFF7030000}" r="U32" connectionId="0">
    <xmlCellPr id="1" xr6:uid="{00000000-0010-0000-F703-000001000000}" uniqueName="P1082183">
      <xmlPr mapId="1" xpath="/GFI-IZD-POD/IPK-GFI-IZD-POD_1000344/P1082183" xmlDataType="decimal"/>
    </xmlCellPr>
  </singleXmlCell>
  <singleXmlCell id="1035" xr6:uid="{00000000-000C-0000-FFFF-FFFFF8030000}" r="V32" connectionId="0">
    <xmlCellPr id="1" xr6:uid="{00000000-0010-0000-F803-000001000000}" uniqueName="P1082184">
      <xmlPr mapId="1" xpath="/GFI-IZD-POD/IPK-GFI-IZD-POD_1000344/P1082184" xmlDataType="decimal"/>
    </xmlCellPr>
  </singleXmlCell>
  <singleXmlCell id="1036" xr6:uid="{00000000-000C-0000-FFFF-FFFFF9030000}" r="W32" connectionId="0">
    <xmlCellPr id="1" xr6:uid="{00000000-0010-0000-F903-000001000000}" uniqueName="P1082185">
      <xmlPr mapId="1" xpath="/GFI-IZD-POD/IPK-GFI-IZD-POD_1000344/P1082185" xmlDataType="decimal"/>
    </xmlCellPr>
  </singleXmlCell>
  <singleXmlCell id="1037" xr6:uid="{00000000-000C-0000-FFFF-FFFFFA030000}" r="H33" connectionId="0">
    <xmlCellPr id="1" xr6:uid="{00000000-0010-0000-FA03-000001000000}" uniqueName="P1080000">
      <xmlPr mapId="1" xpath="/GFI-IZD-POD/IPK-GFI-IZD-POD_1000344/P1080000" xmlDataType="decimal"/>
    </xmlCellPr>
  </singleXmlCell>
  <singleXmlCell id="1038" xr6:uid="{00000000-000C-0000-FFFF-FFFFFB030000}" r="I33" connectionId="0">
    <xmlCellPr id="1" xr6:uid="{00000000-0010-0000-FB03-000001000000}" uniqueName="P1080001">
      <xmlPr mapId="1" xpath="/GFI-IZD-POD/IPK-GFI-IZD-POD_1000344/P1080001" xmlDataType="decimal"/>
    </xmlCellPr>
  </singleXmlCell>
  <singleXmlCell id="1039" xr6:uid="{00000000-000C-0000-FFFF-FFFFFC030000}" r="J33" connectionId="0">
    <xmlCellPr id="1" xr6:uid="{00000000-0010-0000-FC03-000001000000}" uniqueName="P1080002">
      <xmlPr mapId="1" xpath="/GFI-IZD-POD/IPK-GFI-IZD-POD_1000344/P1080002" xmlDataType="decimal"/>
    </xmlCellPr>
  </singleXmlCell>
  <singleXmlCell id="1040" xr6:uid="{00000000-000C-0000-FFFF-FFFFFD030000}" r="K33" connectionId="0">
    <xmlCellPr id="1" xr6:uid="{00000000-0010-0000-FD03-000001000000}" uniqueName="P1080003">
      <xmlPr mapId="1" xpath="/GFI-IZD-POD/IPK-GFI-IZD-POD_1000344/P1080003" xmlDataType="decimal"/>
    </xmlCellPr>
  </singleXmlCell>
  <singleXmlCell id="1041" xr6:uid="{00000000-000C-0000-FFFF-FFFFFE030000}" r="L33" connectionId="0">
    <xmlCellPr id="1" xr6:uid="{00000000-0010-0000-FE03-000001000000}" uniqueName="P1080004">
      <xmlPr mapId="1" xpath="/GFI-IZD-POD/IPK-GFI-IZD-POD_1000344/P1080004" xmlDataType="decimal"/>
    </xmlCellPr>
  </singleXmlCell>
  <singleXmlCell id="1042" xr6:uid="{00000000-000C-0000-FFFF-FFFFFF030000}" r="M33" connectionId="0">
    <xmlCellPr id="1" xr6:uid="{00000000-0010-0000-FF03-000001000000}" uniqueName="P1080005">
      <xmlPr mapId="1" xpath="/GFI-IZD-POD/IPK-GFI-IZD-POD_1000344/P1080005" xmlDataType="decimal"/>
    </xmlCellPr>
  </singleXmlCell>
  <singleXmlCell id="1043" xr6:uid="{00000000-000C-0000-FFFF-FFFF00040000}" r="N33" connectionId="0">
    <xmlCellPr id="1" xr6:uid="{00000000-0010-0000-0004-000001000000}" uniqueName="P1080006">
      <xmlPr mapId="1" xpath="/GFI-IZD-POD/IPK-GFI-IZD-POD_1000344/P1080006" xmlDataType="decimal"/>
    </xmlCellPr>
  </singleXmlCell>
  <singleXmlCell id="1044" xr6:uid="{00000000-000C-0000-FFFF-FFFF01040000}" r="O33" connectionId="0">
    <xmlCellPr id="1" xr6:uid="{00000000-0010-0000-0104-000001000000}" uniqueName="P1080007">
      <xmlPr mapId="1" xpath="/GFI-IZD-POD/IPK-GFI-IZD-POD_1000344/P1080007" xmlDataType="decimal"/>
    </xmlCellPr>
  </singleXmlCell>
  <singleXmlCell id="1045" xr6:uid="{00000000-000C-0000-FFFF-FFFF02040000}" r="P33" connectionId="0">
    <xmlCellPr id="1" xr6:uid="{00000000-0010-0000-0204-000001000000}" uniqueName="P1082186">
      <xmlPr mapId="1" xpath="/GFI-IZD-POD/IPK-GFI-IZD-POD_1000344/P1082186" xmlDataType="decimal"/>
    </xmlCellPr>
  </singleXmlCell>
  <singleXmlCell id="1046" xr6:uid="{00000000-000C-0000-FFFF-FFFF03040000}" r="Q33" connectionId="0">
    <xmlCellPr id="1" xr6:uid="{00000000-0010-0000-0304-000001000000}" uniqueName="P1082187">
      <xmlPr mapId="1" xpath="/GFI-IZD-POD/IPK-GFI-IZD-POD_1000344/P1082187" xmlDataType="decimal"/>
    </xmlCellPr>
  </singleXmlCell>
  <singleXmlCell id="1047" xr6:uid="{00000000-000C-0000-FFFF-FFFF04040000}" r="R33" connectionId="0">
    <xmlCellPr id="1" xr6:uid="{00000000-0010-0000-0404-000001000000}" uniqueName="P1082188">
      <xmlPr mapId="1" xpath="/GFI-IZD-POD/IPK-GFI-IZD-POD_1000344/P1082188" xmlDataType="decimal"/>
    </xmlCellPr>
  </singleXmlCell>
  <singleXmlCell id="1048" xr6:uid="{00000000-000C-0000-FFFF-FFFF05040000}" r="S33" connectionId="0">
    <xmlCellPr id="1" xr6:uid="{00000000-0010-0000-0504-000001000000}" uniqueName="P1082189">
      <xmlPr mapId="1" xpath="/GFI-IZD-POD/IPK-GFI-IZD-POD_1000344/P1082189" xmlDataType="decimal"/>
    </xmlCellPr>
  </singleXmlCell>
  <singleXmlCell id="1049" xr6:uid="{00000000-000C-0000-FFFF-FFFF06040000}" r="T33" connectionId="0">
    <xmlCellPr id="1" xr6:uid="{00000000-0010-0000-0604-000001000000}" uniqueName="P1082190">
      <xmlPr mapId="1" xpath="/GFI-IZD-POD/IPK-GFI-IZD-POD_1000344/P1082190" xmlDataType="decimal"/>
    </xmlCellPr>
  </singleXmlCell>
  <singleXmlCell id="1050" xr6:uid="{00000000-000C-0000-FFFF-FFFF07040000}" r="U33" connectionId="0">
    <xmlCellPr id="1" xr6:uid="{00000000-0010-0000-0704-000001000000}" uniqueName="P1082191">
      <xmlPr mapId="1" xpath="/GFI-IZD-POD/IPK-GFI-IZD-POD_1000344/P1082191" xmlDataType="decimal"/>
    </xmlCellPr>
  </singleXmlCell>
  <singleXmlCell id="1051" xr6:uid="{00000000-000C-0000-FFFF-FFFF08040000}" r="V33" connectionId="0">
    <xmlCellPr id="1" xr6:uid="{00000000-0010-0000-0804-000001000000}" uniqueName="P1082192">
      <xmlPr mapId="1" xpath="/GFI-IZD-POD/IPK-GFI-IZD-POD_1000344/P1082192" xmlDataType="decimal"/>
    </xmlCellPr>
  </singleXmlCell>
  <singleXmlCell id="1052" xr6:uid="{00000000-000C-0000-FFFF-FFFF09040000}" r="W33" connectionId="0">
    <xmlCellPr id="1" xr6:uid="{00000000-0010-0000-0904-000001000000}" uniqueName="P1082193">
      <xmlPr mapId="1" xpath="/GFI-IZD-POD/IPK-GFI-IZD-POD_1000344/P1082193" xmlDataType="decimal"/>
    </xmlCellPr>
  </singleXmlCell>
  <singleXmlCell id="1053" xr6:uid="{00000000-000C-0000-FFFF-FFFF0A040000}" r="H35" connectionId="0">
    <xmlCellPr id="1" xr6:uid="{00000000-0010-0000-0A04-000001000000}" uniqueName="P1080008">
      <xmlPr mapId="1" xpath="/GFI-IZD-POD/IPK-GFI-IZD-POD_1000344/P1080008" xmlDataType="decimal"/>
    </xmlCellPr>
  </singleXmlCell>
  <singleXmlCell id="1054" xr6:uid="{00000000-000C-0000-FFFF-FFFF0B040000}" r="I35" connectionId="0">
    <xmlCellPr id="1" xr6:uid="{00000000-0010-0000-0B04-000001000000}" uniqueName="P1080009">
      <xmlPr mapId="1" xpath="/GFI-IZD-POD/IPK-GFI-IZD-POD_1000344/P1080009" xmlDataType="decimal"/>
    </xmlCellPr>
  </singleXmlCell>
  <singleXmlCell id="1055" xr6:uid="{00000000-000C-0000-FFFF-FFFF0C040000}" r="J35" connectionId="0">
    <xmlCellPr id="1" xr6:uid="{00000000-0010-0000-0C04-000001000000}" uniqueName="P1080010">
      <xmlPr mapId="1" xpath="/GFI-IZD-POD/IPK-GFI-IZD-POD_1000344/P1080010" xmlDataType="decimal"/>
    </xmlCellPr>
  </singleXmlCell>
  <singleXmlCell id="1056" xr6:uid="{00000000-000C-0000-FFFF-FFFF0D040000}" r="K35" connectionId="0">
    <xmlCellPr id="1" xr6:uid="{00000000-0010-0000-0D04-000001000000}" uniqueName="P1080011">
      <xmlPr mapId="1" xpath="/GFI-IZD-POD/IPK-GFI-IZD-POD_1000344/P1080011" xmlDataType="decimal"/>
    </xmlCellPr>
  </singleXmlCell>
  <singleXmlCell id="1057" xr6:uid="{00000000-000C-0000-FFFF-FFFF0E040000}" r="L35" connectionId="0">
    <xmlCellPr id="1" xr6:uid="{00000000-0010-0000-0E04-000001000000}" uniqueName="P1080012">
      <xmlPr mapId="1" xpath="/GFI-IZD-POD/IPK-GFI-IZD-POD_1000344/P1080012" xmlDataType="decimal"/>
    </xmlCellPr>
  </singleXmlCell>
  <singleXmlCell id="1058" xr6:uid="{00000000-000C-0000-FFFF-FFFF0F040000}" r="M35" connectionId="0">
    <xmlCellPr id="1" xr6:uid="{00000000-0010-0000-0F04-000001000000}" uniqueName="P1080013">
      <xmlPr mapId="1" xpath="/GFI-IZD-POD/IPK-GFI-IZD-POD_1000344/P1080013" xmlDataType="decimal"/>
    </xmlCellPr>
  </singleXmlCell>
  <singleXmlCell id="1059" xr6:uid="{00000000-000C-0000-FFFF-FFFF10040000}" r="N35" connectionId="0">
    <xmlCellPr id="1" xr6:uid="{00000000-0010-0000-1004-000001000000}" uniqueName="P1080014">
      <xmlPr mapId="1" xpath="/GFI-IZD-POD/IPK-GFI-IZD-POD_1000344/P1080014" xmlDataType="decimal"/>
    </xmlCellPr>
  </singleXmlCell>
  <singleXmlCell id="1060" xr6:uid="{00000000-000C-0000-FFFF-FFFF11040000}" r="O35" connectionId="0">
    <xmlCellPr id="1" xr6:uid="{00000000-0010-0000-1104-000001000000}" uniqueName="P1080015">
      <xmlPr mapId="1" xpath="/GFI-IZD-POD/IPK-GFI-IZD-POD_1000344/P1080015" xmlDataType="decimal"/>
    </xmlCellPr>
  </singleXmlCell>
  <singleXmlCell id="1062" xr6:uid="{00000000-000C-0000-FFFF-FFFF12040000}" r="P35" connectionId="0">
    <xmlCellPr id="1" xr6:uid="{00000000-0010-0000-1204-000001000000}" uniqueName="P1082194">
      <xmlPr mapId="1" xpath="/GFI-IZD-POD/IPK-GFI-IZD-POD_1000344/P1082194" xmlDataType="decimal"/>
    </xmlCellPr>
  </singleXmlCell>
  <singleXmlCell id="1063" xr6:uid="{00000000-000C-0000-FFFF-FFFF13040000}" r="Q35" connectionId="0">
    <xmlCellPr id="1" xr6:uid="{00000000-0010-0000-1304-000001000000}" uniqueName="P1082195">
      <xmlPr mapId="1" xpath="/GFI-IZD-POD/IPK-GFI-IZD-POD_1000344/P1082195" xmlDataType="decimal"/>
    </xmlCellPr>
  </singleXmlCell>
  <singleXmlCell id="1064" xr6:uid="{00000000-000C-0000-FFFF-FFFF14040000}" r="R35" connectionId="0">
    <xmlCellPr id="1" xr6:uid="{00000000-0010-0000-1404-000001000000}" uniqueName="P1082196">
      <xmlPr mapId="1" xpath="/GFI-IZD-POD/IPK-GFI-IZD-POD_1000344/P1082196" xmlDataType="decimal"/>
    </xmlCellPr>
  </singleXmlCell>
  <singleXmlCell id="1065" xr6:uid="{00000000-000C-0000-FFFF-FFFF15040000}" r="S35" connectionId="0">
    <xmlCellPr id="1" xr6:uid="{00000000-0010-0000-1504-000001000000}" uniqueName="P1082197">
      <xmlPr mapId="1" xpath="/GFI-IZD-POD/IPK-GFI-IZD-POD_1000344/P1082197" xmlDataType="decimal"/>
    </xmlCellPr>
  </singleXmlCell>
  <singleXmlCell id="1066" xr6:uid="{00000000-000C-0000-FFFF-FFFF16040000}" r="T35" connectionId="0">
    <xmlCellPr id="1" xr6:uid="{00000000-0010-0000-1604-000001000000}" uniqueName="P1082198">
      <xmlPr mapId="1" xpath="/GFI-IZD-POD/IPK-GFI-IZD-POD_1000344/P1082198" xmlDataType="decimal"/>
    </xmlCellPr>
  </singleXmlCell>
  <singleXmlCell id="1067" xr6:uid="{00000000-000C-0000-FFFF-FFFF17040000}" r="U35" connectionId="0">
    <xmlCellPr id="1" xr6:uid="{00000000-0010-0000-1704-000001000000}" uniqueName="P1082199">
      <xmlPr mapId="1" xpath="/GFI-IZD-POD/IPK-GFI-IZD-POD_1000344/P1082199" xmlDataType="decimal"/>
    </xmlCellPr>
  </singleXmlCell>
  <singleXmlCell id="1068" xr6:uid="{00000000-000C-0000-FFFF-FFFF18040000}" r="V35" connectionId="0">
    <xmlCellPr id="1" xr6:uid="{00000000-0010-0000-1804-000001000000}" uniqueName="P1082200">
      <xmlPr mapId="1" xpath="/GFI-IZD-POD/IPK-GFI-IZD-POD_1000344/P1082200" xmlDataType="decimal"/>
    </xmlCellPr>
  </singleXmlCell>
  <singleXmlCell id="1069" xr6:uid="{00000000-000C-0000-FFFF-FFFF19040000}" r="W35" connectionId="0">
    <xmlCellPr id="1" xr6:uid="{00000000-0010-0000-1904-000001000000}" uniqueName="P1082201">
      <xmlPr mapId="1" xpath="/GFI-IZD-POD/IPK-GFI-IZD-POD_1000344/P1082201" xmlDataType="decimal"/>
    </xmlCellPr>
  </singleXmlCell>
  <singleXmlCell id="1070" xr6:uid="{00000000-000C-0000-FFFF-FFFF1A040000}" r="H36" connectionId="0">
    <xmlCellPr id="1" xr6:uid="{00000000-0010-0000-1A04-000001000000}" uniqueName="P1080016">
      <xmlPr mapId="1" xpath="/GFI-IZD-POD/IPK-GFI-IZD-POD_1000344/P1080016" xmlDataType="decimal"/>
    </xmlCellPr>
  </singleXmlCell>
  <singleXmlCell id="1071" xr6:uid="{00000000-000C-0000-FFFF-FFFF1B040000}" r="I36" connectionId="0">
    <xmlCellPr id="1" xr6:uid="{00000000-0010-0000-1B04-000001000000}" uniqueName="P1080017">
      <xmlPr mapId="1" xpath="/GFI-IZD-POD/IPK-GFI-IZD-POD_1000344/P1080017" xmlDataType="decimal"/>
    </xmlCellPr>
  </singleXmlCell>
  <singleXmlCell id="1072" xr6:uid="{00000000-000C-0000-FFFF-FFFF1C040000}" r="J36" connectionId="0">
    <xmlCellPr id="1" xr6:uid="{00000000-0010-0000-1C04-000001000000}" uniqueName="P1080018">
      <xmlPr mapId="1" xpath="/GFI-IZD-POD/IPK-GFI-IZD-POD_1000344/P1080018" xmlDataType="decimal"/>
    </xmlCellPr>
  </singleXmlCell>
  <singleXmlCell id="1073" xr6:uid="{00000000-000C-0000-FFFF-FFFF1D040000}" r="K36" connectionId="0">
    <xmlCellPr id="1" xr6:uid="{00000000-0010-0000-1D04-000001000000}" uniqueName="P1080019">
      <xmlPr mapId="1" xpath="/GFI-IZD-POD/IPK-GFI-IZD-POD_1000344/P1080019" xmlDataType="decimal"/>
    </xmlCellPr>
  </singleXmlCell>
  <singleXmlCell id="1074" xr6:uid="{00000000-000C-0000-FFFF-FFFF1E040000}" r="L36" connectionId="0">
    <xmlCellPr id="1" xr6:uid="{00000000-0010-0000-1E04-000001000000}" uniqueName="P1080020">
      <xmlPr mapId="1" xpath="/GFI-IZD-POD/IPK-GFI-IZD-POD_1000344/P1080020" xmlDataType="decimal"/>
    </xmlCellPr>
  </singleXmlCell>
  <singleXmlCell id="1075" xr6:uid="{00000000-000C-0000-FFFF-FFFF1F040000}" r="M36" connectionId="0">
    <xmlCellPr id="1" xr6:uid="{00000000-0010-0000-1F04-000001000000}" uniqueName="P1080021">
      <xmlPr mapId="1" xpath="/GFI-IZD-POD/IPK-GFI-IZD-POD_1000344/P1080021" xmlDataType="decimal"/>
    </xmlCellPr>
  </singleXmlCell>
  <singleXmlCell id="1076" xr6:uid="{00000000-000C-0000-FFFF-FFFF20040000}" r="N36" connectionId="0">
    <xmlCellPr id="1" xr6:uid="{00000000-0010-0000-2004-000001000000}" uniqueName="P1080022">
      <xmlPr mapId="1" xpath="/GFI-IZD-POD/IPK-GFI-IZD-POD_1000344/P1080022" xmlDataType="decimal"/>
    </xmlCellPr>
  </singleXmlCell>
  <singleXmlCell id="1077" xr6:uid="{00000000-000C-0000-FFFF-FFFF21040000}" r="O36" connectionId="0">
    <xmlCellPr id="1" xr6:uid="{00000000-0010-0000-2104-000001000000}" uniqueName="P1080023">
      <xmlPr mapId="1" xpath="/GFI-IZD-POD/IPK-GFI-IZD-POD_1000344/P1080023" xmlDataType="decimal"/>
    </xmlCellPr>
  </singleXmlCell>
  <singleXmlCell id="1078" xr6:uid="{00000000-000C-0000-FFFF-FFFF22040000}" r="P36" connectionId="0">
    <xmlCellPr id="1" xr6:uid="{00000000-0010-0000-2204-000001000000}" uniqueName="P1082202">
      <xmlPr mapId="1" xpath="/GFI-IZD-POD/IPK-GFI-IZD-POD_1000344/P1082202" xmlDataType="decimal"/>
    </xmlCellPr>
  </singleXmlCell>
  <singleXmlCell id="1079" xr6:uid="{00000000-000C-0000-FFFF-FFFF23040000}" r="Q36" connectionId="0">
    <xmlCellPr id="1" xr6:uid="{00000000-0010-0000-2304-000001000000}" uniqueName="P1082203">
      <xmlPr mapId="1" xpath="/GFI-IZD-POD/IPK-GFI-IZD-POD_1000344/P1082203" xmlDataType="decimal"/>
    </xmlCellPr>
  </singleXmlCell>
  <singleXmlCell id="1080" xr6:uid="{00000000-000C-0000-FFFF-FFFF24040000}" r="R36" connectionId="0">
    <xmlCellPr id="1" xr6:uid="{00000000-0010-0000-2404-000001000000}" uniqueName="P1082204">
      <xmlPr mapId="1" xpath="/GFI-IZD-POD/IPK-GFI-IZD-POD_1000344/P1082204" xmlDataType="decimal"/>
    </xmlCellPr>
  </singleXmlCell>
  <singleXmlCell id="1081" xr6:uid="{00000000-000C-0000-FFFF-FFFF25040000}" r="S36" connectionId="0">
    <xmlCellPr id="1" xr6:uid="{00000000-0010-0000-2504-000001000000}" uniqueName="P1082205">
      <xmlPr mapId="1" xpath="/GFI-IZD-POD/IPK-GFI-IZD-POD_1000344/P1082205" xmlDataType="decimal"/>
    </xmlCellPr>
  </singleXmlCell>
  <singleXmlCell id="1082" xr6:uid="{00000000-000C-0000-FFFF-FFFF26040000}" r="T36" connectionId="0">
    <xmlCellPr id="1" xr6:uid="{00000000-0010-0000-2604-000001000000}" uniqueName="P1082206">
      <xmlPr mapId="1" xpath="/GFI-IZD-POD/IPK-GFI-IZD-POD_1000344/P1082206" xmlDataType="decimal"/>
    </xmlCellPr>
  </singleXmlCell>
  <singleXmlCell id="1083" xr6:uid="{00000000-000C-0000-FFFF-FFFF27040000}" r="U36" connectionId="0">
    <xmlCellPr id="1" xr6:uid="{00000000-0010-0000-2704-000001000000}" uniqueName="P1082207">
      <xmlPr mapId="1" xpath="/GFI-IZD-POD/IPK-GFI-IZD-POD_1000344/P1082207" xmlDataType="decimal"/>
    </xmlCellPr>
  </singleXmlCell>
  <singleXmlCell id="1084" xr6:uid="{00000000-000C-0000-FFFF-FFFF28040000}" r="V36" connectionId="0">
    <xmlCellPr id="1" xr6:uid="{00000000-0010-0000-2804-000001000000}" uniqueName="P1082208">
      <xmlPr mapId="1" xpath="/GFI-IZD-POD/IPK-GFI-IZD-POD_1000344/P1082208" xmlDataType="decimal"/>
    </xmlCellPr>
  </singleXmlCell>
  <singleXmlCell id="1085" xr6:uid="{00000000-000C-0000-FFFF-FFFF29040000}" r="W36" connectionId="0">
    <xmlCellPr id="1" xr6:uid="{00000000-0010-0000-2904-000001000000}" uniqueName="P1082209">
      <xmlPr mapId="1" xpath="/GFI-IZD-POD/IPK-GFI-IZD-POD_1000344/P1082209" xmlDataType="decimal"/>
    </xmlCellPr>
  </singleXmlCell>
  <singleXmlCell id="1086" xr6:uid="{00000000-000C-0000-FFFF-FFFF2A040000}" r="H37" connectionId="0">
    <xmlCellPr id="1" xr6:uid="{00000000-0010-0000-2A04-000001000000}" uniqueName="P1080024">
      <xmlPr mapId="1" xpath="/GFI-IZD-POD/IPK-GFI-IZD-POD_1000344/P1080024" xmlDataType="decimal"/>
    </xmlCellPr>
  </singleXmlCell>
  <singleXmlCell id="1087" xr6:uid="{00000000-000C-0000-FFFF-FFFF2B040000}" r="I37" connectionId="0">
    <xmlCellPr id="1" xr6:uid="{00000000-0010-0000-2B04-000001000000}" uniqueName="P1080025">
      <xmlPr mapId="1" xpath="/GFI-IZD-POD/IPK-GFI-IZD-POD_1000344/P1080025" xmlDataType="decimal"/>
    </xmlCellPr>
  </singleXmlCell>
  <singleXmlCell id="1088" xr6:uid="{00000000-000C-0000-FFFF-FFFF2C040000}" r="J37" connectionId="0">
    <xmlCellPr id="1" xr6:uid="{00000000-0010-0000-2C04-000001000000}" uniqueName="P1080026">
      <xmlPr mapId="1" xpath="/GFI-IZD-POD/IPK-GFI-IZD-POD_1000344/P1080026" xmlDataType="decimal"/>
    </xmlCellPr>
  </singleXmlCell>
  <singleXmlCell id="1089" xr6:uid="{00000000-000C-0000-FFFF-FFFF2D040000}" r="K37" connectionId="0">
    <xmlCellPr id="1" xr6:uid="{00000000-0010-0000-2D04-000001000000}" uniqueName="P1080027">
      <xmlPr mapId="1" xpath="/GFI-IZD-POD/IPK-GFI-IZD-POD_1000344/P1080027" xmlDataType="decimal"/>
    </xmlCellPr>
  </singleXmlCell>
  <singleXmlCell id="1090" xr6:uid="{00000000-000C-0000-FFFF-FFFF2E040000}" r="L37" connectionId="0">
    <xmlCellPr id="1" xr6:uid="{00000000-0010-0000-2E04-000001000000}" uniqueName="P1080028">
      <xmlPr mapId="1" xpath="/GFI-IZD-POD/IPK-GFI-IZD-POD_1000344/P1080028" xmlDataType="decimal"/>
    </xmlCellPr>
  </singleXmlCell>
  <singleXmlCell id="1091" xr6:uid="{00000000-000C-0000-FFFF-FFFF2F040000}" r="M37" connectionId="0">
    <xmlCellPr id="1" xr6:uid="{00000000-0010-0000-2F04-000001000000}" uniqueName="P1080029">
      <xmlPr mapId="1" xpath="/GFI-IZD-POD/IPK-GFI-IZD-POD_1000344/P1080029" xmlDataType="decimal"/>
    </xmlCellPr>
  </singleXmlCell>
  <singleXmlCell id="1092" xr6:uid="{00000000-000C-0000-FFFF-FFFF30040000}" r="N37" connectionId="0">
    <xmlCellPr id="1" xr6:uid="{00000000-0010-0000-3004-000001000000}" uniqueName="P1080030">
      <xmlPr mapId="1" xpath="/GFI-IZD-POD/IPK-GFI-IZD-POD_1000344/P1080030" xmlDataType="decimal"/>
    </xmlCellPr>
  </singleXmlCell>
  <singleXmlCell id="1093" xr6:uid="{00000000-000C-0000-FFFF-FFFF31040000}" r="O37" connectionId="0">
    <xmlCellPr id="1" xr6:uid="{00000000-0010-0000-3104-000001000000}" uniqueName="P1080031">
      <xmlPr mapId="1" xpath="/GFI-IZD-POD/IPK-GFI-IZD-POD_1000344/P1080031" xmlDataType="decimal"/>
    </xmlCellPr>
  </singleXmlCell>
  <singleXmlCell id="1094" xr6:uid="{00000000-000C-0000-FFFF-FFFF32040000}" r="P37" connectionId="0">
    <xmlCellPr id="1" xr6:uid="{00000000-0010-0000-3204-000001000000}" uniqueName="P1082210">
      <xmlPr mapId="1" xpath="/GFI-IZD-POD/IPK-GFI-IZD-POD_1000344/P1082210" xmlDataType="decimal"/>
    </xmlCellPr>
  </singleXmlCell>
  <singleXmlCell id="1095" xr6:uid="{00000000-000C-0000-FFFF-FFFF33040000}" r="Q37" connectionId="0">
    <xmlCellPr id="1" xr6:uid="{00000000-0010-0000-3304-000001000000}" uniqueName="P1082211">
      <xmlPr mapId="1" xpath="/GFI-IZD-POD/IPK-GFI-IZD-POD_1000344/P1082211" xmlDataType="decimal"/>
    </xmlCellPr>
  </singleXmlCell>
  <singleXmlCell id="1096" xr6:uid="{00000000-000C-0000-FFFF-FFFF34040000}" r="R37" connectionId="0">
    <xmlCellPr id="1" xr6:uid="{00000000-0010-0000-3404-000001000000}" uniqueName="P1082212">
      <xmlPr mapId="1" xpath="/GFI-IZD-POD/IPK-GFI-IZD-POD_1000344/P1082212" xmlDataType="decimal"/>
    </xmlCellPr>
  </singleXmlCell>
  <singleXmlCell id="1097" xr6:uid="{00000000-000C-0000-FFFF-FFFF35040000}" r="S37" connectionId="0">
    <xmlCellPr id="1" xr6:uid="{00000000-0010-0000-3504-000001000000}" uniqueName="P1082213">
      <xmlPr mapId="1" xpath="/GFI-IZD-POD/IPK-GFI-IZD-POD_1000344/P1082213" xmlDataType="decimal"/>
    </xmlCellPr>
  </singleXmlCell>
  <singleXmlCell id="1098" xr6:uid="{00000000-000C-0000-FFFF-FFFF36040000}" r="T37" connectionId="0">
    <xmlCellPr id="1" xr6:uid="{00000000-0010-0000-3604-000001000000}" uniqueName="P1082214">
      <xmlPr mapId="1" xpath="/GFI-IZD-POD/IPK-GFI-IZD-POD_1000344/P1082214" xmlDataType="decimal"/>
    </xmlCellPr>
  </singleXmlCell>
  <singleXmlCell id="1099" xr6:uid="{00000000-000C-0000-FFFF-FFFF37040000}" r="U37" connectionId="0">
    <xmlCellPr id="1" xr6:uid="{00000000-0010-0000-3704-000001000000}" uniqueName="P1082215">
      <xmlPr mapId="1" xpath="/GFI-IZD-POD/IPK-GFI-IZD-POD_1000344/P1082215" xmlDataType="decimal"/>
    </xmlCellPr>
  </singleXmlCell>
  <singleXmlCell id="1100" xr6:uid="{00000000-000C-0000-FFFF-FFFF38040000}" r="V37" connectionId="0">
    <xmlCellPr id="1" xr6:uid="{00000000-0010-0000-3804-000001000000}" uniqueName="P1082216">
      <xmlPr mapId="1" xpath="/GFI-IZD-POD/IPK-GFI-IZD-POD_1000344/P1082216" xmlDataType="decimal"/>
    </xmlCellPr>
  </singleXmlCell>
  <singleXmlCell id="1101" xr6:uid="{00000000-000C-0000-FFFF-FFFF39040000}" r="W37" connectionId="0">
    <xmlCellPr id="1" xr6:uid="{00000000-0010-0000-3904-000001000000}" uniqueName="P1082217">
      <xmlPr mapId="1" xpath="/GFI-IZD-POD/IPK-GFI-IZD-POD_1000344/P1082217" xmlDataType="decimal"/>
    </xmlCellPr>
  </singleXmlCell>
  <singleXmlCell id="1102" xr6:uid="{00000000-000C-0000-FFFF-FFFF3A040000}" r="H38" connectionId="0">
    <xmlCellPr id="1" xr6:uid="{00000000-0010-0000-3A04-000001000000}" uniqueName="P1080032">
      <xmlPr mapId="1" xpath="/GFI-IZD-POD/IPK-GFI-IZD-POD_1000344/P1080032" xmlDataType="decimal"/>
    </xmlCellPr>
  </singleXmlCell>
  <singleXmlCell id="1103" xr6:uid="{00000000-000C-0000-FFFF-FFFF3B040000}" r="I38" connectionId="0">
    <xmlCellPr id="1" xr6:uid="{00000000-0010-0000-3B04-000001000000}" uniqueName="P1080033">
      <xmlPr mapId="1" xpath="/GFI-IZD-POD/IPK-GFI-IZD-POD_1000344/P1080033" xmlDataType="decimal"/>
    </xmlCellPr>
  </singleXmlCell>
  <singleXmlCell id="1104" xr6:uid="{00000000-000C-0000-FFFF-FFFF3C040000}" r="J38" connectionId="0">
    <xmlCellPr id="1" xr6:uid="{00000000-0010-0000-3C04-000001000000}" uniqueName="P1080034">
      <xmlPr mapId="1" xpath="/GFI-IZD-POD/IPK-GFI-IZD-POD_1000344/P1080034" xmlDataType="decimal"/>
    </xmlCellPr>
  </singleXmlCell>
  <singleXmlCell id="1105" xr6:uid="{00000000-000C-0000-FFFF-FFFF3D040000}" r="K38" connectionId="0">
    <xmlCellPr id="1" xr6:uid="{00000000-0010-0000-3D04-000001000000}" uniqueName="P1080035">
      <xmlPr mapId="1" xpath="/GFI-IZD-POD/IPK-GFI-IZD-POD_1000344/P1080035" xmlDataType="decimal"/>
    </xmlCellPr>
  </singleXmlCell>
  <singleXmlCell id="1106" xr6:uid="{00000000-000C-0000-FFFF-FFFF3E040000}" r="L38" connectionId="0">
    <xmlCellPr id="1" xr6:uid="{00000000-0010-0000-3E04-000001000000}" uniqueName="P1080036">
      <xmlPr mapId="1" xpath="/GFI-IZD-POD/IPK-GFI-IZD-POD_1000344/P1080036" xmlDataType="decimal"/>
    </xmlCellPr>
  </singleXmlCell>
  <singleXmlCell id="1107" xr6:uid="{00000000-000C-0000-FFFF-FFFF3F040000}" r="M38" connectionId="0">
    <xmlCellPr id="1" xr6:uid="{00000000-0010-0000-3F04-000001000000}" uniqueName="P1080037">
      <xmlPr mapId="1" xpath="/GFI-IZD-POD/IPK-GFI-IZD-POD_1000344/P1080037" xmlDataType="decimal"/>
    </xmlCellPr>
  </singleXmlCell>
  <singleXmlCell id="1108" xr6:uid="{00000000-000C-0000-FFFF-FFFF40040000}" r="N38" connectionId="0">
    <xmlCellPr id="1" xr6:uid="{00000000-0010-0000-4004-000001000000}" uniqueName="P1080038">
      <xmlPr mapId="1" xpath="/GFI-IZD-POD/IPK-GFI-IZD-POD_1000344/P1080038" xmlDataType="decimal"/>
    </xmlCellPr>
  </singleXmlCell>
  <singleXmlCell id="1109" xr6:uid="{00000000-000C-0000-FFFF-FFFF41040000}" r="O38" connectionId="0">
    <xmlCellPr id="1" xr6:uid="{00000000-0010-0000-4104-000001000000}" uniqueName="P1080039">
      <xmlPr mapId="1" xpath="/GFI-IZD-POD/IPK-GFI-IZD-POD_1000344/P1080039" xmlDataType="decimal"/>
    </xmlCellPr>
  </singleXmlCell>
  <singleXmlCell id="1110" xr6:uid="{00000000-000C-0000-FFFF-FFFF42040000}" r="P38" connectionId="0">
    <xmlCellPr id="1" xr6:uid="{00000000-0010-0000-4204-000001000000}" uniqueName="P1082220">
      <xmlPr mapId="1" xpath="/GFI-IZD-POD/IPK-GFI-IZD-POD_1000344/P1082220" xmlDataType="decimal"/>
    </xmlCellPr>
  </singleXmlCell>
  <singleXmlCell id="1111" xr6:uid="{00000000-000C-0000-FFFF-FFFF43040000}" r="Q38" connectionId="0">
    <xmlCellPr id="1" xr6:uid="{00000000-0010-0000-4304-000001000000}" uniqueName="P1082222">
      <xmlPr mapId="1" xpath="/GFI-IZD-POD/IPK-GFI-IZD-POD_1000344/P1082222" xmlDataType="decimal"/>
    </xmlCellPr>
  </singleXmlCell>
  <singleXmlCell id="1112" xr6:uid="{00000000-000C-0000-FFFF-FFFF44040000}" r="R38" connectionId="0">
    <xmlCellPr id="1" xr6:uid="{00000000-0010-0000-4404-000001000000}" uniqueName="P1082224">
      <xmlPr mapId="1" xpath="/GFI-IZD-POD/IPK-GFI-IZD-POD_1000344/P1082224" xmlDataType="decimal"/>
    </xmlCellPr>
  </singleXmlCell>
  <singleXmlCell id="1113" xr6:uid="{00000000-000C-0000-FFFF-FFFF45040000}" r="S38" connectionId="0">
    <xmlCellPr id="1" xr6:uid="{00000000-0010-0000-4504-000001000000}" uniqueName="P1082225">
      <xmlPr mapId="1" xpath="/GFI-IZD-POD/IPK-GFI-IZD-POD_1000344/P1082225" xmlDataType="decimal"/>
    </xmlCellPr>
  </singleXmlCell>
  <singleXmlCell id="1114" xr6:uid="{00000000-000C-0000-FFFF-FFFF46040000}" r="T38" connectionId="0">
    <xmlCellPr id="1" xr6:uid="{00000000-0010-0000-4604-000001000000}" uniqueName="P1082227">
      <xmlPr mapId="1" xpath="/GFI-IZD-POD/IPK-GFI-IZD-POD_1000344/P1082227" xmlDataType="decimal"/>
    </xmlCellPr>
  </singleXmlCell>
  <singleXmlCell id="1115" xr6:uid="{00000000-000C-0000-FFFF-FFFF47040000}" r="U38" connectionId="0">
    <xmlCellPr id="1" xr6:uid="{00000000-0010-0000-4704-000001000000}" uniqueName="P1082229">
      <xmlPr mapId="1" xpath="/GFI-IZD-POD/IPK-GFI-IZD-POD_1000344/P1082229" xmlDataType="decimal"/>
    </xmlCellPr>
  </singleXmlCell>
  <singleXmlCell id="1116" xr6:uid="{00000000-000C-0000-FFFF-FFFF48040000}" r="V38" connectionId="0">
    <xmlCellPr id="1" xr6:uid="{00000000-0010-0000-4804-000001000000}" uniqueName="P1082232">
      <xmlPr mapId="1" xpath="/GFI-IZD-POD/IPK-GFI-IZD-POD_1000344/P1082232" xmlDataType="decimal"/>
    </xmlCellPr>
  </singleXmlCell>
  <singleXmlCell id="1117" xr6:uid="{00000000-000C-0000-FFFF-FFFF49040000}" r="W38" connectionId="0">
    <xmlCellPr id="1" xr6:uid="{00000000-0010-0000-4904-000001000000}" uniqueName="P1082234">
      <xmlPr mapId="1" xpath="/GFI-IZD-POD/IPK-GFI-IZD-POD_1000344/P1082234" xmlDataType="decimal"/>
    </xmlCellPr>
  </singleXmlCell>
  <singleXmlCell id="1118" xr6:uid="{00000000-000C-0000-FFFF-FFFF4A040000}" r="H39" connectionId="0">
    <xmlCellPr id="1" xr6:uid="{00000000-0010-0000-4A04-000001000000}" uniqueName="P1080040">
      <xmlPr mapId="1" xpath="/GFI-IZD-POD/IPK-GFI-IZD-POD_1000344/P1080040" xmlDataType="decimal"/>
    </xmlCellPr>
  </singleXmlCell>
  <singleXmlCell id="1119" xr6:uid="{00000000-000C-0000-FFFF-FFFF4B040000}" r="I39" connectionId="0">
    <xmlCellPr id="1" xr6:uid="{00000000-0010-0000-4B04-000001000000}" uniqueName="P1080041">
      <xmlPr mapId="1" xpath="/GFI-IZD-POD/IPK-GFI-IZD-POD_1000344/P1080041" xmlDataType="decimal"/>
    </xmlCellPr>
  </singleXmlCell>
  <singleXmlCell id="1120" xr6:uid="{00000000-000C-0000-FFFF-FFFF4C040000}" r="J39" connectionId="0">
    <xmlCellPr id="1" xr6:uid="{00000000-0010-0000-4C04-000001000000}" uniqueName="P1080042">
      <xmlPr mapId="1" xpath="/GFI-IZD-POD/IPK-GFI-IZD-POD_1000344/P1080042" xmlDataType="decimal"/>
    </xmlCellPr>
  </singleXmlCell>
  <singleXmlCell id="1121" xr6:uid="{00000000-000C-0000-FFFF-FFFF4D040000}" r="K39" connectionId="0">
    <xmlCellPr id="1" xr6:uid="{00000000-0010-0000-4D04-000001000000}" uniqueName="P1080043">
      <xmlPr mapId="1" xpath="/GFI-IZD-POD/IPK-GFI-IZD-POD_1000344/P1080043" xmlDataType="decimal"/>
    </xmlCellPr>
  </singleXmlCell>
  <singleXmlCell id="1122" xr6:uid="{00000000-000C-0000-FFFF-FFFF4E040000}" r="L39" connectionId="0">
    <xmlCellPr id="1" xr6:uid="{00000000-0010-0000-4E04-000001000000}" uniqueName="P1080044">
      <xmlPr mapId="1" xpath="/GFI-IZD-POD/IPK-GFI-IZD-POD_1000344/P1080044" xmlDataType="decimal"/>
    </xmlCellPr>
  </singleXmlCell>
  <singleXmlCell id="1123" xr6:uid="{00000000-000C-0000-FFFF-FFFF4F040000}" r="M39" connectionId="0">
    <xmlCellPr id="1" xr6:uid="{00000000-0010-0000-4F04-000001000000}" uniqueName="P1080045">
      <xmlPr mapId="1" xpath="/GFI-IZD-POD/IPK-GFI-IZD-POD_1000344/P1080045" xmlDataType="decimal"/>
    </xmlCellPr>
  </singleXmlCell>
  <singleXmlCell id="1124" xr6:uid="{00000000-000C-0000-FFFF-FFFF50040000}" r="N39" connectionId="0">
    <xmlCellPr id="1" xr6:uid="{00000000-0010-0000-5004-000001000000}" uniqueName="P1080046">
      <xmlPr mapId="1" xpath="/GFI-IZD-POD/IPK-GFI-IZD-POD_1000344/P1080046" xmlDataType="decimal"/>
    </xmlCellPr>
  </singleXmlCell>
  <singleXmlCell id="1125" xr6:uid="{00000000-000C-0000-FFFF-FFFF51040000}" r="O39" connectionId="0">
    <xmlCellPr id="1" xr6:uid="{00000000-0010-0000-5104-000001000000}" uniqueName="P1080047">
      <xmlPr mapId="1" xpath="/GFI-IZD-POD/IPK-GFI-IZD-POD_1000344/P1080047" xmlDataType="decimal"/>
    </xmlCellPr>
  </singleXmlCell>
  <singleXmlCell id="1126" xr6:uid="{00000000-000C-0000-FFFF-FFFF52040000}" r="P39" connectionId="0">
    <xmlCellPr id="1" xr6:uid="{00000000-0010-0000-5204-000001000000}" uniqueName="P1082236">
      <xmlPr mapId="1" xpath="/GFI-IZD-POD/IPK-GFI-IZD-POD_1000344/P1082236" xmlDataType="decimal"/>
    </xmlCellPr>
  </singleXmlCell>
  <singleXmlCell id="1127" xr6:uid="{00000000-000C-0000-FFFF-FFFF53040000}" r="Q39" connectionId="0">
    <xmlCellPr id="1" xr6:uid="{00000000-0010-0000-5304-000001000000}" uniqueName="P1082248">
      <xmlPr mapId="1" xpath="/GFI-IZD-POD/IPK-GFI-IZD-POD_1000344/P1082248" xmlDataType="decimal"/>
    </xmlCellPr>
  </singleXmlCell>
  <singleXmlCell id="1128" xr6:uid="{00000000-000C-0000-FFFF-FFFF54040000}" r="R39" connectionId="0">
    <xmlCellPr id="1" xr6:uid="{00000000-0010-0000-5404-000001000000}" uniqueName="P1082250">
      <xmlPr mapId="1" xpath="/GFI-IZD-POD/IPK-GFI-IZD-POD_1000344/P1082250" xmlDataType="decimal"/>
    </xmlCellPr>
  </singleXmlCell>
  <singleXmlCell id="1129" xr6:uid="{00000000-000C-0000-FFFF-FFFF55040000}" r="S39" connectionId="0">
    <xmlCellPr id="1" xr6:uid="{00000000-0010-0000-5504-000001000000}" uniqueName="P1082252">
      <xmlPr mapId="1" xpath="/GFI-IZD-POD/IPK-GFI-IZD-POD_1000344/P1082252" xmlDataType="decimal"/>
    </xmlCellPr>
  </singleXmlCell>
  <singleXmlCell id="1130" xr6:uid="{00000000-000C-0000-FFFF-FFFF56040000}" r="T39" connectionId="0">
    <xmlCellPr id="1" xr6:uid="{00000000-0010-0000-5604-000001000000}" uniqueName="P1082254">
      <xmlPr mapId="1" xpath="/GFI-IZD-POD/IPK-GFI-IZD-POD_1000344/P1082254" xmlDataType="decimal"/>
    </xmlCellPr>
  </singleXmlCell>
  <singleXmlCell id="1131" xr6:uid="{00000000-000C-0000-FFFF-FFFF57040000}" r="U39" connectionId="0">
    <xmlCellPr id="1" xr6:uid="{00000000-0010-0000-5704-000001000000}" uniqueName="P1082256">
      <xmlPr mapId="1" xpath="/GFI-IZD-POD/IPK-GFI-IZD-POD_1000344/P1082256" xmlDataType="decimal"/>
    </xmlCellPr>
  </singleXmlCell>
  <singleXmlCell id="1132" xr6:uid="{00000000-000C-0000-FFFF-FFFF58040000}" r="V39" connectionId="0">
    <xmlCellPr id="1" xr6:uid="{00000000-0010-0000-5804-000001000000}" uniqueName="P1082257">
      <xmlPr mapId="1" xpath="/GFI-IZD-POD/IPK-GFI-IZD-POD_1000344/P1082257" xmlDataType="decimal"/>
    </xmlCellPr>
  </singleXmlCell>
  <singleXmlCell id="1133" xr6:uid="{00000000-000C-0000-FFFF-FFFF59040000}" r="W39" connectionId="0">
    <xmlCellPr id="1" xr6:uid="{00000000-0010-0000-5904-000001000000}" uniqueName="P1082259">
      <xmlPr mapId="1" xpath="/GFI-IZD-POD/IPK-GFI-IZD-POD_1000344/P1082259" xmlDataType="decimal"/>
    </xmlCellPr>
  </singleXmlCell>
  <singleXmlCell id="1134" xr6:uid="{00000000-000C-0000-FFFF-FFFF5A040000}" r="H40" connectionId="0">
    <xmlCellPr id="1" xr6:uid="{00000000-0010-0000-5A04-000001000000}" uniqueName="P1080048">
      <xmlPr mapId="1" xpath="/GFI-IZD-POD/IPK-GFI-IZD-POD_1000344/P1080048" xmlDataType="decimal"/>
    </xmlCellPr>
  </singleXmlCell>
  <singleXmlCell id="1135" xr6:uid="{00000000-000C-0000-FFFF-FFFF5B040000}" r="I40" connectionId="0">
    <xmlCellPr id="1" xr6:uid="{00000000-0010-0000-5B04-000001000000}" uniqueName="P1080049">
      <xmlPr mapId="1" xpath="/GFI-IZD-POD/IPK-GFI-IZD-POD_1000344/P1080049" xmlDataType="decimal"/>
    </xmlCellPr>
  </singleXmlCell>
  <singleXmlCell id="1136" xr6:uid="{00000000-000C-0000-FFFF-FFFF5C040000}" r="J40" connectionId="0">
    <xmlCellPr id="1" xr6:uid="{00000000-0010-0000-5C04-000001000000}" uniqueName="P1080050">
      <xmlPr mapId="1" xpath="/GFI-IZD-POD/IPK-GFI-IZD-POD_1000344/P1080050" xmlDataType="decimal"/>
    </xmlCellPr>
  </singleXmlCell>
  <singleXmlCell id="1137" xr6:uid="{00000000-000C-0000-FFFF-FFFF5D040000}" r="K40" connectionId="0">
    <xmlCellPr id="1" xr6:uid="{00000000-0010-0000-5D04-000001000000}" uniqueName="P1080051">
      <xmlPr mapId="1" xpath="/GFI-IZD-POD/IPK-GFI-IZD-POD_1000344/P1080051" xmlDataType="decimal"/>
    </xmlCellPr>
  </singleXmlCell>
  <singleXmlCell id="1138" xr6:uid="{00000000-000C-0000-FFFF-FFFF5E040000}" r="L40" connectionId="0">
    <xmlCellPr id="1" xr6:uid="{00000000-0010-0000-5E04-000001000000}" uniqueName="P1080052">
      <xmlPr mapId="1" xpath="/GFI-IZD-POD/IPK-GFI-IZD-POD_1000344/P1080052" xmlDataType="decimal"/>
    </xmlCellPr>
  </singleXmlCell>
  <singleXmlCell id="1139" xr6:uid="{00000000-000C-0000-FFFF-FFFF5F040000}" r="M40" connectionId="0">
    <xmlCellPr id="1" xr6:uid="{00000000-0010-0000-5F04-000001000000}" uniqueName="P1080053">
      <xmlPr mapId="1" xpath="/GFI-IZD-POD/IPK-GFI-IZD-POD_1000344/P1080053" xmlDataType="decimal"/>
    </xmlCellPr>
  </singleXmlCell>
  <singleXmlCell id="1140" xr6:uid="{00000000-000C-0000-FFFF-FFFF60040000}" r="N40" connectionId="0">
    <xmlCellPr id="1" xr6:uid="{00000000-0010-0000-6004-000001000000}" uniqueName="P1080054">
      <xmlPr mapId="1" xpath="/GFI-IZD-POD/IPK-GFI-IZD-POD_1000344/P1080054" xmlDataType="decimal"/>
    </xmlCellPr>
  </singleXmlCell>
  <singleXmlCell id="1141" xr6:uid="{00000000-000C-0000-FFFF-FFFF61040000}" r="O40" connectionId="0">
    <xmlCellPr id="1" xr6:uid="{00000000-0010-0000-6104-000001000000}" uniqueName="P1080055">
      <xmlPr mapId="1" xpath="/GFI-IZD-POD/IPK-GFI-IZD-POD_1000344/P1080055" xmlDataType="decimal"/>
    </xmlCellPr>
  </singleXmlCell>
  <singleXmlCell id="1142" xr6:uid="{00000000-000C-0000-FFFF-FFFF62040000}" r="P40" connectionId="0">
    <xmlCellPr id="1" xr6:uid="{00000000-0010-0000-6204-000001000000}" uniqueName="P1082260">
      <xmlPr mapId="1" xpath="/GFI-IZD-POD/IPK-GFI-IZD-POD_1000344/P1082260" xmlDataType="decimal"/>
    </xmlCellPr>
  </singleXmlCell>
  <singleXmlCell id="1143" xr6:uid="{00000000-000C-0000-FFFF-FFFF63040000}" r="Q40" connectionId="0">
    <xmlCellPr id="1" xr6:uid="{00000000-0010-0000-6304-000001000000}" uniqueName="P1082237">
      <xmlPr mapId="1" xpath="/GFI-IZD-POD/IPK-GFI-IZD-POD_1000344/P1082237" xmlDataType="decimal"/>
    </xmlCellPr>
  </singleXmlCell>
  <singleXmlCell id="1144" xr6:uid="{00000000-000C-0000-FFFF-FFFF64040000}" r="R40" connectionId="0">
    <xmlCellPr id="1" xr6:uid="{00000000-0010-0000-6404-000001000000}" uniqueName="P1082261">
      <xmlPr mapId="1" xpath="/GFI-IZD-POD/IPK-GFI-IZD-POD_1000344/P1082261" xmlDataType="decimal"/>
    </xmlCellPr>
  </singleXmlCell>
  <singleXmlCell id="1145" xr6:uid="{00000000-000C-0000-FFFF-FFFF65040000}" r="S40" connectionId="0">
    <xmlCellPr id="1" xr6:uid="{00000000-0010-0000-6504-000001000000}" uniqueName="P1082262">
      <xmlPr mapId="1" xpath="/GFI-IZD-POD/IPK-GFI-IZD-POD_1000344/P1082262" xmlDataType="decimal"/>
    </xmlCellPr>
  </singleXmlCell>
  <singleXmlCell id="1146" xr6:uid="{00000000-000C-0000-FFFF-FFFF66040000}" r="T40" connectionId="0">
    <xmlCellPr id="1" xr6:uid="{00000000-0010-0000-6604-000001000000}" uniqueName="P1082264">
      <xmlPr mapId="1" xpath="/GFI-IZD-POD/IPK-GFI-IZD-POD_1000344/P1082264" xmlDataType="decimal"/>
    </xmlCellPr>
  </singleXmlCell>
  <singleXmlCell id="1147" xr6:uid="{00000000-000C-0000-FFFF-FFFF67040000}" r="U40" connectionId="0">
    <xmlCellPr id="1" xr6:uid="{00000000-0010-0000-6704-000001000000}" uniqueName="P1082265">
      <xmlPr mapId="1" xpath="/GFI-IZD-POD/IPK-GFI-IZD-POD_1000344/P1082265" xmlDataType="decimal"/>
    </xmlCellPr>
  </singleXmlCell>
  <singleXmlCell id="1148" xr6:uid="{00000000-000C-0000-FFFF-FFFF68040000}" r="V40" connectionId="0">
    <xmlCellPr id="1" xr6:uid="{00000000-0010-0000-6804-000001000000}" uniqueName="P1082266">
      <xmlPr mapId="1" xpath="/GFI-IZD-POD/IPK-GFI-IZD-POD_1000344/P1082266" xmlDataType="decimal"/>
    </xmlCellPr>
  </singleXmlCell>
  <singleXmlCell id="1149" xr6:uid="{00000000-000C-0000-FFFF-FFFF69040000}" r="W40" connectionId="0">
    <xmlCellPr id="1" xr6:uid="{00000000-0010-0000-6904-000001000000}" uniqueName="P1082267">
      <xmlPr mapId="1" xpath="/GFI-IZD-POD/IPK-GFI-IZD-POD_1000344/P1082267" xmlDataType="decimal"/>
    </xmlCellPr>
  </singleXmlCell>
  <singleXmlCell id="1150" xr6:uid="{00000000-000C-0000-FFFF-FFFF6A040000}" r="H41" connectionId="0">
    <xmlCellPr id="1" xr6:uid="{00000000-0010-0000-6A04-000001000000}" uniqueName="P1080056">
      <xmlPr mapId="1" xpath="/GFI-IZD-POD/IPK-GFI-IZD-POD_1000344/P1080056" xmlDataType="decimal"/>
    </xmlCellPr>
  </singleXmlCell>
  <singleXmlCell id="1151" xr6:uid="{00000000-000C-0000-FFFF-FFFF6B040000}" r="I41" connectionId="0">
    <xmlCellPr id="1" xr6:uid="{00000000-0010-0000-6B04-000001000000}" uniqueName="P1080057">
      <xmlPr mapId="1" xpath="/GFI-IZD-POD/IPK-GFI-IZD-POD_1000344/P1080057" xmlDataType="decimal"/>
    </xmlCellPr>
  </singleXmlCell>
  <singleXmlCell id="1152" xr6:uid="{00000000-000C-0000-FFFF-FFFF6C040000}" r="J41" connectionId="0">
    <xmlCellPr id="1" xr6:uid="{00000000-0010-0000-6C04-000001000000}" uniqueName="P1080058">
      <xmlPr mapId="1" xpath="/GFI-IZD-POD/IPK-GFI-IZD-POD_1000344/P1080058" xmlDataType="decimal"/>
    </xmlCellPr>
  </singleXmlCell>
  <singleXmlCell id="1153" xr6:uid="{00000000-000C-0000-FFFF-FFFF6D040000}" r="K41" connectionId="0">
    <xmlCellPr id="1" xr6:uid="{00000000-0010-0000-6D04-000001000000}" uniqueName="P1080059">
      <xmlPr mapId="1" xpath="/GFI-IZD-POD/IPK-GFI-IZD-POD_1000344/P1080059" xmlDataType="decimal"/>
    </xmlCellPr>
  </singleXmlCell>
  <singleXmlCell id="1154" xr6:uid="{00000000-000C-0000-FFFF-FFFF6E040000}" r="L41" connectionId="0">
    <xmlCellPr id="1" xr6:uid="{00000000-0010-0000-6E04-000001000000}" uniqueName="P1080060">
      <xmlPr mapId="1" xpath="/GFI-IZD-POD/IPK-GFI-IZD-POD_1000344/P1080060" xmlDataType="decimal"/>
    </xmlCellPr>
  </singleXmlCell>
  <singleXmlCell id="1155" xr6:uid="{00000000-000C-0000-FFFF-FFFF6F040000}" r="M41" connectionId="0">
    <xmlCellPr id="1" xr6:uid="{00000000-0010-0000-6F04-000001000000}" uniqueName="P1080061">
      <xmlPr mapId="1" xpath="/GFI-IZD-POD/IPK-GFI-IZD-POD_1000344/P1080061" xmlDataType="decimal"/>
    </xmlCellPr>
  </singleXmlCell>
  <singleXmlCell id="1156" xr6:uid="{00000000-000C-0000-FFFF-FFFF70040000}" r="N41" connectionId="0">
    <xmlCellPr id="1" xr6:uid="{00000000-0010-0000-7004-000001000000}" uniqueName="P1080062">
      <xmlPr mapId="1" xpath="/GFI-IZD-POD/IPK-GFI-IZD-POD_1000344/P1080062" xmlDataType="decimal"/>
    </xmlCellPr>
  </singleXmlCell>
  <singleXmlCell id="1157" xr6:uid="{00000000-000C-0000-FFFF-FFFF71040000}" r="O41" connectionId="0">
    <xmlCellPr id="1" xr6:uid="{00000000-0010-0000-7104-000001000000}" uniqueName="P1080063">
      <xmlPr mapId="1" xpath="/GFI-IZD-POD/IPK-GFI-IZD-POD_1000344/P1080063" xmlDataType="decimal"/>
    </xmlCellPr>
  </singleXmlCell>
  <singleXmlCell id="1158" xr6:uid="{00000000-000C-0000-FFFF-FFFF72040000}" r="P41" connectionId="0">
    <xmlCellPr id="1" xr6:uid="{00000000-0010-0000-7204-000001000000}" uniqueName="P1082269">
      <xmlPr mapId="1" xpath="/GFI-IZD-POD/IPK-GFI-IZD-POD_1000344/P1082269" xmlDataType="decimal"/>
    </xmlCellPr>
  </singleXmlCell>
  <singleXmlCell id="1159" xr6:uid="{00000000-000C-0000-FFFF-FFFF73040000}" r="Q41" connectionId="0">
    <xmlCellPr id="1" xr6:uid="{00000000-0010-0000-7304-000001000000}" uniqueName="P1082270">
      <xmlPr mapId="1" xpath="/GFI-IZD-POD/IPK-GFI-IZD-POD_1000344/P1082270" xmlDataType="decimal"/>
    </xmlCellPr>
  </singleXmlCell>
  <singleXmlCell id="1160" xr6:uid="{00000000-000C-0000-FFFF-FFFF74040000}" r="R41" connectionId="0">
    <xmlCellPr id="1" xr6:uid="{00000000-0010-0000-7404-000001000000}" uniqueName="P1082239">
      <xmlPr mapId="1" xpath="/GFI-IZD-POD/IPK-GFI-IZD-POD_1000344/P1082239" xmlDataType="decimal"/>
    </xmlCellPr>
  </singleXmlCell>
  <singleXmlCell id="1161" xr6:uid="{00000000-000C-0000-FFFF-FFFF75040000}" r="S41" connectionId="0">
    <xmlCellPr id="1" xr6:uid="{00000000-0010-0000-7504-000001000000}" uniqueName="P1082272">
      <xmlPr mapId="1" xpath="/GFI-IZD-POD/IPK-GFI-IZD-POD_1000344/P1082272" xmlDataType="decimal"/>
    </xmlCellPr>
  </singleXmlCell>
  <singleXmlCell id="1162" xr6:uid="{00000000-000C-0000-FFFF-FFFF76040000}" r="T41" connectionId="0">
    <xmlCellPr id="1" xr6:uid="{00000000-0010-0000-7604-000001000000}" uniqueName="P1082273">
      <xmlPr mapId="1" xpath="/GFI-IZD-POD/IPK-GFI-IZD-POD_1000344/P1082273" xmlDataType="decimal"/>
    </xmlCellPr>
  </singleXmlCell>
  <singleXmlCell id="1163" xr6:uid="{00000000-000C-0000-FFFF-FFFF77040000}" r="U41" connectionId="0">
    <xmlCellPr id="1" xr6:uid="{00000000-0010-0000-7704-000001000000}" uniqueName="P1082275">
      <xmlPr mapId="1" xpath="/GFI-IZD-POD/IPK-GFI-IZD-POD_1000344/P1082275" xmlDataType="decimal"/>
    </xmlCellPr>
  </singleXmlCell>
  <singleXmlCell id="1164" xr6:uid="{00000000-000C-0000-FFFF-FFFF78040000}" r="V41" connectionId="0">
    <xmlCellPr id="1" xr6:uid="{00000000-0010-0000-7804-000001000000}" uniqueName="P1082276">
      <xmlPr mapId="1" xpath="/GFI-IZD-POD/IPK-GFI-IZD-POD_1000344/P1082276" xmlDataType="decimal"/>
    </xmlCellPr>
  </singleXmlCell>
  <singleXmlCell id="1165" xr6:uid="{00000000-000C-0000-FFFF-FFFF79040000}" r="W41" connectionId="0">
    <xmlCellPr id="1" xr6:uid="{00000000-0010-0000-7904-000001000000}" uniqueName="P1082277">
      <xmlPr mapId="1" xpath="/GFI-IZD-POD/IPK-GFI-IZD-POD_1000344/P1082277" xmlDataType="decimal"/>
    </xmlCellPr>
  </singleXmlCell>
  <singleXmlCell id="1166" xr6:uid="{00000000-000C-0000-FFFF-FFFF7A040000}" r="H42" connectionId="0">
    <xmlCellPr id="1" xr6:uid="{00000000-0010-0000-7A04-000001000000}" uniqueName="P1080064">
      <xmlPr mapId="1" xpath="/GFI-IZD-POD/IPK-GFI-IZD-POD_1000344/P1080064" xmlDataType="decimal"/>
    </xmlCellPr>
  </singleXmlCell>
  <singleXmlCell id="1167" xr6:uid="{00000000-000C-0000-FFFF-FFFF7B040000}" r="I42" connectionId="0">
    <xmlCellPr id="1" xr6:uid="{00000000-0010-0000-7B04-000001000000}" uniqueName="P1080065">
      <xmlPr mapId="1" xpath="/GFI-IZD-POD/IPK-GFI-IZD-POD_1000344/P1080065" xmlDataType="decimal"/>
    </xmlCellPr>
  </singleXmlCell>
  <singleXmlCell id="1168" xr6:uid="{00000000-000C-0000-FFFF-FFFF7C040000}" r="J42" connectionId="0">
    <xmlCellPr id="1" xr6:uid="{00000000-0010-0000-7C04-000001000000}" uniqueName="P1080066">
      <xmlPr mapId="1" xpath="/GFI-IZD-POD/IPK-GFI-IZD-POD_1000344/P1080066" xmlDataType="decimal"/>
    </xmlCellPr>
  </singleXmlCell>
  <singleXmlCell id="1169" xr6:uid="{00000000-000C-0000-FFFF-FFFF7D040000}" r="K42" connectionId="0">
    <xmlCellPr id="1" xr6:uid="{00000000-0010-0000-7D04-000001000000}" uniqueName="P1080067">
      <xmlPr mapId="1" xpath="/GFI-IZD-POD/IPK-GFI-IZD-POD_1000344/P1080067" xmlDataType="decimal"/>
    </xmlCellPr>
  </singleXmlCell>
  <singleXmlCell id="1170" xr6:uid="{00000000-000C-0000-FFFF-FFFF7E040000}" r="L42" connectionId="0">
    <xmlCellPr id="1" xr6:uid="{00000000-0010-0000-7E04-000001000000}" uniqueName="P1080068">
      <xmlPr mapId="1" xpath="/GFI-IZD-POD/IPK-GFI-IZD-POD_1000344/P1080068" xmlDataType="decimal"/>
    </xmlCellPr>
  </singleXmlCell>
  <singleXmlCell id="1171" xr6:uid="{00000000-000C-0000-FFFF-FFFF7F040000}" r="M42" connectionId="0">
    <xmlCellPr id="1" xr6:uid="{00000000-0010-0000-7F04-000001000000}" uniqueName="P1080069">
      <xmlPr mapId="1" xpath="/GFI-IZD-POD/IPK-GFI-IZD-POD_1000344/P1080069" xmlDataType="decimal"/>
    </xmlCellPr>
  </singleXmlCell>
  <singleXmlCell id="1172" xr6:uid="{00000000-000C-0000-FFFF-FFFF80040000}" r="N42" connectionId="0">
    <xmlCellPr id="1" xr6:uid="{00000000-0010-0000-8004-000001000000}" uniqueName="P1080070">
      <xmlPr mapId="1" xpath="/GFI-IZD-POD/IPK-GFI-IZD-POD_1000344/P1080070" xmlDataType="decimal"/>
    </xmlCellPr>
  </singleXmlCell>
  <singleXmlCell id="1173" xr6:uid="{00000000-000C-0000-FFFF-FFFF81040000}" r="O42" connectionId="0">
    <xmlCellPr id="1" xr6:uid="{00000000-0010-0000-8104-000001000000}" uniqueName="P1080071">
      <xmlPr mapId="1" xpath="/GFI-IZD-POD/IPK-GFI-IZD-POD_1000344/P1080071" xmlDataType="decimal"/>
    </xmlCellPr>
  </singleXmlCell>
  <singleXmlCell id="1174" xr6:uid="{00000000-000C-0000-FFFF-FFFF82040000}" r="P42" connectionId="0">
    <xmlCellPr id="1" xr6:uid="{00000000-0010-0000-8204-000001000000}" uniqueName="P1082278">
      <xmlPr mapId="1" xpath="/GFI-IZD-POD/IPK-GFI-IZD-POD_1000344/P1082278" xmlDataType="decimal"/>
    </xmlCellPr>
  </singleXmlCell>
  <singleXmlCell id="1175" xr6:uid="{00000000-000C-0000-FFFF-FFFF83040000}" r="Q42" connectionId="0">
    <xmlCellPr id="1" xr6:uid="{00000000-0010-0000-8304-000001000000}" uniqueName="P1082279">
      <xmlPr mapId="1" xpath="/GFI-IZD-POD/IPK-GFI-IZD-POD_1000344/P1082279" xmlDataType="decimal"/>
    </xmlCellPr>
  </singleXmlCell>
  <singleXmlCell id="1176" xr6:uid="{00000000-000C-0000-FFFF-FFFF84040000}" r="R42" connectionId="0">
    <xmlCellPr id="1" xr6:uid="{00000000-0010-0000-8404-000001000000}" uniqueName="P1082280">
      <xmlPr mapId="1" xpath="/GFI-IZD-POD/IPK-GFI-IZD-POD_1000344/P1082280" xmlDataType="decimal"/>
    </xmlCellPr>
  </singleXmlCell>
  <singleXmlCell id="1177" xr6:uid="{00000000-000C-0000-FFFF-FFFF85040000}" r="S42" connectionId="0">
    <xmlCellPr id="1" xr6:uid="{00000000-0010-0000-8504-000001000000}" uniqueName="P1082245">
      <xmlPr mapId="1" xpath="/GFI-IZD-POD/IPK-GFI-IZD-POD_1000344/P1082245" xmlDataType="decimal"/>
    </xmlCellPr>
  </singleXmlCell>
  <singleXmlCell id="1178" xr6:uid="{00000000-000C-0000-FFFF-FFFF86040000}" r="T42" connectionId="0">
    <xmlCellPr id="1" xr6:uid="{00000000-0010-0000-8604-000001000000}" uniqueName="P1082282">
      <xmlPr mapId="1" xpath="/GFI-IZD-POD/IPK-GFI-IZD-POD_1000344/P1082282" xmlDataType="decimal"/>
    </xmlCellPr>
  </singleXmlCell>
  <singleXmlCell id="1179" xr6:uid="{00000000-000C-0000-FFFF-FFFF87040000}" r="U42" connectionId="0">
    <xmlCellPr id="1" xr6:uid="{00000000-0010-0000-8704-000001000000}" uniqueName="P1082284">
      <xmlPr mapId="1" xpath="/GFI-IZD-POD/IPK-GFI-IZD-POD_1000344/P1082284" xmlDataType="decimal"/>
    </xmlCellPr>
  </singleXmlCell>
  <singleXmlCell id="1180" xr6:uid="{00000000-000C-0000-FFFF-FFFF88040000}" r="V42" connectionId="0">
    <xmlCellPr id="1" xr6:uid="{00000000-0010-0000-8804-000001000000}" uniqueName="P1082285">
      <xmlPr mapId="1" xpath="/GFI-IZD-POD/IPK-GFI-IZD-POD_1000344/P1082285" xmlDataType="decimal"/>
    </xmlCellPr>
  </singleXmlCell>
  <singleXmlCell id="1181" xr6:uid="{00000000-000C-0000-FFFF-FFFF89040000}" r="W42" connectionId="0">
    <xmlCellPr id="1" xr6:uid="{00000000-0010-0000-8904-000001000000}" uniqueName="P1082286">
      <xmlPr mapId="1" xpath="/GFI-IZD-POD/IPK-GFI-IZD-POD_1000344/P1082286" xmlDataType="decimal"/>
    </xmlCellPr>
  </singleXmlCell>
  <singleXmlCell id="1182" xr6:uid="{00000000-000C-0000-FFFF-FFFF8A040000}" r="H43" connectionId="0">
    <xmlCellPr id="1" xr6:uid="{00000000-0010-0000-8A04-000001000000}" uniqueName="P1080072">
      <xmlPr mapId="1" xpath="/GFI-IZD-POD/IPK-GFI-IZD-POD_1000344/P1080072" xmlDataType="decimal"/>
    </xmlCellPr>
  </singleXmlCell>
  <singleXmlCell id="1183" xr6:uid="{00000000-000C-0000-FFFF-FFFF8B040000}" r="I43" connectionId="0">
    <xmlCellPr id="1" xr6:uid="{00000000-0010-0000-8B04-000001000000}" uniqueName="P1080073">
      <xmlPr mapId="1" xpath="/GFI-IZD-POD/IPK-GFI-IZD-POD_1000344/P1080073" xmlDataType="decimal"/>
    </xmlCellPr>
  </singleXmlCell>
  <singleXmlCell id="1184" xr6:uid="{00000000-000C-0000-FFFF-FFFF8C040000}" r="J43" connectionId="0">
    <xmlCellPr id="1" xr6:uid="{00000000-0010-0000-8C04-000001000000}" uniqueName="P1080074">
      <xmlPr mapId="1" xpath="/GFI-IZD-POD/IPK-GFI-IZD-POD_1000344/P1080074" xmlDataType="decimal"/>
    </xmlCellPr>
  </singleXmlCell>
  <singleXmlCell id="1185" xr6:uid="{00000000-000C-0000-FFFF-FFFF8D040000}" r="K43" connectionId="0">
    <xmlCellPr id="1" xr6:uid="{00000000-0010-0000-8D04-000001000000}" uniqueName="P1080075">
      <xmlPr mapId="1" xpath="/GFI-IZD-POD/IPK-GFI-IZD-POD_1000344/P1080075" xmlDataType="decimal"/>
    </xmlCellPr>
  </singleXmlCell>
  <singleXmlCell id="1186" xr6:uid="{00000000-000C-0000-FFFF-FFFF8E040000}" r="L43" connectionId="0">
    <xmlCellPr id="1" xr6:uid="{00000000-0010-0000-8E04-000001000000}" uniqueName="P1080076">
      <xmlPr mapId="1" xpath="/GFI-IZD-POD/IPK-GFI-IZD-POD_1000344/P1080076" xmlDataType="decimal"/>
    </xmlCellPr>
  </singleXmlCell>
  <singleXmlCell id="1187" xr6:uid="{00000000-000C-0000-FFFF-FFFF8F040000}" r="M43" connectionId="0">
    <xmlCellPr id="1" xr6:uid="{00000000-0010-0000-8F04-000001000000}" uniqueName="P1080077">
      <xmlPr mapId="1" xpath="/GFI-IZD-POD/IPK-GFI-IZD-POD_1000344/P1080077" xmlDataType="decimal"/>
    </xmlCellPr>
  </singleXmlCell>
  <singleXmlCell id="1188" xr6:uid="{00000000-000C-0000-FFFF-FFFF90040000}" r="N43" connectionId="0">
    <xmlCellPr id="1" xr6:uid="{00000000-0010-0000-9004-000001000000}" uniqueName="P1080078">
      <xmlPr mapId="1" xpath="/GFI-IZD-POD/IPK-GFI-IZD-POD_1000344/P1080078" xmlDataType="decimal"/>
    </xmlCellPr>
  </singleXmlCell>
  <singleXmlCell id="1189" xr6:uid="{00000000-000C-0000-FFFF-FFFF91040000}" r="O43" connectionId="0">
    <xmlCellPr id="1" xr6:uid="{00000000-0010-0000-9104-000001000000}" uniqueName="P1080079">
      <xmlPr mapId="1" xpath="/GFI-IZD-POD/IPK-GFI-IZD-POD_1000344/P1080079" xmlDataType="decimal"/>
    </xmlCellPr>
  </singleXmlCell>
  <singleXmlCell id="1190" xr6:uid="{00000000-000C-0000-FFFF-FFFF92040000}" r="P43" connectionId="0">
    <xmlCellPr id="1" xr6:uid="{00000000-0010-0000-9204-000001000000}" uniqueName="P1082288">
      <xmlPr mapId="1" xpath="/GFI-IZD-POD/IPK-GFI-IZD-POD_1000344/P1082288" xmlDataType="decimal"/>
    </xmlCellPr>
  </singleXmlCell>
  <singleXmlCell id="1191" xr6:uid="{00000000-000C-0000-FFFF-FFFF93040000}" r="Q43" connectionId="0">
    <xmlCellPr id="1" xr6:uid="{00000000-0010-0000-9304-000001000000}" uniqueName="P1082289">
      <xmlPr mapId="1" xpath="/GFI-IZD-POD/IPK-GFI-IZD-POD_1000344/P1082289" xmlDataType="decimal"/>
    </xmlCellPr>
  </singleXmlCell>
  <singleXmlCell id="1192" xr6:uid="{00000000-000C-0000-FFFF-FFFF94040000}" r="R43" connectionId="0">
    <xmlCellPr id="1" xr6:uid="{00000000-0010-0000-9404-000001000000}" uniqueName="P1082290">
      <xmlPr mapId="1" xpath="/GFI-IZD-POD/IPK-GFI-IZD-POD_1000344/P1082290" xmlDataType="decimal"/>
    </xmlCellPr>
  </singleXmlCell>
  <singleXmlCell id="1193" xr6:uid="{00000000-000C-0000-FFFF-FFFF95040000}" r="S43" connectionId="0">
    <xmlCellPr id="1" xr6:uid="{00000000-0010-0000-9504-000001000000}" uniqueName="P1082292">
      <xmlPr mapId="1" xpath="/GFI-IZD-POD/IPK-GFI-IZD-POD_1000344/P1082292" xmlDataType="decimal"/>
    </xmlCellPr>
  </singleXmlCell>
  <singleXmlCell id="1194" xr6:uid="{00000000-000C-0000-FFFF-FFFF96040000}" r="T43" connectionId="0">
    <xmlCellPr id="1" xr6:uid="{00000000-0010-0000-9604-000001000000}" uniqueName="P1082247">
      <xmlPr mapId="1" xpath="/GFI-IZD-POD/IPK-GFI-IZD-POD_1000344/P1082247" xmlDataType="decimal"/>
    </xmlCellPr>
  </singleXmlCell>
  <singleXmlCell id="1195" xr6:uid="{00000000-000C-0000-FFFF-FFFF97040000}" r="U43" connectionId="0">
    <xmlCellPr id="1" xr6:uid="{00000000-0010-0000-9704-000001000000}" uniqueName="P1082295">
      <xmlPr mapId="1" xpath="/GFI-IZD-POD/IPK-GFI-IZD-POD_1000344/P1082295" xmlDataType="decimal"/>
    </xmlCellPr>
  </singleXmlCell>
  <singleXmlCell id="1196" xr6:uid="{00000000-000C-0000-FFFF-FFFF98040000}" r="V43" connectionId="0">
    <xmlCellPr id="1" xr6:uid="{00000000-0010-0000-9804-000001000000}" uniqueName="P1082298">
      <xmlPr mapId="1" xpath="/GFI-IZD-POD/IPK-GFI-IZD-POD_1000344/P1082298" xmlDataType="decimal"/>
    </xmlCellPr>
  </singleXmlCell>
  <singleXmlCell id="1197" xr6:uid="{00000000-000C-0000-FFFF-FFFF99040000}" r="W43" connectionId="0">
    <xmlCellPr id="1" xr6:uid="{00000000-0010-0000-9904-000001000000}" uniqueName="P1082300">
      <xmlPr mapId="1" xpath="/GFI-IZD-POD/IPK-GFI-IZD-POD_1000344/P1082300" xmlDataType="decimal"/>
    </xmlCellPr>
  </singleXmlCell>
  <singleXmlCell id="1198" xr6:uid="{00000000-000C-0000-FFFF-FFFF9A040000}" r="H44" connectionId="0">
    <xmlCellPr id="1" xr6:uid="{00000000-0010-0000-9A04-000001000000}" uniqueName="P1080080">
      <xmlPr mapId="1" xpath="/GFI-IZD-POD/IPK-GFI-IZD-POD_1000344/P1080080" xmlDataType="decimal"/>
    </xmlCellPr>
  </singleXmlCell>
  <singleXmlCell id="1199" xr6:uid="{00000000-000C-0000-FFFF-FFFF9B040000}" r="I44" connectionId="0">
    <xmlCellPr id="1" xr6:uid="{00000000-0010-0000-9B04-000001000000}" uniqueName="P1080081">
      <xmlPr mapId="1" xpath="/GFI-IZD-POD/IPK-GFI-IZD-POD_1000344/P1080081" xmlDataType="decimal"/>
    </xmlCellPr>
  </singleXmlCell>
  <singleXmlCell id="1200" xr6:uid="{00000000-000C-0000-FFFF-FFFF9C040000}" r="J44" connectionId="0">
    <xmlCellPr id="1" xr6:uid="{00000000-0010-0000-9C04-000001000000}" uniqueName="P1080082">
      <xmlPr mapId="1" xpath="/GFI-IZD-POD/IPK-GFI-IZD-POD_1000344/P1080082" xmlDataType="decimal"/>
    </xmlCellPr>
  </singleXmlCell>
  <singleXmlCell id="1201" xr6:uid="{00000000-000C-0000-FFFF-FFFF9D040000}" r="K44" connectionId="0">
    <xmlCellPr id="1" xr6:uid="{00000000-0010-0000-9D04-000001000000}" uniqueName="P1080083">
      <xmlPr mapId="1" xpath="/GFI-IZD-POD/IPK-GFI-IZD-POD_1000344/P1080083" xmlDataType="decimal"/>
    </xmlCellPr>
  </singleXmlCell>
  <singleXmlCell id="1202" xr6:uid="{00000000-000C-0000-FFFF-FFFF9E040000}" r="L44" connectionId="0">
    <xmlCellPr id="1" xr6:uid="{00000000-0010-0000-9E04-000001000000}" uniqueName="P1080084">
      <xmlPr mapId="1" xpath="/GFI-IZD-POD/IPK-GFI-IZD-POD_1000344/P1080084" xmlDataType="decimal"/>
    </xmlCellPr>
  </singleXmlCell>
  <singleXmlCell id="1203" xr6:uid="{00000000-000C-0000-FFFF-FFFF9F040000}" r="M44" connectionId="0">
    <xmlCellPr id="1" xr6:uid="{00000000-0010-0000-9F04-000001000000}" uniqueName="P1080085">
      <xmlPr mapId="1" xpath="/GFI-IZD-POD/IPK-GFI-IZD-POD_1000344/P1080085" xmlDataType="decimal"/>
    </xmlCellPr>
  </singleXmlCell>
  <singleXmlCell id="1204" xr6:uid="{00000000-000C-0000-FFFF-FFFFA0040000}" r="N44" connectionId="0">
    <xmlCellPr id="1" xr6:uid="{00000000-0010-0000-A004-000001000000}" uniqueName="P1080086">
      <xmlPr mapId="1" xpath="/GFI-IZD-POD/IPK-GFI-IZD-POD_1000344/P1080086" xmlDataType="decimal"/>
    </xmlCellPr>
  </singleXmlCell>
  <singleXmlCell id="1205" xr6:uid="{00000000-000C-0000-FFFF-FFFFA1040000}" r="O44" connectionId="0">
    <xmlCellPr id="1" xr6:uid="{00000000-0010-0000-A104-000001000000}" uniqueName="P1080087">
      <xmlPr mapId="1" xpath="/GFI-IZD-POD/IPK-GFI-IZD-POD_1000344/P1080087" xmlDataType="decimal"/>
    </xmlCellPr>
  </singleXmlCell>
  <singleXmlCell id="1206" xr6:uid="{00000000-000C-0000-FFFF-FFFFA2040000}" r="P44" connectionId="0">
    <xmlCellPr id="1" xr6:uid="{00000000-0010-0000-A204-000001000000}" uniqueName="P1082301">
      <xmlPr mapId="1" xpath="/GFI-IZD-POD/IPK-GFI-IZD-POD_1000344/P1082301" xmlDataType="decimal"/>
    </xmlCellPr>
  </singleXmlCell>
  <singleXmlCell id="1207" xr6:uid="{00000000-000C-0000-FFFF-FFFFA3040000}" r="Q44" connectionId="0">
    <xmlCellPr id="1" xr6:uid="{00000000-0010-0000-A304-000001000000}" uniqueName="P1082322">
      <xmlPr mapId="1" xpath="/GFI-IZD-POD/IPK-GFI-IZD-POD_1000344/P1082322" xmlDataType="decimal"/>
    </xmlCellPr>
  </singleXmlCell>
  <singleXmlCell id="1208" xr6:uid="{00000000-000C-0000-FFFF-FFFFA4040000}" r="R44" connectionId="0">
    <xmlCellPr id="1" xr6:uid="{00000000-0010-0000-A404-000001000000}" uniqueName="P1082323">
      <xmlPr mapId="1" xpath="/GFI-IZD-POD/IPK-GFI-IZD-POD_1000344/P1082323" xmlDataType="decimal"/>
    </xmlCellPr>
  </singleXmlCell>
  <singleXmlCell id="1209" xr6:uid="{00000000-000C-0000-FFFF-FFFFA5040000}" r="S44" connectionId="0">
    <xmlCellPr id="1" xr6:uid="{00000000-0010-0000-A504-000001000000}" uniqueName="P1082325">
      <xmlPr mapId="1" xpath="/GFI-IZD-POD/IPK-GFI-IZD-POD_1000344/P1082325" xmlDataType="decimal"/>
    </xmlCellPr>
  </singleXmlCell>
  <singleXmlCell id="1210" xr6:uid="{00000000-000C-0000-FFFF-FFFFA6040000}" r="T44" connectionId="0">
    <xmlCellPr id="1" xr6:uid="{00000000-0010-0000-A604-000001000000}" uniqueName="P1082328">
      <xmlPr mapId="1" xpath="/GFI-IZD-POD/IPK-GFI-IZD-POD_1000344/P1082328" xmlDataType="decimal"/>
    </xmlCellPr>
  </singleXmlCell>
  <singleXmlCell id="1211" xr6:uid="{00000000-000C-0000-FFFF-FFFFA7040000}" r="U44" connectionId="0">
    <xmlCellPr id="1" xr6:uid="{00000000-0010-0000-A704-000001000000}" uniqueName="P1082331">
      <xmlPr mapId="1" xpath="/GFI-IZD-POD/IPK-GFI-IZD-POD_1000344/P1082331" xmlDataType="decimal"/>
    </xmlCellPr>
  </singleXmlCell>
  <singleXmlCell id="1212" xr6:uid="{00000000-000C-0000-FFFF-FFFFA8040000}" r="V44" connectionId="0">
    <xmlCellPr id="1" xr6:uid="{00000000-0010-0000-A804-000001000000}" uniqueName="P1082333">
      <xmlPr mapId="1" xpath="/GFI-IZD-POD/IPK-GFI-IZD-POD_1000344/P1082333" xmlDataType="decimal"/>
    </xmlCellPr>
  </singleXmlCell>
  <singleXmlCell id="1213" xr6:uid="{00000000-000C-0000-FFFF-FFFFA9040000}" r="W44" connectionId="0">
    <xmlCellPr id="1" xr6:uid="{00000000-0010-0000-A904-000001000000}" uniqueName="P1082336">
      <xmlPr mapId="1" xpath="/GFI-IZD-POD/IPK-GFI-IZD-POD_1000344/P1082336" xmlDataType="decimal"/>
    </xmlCellPr>
  </singleXmlCell>
  <singleXmlCell id="1214" xr6:uid="{00000000-000C-0000-FFFF-FFFFAA040000}" r="H45" connectionId="0">
    <xmlCellPr id="1" xr6:uid="{00000000-0010-0000-AA04-000001000000}" uniqueName="P1080088">
      <xmlPr mapId="1" xpath="/GFI-IZD-POD/IPK-GFI-IZD-POD_1000344/P1080088" xmlDataType="decimal"/>
    </xmlCellPr>
  </singleXmlCell>
  <singleXmlCell id="1215" xr6:uid="{00000000-000C-0000-FFFF-FFFFAB040000}" r="I45" connectionId="0">
    <xmlCellPr id="1" xr6:uid="{00000000-0010-0000-AB04-000001000000}" uniqueName="P1080089">
      <xmlPr mapId="1" xpath="/GFI-IZD-POD/IPK-GFI-IZD-POD_1000344/P1080089" xmlDataType="decimal"/>
    </xmlCellPr>
  </singleXmlCell>
  <singleXmlCell id="1216" xr6:uid="{00000000-000C-0000-FFFF-FFFFAC040000}" r="J45" connectionId="0">
    <xmlCellPr id="1" xr6:uid="{00000000-0010-0000-AC04-000001000000}" uniqueName="P1080090">
      <xmlPr mapId="1" xpath="/GFI-IZD-POD/IPK-GFI-IZD-POD_1000344/P1080090" xmlDataType="decimal"/>
    </xmlCellPr>
  </singleXmlCell>
  <singleXmlCell id="1217" xr6:uid="{00000000-000C-0000-FFFF-FFFFAD040000}" r="K45" connectionId="0">
    <xmlCellPr id="1" xr6:uid="{00000000-0010-0000-AD04-000001000000}" uniqueName="P1080091">
      <xmlPr mapId="1" xpath="/GFI-IZD-POD/IPK-GFI-IZD-POD_1000344/P1080091" xmlDataType="decimal"/>
    </xmlCellPr>
  </singleXmlCell>
  <singleXmlCell id="1218" xr6:uid="{00000000-000C-0000-FFFF-FFFFAE040000}" r="L45" connectionId="0">
    <xmlCellPr id="1" xr6:uid="{00000000-0010-0000-AE04-000001000000}" uniqueName="P1080092">
      <xmlPr mapId="1" xpath="/GFI-IZD-POD/IPK-GFI-IZD-POD_1000344/P1080092" xmlDataType="decimal"/>
    </xmlCellPr>
  </singleXmlCell>
  <singleXmlCell id="1219" xr6:uid="{00000000-000C-0000-FFFF-FFFFAF040000}" r="M45" connectionId="0">
    <xmlCellPr id="1" xr6:uid="{00000000-0010-0000-AF04-000001000000}" uniqueName="P1080093">
      <xmlPr mapId="1" xpath="/GFI-IZD-POD/IPK-GFI-IZD-POD_1000344/P1080093" xmlDataType="decimal"/>
    </xmlCellPr>
  </singleXmlCell>
  <singleXmlCell id="1220" xr6:uid="{00000000-000C-0000-FFFF-FFFFB0040000}" r="N45" connectionId="0">
    <xmlCellPr id="1" xr6:uid="{00000000-0010-0000-B004-000001000000}" uniqueName="P1080094">
      <xmlPr mapId="1" xpath="/GFI-IZD-POD/IPK-GFI-IZD-POD_1000344/P1080094" xmlDataType="decimal"/>
    </xmlCellPr>
  </singleXmlCell>
  <singleXmlCell id="1221" xr6:uid="{00000000-000C-0000-FFFF-FFFFB1040000}" r="O45" connectionId="0">
    <xmlCellPr id="1" xr6:uid="{00000000-0010-0000-B104-000001000000}" uniqueName="P1080095">
      <xmlPr mapId="1" xpath="/GFI-IZD-POD/IPK-GFI-IZD-POD_1000344/P1080095" xmlDataType="decimal"/>
    </xmlCellPr>
  </singleXmlCell>
  <singleXmlCell id="1222" xr6:uid="{00000000-000C-0000-FFFF-FFFFB2040000}" r="P45" connectionId="0">
    <xmlCellPr id="1" xr6:uid="{00000000-0010-0000-B204-000001000000}" uniqueName="P1082338">
      <xmlPr mapId="1" xpath="/GFI-IZD-POD/IPK-GFI-IZD-POD_1000344/P1082338" xmlDataType="decimal"/>
    </xmlCellPr>
  </singleXmlCell>
  <singleXmlCell id="1223" xr6:uid="{00000000-000C-0000-FFFF-FFFFB3040000}" r="Q45" connectionId="0">
    <xmlCellPr id="1" xr6:uid="{00000000-0010-0000-B304-000001000000}" uniqueName="P1082304">
      <xmlPr mapId="1" xpath="/GFI-IZD-POD/IPK-GFI-IZD-POD_1000344/P1082304" xmlDataType="decimal"/>
    </xmlCellPr>
  </singleXmlCell>
  <singleXmlCell id="1224" xr6:uid="{00000000-000C-0000-FFFF-FFFFB4040000}" r="R45" connectionId="0">
    <xmlCellPr id="1" xr6:uid="{00000000-0010-0000-B404-000001000000}" uniqueName="P1082341">
      <xmlPr mapId="1" xpath="/GFI-IZD-POD/IPK-GFI-IZD-POD_1000344/P1082341" xmlDataType="decimal"/>
    </xmlCellPr>
  </singleXmlCell>
  <singleXmlCell id="1225" xr6:uid="{00000000-000C-0000-FFFF-FFFFB5040000}" r="S45" connectionId="0">
    <xmlCellPr id="1" xr6:uid="{00000000-0010-0000-B504-000001000000}" uniqueName="P1082343">
      <xmlPr mapId="1" xpath="/GFI-IZD-POD/IPK-GFI-IZD-POD_1000344/P1082343" xmlDataType="decimal"/>
    </xmlCellPr>
  </singleXmlCell>
  <singleXmlCell id="1226" xr6:uid="{00000000-000C-0000-FFFF-FFFFB6040000}" r="T45" connectionId="0">
    <xmlCellPr id="1" xr6:uid="{00000000-0010-0000-B604-000001000000}" uniqueName="P1082344">
      <xmlPr mapId="1" xpath="/GFI-IZD-POD/IPK-GFI-IZD-POD_1000344/P1082344" xmlDataType="decimal"/>
    </xmlCellPr>
  </singleXmlCell>
  <singleXmlCell id="1227" xr6:uid="{00000000-000C-0000-FFFF-FFFFB7040000}" r="U45" connectionId="0">
    <xmlCellPr id="1" xr6:uid="{00000000-0010-0000-B704-000001000000}" uniqueName="P1082346">
      <xmlPr mapId="1" xpath="/GFI-IZD-POD/IPK-GFI-IZD-POD_1000344/P1082346" xmlDataType="decimal"/>
    </xmlCellPr>
  </singleXmlCell>
  <singleXmlCell id="1228" xr6:uid="{00000000-000C-0000-FFFF-FFFFB8040000}" r="V45" connectionId="0">
    <xmlCellPr id="1" xr6:uid="{00000000-0010-0000-B804-000001000000}" uniqueName="P1082349">
      <xmlPr mapId="1" xpath="/GFI-IZD-POD/IPK-GFI-IZD-POD_1000344/P1082349" xmlDataType="decimal"/>
    </xmlCellPr>
  </singleXmlCell>
  <singleXmlCell id="1229" xr6:uid="{00000000-000C-0000-FFFF-FFFFB9040000}" r="W45" connectionId="0">
    <xmlCellPr id="1" xr6:uid="{00000000-0010-0000-B904-000001000000}" uniqueName="P1082351">
      <xmlPr mapId="1" xpath="/GFI-IZD-POD/IPK-GFI-IZD-POD_1000344/P1082351" xmlDataType="decimal"/>
    </xmlCellPr>
  </singleXmlCell>
  <singleXmlCell id="1230" xr6:uid="{00000000-000C-0000-FFFF-FFFFBA040000}" r="H46" connectionId="0">
    <xmlCellPr id="1" xr6:uid="{00000000-0010-0000-BA04-000001000000}" uniqueName="P1080096">
      <xmlPr mapId="1" xpath="/GFI-IZD-POD/IPK-GFI-IZD-POD_1000344/P1080096" xmlDataType="decimal"/>
    </xmlCellPr>
  </singleXmlCell>
  <singleXmlCell id="1231" xr6:uid="{00000000-000C-0000-FFFF-FFFFBB040000}" r="I46" connectionId="0">
    <xmlCellPr id="1" xr6:uid="{00000000-0010-0000-BB04-000001000000}" uniqueName="P1080097">
      <xmlPr mapId="1" xpath="/GFI-IZD-POD/IPK-GFI-IZD-POD_1000344/P1080097" xmlDataType="decimal"/>
    </xmlCellPr>
  </singleXmlCell>
  <singleXmlCell id="1232" xr6:uid="{00000000-000C-0000-FFFF-FFFFBC040000}" r="J46" connectionId="0">
    <xmlCellPr id="1" xr6:uid="{00000000-0010-0000-BC04-000001000000}" uniqueName="P1080098">
      <xmlPr mapId="1" xpath="/GFI-IZD-POD/IPK-GFI-IZD-POD_1000344/P1080098" xmlDataType="decimal"/>
    </xmlCellPr>
  </singleXmlCell>
  <singleXmlCell id="1233" xr6:uid="{00000000-000C-0000-FFFF-FFFFBD040000}" r="K46" connectionId="0">
    <xmlCellPr id="1" xr6:uid="{00000000-0010-0000-BD04-000001000000}" uniqueName="P1080099">
      <xmlPr mapId="1" xpath="/GFI-IZD-POD/IPK-GFI-IZD-POD_1000344/P1080099" xmlDataType="decimal"/>
    </xmlCellPr>
  </singleXmlCell>
  <singleXmlCell id="1234" xr6:uid="{00000000-000C-0000-FFFF-FFFFBE040000}" r="L46" connectionId="0">
    <xmlCellPr id="1" xr6:uid="{00000000-0010-0000-BE04-000001000000}" uniqueName="P1080100">
      <xmlPr mapId="1" xpath="/GFI-IZD-POD/IPK-GFI-IZD-POD_1000344/P1080100" xmlDataType="decimal"/>
    </xmlCellPr>
  </singleXmlCell>
  <singleXmlCell id="1235" xr6:uid="{00000000-000C-0000-FFFF-FFFFBF040000}" r="M46" connectionId="0">
    <xmlCellPr id="1" xr6:uid="{00000000-0010-0000-BF04-000001000000}" uniqueName="P1080101">
      <xmlPr mapId="1" xpath="/GFI-IZD-POD/IPK-GFI-IZD-POD_1000344/P1080101" xmlDataType="decimal"/>
    </xmlCellPr>
  </singleXmlCell>
  <singleXmlCell id="1236" xr6:uid="{00000000-000C-0000-FFFF-FFFFC0040000}" r="N46" connectionId="0">
    <xmlCellPr id="1" xr6:uid="{00000000-0010-0000-C004-000001000000}" uniqueName="P1080102">
      <xmlPr mapId="1" xpath="/GFI-IZD-POD/IPK-GFI-IZD-POD_1000344/P1080102" xmlDataType="decimal"/>
    </xmlCellPr>
  </singleXmlCell>
  <singleXmlCell id="1237" xr6:uid="{00000000-000C-0000-FFFF-FFFFC1040000}" r="O46" connectionId="0">
    <xmlCellPr id="1" xr6:uid="{00000000-0010-0000-C104-000001000000}" uniqueName="P1080103">
      <xmlPr mapId="1" xpath="/GFI-IZD-POD/IPK-GFI-IZD-POD_1000344/P1080103" xmlDataType="decimal"/>
    </xmlCellPr>
  </singleXmlCell>
  <singleXmlCell id="1238" xr6:uid="{00000000-000C-0000-FFFF-FFFFC2040000}" r="P46" connectionId="0">
    <xmlCellPr id="1" xr6:uid="{00000000-0010-0000-C204-000001000000}" uniqueName="P1082354">
      <xmlPr mapId="1" xpath="/GFI-IZD-POD/IPK-GFI-IZD-POD_1000344/P1082354" xmlDataType="decimal"/>
    </xmlCellPr>
  </singleXmlCell>
  <singleXmlCell id="1239" xr6:uid="{00000000-000C-0000-FFFF-FFFFC3040000}" r="Q46" connectionId="0">
    <xmlCellPr id="1" xr6:uid="{00000000-0010-0000-C304-000001000000}" uniqueName="P1082356">
      <xmlPr mapId="1" xpath="/GFI-IZD-POD/IPK-GFI-IZD-POD_1000344/P1082356" xmlDataType="decimal"/>
    </xmlCellPr>
  </singleXmlCell>
  <singleXmlCell id="1240" xr6:uid="{00000000-000C-0000-FFFF-FFFFC4040000}" r="R46" connectionId="0">
    <xmlCellPr id="1" xr6:uid="{00000000-0010-0000-C404-000001000000}" uniqueName="P1082306">
      <xmlPr mapId="1" xpath="/GFI-IZD-POD/IPK-GFI-IZD-POD_1000344/P1082306" xmlDataType="decimal"/>
    </xmlCellPr>
  </singleXmlCell>
  <singleXmlCell id="1241" xr6:uid="{00000000-000C-0000-FFFF-FFFFC5040000}" r="S46" connectionId="0">
    <xmlCellPr id="1" xr6:uid="{00000000-0010-0000-C504-000001000000}" uniqueName="P1082358">
      <xmlPr mapId="1" xpath="/GFI-IZD-POD/IPK-GFI-IZD-POD_1000344/P1082358" xmlDataType="decimal"/>
    </xmlCellPr>
  </singleXmlCell>
  <singleXmlCell id="1242" xr6:uid="{00000000-000C-0000-FFFF-FFFFC6040000}" r="T46" connectionId="0">
    <xmlCellPr id="1" xr6:uid="{00000000-0010-0000-C604-000001000000}" uniqueName="P1082360">
      <xmlPr mapId="1" xpath="/GFI-IZD-POD/IPK-GFI-IZD-POD_1000344/P1082360" xmlDataType="decimal"/>
    </xmlCellPr>
  </singleXmlCell>
  <singleXmlCell id="1243" xr6:uid="{00000000-000C-0000-FFFF-FFFFC7040000}" r="U46" connectionId="0">
    <xmlCellPr id="1" xr6:uid="{00000000-0010-0000-C704-000001000000}" uniqueName="P1082361">
      <xmlPr mapId="1" xpath="/GFI-IZD-POD/IPK-GFI-IZD-POD_1000344/P1082361" xmlDataType="decimal"/>
    </xmlCellPr>
  </singleXmlCell>
  <singleXmlCell id="1244" xr6:uid="{00000000-000C-0000-FFFF-FFFFC8040000}" r="V46" connectionId="0">
    <xmlCellPr id="1" xr6:uid="{00000000-0010-0000-C804-000001000000}" uniqueName="P1082362">
      <xmlPr mapId="1" xpath="/GFI-IZD-POD/IPK-GFI-IZD-POD_1000344/P1082362" xmlDataType="decimal"/>
    </xmlCellPr>
  </singleXmlCell>
  <singleXmlCell id="1245" xr6:uid="{00000000-000C-0000-FFFF-FFFFC9040000}" r="W46" connectionId="0">
    <xmlCellPr id="1" xr6:uid="{00000000-0010-0000-C904-000001000000}" uniqueName="P1082364">
      <xmlPr mapId="1" xpath="/GFI-IZD-POD/IPK-GFI-IZD-POD_1000344/P1082364" xmlDataType="decimal"/>
    </xmlCellPr>
  </singleXmlCell>
  <singleXmlCell id="1246" xr6:uid="{00000000-000C-0000-FFFF-FFFFCA040000}" r="H47" connectionId="0">
    <xmlCellPr id="1" xr6:uid="{00000000-0010-0000-CA04-000001000000}" uniqueName="P1080104">
      <xmlPr mapId="1" xpath="/GFI-IZD-POD/IPK-GFI-IZD-POD_1000344/P1080104" xmlDataType="decimal"/>
    </xmlCellPr>
  </singleXmlCell>
  <singleXmlCell id="1247" xr6:uid="{00000000-000C-0000-FFFF-FFFFCB040000}" r="I47" connectionId="0">
    <xmlCellPr id="1" xr6:uid="{00000000-0010-0000-CB04-000001000000}" uniqueName="P1080105">
      <xmlPr mapId="1" xpath="/GFI-IZD-POD/IPK-GFI-IZD-POD_1000344/P1080105" xmlDataType="decimal"/>
    </xmlCellPr>
  </singleXmlCell>
  <singleXmlCell id="1248" xr6:uid="{00000000-000C-0000-FFFF-FFFFCC040000}" r="J47" connectionId="0">
    <xmlCellPr id="1" xr6:uid="{00000000-0010-0000-CC04-000001000000}" uniqueName="P1080106">
      <xmlPr mapId="1" xpath="/GFI-IZD-POD/IPK-GFI-IZD-POD_1000344/P1080106" xmlDataType="decimal"/>
    </xmlCellPr>
  </singleXmlCell>
  <singleXmlCell id="1249" xr6:uid="{00000000-000C-0000-FFFF-FFFFCD040000}" r="K47" connectionId="0">
    <xmlCellPr id="1" xr6:uid="{00000000-0010-0000-CD04-000001000000}" uniqueName="P1080107">
      <xmlPr mapId="1" xpath="/GFI-IZD-POD/IPK-GFI-IZD-POD_1000344/P1080107" xmlDataType="decimal"/>
    </xmlCellPr>
  </singleXmlCell>
  <singleXmlCell id="1250" xr6:uid="{00000000-000C-0000-FFFF-FFFFCE040000}" r="L47" connectionId="0">
    <xmlCellPr id="1" xr6:uid="{00000000-0010-0000-CE04-000001000000}" uniqueName="P1080108">
      <xmlPr mapId="1" xpath="/GFI-IZD-POD/IPK-GFI-IZD-POD_1000344/P1080108" xmlDataType="decimal"/>
    </xmlCellPr>
  </singleXmlCell>
  <singleXmlCell id="1251" xr6:uid="{00000000-000C-0000-FFFF-FFFFCF040000}" r="M47" connectionId="0">
    <xmlCellPr id="1" xr6:uid="{00000000-0010-0000-CF04-000001000000}" uniqueName="P1080109">
      <xmlPr mapId="1" xpath="/GFI-IZD-POD/IPK-GFI-IZD-POD_1000344/P1080109" xmlDataType="decimal"/>
    </xmlCellPr>
  </singleXmlCell>
  <singleXmlCell id="1252" xr6:uid="{00000000-000C-0000-FFFF-FFFFD0040000}" r="N47" connectionId="0">
    <xmlCellPr id="1" xr6:uid="{00000000-0010-0000-D004-000001000000}" uniqueName="P1080110">
      <xmlPr mapId="1" xpath="/GFI-IZD-POD/IPK-GFI-IZD-POD_1000344/P1080110" xmlDataType="decimal"/>
    </xmlCellPr>
  </singleXmlCell>
  <singleXmlCell id="1253" xr6:uid="{00000000-000C-0000-FFFF-FFFFD1040000}" r="O47" connectionId="0">
    <xmlCellPr id="1" xr6:uid="{00000000-0010-0000-D104-000001000000}" uniqueName="P1080111">
      <xmlPr mapId="1" xpath="/GFI-IZD-POD/IPK-GFI-IZD-POD_1000344/P1080111" xmlDataType="decimal"/>
    </xmlCellPr>
  </singleXmlCell>
  <singleXmlCell id="1254" xr6:uid="{00000000-000C-0000-FFFF-FFFFD2040000}" r="P47" connectionId="0">
    <xmlCellPr id="1" xr6:uid="{00000000-0010-0000-D204-000001000000}" uniqueName="P1082365">
      <xmlPr mapId="1" xpath="/GFI-IZD-POD/IPK-GFI-IZD-POD_1000344/P1082365" xmlDataType="decimal"/>
    </xmlCellPr>
  </singleXmlCell>
  <singleXmlCell id="1255" xr6:uid="{00000000-000C-0000-FFFF-FFFFD3040000}" r="Q47" connectionId="0">
    <xmlCellPr id="1" xr6:uid="{00000000-0010-0000-D304-000001000000}" uniqueName="P1082366">
      <xmlPr mapId="1" xpath="/GFI-IZD-POD/IPK-GFI-IZD-POD_1000344/P1082366" xmlDataType="decimal"/>
    </xmlCellPr>
  </singleXmlCell>
  <singleXmlCell id="1256" xr6:uid="{00000000-000C-0000-FFFF-FFFFD4040000}" r="R47" connectionId="0">
    <xmlCellPr id="1" xr6:uid="{00000000-0010-0000-D404-000001000000}" uniqueName="P1082367">
      <xmlPr mapId="1" xpath="/GFI-IZD-POD/IPK-GFI-IZD-POD_1000344/P1082367" xmlDataType="decimal"/>
    </xmlCellPr>
  </singleXmlCell>
  <singleXmlCell id="1257" xr6:uid="{00000000-000C-0000-FFFF-FFFFD5040000}" r="S47" connectionId="0">
    <xmlCellPr id="1" xr6:uid="{00000000-0010-0000-D504-000001000000}" uniqueName="P1082309">
      <xmlPr mapId="1" xpath="/GFI-IZD-POD/IPK-GFI-IZD-POD_1000344/P1082309" xmlDataType="decimal"/>
    </xmlCellPr>
  </singleXmlCell>
  <singleXmlCell id="1258" xr6:uid="{00000000-000C-0000-FFFF-FFFFD6040000}" r="T47" connectionId="0">
    <xmlCellPr id="1" xr6:uid="{00000000-0010-0000-D604-000001000000}" uniqueName="P1082368">
      <xmlPr mapId="1" xpath="/GFI-IZD-POD/IPK-GFI-IZD-POD_1000344/P1082368" xmlDataType="decimal"/>
    </xmlCellPr>
  </singleXmlCell>
  <singleXmlCell id="1259" xr6:uid="{00000000-000C-0000-FFFF-FFFFD7040000}" r="U47" connectionId="0">
    <xmlCellPr id="1" xr6:uid="{00000000-0010-0000-D704-000001000000}" uniqueName="P1082369">
      <xmlPr mapId="1" xpath="/GFI-IZD-POD/IPK-GFI-IZD-POD_1000344/P1082369" xmlDataType="decimal"/>
    </xmlCellPr>
  </singleXmlCell>
  <singleXmlCell id="1260" xr6:uid="{00000000-000C-0000-FFFF-FFFFD8040000}" r="V47" connectionId="0">
    <xmlCellPr id="1" xr6:uid="{00000000-0010-0000-D804-000001000000}" uniqueName="P1082370">
      <xmlPr mapId="1" xpath="/GFI-IZD-POD/IPK-GFI-IZD-POD_1000344/P1082370" xmlDataType="decimal"/>
    </xmlCellPr>
  </singleXmlCell>
  <singleXmlCell id="1261" xr6:uid="{00000000-000C-0000-FFFF-FFFFD9040000}" r="W47" connectionId="0">
    <xmlCellPr id="1" xr6:uid="{00000000-0010-0000-D904-000001000000}" uniqueName="P1082372">
      <xmlPr mapId="1" xpath="/GFI-IZD-POD/IPK-GFI-IZD-POD_1000344/P1082372" xmlDataType="decimal"/>
    </xmlCellPr>
  </singleXmlCell>
  <singleXmlCell id="1262" xr6:uid="{00000000-000C-0000-FFFF-FFFFDA040000}" r="H48" connectionId="0">
    <xmlCellPr id="1" xr6:uid="{00000000-0010-0000-DA04-000001000000}" uniqueName="P1080112">
      <xmlPr mapId="1" xpath="/GFI-IZD-POD/IPK-GFI-IZD-POD_1000344/P1080112" xmlDataType="decimal"/>
    </xmlCellPr>
  </singleXmlCell>
  <singleXmlCell id="1263" xr6:uid="{00000000-000C-0000-FFFF-FFFFDB040000}" r="I48" connectionId="0">
    <xmlCellPr id="1" xr6:uid="{00000000-0010-0000-DB04-000001000000}" uniqueName="P1080113">
      <xmlPr mapId="1" xpath="/GFI-IZD-POD/IPK-GFI-IZD-POD_1000344/P1080113" xmlDataType="decimal"/>
    </xmlCellPr>
  </singleXmlCell>
  <singleXmlCell id="1264" xr6:uid="{00000000-000C-0000-FFFF-FFFFDC040000}" r="J48" connectionId="0">
    <xmlCellPr id="1" xr6:uid="{00000000-0010-0000-DC04-000001000000}" uniqueName="P1080114">
      <xmlPr mapId="1" xpath="/GFI-IZD-POD/IPK-GFI-IZD-POD_1000344/P1080114" xmlDataType="decimal"/>
    </xmlCellPr>
  </singleXmlCell>
  <singleXmlCell id="1265" xr6:uid="{00000000-000C-0000-FFFF-FFFFDD040000}" r="K48" connectionId="0">
    <xmlCellPr id="1" xr6:uid="{00000000-0010-0000-DD04-000001000000}" uniqueName="P1080115">
      <xmlPr mapId="1" xpath="/GFI-IZD-POD/IPK-GFI-IZD-POD_1000344/P1080115" xmlDataType="decimal"/>
    </xmlCellPr>
  </singleXmlCell>
  <singleXmlCell id="1266" xr6:uid="{00000000-000C-0000-FFFF-FFFFDE040000}" r="L48" connectionId="0">
    <xmlCellPr id="1" xr6:uid="{00000000-0010-0000-DE04-000001000000}" uniqueName="P1080116">
      <xmlPr mapId="1" xpath="/GFI-IZD-POD/IPK-GFI-IZD-POD_1000344/P1080116" xmlDataType="decimal"/>
    </xmlCellPr>
  </singleXmlCell>
  <singleXmlCell id="1267" xr6:uid="{00000000-000C-0000-FFFF-FFFFDF040000}" r="M48" connectionId="0">
    <xmlCellPr id="1" xr6:uid="{00000000-0010-0000-DF04-000001000000}" uniqueName="P1080117">
      <xmlPr mapId="1" xpath="/GFI-IZD-POD/IPK-GFI-IZD-POD_1000344/P1080117" xmlDataType="decimal"/>
    </xmlCellPr>
  </singleXmlCell>
  <singleXmlCell id="1268" xr6:uid="{00000000-000C-0000-FFFF-FFFFE0040000}" r="N48" connectionId="0">
    <xmlCellPr id="1" xr6:uid="{00000000-0010-0000-E004-000001000000}" uniqueName="P1080118">
      <xmlPr mapId="1" xpath="/GFI-IZD-POD/IPK-GFI-IZD-POD_1000344/P1080118" xmlDataType="decimal"/>
    </xmlCellPr>
  </singleXmlCell>
  <singleXmlCell id="1269" xr6:uid="{00000000-000C-0000-FFFF-FFFFE1040000}" r="O48" connectionId="0">
    <xmlCellPr id="1" xr6:uid="{00000000-0010-0000-E104-000001000000}" uniqueName="P1080119">
      <xmlPr mapId="1" xpath="/GFI-IZD-POD/IPK-GFI-IZD-POD_1000344/P1080119" xmlDataType="decimal"/>
    </xmlCellPr>
  </singleXmlCell>
  <singleXmlCell id="1270" xr6:uid="{00000000-000C-0000-FFFF-FFFFE2040000}" r="P48" connectionId="0">
    <xmlCellPr id="1" xr6:uid="{00000000-0010-0000-E204-000001000000}" uniqueName="P1082374">
      <xmlPr mapId="1" xpath="/GFI-IZD-POD/IPK-GFI-IZD-POD_1000344/P1082374" xmlDataType="decimal"/>
    </xmlCellPr>
  </singleXmlCell>
  <singleXmlCell id="1271" xr6:uid="{00000000-000C-0000-FFFF-FFFFE3040000}" r="Q48" connectionId="0">
    <xmlCellPr id="1" xr6:uid="{00000000-0010-0000-E304-000001000000}" uniqueName="P1082376">
      <xmlPr mapId="1" xpath="/GFI-IZD-POD/IPK-GFI-IZD-POD_1000344/P1082376" xmlDataType="decimal"/>
    </xmlCellPr>
  </singleXmlCell>
  <singleXmlCell id="1272" xr6:uid="{00000000-000C-0000-FFFF-FFFFE4040000}" r="R48" connectionId="0">
    <xmlCellPr id="1" xr6:uid="{00000000-0010-0000-E404-000001000000}" uniqueName="P1082378">
      <xmlPr mapId="1" xpath="/GFI-IZD-POD/IPK-GFI-IZD-POD_1000344/P1082378" xmlDataType="decimal"/>
    </xmlCellPr>
  </singleXmlCell>
  <singleXmlCell id="1273" xr6:uid="{00000000-000C-0000-FFFF-FFFFE5040000}" r="S48" connectionId="0">
    <xmlCellPr id="1" xr6:uid="{00000000-0010-0000-E504-000001000000}" uniqueName="P1082381">
      <xmlPr mapId="1" xpath="/GFI-IZD-POD/IPK-GFI-IZD-POD_1000344/P1082381" xmlDataType="decimal"/>
    </xmlCellPr>
  </singleXmlCell>
  <singleXmlCell id="1274" xr6:uid="{00000000-000C-0000-FFFF-FFFFE6040000}" r="T48" connectionId="0">
    <xmlCellPr id="1" xr6:uid="{00000000-0010-0000-E604-000001000000}" uniqueName="P1082312">
      <xmlPr mapId="1" xpath="/GFI-IZD-POD/IPK-GFI-IZD-POD_1000344/P1082312" xmlDataType="decimal"/>
    </xmlCellPr>
  </singleXmlCell>
  <singleXmlCell id="1275" xr6:uid="{00000000-000C-0000-FFFF-FFFFE7040000}" r="U48" connectionId="0">
    <xmlCellPr id="1" xr6:uid="{00000000-0010-0000-E704-000001000000}" uniqueName="P1082383">
      <xmlPr mapId="1" xpath="/GFI-IZD-POD/IPK-GFI-IZD-POD_1000344/P1082383" xmlDataType="decimal"/>
    </xmlCellPr>
  </singleXmlCell>
  <singleXmlCell id="1276" xr6:uid="{00000000-000C-0000-FFFF-FFFFE8040000}" r="V48" connectionId="0">
    <xmlCellPr id="1" xr6:uid="{00000000-0010-0000-E804-000001000000}" uniqueName="P1082385">
      <xmlPr mapId="1" xpath="/GFI-IZD-POD/IPK-GFI-IZD-POD_1000344/P1082385" xmlDataType="decimal"/>
    </xmlCellPr>
  </singleXmlCell>
  <singleXmlCell id="1277" xr6:uid="{00000000-000C-0000-FFFF-FFFFE9040000}" r="W48" connectionId="0">
    <xmlCellPr id="1" xr6:uid="{00000000-0010-0000-E904-000001000000}" uniqueName="P1082388">
      <xmlPr mapId="1" xpath="/GFI-IZD-POD/IPK-GFI-IZD-POD_1000344/P1082388" xmlDataType="decimal"/>
    </xmlCellPr>
  </singleXmlCell>
  <singleXmlCell id="1278" xr6:uid="{00000000-000C-0000-FFFF-FFFFEA040000}" r="H49" connectionId="0">
    <xmlCellPr id="1" xr6:uid="{00000000-0010-0000-EA04-000001000000}" uniqueName="P1080120">
      <xmlPr mapId="1" xpath="/GFI-IZD-POD/IPK-GFI-IZD-POD_1000344/P1080120" xmlDataType="decimal"/>
    </xmlCellPr>
  </singleXmlCell>
  <singleXmlCell id="1279" xr6:uid="{00000000-000C-0000-FFFF-FFFFEB040000}" r="I49" connectionId="0">
    <xmlCellPr id="1" xr6:uid="{00000000-0010-0000-EB04-000001000000}" uniqueName="P1080121">
      <xmlPr mapId="1" xpath="/GFI-IZD-POD/IPK-GFI-IZD-POD_1000344/P1080121" xmlDataType="decimal"/>
    </xmlCellPr>
  </singleXmlCell>
  <singleXmlCell id="1280" xr6:uid="{00000000-000C-0000-FFFF-FFFFEC040000}" r="J49" connectionId="0">
    <xmlCellPr id="1" xr6:uid="{00000000-0010-0000-EC04-000001000000}" uniqueName="P1080122">
      <xmlPr mapId="1" xpath="/GFI-IZD-POD/IPK-GFI-IZD-POD_1000344/P1080122" xmlDataType="decimal"/>
    </xmlCellPr>
  </singleXmlCell>
  <singleXmlCell id="1281" xr6:uid="{00000000-000C-0000-FFFF-FFFFED040000}" r="K49" connectionId="0">
    <xmlCellPr id="1" xr6:uid="{00000000-0010-0000-ED04-000001000000}" uniqueName="P1080123">
      <xmlPr mapId="1" xpath="/GFI-IZD-POD/IPK-GFI-IZD-POD_1000344/P1080123" xmlDataType="decimal"/>
    </xmlCellPr>
  </singleXmlCell>
  <singleXmlCell id="1282" xr6:uid="{00000000-000C-0000-FFFF-FFFFEE040000}" r="L49" connectionId="0">
    <xmlCellPr id="1" xr6:uid="{00000000-0010-0000-EE04-000001000000}" uniqueName="P1080124">
      <xmlPr mapId="1" xpath="/GFI-IZD-POD/IPK-GFI-IZD-POD_1000344/P1080124" xmlDataType="decimal"/>
    </xmlCellPr>
  </singleXmlCell>
  <singleXmlCell id="1283" xr6:uid="{00000000-000C-0000-FFFF-FFFFEF040000}" r="M49" connectionId="0">
    <xmlCellPr id="1" xr6:uid="{00000000-0010-0000-EF04-000001000000}" uniqueName="P1080125">
      <xmlPr mapId="1" xpath="/GFI-IZD-POD/IPK-GFI-IZD-POD_1000344/P1080125" xmlDataType="decimal"/>
    </xmlCellPr>
  </singleXmlCell>
  <singleXmlCell id="1284" xr6:uid="{00000000-000C-0000-FFFF-FFFFF0040000}" r="N49" connectionId="0">
    <xmlCellPr id="1" xr6:uid="{00000000-0010-0000-F004-000001000000}" uniqueName="P1080126">
      <xmlPr mapId="1" xpath="/GFI-IZD-POD/IPK-GFI-IZD-POD_1000344/P1080126" xmlDataType="decimal"/>
    </xmlCellPr>
  </singleXmlCell>
  <singleXmlCell id="1285" xr6:uid="{00000000-000C-0000-FFFF-FFFFF1040000}" r="O49" connectionId="0">
    <xmlCellPr id="1" xr6:uid="{00000000-0010-0000-F104-000001000000}" uniqueName="P1080127">
      <xmlPr mapId="1" xpath="/GFI-IZD-POD/IPK-GFI-IZD-POD_1000344/P1080127" xmlDataType="decimal"/>
    </xmlCellPr>
  </singleXmlCell>
  <singleXmlCell id="1286" xr6:uid="{00000000-000C-0000-FFFF-FFFFF2040000}" r="P49" connectionId="0">
    <xmlCellPr id="1" xr6:uid="{00000000-0010-0000-F204-000001000000}" uniqueName="P1082390">
      <xmlPr mapId="1" xpath="/GFI-IZD-POD/IPK-GFI-IZD-POD_1000344/P1082390" xmlDataType="decimal"/>
    </xmlCellPr>
  </singleXmlCell>
  <singleXmlCell id="1287" xr6:uid="{00000000-000C-0000-FFFF-FFFFF3040000}" r="Q49" connectionId="0">
    <xmlCellPr id="1" xr6:uid="{00000000-0010-0000-F304-000001000000}" uniqueName="P1082392">
      <xmlPr mapId="1" xpath="/GFI-IZD-POD/IPK-GFI-IZD-POD_1000344/P1082392" xmlDataType="decimal"/>
    </xmlCellPr>
  </singleXmlCell>
  <singleXmlCell id="1288" xr6:uid="{00000000-000C-0000-FFFF-FFFFF4040000}" r="R49" connectionId="0">
    <xmlCellPr id="1" xr6:uid="{00000000-0010-0000-F404-000001000000}" uniqueName="P1082394">
      <xmlPr mapId="1" xpath="/GFI-IZD-POD/IPK-GFI-IZD-POD_1000344/P1082394" xmlDataType="decimal"/>
    </xmlCellPr>
  </singleXmlCell>
  <singleXmlCell id="1289" xr6:uid="{00000000-000C-0000-FFFF-FFFFF5040000}" r="S49" connectionId="0">
    <xmlCellPr id="1" xr6:uid="{00000000-0010-0000-F504-000001000000}" uniqueName="P1082396">
      <xmlPr mapId="1" xpath="/GFI-IZD-POD/IPK-GFI-IZD-POD_1000344/P1082396" xmlDataType="decimal"/>
    </xmlCellPr>
  </singleXmlCell>
  <singleXmlCell id="1290" xr6:uid="{00000000-000C-0000-FFFF-FFFFF6040000}" r="T49" connectionId="0">
    <xmlCellPr id="1" xr6:uid="{00000000-0010-0000-F604-000001000000}" uniqueName="P1082398">
      <xmlPr mapId="1" xpath="/GFI-IZD-POD/IPK-GFI-IZD-POD_1000344/P1082398" xmlDataType="decimal"/>
    </xmlCellPr>
  </singleXmlCell>
  <singleXmlCell id="1291" xr6:uid="{00000000-000C-0000-FFFF-FFFFF7040000}" r="U49" connectionId="0">
    <xmlCellPr id="1" xr6:uid="{00000000-0010-0000-F704-000001000000}" uniqueName="P1082314">
      <xmlPr mapId="1" xpath="/GFI-IZD-POD/IPK-GFI-IZD-POD_1000344/P1082314" xmlDataType="decimal"/>
    </xmlCellPr>
  </singleXmlCell>
  <singleXmlCell id="1292" xr6:uid="{00000000-000C-0000-FFFF-FFFFF8040000}" r="V49" connectionId="0">
    <xmlCellPr id="1" xr6:uid="{00000000-0010-0000-F804-000001000000}" uniqueName="P1082401">
      <xmlPr mapId="1" xpath="/GFI-IZD-POD/IPK-GFI-IZD-POD_1000344/P1082401" xmlDataType="decimal"/>
    </xmlCellPr>
  </singleXmlCell>
  <singleXmlCell id="1293" xr6:uid="{00000000-000C-0000-FFFF-FFFFF9040000}" r="W49" connectionId="0">
    <xmlCellPr id="1" xr6:uid="{00000000-0010-0000-F904-000001000000}" uniqueName="P1082403">
      <xmlPr mapId="1" xpath="/GFI-IZD-POD/IPK-GFI-IZD-POD_1000344/P1082403" xmlDataType="decimal"/>
    </xmlCellPr>
  </singleXmlCell>
  <singleXmlCell id="1294" xr6:uid="{00000000-000C-0000-FFFF-FFFFFA040000}" r="H50" connectionId="0">
    <xmlCellPr id="1" xr6:uid="{00000000-0010-0000-FA04-000001000000}" uniqueName="P1080128">
      <xmlPr mapId="1" xpath="/GFI-IZD-POD/IPK-GFI-IZD-POD_1000344/P1080128" xmlDataType="decimal"/>
    </xmlCellPr>
  </singleXmlCell>
  <singleXmlCell id="1295" xr6:uid="{00000000-000C-0000-FFFF-FFFFFB040000}" r="I50" connectionId="0">
    <xmlCellPr id="1" xr6:uid="{00000000-0010-0000-FB04-000001000000}" uniqueName="P1080129">
      <xmlPr mapId="1" xpath="/GFI-IZD-POD/IPK-GFI-IZD-POD_1000344/P1080129" xmlDataType="decimal"/>
    </xmlCellPr>
  </singleXmlCell>
  <singleXmlCell id="1296" xr6:uid="{00000000-000C-0000-FFFF-FFFFFC040000}" r="J50" connectionId="0">
    <xmlCellPr id="1" xr6:uid="{00000000-0010-0000-FC04-000001000000}" uniqueName="P1080130">
      <xmlPr mapId="1" xpath="/GFI-IZD-POD/IPK-GFI-IZD-POD_1000344/P1080130" xmlDataType="decimal"/>
    </xmlCellPr>
  </singleXmlCell>
  <singleXmlCell id="1297" xr6:uid="{00000000-000C-0000-FFFF-FFFFFD040000}" r="K50" connectionId="0">
    <xmlCellPr id="1" xr6:uid="{00000000-0010-0000-FD04-000001000000}" uniqueName="P1080131">
      <xmlPr mapId="1" xpath="/GFI-IZD-POD/IPK-GFI-IZD-POD_1000344/P1080131" xmlDataType="decimal"/>
    </xmlCellPr>
  </singleXmlCell>
  <singleXmlCell id="1298" xr6:uid="{00000000-000C-0000-FFFF-FFFFFE040000}" r="L50" connectionId="0">
    <xmlCellPr id="1" xr6:uid="{00000000-0010-0000-FE04-000001000000}" uniqueName="P1080132">
      <xmlPr mapId="1" xpath="/GFI-IZD-POD/IPK-GFI-IZD-POD_1000344/P1080132" xmlDataType="decimal"/>
    </xmlCellPr>
  </singleXmlCell>
  <singleXmlCell id="1299" xr6:uid="{00000000-000C-0000-FFFF-FFFFFF040000}" r="M50" connectionId="0">
    <xmlCellPr id="1" xr6:uid="{00000000-0010-0000-FF04-000001000000}" uniqueName="P1080133">
      <xmlPr mapId="1" xpath="/GFI-IZD-POD/IPK-GFI-IZD-POD_1000344/P1080133" xmlDataType="decimal"/>
    </xmlCellPr>
  </singleXmlCell>
  <singleXmlCell id="1300" xr6:uid="{00000000-000C-0000-FFFF-FFFF00050000}" r="N50" connectionId="0">
    <xmlCellPr id="1" xr6:uid="{00000000-0010-0000-0005-000001000000}" uniqueName="P1080134">
      <xmlPr mapId="1" xpath="/GFI-IZD-POD/IPK-GFI-IZD-POD_1000344/P1080134" xmlDataType="decimal"/>
    </xmlCellPr>
  </singleXmlCell>
  <singleXmlCell id="1301" xr6:uid="{00000000-000C-0000-FFFF-FFFF01050000}" r="O50" connectionId="0">
    <xmlCellPr id="1" xr6:uid="{00000000-0010-0000-0105-000001000000}" uniqueName="P1080135">
      <xmlPr mapId="1" xpath="/GFI-IZD-POD/IPK-GFI-IZD-POD_1000344/P1080135" xmlDataType="decimal"/>
    </xmlCellPr>
  </singleXmlCell>
  <singleXmlCell id="1302" xr6:uid="{00000000-000C-0000-FFFF-FFFF02050000}" r="P50" connectionId="0">
    <xmlCellPr id="1" xr6:uid="{00000000-0010-0000-0205-000001000000}" uniqueName="P1082406">
      <xmlPr mapId="1" xpath="/GFI-IZD-POD/IPK-GFI-IZD-POD_1000344/P1082406" xmlDataType="decimal"/>
    </xmlCellPr>
  </singleXmlCell>
  <singleXmlCell id="1303" xr6:uid="{00000000-000C-0000-FFFF-FFFF03050000}" r="Q50" connectionId="0">
    <xmlCellPr id="1" xr6:uid="{00000000-0010-0000-0305-000001000000}" uniqueName="P1082408">
      <xmlPr mapId="1" xpath="/GFI-IZD-POD/IPK-GFI-IZD-POD_1000344/P1082408" xmlDataType="decimal"/>
    </xmlCellPr>
  </singleXmlCell>
  <singleXmlCell id="1304" xr6:uid="{00000000-000C-0000-FFFF-FFFF04050000}" r="R50" connectionId="0">
    <xmlCellPr id="1" xr6:uid="{00000000-0010-0000-0405-000001000000}" uniqueName="P1082410">
      <xmlPr mapId="1" xpath="/GFI-IZD-POD/IPK-GFI-IZD-POD_1000344/P1082410" xmlDataType="decimal"/>
    </xmlCellPr>
  </singleXmlCell>
  <singleXmlCell id="1305" xr6:uid="{00000000-000C-0000-FFFF-FFFF05050000}" r="S50" connectionId="0">
    <xmlCellPr id="1" xr6:uid="{00000000-0010-0000-0505-000001000000}" uniqueName="P1082412">
      <xmlPr mapId="1" xpath="/GFI-IZD-POD/IPK-GFI-IZD-POD_1000344/P1082412" xmlDataType="decimal"/>
    </xmlCellPr>
  </singleXmlCell>
  <singleXmlCell id="1306" xr6:uid="{00000000-000C-0000-FFFF-FFFF06050000}" r="T50" connectionId="0">
    <xmlCellPr id="1" xr6:uid="{00000000-0010-0000-0605-000001000000}" uniqueName="P1082415">
      <xmlPr mapId="1" xpath="/GFI-IZD-POD/IPK-GFI-IZD-POD_1000344/P1082415" xmlDataType="decimal"/>
    </xmlCellPr>
  </singleXmlCell>
  <singleXmlCell id="1307" xr6:uid="{00000000-000C-0000-FFFF-FFFF07050000}" r="U50" connectionId="0">
    <xmlCellPr id="1" xr6:uid="{00000000-0010-0000-0705-000001000000}" uniqueName="P1082416">
      <xmlPr mapId="1" xpath="/GFI-IZD-POD/IPK-GFI-IZD-POD_1000344/P1082416" xmlDataType="decimal"/>
    </xmlCellPr>
  </singleXmlCell>
  <singleXmlCell id="1308" xr6:uid="{00000000-000C-0000-FFFF-FFFF08050000}" r="V50" connectionId="0">
    <xmlCellPr id="1" xr6:uid="{00000000-0010-0000-0805-000001000000}" uniqueName="P1082317">
      <xmlPr mapId="1" xpath="/GFI-IZD-POD/IPK-GFI-IZD-POD_1000344/P1082317" xmlDataType="decimal"/>
    </xmlCellPr>
  </singleXmlCell>
  <singleXmlCell id="1309" xr6:uid="{00000000-000C-0000-FFFF-FFFF09050000}" r="W50" connectionId="0">
    <xmlCellPr id="1" xr6:uid="{00000000-0010-0000-0905-000001000000}" uniqueName="P1082417">
      <xmlPr mapId="1" xpath="/GFI-IZD-POD/IPK-GFI-IZD-POD_1000344/P1082417" xmlDataType="decimal"/>
    </xmlCellPr>
  </singleXmlCell>
  <singleXmlCell id="1310" xr6:uid="{00000000-000C-0000-FFFF-FFFF0A050000}" r="H51" connectionId="0">
    <xmlCellPr id="1" xr6:uid="{00000000-0010-0000-0A05-000001000000}" uniqueName="P1080136">
      <xmlPr mapId="1" xpath="/GFI-IZD-POD/IPK-GFI-IZD-POD_1000344/P1080136" xmlDataType="decimal"/>
    </xmlCellPr>
  </singleXmlCell>
  <singleXmlCell id="1311" xr6:uid="{00000000-000C-0000-FFFF-FFFF0B050000}" r="I51" connectionId="0">
    <xmlCellPr id="1" xr6:uid="{00000000-0010-0000-0B05-000001000000}" uniqueName="P1080137">
      <xmlPr mapId="1" xpath="/GFI-IZD-POD/IPK-GFI-IZD-POD_1000344/P1080137" xmlDataType="decimal"/>
    </xmlCellPr>
  </singleXmlCell>
  <singleXmlCell id="1312" xr6:uid="{00000000-000C-0000-FFFF-FFFF0C050000}" r="J51" connectionId="0">
    <xmlCellPr id="1" xr6:uid="{00000000-0010-0000-0C05-000001000000}" uniqueName="P1080138">
      <xmlPr mapId="1" xpath="/GFI-IZD-POD/IPK-GFI-IZD-POD_1000344/P1080138" xmlDataType="decimal"/>
    </xmlCellPr>
  </singleXmlCell>
  <singleXmlCell id="1313" xr6:uid="{00000000-000C-0000-FFFF-FFFF0D050000}" r="K51" connectionId="0">
    <xmlCellPr id="1" xr6:uid="{00000000-0010-0000-0D05-000001000000}" uniqueName="P1080139">
      <xmlPr mapId="1" xpath="/GFI-IZD-POD/IPK-GFI-IZD-POD_1000344/P1080139" xmlDataType="decimal"/>
    </xmlCellPr>
  </singleXmlCell>
  <singleXmlCell id="1314" xr6:uid="{00000000-000C-0000-FFFF-FFFF0E050000}" r="L51" connectionId="0">
    <xmlCellPr id="1" xr6:uid="{00000000-0010-0000-0E05-000001000000}" uniqueName="P1080140">
      <xmlPr mapId="1" xpath="/GFI-IZD-POD/IPK-GFI-IZD-POD_1000344/P1080140" xmlDataType="decimal"/>
    </xmlCellPr>
  </singleXmlCell>
  <singleXmlCell id="1315" xr6:uid="{00000000-000C-0000-FFFF-FFFF0F050000}" r="M51" connectionId="0">
    <xmlCellPr id="1" xr6:uid="{00000000-0010-0000-0F05-000001000000}" uniqueName="P1080141">
      <xmlPr mapId="1" xpath="/GFI-IZD-POD/IPK-GFI-IZD-POD_1000344/P1080141" xmlDataType="decimal"/>
    </xmlCellPr>
  </singleXmlCell>
  <singleXmlCell id="1316" xr6:uid="{00000000-000C-0000-FFFF-FFFF10050000}" r="N51" connectionId="0">
    <xmlCellPr id="1" xr6:uid="{00000000-0010-0000-1005-000001000000}" uniqueName="P1080142">
      <xmlPr mapId="1" xpath="/GFI-IZD-POD/IPK-GFI-IZD-POD_1000344/P1080142" xmlDataType="decimal"/>
    </xmlCellPr>
  </singleXmlCell>
  <singleXmlCell id="1317" xr6:uid="{00000000-000C-0000-FFFF-FFFF11050000}" r="O51" connectionId="0">
    <xmlCellPr id="1" xr6:uid="{00000000-0010-0000-1105-000001000000}" uniqueName="P1080143">
      <xmlPr mapId="1" xpath="/GFI-IZD-POD/IPK-GFI-IZD-POD_1000344/P1080143" xmlDataType="decimal"/>
    </xmlCellPr>
  </singleXmlCell>
  <singleXmlCell id="1318" xr6:uid="{00000000-000C-0000-FFFF-FFFF12050000}" r="P51" connectionId="0">
    <xmlCellPr id="1" xr6:uid="{00000000-0010-0000-1205-000001000000}" uniqueName="P1082418">
      <xmlPr mapId="1" xpath="/GFI-IZD-POD/IPK-GFI-IZD-POD_1000344/P1082418" xmlDataType="decimal"/>
    </xmlCellPr>
  </singleXmlCell>
  <singleXmlCell id="1319" xr6:uid="{00000000-000C-0000-FFFF-FFFF13050000}" r="Q51" connectionId="0">
    <xmlCellPr id="1" xr6:uid="{00000000-0010-0000-1305-000001000000}" uniqueName="P1082419">
      <xmlPr mapId="1" xpath="/GFI-IZD-POD/IPK-GFI-IZD-POD_1000344/P1082419" xmlDataType="decimal"/>
    </xmlCellPr>
  </singleXmlCell>
  <singleXmlCell id="1320" xr6:uid="{00000000-000C-0000-FFFF-FFFF14050000}" r="R51" connectionId="0">
    <xmlCellPr id="1" xr6:uid="{00000000-0010-0000-1405-000001000000}" uniqueName="P1082420">
      <xmlPr mapId="1" xpath="/GFI-IZD-POD/IPK-GFI-IZD-POD_1000344/P1082420" xmlDataType="decimal"/>
    </xmlCellPr>
  </singleXmlCell>
  <singleXmlCell id="1321" xr6:uid="{00000000-000C-0000-FFFF-FFFF15050000}" r="S51" connectionId="0">
    <xmlCellPr id="1" xr6:uid="{00000000-0010-0000-1505-000001000000}" uniqueName="P1082422">
      <xmlPr mapId="1" xpath="/GFI-IZD-POD/IPK-GFI-IZD-POD_1000344/P1082422" xmlDataType="decimal"/>
    </xmlCellPr>
  </singleXmlCell>
  <singleXmlCell id="1322" xr6:uid="{00000000-000C-0000-FFFF-FFFF16050000}" r="T51" connectionId="0">
    <xmlCellPr id="1" xr6:uid="{00000000-0010-0000-1605-000001000000}" uniqueName="P1082423">
      <xmlPr mapId="1" xpath="/GFI-IZD-POD/IPK-GFI-IZD-POD_1000344/P1082423" xmlDataType="decimal"/>
    </xmlCellPr>
  </singleXmlCell>
  <singleXmlCell id="1323" xr6:uid="{00000000-000C-0000-FFFF-FFFF17050000}" r="U51" connectionId="0">
    <xmlCellPr id="1" xr6:uid="{00000000-0010-0000-1705-000001000000}" uniqueName="P1082425">
      <xmlPr mapId="1" xpath="/GFI-IZD-POD/IPK-GFI-IZD-POD_1000344/P1082425" xmlDataType="decimal"/>
    </xmlCellPr>
  </singleXmlCell>
  <singleXmlCell id="1324" xr6:uid="{00000000-000C-0000-FFFF-FFFF18050000}" r="V51" connectionId="0">
    <xmlCellPr id="1" xr6:uid="{00000000-0010-0000-1805-000001000000}" uniqueName="P1082428">
      <xmlPr mapId="1" xpath="/GFI-IZD-POD/IPK-GFI-IZD-POD_1000344/P1082428" xmlDataType="decimal"/>
    </xmlCellPr>
  </singleXmlCell>
  <singleXmlCell id="1325" xr6:uid="{00000000-000C-0000-FFFF-FFFF19050000}" r="W51" connectionId="0">
    <xmlCellPr id="1" xr6:uid="{00000000-0010-0000-1905-000001000000}" uniqueName="P1082320">
      <xmlPr mapId="1" xpath="/GFI-IZD-POD/IPK-GFI-IZD-POD_1000344/P1082320" xmlDataType="decimal"/>
    </xmlCellPr>
  </singleXmlCell>
  <singleXmlCell id="1326" xr6:uid="{00000000-000C-0000-FFFF-FFFF1A050000}" r="H52" connectionId="0">
    <xmlCellPr id="1" xr6:uid="{00000000-0010-0000-1A05-000001000000}" uniqueName="P1080144">
      <xmlPr mapId="1" xpath="/GFI-IZD-POD/IPK-GFI-IZD-POD_1000344/P1080144" xmlDataType="decimal"/>
    </xmlCellPr>
  </singleXmlCell>
  <singleXmlCell id="1327" xr6:uid="{00000000-000C-0000-FFFF-FFFF1B050000}" r="I52" connectionId="0">
    <xmlCellPr id="1" xr6:uid="{00000000-0010-0000-1B05-000001000000}" uniqueName="P1080145">
      <xmlPr mapId="1" xpath="/GFI-IZD-POD/IPK-GFI-IZD-POD_1000344/P1080145" xmlDataType="decimal"/>
    </xmlCellPr>
  </singleXmlCell>
  <singleXmlCell id="1328" xr6:uid="{00000000-000C-0000-FFFF-FFFF1C050000}" r="J52" connectionId="0">
    <xmlCellPr id="1" xr6:uid="{00000000-0010-0000-1C05-000001000000}" uniqueName="P1080146">
      <xmlPr mapId="1" xpath="/GFI-IZD-POD/IPK-GFI-IZD-POD_1000344/P1080146" xmlDataType="decimal"/>
    </xmlCellPr>
  </singleXmlCell>
  <singleXmlCell id="1329" xr6:uid="{00000000-000C-0000-FFFF-FFFF1D050000}" r="K52" connectionId="0">
    <xmlCellPr id="1" xr6:uid="{00000000-0010-0000-1D05-000001000000}" uniqueName="P1080147">
      <xmlPr mapId="1" xpath="/GFI-IZD-POD/IPK-GFI-IZD-POD_1000344/P1080147" xmlDataType="decimal"/>
    </xmlCellPr>
  </singleXmlCell>
  <singleXmlCell id="1330" xr6:uid="{00000000-000C-0000-FFFF-FFFF1E050000}" r="L52" connectionId="0">
    <xmlCellPr id="1" xr6:uid="{00000000-0010-0000-1E05-000001000000}" uniqueName="P1080148">
      <xmlPr mapId="1" xpath="/GFI-IZD-POD/IPK-GFI-IZD-POD_1000344/P1080148" xmlDataType="decimal"/>
    </xmlCellPr>
  </singleXmlCell>
  <singleXmlCell id="1331" xr6:uid="{00000000-000C-0000-FFFF-FFFF1F050000}" r="M52" connectionId="0">
    <xmlCellPr id="1" xr6:uid="{00000000-0010-0000-1F05-000001000000}" uniqueName="P1080149">
      <xmlPr mapId="1" xpath="/GFI-IZD-POD/IPK-GFI-IZD-POD_1000344/P1080149" xmlDataType="decimal"/>
    </xmlCellPr>
  </singleXmlCell>
  <singleXmlCell id="1332" xr6:uid="{00000000-000C-0000-FFFF-FFFF20050000}" r="N52" connectionId="0">
    <xmlCellPr id="1" xr6:uid="{00000000-0010-0000-2005-000001000000}" uniqueName="P1080150">
      <xmlPr mapId="1" xpath="/GFI-IZD-POD/IPK-GFI-IZD-POD_1000344/P1080150" xmlDataType="decimal"/>
    </xmlCellPr>
  </singleXmlCell>
  <singleXmlCell id="1333" xr6:uid="{00000000-000C-0000-FFFF-FFFF21050000}" r="O52" connectionId="0">
    <xmlCellPr id="1" xr6:uid="{00000000-0010-0000-2105-000001000000}" uniqueName="P1080397">
      <xmlPr mapId="1" xpath="/GFI-IZD-POD/IPK-GFI-IZD-POD_1000344/P1080397" xmlDataType="decimal"/>
    </xmlCellPr>
  </singleXmlCell>
  <singleXmlCell id="1334" xr6:uid="{00000000-000C-0000-FFFF-FFFF22050000}" r="P52" connectionId="0">
    <xmlCellPr id="1" xr6:uid="{00000000-0010-0000-2205-000001000000}" uniqueName="P1082429">
      <xmlPr mapId="1" xpath="/GFI-IZD-POD/IPK-GFI-IZD-POD_1000344/P1082429" xmlDataType="decimal"/>
    </xmlCellPr>
  </singleXmlCell>
  <singleXmlCell id="1335" xr6:uid="{00000000-000C-0000-FFFF-FFFF23050000}" r="Q52" connectionId="0">
    <xmlCellPr id="1" xr6:uid="{00000000-0010-0000-2305-000001000000}" uniqueName="P1082447">
      <xmlPr mapId="1" xpath="/GFI-IZD-POD/IPK-GFI-IZD-POD_1000344/P1082447" xmlDataType="decimal"/>
    </xmlCellPr>
  </singleXmlCell>
  <singleXmlCell id="1336" xr6:uid="{00000000-000C-0000-FFFF-FFFF24050000}" r="R52" connectionId="0">
    <xmlCellPr id="1" xr6:uid="{00000000-0010-0000-2405-000001000000}" uniqueName="P1082450">
      <xmlPr mapId="1" xpath="/GFI-IZD-POD/IPK-GFI-IZD-POD_1000344/P1082450" xmlDataType="decimal"/>
    </xmlCellPr>
  </singleXmlCell>
  <singleXmlCell id="1337" xr6:uid="{00000000-000C-0000-FFFF-FFFF25050000}" r="S52" connectionId="0">
    <xmlCellPr id="1" xr6:uid="{00000000-0010-0000-2505-000001000000}" uniqueName="P1082453">
      <xmlPr mapId="1" xpath="/GFI-IZD-POD/IPK-GFI-IZD-POD_1000344/P1082453" xmlDataType="decimal"/>
    </xmlCellPr>
  </singleXmlCell>
  <singleXmlCell id="1338" xr6:uid="{00000000-000C-0000-FFFF-FFFF26050000}" r="T52" connectionId="0">
    <xmlCellPr id="1" xr6:uid="{00000000-0010-0000-2605-000001000000}" uniqueName="P1082455">
      <xmlPr mapId="1" xpath="/GFI-IZD-POD/IPK-GFI-IZD-POD_1000344/P1082455" xmlDataType="decimal"/>
    </xmlCellPr>
  </singleXmlCell>
  <singleXmlCell id="1339" xr6:uid="{00000000-000C-0000-FFFF-FFFF27050000}" r="U52" connectionId="0">
    <xmlCellPr id="1" xr6:uid="{00000000-0010-0000-2705-000001000000}" uniqueName="P1082458">
      <xmlPr mapId="1" xpath="/GFI-IZD-POD/IPK-GFI-IZD-POD_1000344/P1082458" xmlDataType="decimal"/>
    </xmlCellPr>
  </singleXmlCell>
  <singleXmlCell id="1340" xr6:uid="{00000000-000C-0000-FFFF-FFFF28050000}" r="V52" connectionId="0">
    <xmlCellPr id="1" xr6:uid="{00000000-0010-0000-2805-000001000000}" uniqueName="P1082460">
      <xmlPr mapId="1" xpath="/GFI-IZD-POD/IPK-GFI-IZD-POD_1000344/P1082460" xmlDataType="decimal"/>
    </xmlCellPr>
  </singleXmlCell>
  <singleXmlCell id="1341" xr6:uid="{00000000-000C-0000-FFFF-FFFF29050000}" r="W52" connectionId="0">
    <xmlCellPr id="1" xr6:uid="{00000000-0010-0000-2905-000001000000}" uniqueName="P1082461">
      <xmlPr mapId="1" xpath="/GFI-IZD-POD/IPK-GFI-IZD-POD_1000344/P1082461" xmlDataType="decimal"/>
    </xmlCellPr>
  </singleXmlCell>
  <singleXmlCell id="1342" xr6:uid="{00000000-000C-0000-FFFF-FFFF2A050000}" r="H53" connectionId="0">
    <xmlCellPr id="1" xr6:uid="{00000000-0010-0000-2A05-000001000000}" uniqueName="P1080398">
      <xmlPr mapId="1" xpath="/GFI-IZD-POD/IPK-GFI-IZD-POD_1000344/P1080398" xmlDataType="decimal"/>
    </xmlCellPr>
  </singleXmlCell>
  <singleXmlCell id="1343" xr6:uid="{00000000-000C-0000-FFFF-FFFF2B050000}" r="I53" connectionId="0">
    <xmlCellPr id="1" xr6:uid="{00000000-0010-0000-2B05-000001000000}" uniqueName="P1080399">
      <xmlPr mapId="1" xpath="/GFI-IZD-POD/IPK-GFI-IZD-POD_1000344/P1080399" xmlDataType="decimal"/>
    </xmlCellPr>
  </singleXmlCell>
  <singleXmlCell id="1344" xr6:uid="{00000000-000C-0000-FFFF-FFFF2C050000}" r="J53" connectionId="0">
    <xmlCellPr id="1" xr6:uid="{00000000-0010-0000-2C05-000001000000}" uniqueName="P1080586">
      <xmlPr mapId="1" xpath="/GFI-IZD-POD/IPK-GFI-IZD-POD_1000344/P1080586" xmlDataType="decimal"/>
    </xmlCellPr>
  </singleXmlCell>
  <singleXmlCell id="1345" xr6:uid="{00000000-000C-0000-FFFF-FFFF2D050000}" r="K53" connectionId="0">
    <xmlCellPr id="1" xr6:uid="{00000000-0010-0000-2D05-000001000000}" uniqueName="P1080587">
      <xmlPr mapId="1" xpath="/GFI-IZD-POD/IPK-GFI-IZD-POD_1000344/P1080587" xmlDataType="decimal"/>
    </xmlCellPr>
  </singleXmlCell>
  <singleXmlCell id="1346" xr6:uid="{00000000-000C-0000-FFFF-FFFF2E050000}" r="L53" connectionId="0">
    <xmlCellPr id="1" xr6:uid="{00000000-0010-0000-2E05-000001000000}" uniqueName="P1080588">
      <xmlPr mapId="1" xpath="/GFI-IZD-POD/IPK-GFI-IZD-POD_1000344/P1080588" xmlDataType="decimal"/>
    </xmlCellPr>
  </singleXmlCell>
  <singleXmlCell id="1347" xr6:uid="{00000000-000C-0000-FFFF-FFFF2F050000}" r="M53" connectionId="0">
    <xmlCellPr id="1" xr6:uid="{00000000-0010-0000-2F05-000001000000}" uniqueName="P1080589">
      <xmlPr mapId="1" xpath="/GFI-IZD-POD/IPK-GFI-IZD-POD_1000344/P1080589" xmlDataType="decimal"/>
    </xmlCellPr>
  </singleXmlCell>
  <singleXmlCell id="1348" xr6:uid="{00000000-000C-0000-FFFF-FFFF30050000}" r="N53" connectionId="0">
    <xmlCellPr id="1" xr6:uid="{00000000-0010-0000-3005-000001000000}" uniqueName="P1080590">
      <xmlPr mapId="1" xpath="/GFI-IZD-POD/IPK-GFI-IZD-POD_1000344/P1080590" xmlDataType="decimal"/>
    </xmlCellPr>
  </singleXmlCell>
  <singleXmlCell id="1349" xr6:uid="{00000000-000C-0000-FFFF-FFFF31050000}" r="O53" connectionId="0">
    <xmlCellPr id="1" xr6:uid="{00000000-0010-0000-3105-000001000000}" uniqueName="P1080591">
      <xmlPr mapId="1" xpath="/GFI-IZD-POD/IPK-GFI-IZD-POD_1000344/P1080591" xmlDataType="decimal"/>
    </xmlCellPr>
  </singleXmlCell>
  <singleXmlCell id="1350" xr6:uid="{00000000-000C-0000-FFFF-FFFF32050000}" r="P53" connectionId="0">
    <xmlCellPr id="1" xr6:uid="{00000000-0010-0000-3205-000001000000}" uniqueName="P1082462">
      <xmlPr mapId="1" xpath="/GFI-IZD-POD/IPK-GFI-IZD-POD_1000344/P1082462" xmlDataType="decimal"/>
    </xmlCellPr>
  </singleXmlCell>
  <singleXmlCell id="1351" xr6:uid="{00000000-000C-0000-FFFF-FFFF33050000}" r="Q53" connectionId="0">
    <xmlCellPr id="1" xr6:uid="{00000000-0010-0000-3305-000001000000}" uniqueName="P1082430">
      <xmlPr mapId="1" xpath="/GFI-IZD-POD/IPK-GFI-IZD-POD_1000344/P1082430" xmlDataType="decimal"/>
    </xmlCellPr>
  </singleXmlCell>
  <singleXmlCell id="1352" xr6:uid="{00000000-000C-0000-FFFF-FFFF34050000}" r="R53" connectionId="0">
    <xmlCellPr id="1" xr6:uid="{00000000-0010-0000-3405-000001000000}" uniqueName="P1082463">
      <xmlPr mapId="1" xpath="/GFI-IZD-POD/IPK-GFI-IZD-POD_1000344/P1082463" xmlDataType="decimal"/>
    </xmlCellPr>
  </singleXmlCell>
  <singleXmlCell id="1353" xr6:uid="{00000000-000C-0000-FFFF-FFFF35050000}" r="S53" connectionId="0">
    <xmlCellPr id="1" xr6:uid="{00000000-0010-0000-3505-000001000000}" uniqueName="P1082464">
      <xmlPr mapId="1" xpath="/GFI-IZD-POD/IPK-GFI-IZD-POD_1000344/P1082464" xmlDataType="decimal"/>
    </xmlCellPr>
  </singleXmlCell>
  <singleXmlCell id="1354" xr6:uid="{00000000-000C-0000-FFFF-FFFF36050000}" r="T53" connectionId="0">
    <xmlCellPr id="1" xr6:uid="{00000000-0010-0000-3605-000001000000}" uniqueName="P1082465">
      <xmlPr mapId="1" xpath="/GFI-IZD-POD/IPK-GFI-IZD-POD_1000344/P1082465" xmlDataType="decimal"/>
    </xmlCellPr>
  </singleXmlCell>
  <singleXmlCell id="1355" xr6:uid="{00000000-000C-0000-FFFF-FFFF37050000}" r="U53" connectionId="0">
    <xmlCellPr id="1" xr6:uid="{00000000-0010-0000-3705-000001000000}" uniqueName="P1082466">
      <xmlPr mapId="1" xpath="/GFI-IZD-POD/IPK-GFI-IZD-POD_1000344/P1082466" xmlDataType="decimal"/>
    </xmlCellPr>
  </singleXmlCell>
  <singleXmlCell id="1356" xr6:uid="{00000000-000C-0000-FFFF-FFFF38050000}" r="V53" connectionId="0">
    <xmlCellPr id="1" xr6:uid="{00000000-0010-0000-3805-000001000000}" uniqueName="P1082467">
      <xmlPr mapId="1" xpath="/GFI-IZD-POD/IPK-GFI-IZD-POD_1000344/P1082467" xmlDataType="decimal"/>
    </xmlCellPr>
  </singleXmlCell>
  <singleXmlCell id="1357" xr6:uid="{00000000-000C-0000-FFFF-FFFF39050000}" r="W53" connectionId="0">
    <xmlCellPr id="1" xr6:uid="{00000000-0010-0000-3905-000001000000}" uniqueName="P1082468">
      <xmlPr mapId="1" xpath="/GFI-IZD-POD/IPK-GFI-IZD-POD_1000344/P1082468" xmlDataType="decimal"/>
    </xmlCellPr>
  </singleXmlCell>
  <singleXmlCell id="1358" xr6:uid="{00000000-000C-0000-FFFF-FFFF3A050000}" r="H54" connectionId="0">
    <xmlCellPr id="1" xr6:uid="{00000000-0010-0000-3A05-000001000000}" uniqueName="P1080692">
      <xmlPr mapId="1" xpath="/GFI-IZD-POD/IPK-GFI-IZD-POD_1000344/P1080692" xmlDataType="decimal"/>
    </xmlCellPr>
  </singleXmlCell>
  <singleXmlCell id="1359" xr6:uid="{00000000-000C-0000-FFFF-FFFF3B050000}" r="I54" connectionId="0">
    <xmlCellPr id="1" xr6:uid="{00000000-0010-0000-3B05-000001000000}" uniqueName="P1080693">
      <xmlPr mapId="1" xpath="/GFI-IZD-POD/IPK-GFI-IZD-POD_1000344/P1080693" xmlDataType="decimal"/>
    </xmlCellPr>
  </singleXmlCell>
  <singleXmlCell id="1360" xr6:uid="{00000000-000C-0000-FFFF-FFFF3C050000}" r="J54" connectionId="0">
    <xmlCellPr id="1" xr6:uid="{00000000-0010-0000-3C05-000001000000}" uniqueName="P1080694">
      <xmlPr mapId="1" xpath="/GFI-IZD-POD/IPK-GFI-IZD-POD_1000344/P1080694" xmlDataType="decimal"/>
    </xmlCellPr>
  </singleXmlCell>
  <singleXmlCell id="1361" xr6:uid="{00000000-000C-0000-FFFF-FFFF3D050000}" r="K54" connectionId="0">
    <xmlCellPr id="1" xr6:uid="{00000000-0010-0000-3D05-000001000000}" uniqueName="P1080779">
      <xmlPr mapId="1" xpath="/GFI-IZD-POD/IPK-GFI-IZD-POD_1000344/P1080779" xmlDataType="decimal"/>
    </xmlCellPr>
  </singleXmlCell>
  <singleXmlCell id="1362" xr6:uid="{00000000-000C-0000-FFFF-FFFF3E050000}" r="L54" connectionId="0">
    <xmlCellPr id="1" xr6:uid="{00000000-0010-0000-3E05-000001000000}" uniqueName="P1080780">
      <xmlPr mapId="1" xpath="/GFI-IZD-POD/IPK-GFI-IZD-POD_1000344/P1080780" xmlDataType="decimal"/>
    </xmlCellPr>
  </singleXmlCell>
  <singleXmlCell id="1363" xr6:uid="{00000000-000C-0000-FFFF-FFFF3F050000}" r="M54" connectionId="0">
    <xmlCellPr id="1" xr6:uid="{00000000-0010-0000-3F05-000001000000}" uniqueName="P1080781">
      <xmlPr mapId="1" xpath="/GFI-IZD-POD/IPK-GFI-IZD-POD_1000344/P1080781" xmlDataType="decimal"/>
    </xmlCellPr>
  </singleXmlCell>
  <singleXmlCell id="1364" xr6:uid="{00000000-000C-0000-FFFF-FFFF40050000}" r="N54" connectionId="0">
    <xmlCellPr id="1" xr6:uid="{00000000-0010-0000-4005-000001000000}" uniqueName="P1080782">
      <xmlPr mapId="1" xpath="/GFI-IZD-POD/IPK-GFI-IZD-POD_1000344/P1080782" xmlDataType="decimal"/>
    </xmlCellPr>
  </singleXmlCell>
  <singleXmlCell id="1365" xr6:uid="{00000000-000C-0000-FFFF-FFFF41050000}" r="O54" connectionId="0">
    <xmlCellPr id="1" xr6:uid="{00000000-0010-0000-4105-000001000000}" uniqueName="P1080783">
      <xmlPr mapId="1" xpath="/GFI-IZD-POD/IPK-GFI-IZD-POD_1000344/P1080783" xmlDataType="decimal"/>
    </xmlCellPr>
  </singleXmlCell>
  <singleXmlCell id="1366" xr6:uid="{00000000-000C-0000-FFFF-FFFF42050000}" r="P54" connectionId="0">
    <xmlCellPr id="1" xr6:uid="{00000000-0010-0000-4205-000001000000}" uniqueName="P1082469">
      <xmlPr mapId="1" xpath="/GFI-IZD-POD/IPK-GFI-IZD-POD_1000344/P1082469" xmlDataType="decimal"/>
    </xmlCellPr>
  </singleXmlCell>
  <singleXmlCell id="1367" xr6:uid="{00000000-000C-0000-FFFF-FFFF43050000}" r="Q54" connectionId="0">
    <xmlCellPr id="1" xr6:uid="{00000000-0010-0000-4305-000001000000}" uniqueName="P1082470">
      <xmlPr mapId="1" xpath="/GFI-IZD-POD/IPK-GFI-IZD-POD_1000344/P1082470" xmlDataType="decimal"/>
    </xmlCellPr>
  </singleXmlCell>
  <singleXmlCell id="1368" xr6:uid="{00000000-000C-0000-FFFF-FFFF44050000}" r="R54" connectionId="0">
    <xmlCellPr id="1" xr6:uid="{00000000-0010-0000-4405-000001000000}" uniqueName="P1082433">
      <xmlPr mapId="1" xpath="/GFI-IZD-POD/IPK-GFI-IZD-POD_1000344/P1082433" xmlDataType="decimal"/>
    </xmlCellPr>
  </singleXmlCell>
  <singleXmlCell id="1369" xr6:uid="{00000000-000C-0000-FFFF-FFFF45050000}" r="S54" connectionId="0">
    <xmlCellPr id="1" xr6:uid="{00000000-0010-0000-4505-000001000000}" uniqueName="P1082471">
      <xmlPr mapId="1" xpath="/GFI-IZD-POD/IPK-GFI-IZD-POD_1000344/P1082471" xmlDataType="decimal"/>
    </xmlCellPr>
  </singleXmlCell>
  <singleXmlCell id="1370" xr6:uid="{00000000-000C-0000-FFFF-FFFF46050000}" r="T54" connectionId="0">
    <xmlCellPr id="1" xr6:uid="{00000000-0010-0000-4605-000001000000}" uniqueName="P1082472">
      <xmlPr mapId="1" xpath="/GFI-IZD-POD/IPK-GFI-IZD-POD_1000344/P1082472" xmlDataType="decimal"/>
    </xmlCellPr>
  </singleXmlCell>
  <singleXmlCell id="1371" xr6:uid="{00000000-000C-0000-FFFF-FFFF47050000}" r="U54" connectionId="0">
    <xmlCellPr id="1" xr6:uid="{00000000-0010-0000-4705-000001000000}" uniqueName="P1082473">
      <xmlPr mapId="1" xpath="/GFI-IZD-POD/IPK-GFI-IZD-POD_1000344/P1082473" xmlDataType="decimal"/>
    </xmlCellPr>
  </singleXmlCell>
  <singleXmlCell id="1372" xr6:uid="{00000000-000C-0000-FFFF-FFFF48050000}" r="V54" connectionId="0">
    <xmlCellPr id="1" xr6:uid="{00000000-0010-0000-4805-000001000000}" uniqueName="P1082474">
      <xmlPr mapId="1" xpath="/GFI-IZD-POD/IPK-GFI-IZD-POD_1000344/P1082474" xmlDataType="decimal"/>
    </xmlCellPr>
  </singleXmlCell>
  <singleXmlCell id="1373" xr6:uid="{00000000-000C-0000-FFFF-FFFF49050000}" r="W54" connectionId="0">
    <xmlCellPr id="1" xr6:uid="{00000000-0010-0000-4905-000001000000}" uniqueName="P1082475">
      <xmlPr mapId="1" xpath="/GFI-IZD-POD/IPK-GFI-IZD-POD_1000344/P1082475" xmlDataType="decimal"/>
    </xmlCellPr>
  </singleXmlCell>
  <singleXmlCell id="1374" xr6:uid="{00000000-000C-0000-FFFF-FFFF4A050000}" r="H55" connectionId="0">
    <xmlCellPr id="1" xr6:uid="{00000000-0010-0000-4A05-000001000000}" uniqueName="P1080784">
      <xmlPr mapId="1" xpath="/GFI-IZD-POD/IPK-GFI-IZD-POD_1000344/P1080784" xmlDataType="decimal"/>
    </xmlCellPr>
  </singleXmlCell>
  <singleXmlCell id="1375" xr6:uid="{00000000-000C-0000-FFFF-FFFF4B050000}" r="I55" connectionId="0">
    <xmlCellPr id="1" xr6:uid="{00000000-0010-0000-4B05-000001000000}" uniqueName="P1080785">
      <xmlPr mapId="1" xpath="/GFI-IZD-POD/IPK-GFI-IZD-POD_1000344/P1080785" xmlDataType="decimal"/>
    </xmlCellPr>
  </singleXmlCell>
  <singleXmlCell id="1376" xr6:uid="{00000000-000C-0000-FFFF-FFFF4C050000}" r="J55" connectionId="0">
    <xmlCellPr id="1" xr6:uid="{00000000-0010-0000-4C05-000001000000}" uniqueName="P1080786">
      <xmlPr mapId="1" xpath="/GFI-IZD-POD/IPK-GFI-IZD-POD_1000344/P1080786" xmlDataType="decimal"/>
    </xmlCellPr>
  </singleXmlCell>
  <singleXmlCell id="1377" xr6:uid="{00000000-000C-0000-FFFF-FFFF4D050000}" r="K55" connectionId="0">
    <xmlCellPr id="1" xr6:uid="{00000000-0010-0000-4D05-000001000000}" uniqueName="P1081033">
      <xmlPr mapId="1" xpath="/GFI-IZD-POD/IPK-GFI-IZD-POD_1000344/P1081033" xmlDataType="decimal"/>
    </xmlCellPr>
  </singleXmlCell>
  <singleXmlCell id="1378" xr6:uid="{00000000-000C-0000-FFFF-FFFF4E050000}" r="L55" connectionId="0">
    <xmlCellPr id="1" xr6:uid="{00000000-0010-0000-4E05-000001000000}" uniqueName="P1081034">
      <xmlPr mapId="1" xpath="/GFI-IZD-POD/IPK-GFI-IZD-POD_1000344/P1081034" xmlDataType="decimal"/>
    </xmlCellPr>
  </singleXmlCell>
  <singleXmlCell id="1379" xr6:uid="{00000000-000C-0000-FFFF-FFFF4F050000}" r="M55" connectionId="0">
    <xmlCellPr id="1" xr6:uid="{00000000-0010-0000-4F05-000001000000}" uniqueName="P1081035">
      <xmlPr mapId="1" xpath="/GFI-IZD-POD/IPK-GFI-IZD-POD_1000344/P1081035" xmlDataType="decimal"/>
    </xmlCellPr>
  </singleXmlCell>
  <singleXmlCell id="1380" xr6:uid="{00000000-000C-0000-FFFF-FFFF50050000}" r="N55" connectionId="0">
    <xmlCellPr id="1" xr6:uid="{00000000-0010-0000-5005-000001000000}" uniqueName="P1081222">
      <xmlPr mapId="1" xpath="/GFI-IZD-POD/IPK-GFI-IZD-POD_1000344/P1081222" xmlDataType="decimal"/>
    </xmlCellPr>
  </singleXmlCell>
  <singleXmlCell id="1381" xr6:uid="{00000000-000C-0000-FFFF-FFFF51050000}" r="O55" connectionId="0">
    <xmlCellPr id="1" xr6:uid="{00000000-0010-0000-5105-000001000000}" uniqueName="P1081223">
      <xmlPr mapId="1" xpath="/GFI-IZD-POD/IPK-GFI-IZD-POD_1000344/P1081223" xmlDataType="decimal"/>
    </xmlCellPr>
  </singleXmlCell>
  <singleXmlCell id="1382" xr6:uid="{00000000-000C-0000-FFFF-FFFF52050000}" r="P55" connectionId="0">
    <xmlCellPr id="1" xr6:uid="{00000000-0010-0000-5205-000001000000}" uniqueName="P1082477">
      <xmlPr mapId="1" xpath="/GFI-IZD-POD/IPK-GFI-IZD-POD_1000344/P1082477" xmlDataType="decimal"/>
    </xmlCellPr>
  </singleXmlCell>
  <singleXmlCell id="1383" xr6:uid="{00000000-000C-0000-FFFF-FFFF53050000}" r="Q55" connectionId="0">
    <xmlCellPr id="1" xr6:uid="{00000000-0010-0000-5305-000001000000}" uniqueName="P1082480">
      <xmlPr mapId="1" xpath="/GFI-IZD-POD/IPK-GFI-IZD-POD_1000344/P1082480" xmlDataType="decimal"/>
    </xmlCellPr>
  </singleXmlCell>
  <singleXmlCell id="1384" xr6:uid="{00000000-000C-0000-FFFF-FFFF54050000}" r="R55" connectionId="0">
    <xmlCellPr id="1" xr6:uid="{00000000-0010-0000-5405-000001000000}" uniqueName="P1082482">
      <xmlPr mapId="1" xpath="/GFI-IZD-POD/IPK-GFI-IZD-POD_1000344/P1082482" xmlDataType="decimal"/>
    </xmlCellPr>
  </singleXmlCell>
  <singleXmlCell id="1385" xr6:uid="{00000000-000C-0000-FFFF-FFFF55050000}" r="S55" connectionId="0">
    <xmlCellPr id="1" xr6:uid="{00000000-0010-0000-5505-000001000000}" uniqueName="P1082435">
      <xmlPr mapId="1" xpath="/GFI-IZD-POD/IPK-GFI-IZD-POD_1000344/P1082435" xmlDataType="decimal"/>
    </xmlCellPr>
  </singleXmlCell>
  <singleXmlCell id="1386" xr6:uid="{00000000-000C-0000-FFFF-FFFF56050000}" r="T55" connectionId="0">
    <xmlCellPr id="1" xr6:uid="{00000000-0010-0000-5605-000001000000}" uniqueName="P1082484">
      <xmlPr mapId="1" xpath="/GFI-IZD-POD/IPK-GFI-IZD-POD_1000344/P1082484" xmlDataType="decimal"/>
    </xmlCellPr>
  </singleXmlCell>
  <singleXmlCell id="1387" xr6:uid="{00000000-000C-0000-FFFF-FFFF57050000}" r="U55" connectionId="0">
    <xmlCellPr id="1" xr6:uid="{00000000-0010-0000-5705-000001000000}" uniqueName="P1082487">
      <xmlPr mapId="1" xpath="/GFI-IZD-POD/IPK-GFI-IZD-POD_1000344/P1082487" xmlDataType="decimal"/>
    </xmlCellPr>
  </singleXmlCell>
  <singleXmlCell id="1388" xr6:uid="{00000000-000C-0000-FFFF-FFFF58050000}" r="V55" connectionId="0">
    <xmlCellPr id="1" xr6:uid="{00000000-0010-0000-5805-000001000000}" uniqueName="P1082488">
      <xmlPr mapId="1" xpath="/GFI-IZD-POD/IPK-GFI-IZD-POD_1000344/P1082488" xmlDataType="decimal"/>
    </xmlCellPr>
  </singleXmlCell>
  <singleXmlCell id="1389" xr6:uid="{00000000-000C-0000-FFFF-FFFF59050000}" r="W55" connectionId="0">
    <xmlCellPr id="1" xr6:uid="{00000000-0010-0000-5905-000001000000}" uniqueName="P1082490">
      <xmlPr mapId="1" xpath="/GFI-IZD-POD/IPK-GFI-IZD-POD_1000344/P1082490" xmlDataType="decimal"/>
    </xmlCellPr>
  </singleXmlCell>
  <singleXmlCell id="1390" xr6:uid="{00000000-000C-0000-FFFF-FFFF5A050000}" r="H56" connectionId="0">
    <xmlCellPr id="1" xr6:uid="{00000000-0010-0000-5A05-000001000000}" uniqueName="P1081224">
      <xmlPr mapId="1" xpath="/GFI-IZD-POD/IPK-GFI-IZD-POD_1000344/P1081224" xmlDataType="decimal"/>
    </xmlCellPr>
  </singleXmlCell>
  <singleXmlCell id="1391" xr6:uid="{00000000-000C-0000-FFFF-FFFF5B050000}" r="I56" connectionId="0">
    <xmlCellPr id="1" xr6:uid="{00000000-0010-0000-5B05-000001000000}" uniqueName="P1081225">
      <xmlPr mapId="1" xpath="/GFI-IZD-POD/IPK-GFI-IZD-POD_1000344/P1081225" xmlDataType="decimal"/>
    </xmlCellPr>
  </singleXmlCell>
  <singleXmlCell id="1392" xr6:uid="{00000000-000C-0000-FFFF-FFFF5C050000}" r="J56" connectionId="0">
    <xmlCellPr id="1" xr6:uid="{00000000-0010-0000-5C05-000001000000}" uniqueName="P1081326">
      <xmlPr mapId="1" xpath="/GFI-IZD-POD/IPK-GFI-IZD-POD_1000344/P1081326" xmlDataType="decimal"/>
    </xmlCellPr>
  </singleXmlCell>
  <singleXmlCell id="1393" xr6:uid="{00000000-000C-0000-FFFF-FFFF5D050000}" r="K56" connectionId="0">
    <xmlCellPr id="1" xr6:uid="{00000000-0010-0000-5D05-000001000000}" uniqueName="P1081327">
      <xmlPr mapId="1" xpath="/GFI-IZD-POD/IPK-GFI-IZD-POD_1000344/P1081327" xmlDataType="decimal"/>
    </xmlCellPr>
  </singleXmlCell>
  <singleXmlCell id="1394" xr6:uid="{00000000-000C-0000-FFFF-FFFF5E050000}" r="L56" connectionId="0">
    <xmlCellPr id="1" xr6:uid="{00000000-0010-0000-5E05-000001000000}" uniqueName="P1081328">
      <xmlPr mapId="1" xpath="/GFI-IZD-POD/IPK-GFI-IZD-POD_1000344/P1081328" xmlDataType="decimal"/>
    </xmlCellPr>
  </singleXmlCell>
  <singleXmlCell id="1395" xr6:uid="{00000000-000C-0000-FFFF-FFFF5F050000}" r="M56" connectionId="0">
    <xmlCellPr id="1" xr6:uid="{00000000-0010-0000-5F05-000001000000}" uniqueName="P1081413">
      <xmlPr mapId="1" xpath="/GFI-IZD-POD/IPK-GFI-IZD-POD_1000344/P1081413" xmlDataType="decimal"/>
    </xmlCellPr>
  </singleXmlCell>
  <singleXmlCell id="1396" xr6:uid="{00000000-000C-0000-FFFF-FFFF60050000}" r="N56" connectionId="0">
    <xmlCellPr id="1" xr6:uid="{00000000-0010-0000-6005-000001000000}" uniqueName="P1081414">
      <xmlPr mapId="1" xpath="/GFI-IZD-POD/IPK-GFI-IZD-POD_1000344/P1081414" xmlDataType="decimal"/>
    </xmlCellPr>
  </singleXmlCell>
  <singleXmlCell id="1397" xr6:uid="{00000000-000C-0000-FFFF-FFFF61050000}" r="O56" connectionId="0">
    <xmlCellPr id="1" xr6:uid="{00000000-0010-0000-6105-000001000000}" uniqueName="P1081415">
      <xmlPr mapId="1" xpath="/GFI-IZD-POD/IPK-GFI-IZD-POD_1000344/P1081415" xmlDataType="decimal"/>
    </xmlCellPr>
  </singleXmlCell>
  <singleXmlCell id="1398" xr6:uid="{00000000-000C-0000-FFFF-FFFF62050000}" r="P56" connectionId="0">
    <xmlCellPr id="1" xr6:uid="{00000000-0010-0000-6205-000001000000}" uniqueName="P1082493">
      <xmlPr mapId="1" xpath="/GFI-IZD-POD/IPK-GFI-IZD-POD_1000344/P1082493" xmlDataType="decimal"/>
    </xmlCellPr>
  </singleXmlCell>
  <singleXmlCell id="1399" xr6:uid="{00000000-000C-0000-FFFF-FFFF63050000}" r="Q56" connectionId="0">
    <xmlCellPr id="1" xr6:uid="{00000000-0010-0000-6305-000001000000}" uniqueName="P1082497">
      <xmlPr mapId="1" xpath="/GFI-IZD-POD/IPK-GFI-IZD-POD_1000344/P1082497" xmlDataType="decimal"/>
    </xmlCellPr>
  </singleXmlCell>
  <singleXmlCell id="1400" xr6:uid="{00000000-000C-0000-FFFF-FFFF64050000}" r="R56" connectionId="0">
    <xmlCellPr id="1" xr6:uid="{00000000-0010-0000-6405-000001000000}" uniqueName="P1082498">
      <xmlPr mapId="1" xpath="/GFI-IZD-POD/IPK-GFI-IZD-POD_1000344/P1082498" xmlDataType="decimal"/>
    </xmlCellPr>
  </singleXmlCell>
  <singleXmlCell id="1401" xr6:uid="{00000000-000C-0000-FFFF-FFFF65050000}" r="S56" connectionId="0">
    <xmlCellPr id="1" xr6:uid="{00000000-0010-0000-6505-000001000000}" uniqueName="P1082501">
      <xmlPr mapId="1" xpath="/GFI-IZD-POD/IPK-GFI-IZD-POD_1000344/P1082501" xmlDataType="decimal"/>
    </xmlCellPr>
  </singleXmlCell>
  <singleXmlCell id="1402" xr6:uid="{00000000-000C-0000-FFFF-FFFF66050000}" r="T56" connectionId="0">
    <xmlCellPr id="1" xr6:uid="{00000000-0010-0000-6605-000001000000}" uniqueName="P1082437">
      <xmlPr mapId="1" xpath="/GFI-IZD-POD/IPK-GFI-IZD-POD_1000344/P1082437" xmlDataType="decimal"/>
    </xmlCellPr>
  </singleXmlCell>
  <singleXmlCell id="1403" xr6:uid="{00000000-000C-0000-FFFF-FFFF67050000}" r="U56" connectionId="0">
    <xmlCellPr id="1" xr6:uid="{00000000-0010-0000-6705-000001000000}" uniqueName="P1082503">
      <xmlPr mapId="1" xpath="/GFI-IZD-POD/IPK-GFI-IZD-POD_1000344/P1082503" xmlDataType="decimal"/>
    </xmlCellPr>
  </singleXmlCell>
  <singleXmlCell id="1404" xr6:uid="{00000000-000C-0000-FFFF-FFFF68050000}" r="V56" connectionId="0">
    <xmlCellPr id="1" xr6:uid="{00000000-0010-0000-6805-000001000000}" uniqueName="P1082505">
      <xmlPr mapId="1" xpath="/GFI-IZD-POD/IPK-GFI-IZD-POD_1000344/P1082505" xmlDataType="decimal"/>
    </xmlCellPr>
  </singleXmlCell>
  <singleXmlCell id="1405" xr6:uid="{00000000-000C-0000-FFFF-FFFF69050000}" r="W56" connectionId="0">
    <xmlCellPr id="1" xr6:uid="{00000000-0010-0000-6905-000001000000}" uniqueName="P1082507">
      <xmlPr mapId="1" xpath="/GFI-IZD-POD/IPK-GFI-IZD-POD_1000344/P1082507" xmlDataType="decimal"/>
    </xmlCellPr>
  </singleXmlCell>
  <singleXmlCell id="1406" xr6:uid="{00000000-000C-0000-FFFF-FFFF6A050000}" r="H57" connectionId="0">
    <xmlCellPr id="1" xr6:uid="{00000000-0010-0000-6A05-000001000000}" uniqueName="P1081416">
      <xmlPr mapId="1" xpath="/GFI-IZD-POD/IPK-GFI-IZD-POD_1000344/P1081416" xmlDataType="decimal"/>
    </xmlCellPr>
  </singleXmlCell>
  <singleXmlCell id="1407" xr6:uid="{00000000-000C-0000-FFFF-FFFF6B050000}" r="I57" connectionId="0">
    <xmlCellPr id="1" xr6:uid="{00000000-0010-0000-6B05-000001000000}" uniqueName="P1081501">
      <xmlPr mapId="1" xpath="/GFI-IZD-POD/IPK-GFI-IZD-POD_1000344/P1081501" xmlDataType="decimal"/>
    </xmlCellPr>
  </singleXmlCell>
  <singleXmlCell id="1408" xr6:uid="{00000000-000C-0000-FFFF-FFFF6C050000}" r="J57" connectionId="0">
    <xmlCellPr id="1" xr6:uid="{00000000-0010-0000-6C05-000001000000}" uniqueName="P1081502">
      <xmlPr mapId="1" xpath="/GFI-IZD-POD/IPK-GFI-IZD-POD_1000344/P1081502" xmlDataType="decimal"/>
    </xmlCellPr>
  </singleXmlCell>
  <singleXmlCell id="1409" xr6:uid="{00000000-000C-0000-FFFF-FFFF6D050000}" r="K57" connectionId="0">
    <xmlCellPr id="1" xr6:uid="{00000000-0010-0000-6D05-000001000000}" uniqueName="P1081503">
      <xmlPr mapId="1" xpath="/GFI-IZD-POD/IPK-GFI-IZD-POD_1000344/P1081503" xmlDataType="decimal"/>
    </xmlCellPr>
  </singleXmlCell>
  <singleXmlCell id="1410" xr6:uid="{00000000-000C-0000-FFFF-FFFF6E050000}" r="L57" connectionId="0">
    <xmlCellPr id="1" xr6:uid="{00000000-0010-0000-6E05-000001000000}" uniqueName="P1081504">
      <xmlPr mapId="1" xpath="/GFI-IZD-POD/IPK-GFI-IZD-POD_1000344/P1081504" xmlDataType="decimal"/>
    </xmlCellPr>
  </singleXmlCell>
  <singleXmlCell id="1411" xr6:uid="{00000000-000C-0000-FFFF-FFFF6F050000}" r="M57" connectionId="0">
    <xmlCellPr id="1" xr6:uid="{00000000-0010-0000-6F05-000001000000}" uniqueName="P1081505">
      <xmlPr mapId="1" xpath="/GFI-IZD-POD/IPK-GFI-IZD-POD_1000344/P1081505" xmlDataType="decimal"/>
    </xmlCellPr>
  </singleXmlCell>
  <singleXmlCell id="1412" xr6:uid="{00000000-000C-0000-FFFF-FFFF70050000}" r="N57" connectionId="0">
    <xmlCellPr id="1" xr6:uid="{00000000-0010-0000-7005-000001000000}" uniqueName="P1081506">
      <xmlPr mapId="1" xpath="/GFI-IZD-POD/IPK-GFI-IZD-POD_1000344/P1081506" xmlDataType="decimal"/>
    </xmlCellPr>
  </singleXmlCell>
  <singleXmlCell id="1413" xr6:uid="{00000000-000C-0000-FFFF-FFFF71050000}" r="O57" connectionId="0">
    <xmlCellPr id="1" xr6:uid="{00000000-0010-0000-7105-000001000000}" uniqueName="P1081507">
      <xmlPr mapId="1" xpath="/GFI-IZD-POD/IPK-GFI-IZD-POD_1000344/P1081507" xmlDataType="decimal"/>
    </xmlCellPr>
  </singleXmlCell>
  <singleXmlCell id="1414" xr6:uid="{00000000-000C-0000-FFFF-FFFF72050000}" r="P57" connectionId="0">
    <xmlCellPr id="1" xr6:uid="{00000000-0010-0000-7205-000001000000}" uniqueName="P1082510">
      <xmlPr mapId="1" xpath="/GFI-IZD-POD/IPK-GFI-IZD-POD_1000344/P1082510" xmlDataType="decimal"/>
    </xmlCellPr>
  </singleXmlCell>
  <singleXmlCell id="1415" xr6:uid="{00000000-000C-0000-FFFF-FFFF73050000}" r="Q57" connectionId="0">
    <xmlCellPr id="1" xr6:uid="{00000000-0010-0000-7305-000001000000}" uniqueName="P1082512">
      <xmlPr mapId="1" xpath="/GFI-IZD-POD/IPK-GFI-IZD-POD_1000344/P1082512" xmlDataType="decimal"/>
    </xmlCellPr>
  </singleXmlCell>
  <singleXmlCell id="1416" xr6:uid="{00000000-000C-0000-FFFF-FFFF74050000}" r="R57" connectionId="0">
    <xmlCellPr id="1" xr6:uid="{00000000-0010-0000-7405-000001000000}" uniqueName="P1082514">
      <xmlPr mapId="1" xpath="/GFI-IZD-POD/IPK-GFI-IZD-POD_1000344/P1082514" xmlDataType="decimal"/>
    </xmlCellPr>
  </singleXmlCell>
  <singleXmlCell id="1417" xr6:uid="{00000000-000C-0000-FFFF-FFFF75050000}" r="S57" connectionId="0">
    <xmlCellPr id="1" xr6:uid="{00000000-0010-0000-7505-000001000000}" uniqueName="P1082516">
      <xmlPr mapId="1" xpath="/GFI-IZD-POD/IPK-GFI-IZD-POD_1000344/P1082516" xmlDataType="decimal"/>
    </xmlCellPr>
  </singleXmlCell>
  <singleXmlCell id="1418" xr6:uid="{00000000-000C-0000-FFFF-FFFF76050000}" r="T57" connectionId="0">
    <xmlCellPr id="1" xr6:uid="{00000000-0010-0000-7605-000001000000}" uniqueName="P1082519">
      <xmlPr mapId="1" xpath="/GFI-IZD-POD/IPK-GFI-IZD-POD_1000344/P1082519" xmlDataType="decimal"/>
    </xmlCellPr>
  </singleXmlCell>
  <singleXmlCell id="1419" xr6:uid="{00000000-000C-0000-FFFF-FFFF77050000}" r="U57" connectionId="0">
    <xmlCellPr id="1" xr6:uid="{00000000-0010-0000-7705-000001000000}" uniqueName="P1082440">
      <xmlPr mapId="1" xpath="/GFI-IZD-POD/IPK-GFI-IZD-POD_1000344/P1082440" xmlDataType="decimal"/>
    </xmlCellPr>
  </singleXmlCell>
  <singleXmlCell id="1420" xr6:uid="{00000000-000C-0000-FFFF-FFFF78050000}" r="V57" connectionId="0">
    <xmlCellPr id="1" xr6:uid="{00000000-0010-0000-7805-000001000000}" uniqueName="P1082521">
      <xmlPr mapId="1" xpath="/GFI-IZD-POD/IPK-GFI-IZD-POD_1000344/P1082521" xmlDataType="decimal"/>
    </xmlCellPr>
  </singleXmlCell>
  <singleXmlCell id="1421" xr6:uid="{00000000-000C-0000-FFFF-FFFF79050000}" r="W57" connectionId="0">
    <xmlCellPr id="1" xr6:uid="{00000000-0010-0000-7905-000001000000}" uniqueName="P1082523">
      <xmlPr mapId="1" xpath="/GFI-IZD-POD/IPK-GFI-IZD-POD_1000344/P1082523" xmlDataType="decimal"/>
    </xmlCellPr>
  </singleXmlCell>
  <singleXmlCell id="1422" xr6:uid="{00000000-000C-0000-FFFF-FFFF7A050000}" r="H59" connectionId="0">
    <xmlCellPr id="1" xr6:uid="{00000000-0010-0000-7A05-000001000000}" uniqueName="P1081508">
      <xmlPr mapId="1" xpath="/GFI-IZD-POD/IPK-GFI-IZD-POD_1000344/P1081508" xmlDataType="decimal"/>
    </xmlCellPr>
  </singleXmlCell>
  <singleXmlCell id="1423" xr6:uid="{00000000-000C-0000-FFFF-FFFF7B050000}" r="I59" connectionId="0">
    <xmlCellPr id="1" xr6:uid="{00000000-0010-0000-7B05-000001000000}" uniqueName="P1081509">
      <xmlPr mapId="1" xpath="/GFI-IZD-POD/IPK-GFI-IZD-POD_1000344/P1081509" xmlDataType="decimal"/>
    </xmlCellPr>
  </singleXmlCell>
  <singleXmlCell id="1424" xr6:uid="{00000000-000C-0000-FFFF-FFFF7C050000}" r="J59" connectionId="0">
    <xmlCellPr id="1" xr6:uid="{00000000-0010-0000-7C05-000001000000}" uniqueName="P1081510">
      <xmlPr mapId="1" xpath="/GFI-IZD-POD/IPK-GFI-IZD-POD_1000344/P1081510" xmlDataType="decimal"/>
    </xmlCellPr>
  </singleXmlCell>
  <singleXmlCell id="1425" xr6:uid="{00000000-000C-0000-FFFF-FFFF7D050000}" r="K59" connectionId="0">
    <xmlCellPr id="1" xr6:uid="{00000000-0010-0000-7D05-000001000000}" uniqueName="P1081511">
      <xmlPr mapId="1" xpath="/GFI-IZD-POD/IPK-GFI-IZD-POD_1000344/P1081511" xmlDataType="decimal"/>
    </xmlCellPr>
  </singleXmlCell>
  <singleXmlCell id="1426" xr6:uid="{00000000-000C-0000-FFFF-FFFF7E050000}" r="L59" connectionId="0">
    <xmlCellPr id="1" xr6:uid="{00000000-0010-0000-7E05-000001000000}" uniqueName="P1081512">
      <xmlPr mapId="1" xpath="/GFI-IZD-POD/IPK-GFI-IZD-POD_1000344/P1081512" xmlDataType="decimal"/>
    </xmlCellPr>
  </singleXmlCell>
  <singleXmlCell id="1427" xr6:uid="{00000000-000C-0000-FFFF-FFFF7F050000}" r="M59" connectionId="0">
    <xmlCellPr id="1" xr6:uid="{00000000-0010-0000-7F05-000001000000}" uniqueName="P1081513">
      <xmlPr mapId="1" xpath="/GFI-IZD-POD/IPK-GFI-IZD-POD_1000344/P1081513" xmlDataType="decimal"/>
    </xmlCellPr>
  </singleXmlCell>
  <singleXmlCell id="1428" xr6:uid="{00000000-000C-0000-FFFF-FFFF80050000}" r="N59" connectionId="0">
    <xmlCellPr id="1" xr6:uid="{00000000-0010-0000-8005-000001000000}" uniqueName="P1081514">
      <xmlPr mapId="1" xpath="/GFI-IZD-POD/IPK-GFI-IZD-POD_1000344/P1081514" xmlDataType="decimal"/>
    </xmlCellPr>
  </singleXmlCell>
  <singleXmlCell id="1429" xr6:uid="{00000000-000C-0000-FFFF-FFFF81050000}" r="O59" connectionId="0">
    <xmlCellPr id="1" xr6:uid="{00000000-0010-0000-8105-000001000000}" uniqueName="P1081515">
      <xmlPr mapId="1" xpath="/GFI-IZD-POD/IPK-GFI-IZD-POD_1000344/P1081515" xmlDataType="decimal"/>
    </xmlCellPr>
  </singleXmlCell>
  <singleXmlCell id="1430" xr6:uid="{00000000-000C-0000-FFFF-FFFF82050000}" r="P59" connectionId="0">
    <xmlCellPr id="1" xr6:uid="{00000000-0010-0000-8205-000001000000}" uniqueName="P1082525">
      <xmlPr mapId="1" xpath="/GFI-IZD-POD/IPK-GFI-IZD-POD_1000344/P1082525" xmlDataType="decimal"/>
    </xmlCellPr>
  </singleXmlCell>
  <singleXmlCell id="1431" xr6:uid="{00000000-000C-0000-FFFF-FFFF83050000}" r="Q59" connectionId="0">
    <xmlCellPr id="1" xr6:uid="{00000000-0010-0000-8305-000001000000}" uniqueName="P1082527">
      <xmlPr mapId="1" xpath="/GFI-IZD-POD/IPK-GFI-IZD-POD_1000344/P1082527" xmlDataType="decimal"/>
    </xmlCellPr>
  </singleXmlCell>
  <singleXmlCell id="1432" xr6:uid="{00000000-000C-0000-FFFF-FFFF84050000}" r="R59" connectionId="0">
    <xmlCellPr id="1" xr6:uid="{00000000-0010-0000-8405-000001000000}" uniqueName="P1082528">
      <xmlPr mapId="1" xpath="/GFI-IZD-POD/IPK-GFI-IZD-POD_1000344/P1082528" xmlDataType="decimal"/>
    </xmlCellPr>
  </singleXmlCell>
  <singleXmlCell id="1433" xr6:uid="{00000000-000C-0000-FFFF-FFFF85050000}" r="S59" connectionId="0">
    <xmlCellPr id="1" xr6:uid="{00000000-0010-0000-8505-000001000000}" uniqueName="P1082529">
      <xmlPr mapId="1" xpath="/GFI-IZD-POD/IPK-GFI-IZD-POD_1000344/P1082529" xmlDataType="decimal"/>
    </xmlCellPr>
  </singleXmlCell>
  <singleXmlCell id="1434" xr6:uid="{00000000-000C-0000-FFFF-FFFF86050000}" r="T59" connectionId="0">
    <xmlCellPr id="1" xr6:uid="{00000000-0010-0000-8605-000001000000}" uniqueName="P1082530">
      <xmlPr mapId="1" xpath="/GFI-IZD-POD/IPK-GFI-IZD-POD_1000344/P1082530" xmlDataType="decimal"/>
    </xmlCellPr>
  </singleXmlCell>
  <singleXmlCell id="1435" xr6:uid="{00000000-000C-0000-FFFF-FFFF87050000}" r="U59" connectionId="0">
    <xmlCellPr id="1" xr6:uid="{00000000-0010-0000-8705-000001000000}" uniqueName="P1082532">
      <xmlPr mapId="1" xpath="/GFI-IZD-POD/IPK-GFI-IZD-POD_1000344/P1082532" xmlDataType="decimal"/>
    </xmlCellPr>
  </singleXmlCell>
  <singleXmlCell id="1436" xr6:uid="{00000000-000C-0000-FFFF-FFFF88050000}" r="V59" connectionId="0">
    <xmlCellPr id="1" xr6:uid="{00000000-0010-0000-8805-000001000000}" uniqueName="P1082442">
      <xmlPr mapId="1" xpath="/GFI-IZD-POD/IPK-GFI-IZD-POD_1000344/P1082442" xmlDataType="decimal"/>
    </xmlCellPr>
  </singleXmlCell>
  <singleXmlCell id="1437" xr6:uid="{00000000-000C-0000-FFFF-FFFF89050000}" r="W59" connectionId="0">
    <xmlCellPr id="1" xr6:uid="{00000000-0010-0000-8905-000001000000}" uniqueName="P1082533">
      <xmlPr mapId="1" xpath="/GFI-IZD-POD/IPK-GFI-IZD-POD_1000344/P1082533" xmlDataType="decimal"/>
    </xmlCellPr>
  </singleXmlCell>
  <singleXmlCell id="1438" xr6:uid="{00000000-000C-0000-FFFF-FFFF8A050000}" r="H60" connectionId="0">
    <xmlCellPr id="1" xr6:uid="{00000000-0010-0000-8A05-000001000000}" uniqueName="P1081516">
      <xmlPr mapId="1" xpath="/GFI-IZD-POD/IPK-GFI-IZD-POD_1000344/P1081516" xmlDataType="decimal"/>
    </xmlCellPr>
  </singleXmlCell>
  <singleXmlCell id="1439" xr6:uid="{00000000-000C-0000-FFFF-FFFF8B050000}" r="I60" connectionId="0">
    <xmlCellPr id="1" xr6:uid="{00000000-0010-0000-8B05-000001000000}" uniqueName="P1081517">
      <xmlPr mapId="1" xpath="/GFI-IZD-POD/IPK-GFI-IZD-POD_1000344/P1081517" xmlDataType="decimal"/>
    </xmlCellPr>
  </singleXmlCell>
  <singleXmlCell id="1440" xr6:uid="{00000000-000C-0000-FFFF-FFFF8C050000}" r="J60" connectionId="0">
    <xmlCellPr id="1" xr6:uid="{00000000-0010-0000-8C05-000001000000}" uniqueName="P1081518">
      <xmlPr mapId="1" xpath="/GFI-IZD-POD/IPK-GFI-IZD-POD_1000344/P1081518" xmlDataType="decimal"/>
    </xmlCellPr>
  </singleXmlCell>
  <singleXmlCell id="1441" xr6:uid="{00000000-000C-0000-FFFF-FFFF8D050000}" r="K60" connectionId="0">
    <xmlCellPr id="1" xr6:uid="{00000000-0010-0000-8D05-000001000000}" uniqueName="P1081519">
      <xmlPr mapId="1" xpath="/GFI-IZD-POD/IPK-GFI-IZD-POD_1000344/P1081519" xmlDataType="decimal"/>
    </xmlCellPr>
  </singleXmlCell>
  <singleXmlCell id="1442" xr6:uid="{00000000-000C-0000-FFFF-FFFF8E050000}" r="L60" connectionId="0">
    <xmlCellPr id="1" xr6:uid="{00000000-0010-0000-8E05-000001000000}" uniqueName="P1081520">
      <xmlPr mapId="1" xpath="/GFI-IZD-POD/IPK-GFI-IZD-POD_1000344/P1081520" xmlDataType="decimal"/>
    </xmlCellPr>
  </singleXmlCell>
  <singleXmlCell id="1443" xr6:uid="{00000000-000C-0000-FFFF-FFFF8F050000}" r="M60" connectionId="0">
    <xmlCellPr id="1" xr6:uid="{00000000-0010-0000-8F05-000001000000}" uniqueName="P1081521">
      <xmlPr mapId="1" xpath="/GFI-IZD-POD/IPK-GFI-IZD-POD_1000344/P1081521" xmlDataType="decimal"/>
    </xmlCellPr>
  </singleXmlCell>
  <singleXmlCell id="1444" xr6:uid="{00000000-000C-0000-FFFF-FFFF90050000}" r="N60" connectionId="0">
    <xmlCellPr id="1" xr6:uid="{00000000-0010-0000-9005-000001000000}" uniqueName="P1081522">
      <xmlPr mapId="1" xpath="/GFI-IZD-POD/IPK-GFI-IZD-POD_1000344/P1081522" xmlDataType="decimal"/>
    </xmlCellPr>
  </singleXmlCell>
  <singleXmlCell id="1445" xr6:uid="{00000000-000C-0000-FFFF-FFFF91050000}" r="O60" connectionId="0">
    <xmlCellPr id="1" xr6:uid="{00000000-0010-0000-9105-000001000000}" uniqueName="P1081523">
      <xmlPr mapId="1" xpath="/GFI-IZD-POD/IPK-GFI-IZD-POD_1000344/P1081523" xmlDataType="decimal"/>
    </xmlCellPr>
  </singleXmlCell>
  <singleXmlCell id="1446" xr6:uid="{00000000-000C-0000-FFFF-FFFF92050000}" r="P60" connectionId="0">
    <xmlCellPr id="1" xr6:uid="{00000000-0010-0000-9205-000001000000}" uniqueName="P1082550">
      <xmlPr mapId="1" xpath="/GFI-IZD-POD/IPK-GFI-IZD-POD_1000344/P1082550" xmlDataType="decimal"/>
    </xmlCellPr>
  </singleXmlCell>
  <singleXmlCell id="1447" xr6:uid="{00000000-000C-0000-FFFF-FFFF93050000}" r="Q60" connectionId="0">
    <xmlCellPr id="1" xr6:uid="{00000000-0010-0000-9305-000001000000}" uniqueName="P1082552">
      <xmlPr mapId="1" xpath="/GFI-IZD-POD/IPK-GFI-IZD-POD_1000344/P1082552" xmlDataType="decimal"/>
    </xmlCellPr>
  </singleXmlCell>
  <singleXmlCell id="1448" xr6:uid="{00000000-000C-0000-FFFF-FFFF94050000}" r="R60" connectionId="0">
    <xmlCellPr id="1" xr6:uid="{00000000-0010-0000-9405-000001000000}" uniqueName="P1082554">
      <xmlPr mapId="1" xpath="/GFI-IZD-POD/IPK-GFI-IZD-POD_1000344/P1082554" xmlDataType="decimal"/>
    </xmlCellPr>
  </singleXmlCell>
  <singleXmlCell id="1449" xr6:uid="{00000000-000C-0000-FFFF-FFFF95050000}" r="S60" connectionId="0">
    <xmlCellPr id="1" xr6:uid="{00000000-0010-0000-9505-000001000000}" uniqueName="P1082558">
      <xmlPr mapId="1" xpath="/GFI-IZD-POD/IPK-GFI-IZD-POD_1000344/P1082558" xmlDataType="decimal"/>
    </xmlCellPr>
  </singleXmlCell>
  <singleXmlCell id="1450" xr6:uid="{00000000-000C-0000-FFFF-FFFF96050000}" r="T60" connectionId="0">
    <xmlCellPr id="1" xr6:uid="{00000000-0010-0000-9605-000001000000}" uniqueName="P1082562">
      <xmlPr mapId="1" xpath="/GFI-IZD-POD/IPK-GFI-IZD-POD_1000344/P1082562" xmlDataType="decimal"/>
    </xmlCellPr>
  </singleXmlCell>
  <singleXmlCell id="1451" xr6:uid="{00000000-000C-0000-FFFF-FFFF97050000}" r="U60" connectionId="0">
    <xmlCellPr id="1" xr6:uid="{00000000-0010-0000-9705-000001000000}" uniqueName="P1082564">
      <xmlPr mapId="1" xpath="/GFI-IZD-POD/IPK-GFI-IZD-POD_1000344/P1082564" xmlDataType="decimal"/>
    </xmlCellPr>
  </singleXmlCell>
  <singleXmlCell id="1452" xr6:uid="{00000000-000C-0000-FFFF-FFFF98050000}" r="V60" connectionId="0">
    <xmlCellPr id="1" xr6:uid="{00000000-0010-0000-9805-000001000000}" uniqueName="P1082566">
      <xmlPr mapId="1" xpath="/GFI-IZD-POD/IPK-GFI-IZD-POD_1000344/P1082566" xmlDataType="decimal"/>
    </xmlCellPr>
  </singleXmlCell>
  <singleXmlCell id="1453" xr6:uid="{00000000-000C-0000-FFFF-FFFF99050000}" r="W60" connectionId="0">
    <xmlCellPr id="1" xr6:uid="{00000000-0010-0000-9905-000001000000}" uniqueName="P1082445">
      <xmlPr mapId="1" xpath="/GFI-IZD-POD/IPK-GFI-IZD-POD_1000344/P1082445" xmlDataType="decimal"/>
    </xmlCellPr>
  </singleXmlCell>
  <singleXmlCell id="1454" xr6:uid="{00000000-000C-0000-FFFF-FFFF9A050000}" r="H61" connectionId="0">
    <xmlCellPr id="1" xr6:uid="{00000000-0010-0000-9A05-000001000000}" uniqueName="P1081524">
      <xmlPr mapId="1" xpath="/GFI-IZD-POD/IPK-GFI-IZD-POD_1000344/P1081524" xmlDataType="decimal"/>
    </xmlCellPr>
  </singleXmlCell>
  <singleXmlCell id="1455" xr6:uid="{00000000-000C-0000-FFFF-FFFF9B050000}" r="I61" connectionId="0">
    <xmlCellPr id="1" xr6:uid="{00000000-0010-0000-9B05-000001000000}" uniqueName="P1081525">
      <xmlPr mapId="1" xpath="/GFI-IZD-POD/IPK-GFI-IZD-POD_1000344/P1081525" xmlDataType="decimal"/>
    </xmlCellPr>
  </singleXmlCell>
  <singleXmlCell id="1456" xr6:uid="{00000000-000C-0000-FFFF-FFFF9C050000}" r="J61" connectionId="0">
    <xmlCellPr id="1" xr6:uid="{00000000-0010-0000-9C05-000001000000}" uniqueName="P1081526">
      <xmlPr mapId="1" xpath="/GFI-IZD-POD/IPK-GFI-IZD-POD_1000344/P1081526" xmlDataType="decimal"/>
    </xmlCellPr>
  </singleXmlCell>
  <singleXmlCell id="1457" xr6:uid="{00000000-000C-0000-FFFF-FFFF9D050000}" r="K61" connectionId="0">
    <xmlCellPr id="1" xr6:uid="{00000000-0010-0000-9D05-000001000000}" uniqueName="P1081527">
      <xmlPr mapId="1" xpath="/GFI-IZD-POD/IPK-GFI-IZD-POD_1000344/P1081527" xmlDataType="decimal"/>
    </xmlCellPr>
  </singleXmlCell>
  <singleXmlCell id="1458" xr6:uid="{00000000-000C-0000-FFFF-FFFF9E050000}" r="L61" connectionId="0">
    <xmlCellPr id="1" xr6:uid="{00000000-0010-0000-9E05-000001000000}" uniqueName="P1081528">
      <xmlPr mapId="1" xpath="/GFI-IZD-POD/IPK-GFI-IZD-POD_1000344/P1081528" xmlDataType="decimal"/>
    </xmlCellPr>
  </singleXmlCell>
  <singleXmlCell id="1459" xr6:uid="{00000000-000C-0000-FFFF-FFFF9F050000}" r="M61" connectionId="0">
    <xmlCellPr id="1" xr6:uid="{00000000-0010-0000-9F05-000001000000}" uniqueName="P1081529">
      <xmlPr mapId="1" xpath="/GFI-IZD-POD/IPK-GFI-IZD-POD_1000344/P1081529" xmlDataType="decimal"/>
    </xmlCellPr>
  </singleXmlCell>
  <singleXmlCell id="1460" xr6:uid="{00000000-000C-0000-FFFF-FFFFA0050000}" r="N61" connectionId="0">
    <xmlCellPr id="1" xr6:uid="{00000000-0010-0000-A005-000001000000}" uniqueName="P1081530">
      <xmlPr mapId="1" xpath="/GFI-IZD-POD/IPK-GFI-IZD-POD_1000344/P1081530" xmlDataType="decimal"/>
    </xmlCellPr>
  </singleXmlCell>
  <singleXmlCell id="1461" xr6:uid="{00000000-000C-0000-FFFF-FFFFA1050000}" r="O61" connectionId="0">
    <xmlCellPr id="1" xr6:uid="{00000000-0010-0000-A105-000001000000}" uniqueName="P1081531">
      <xmlPr mapId="1" xpath="/GFI-IZD-POD/IPK-GFI-IZD-POD_1000344/P1081531" xmlDataType="decimal"/>
    </xmlCellPr>
  </singleXmlCell>
  <singleXmlCell id="1462" xr6:uid="{00000000-000C-0000-FFFF-FFFFA2050000}" r="P61" connectionId="0">
    <xmlCellPr id="1" xr6:uid="{00000000-0010-0000-A205-000001000000}" uniqueName="P1082568">
      <xmlPr mapId="1" xpath="/GFI-IZD-POD/IPK-GFI-IZD-POD_1000344/P1082568" xmlDataType="decimal"/>
    </xmlCellPr>
  </singleXmlCell>
  <singleXmlCell id="1463" xr6:uid="{00000000-000C-0000-FFFF-FFFFA3050000}" r="Q61" connectionId="0">
    <xmlCellPr id="1" xr6:uid="{00000000-0010-0000-A305-000001000000}" uniqueName="P1082570">
      <xmlPr mapId="1" xpath="/GFI-IZD-POD/IPK-GFI-IZD-POD_1000344/P1082570" xmlDataType="decimal"/>
    </xmlCellPr>
  </singleXmlCell>
  <singleXmlCell id="1464" xr6:uid="{00000000-000C-0000-FFFF-FFFFA4050000}" r="R61" connectionId="0">
    <xmlCellPr id="1" xr6:uid="{00000000-0010-0000-A405-000001000000}" uniqueName="P1082573">
      <xmlPr mapId="1" xpath="/GFI-IZD-POD/IPK-GFI-IZD-POD_1000344/P1082573" xmlDataType="decimal"/>
    </xmlCellPr>
  </singleXmlCell>
  <singleXmlCell id="1465" xr6:uid="{00000000-000C-0000-FFFF-FFFFA5050000}" r="S61" connectionId="0">
    <xmlCellPr id="1" xr6:uid="{00000000-0010-0000-A505-000001000000}" uniqueName="P1082576">
      <xmlPr mapId="1" xpath="/GFI-IZD-POD/IPK-GFI-IZD-POD_1000344/P1082576" xmlDataType="decimal"/>
    </xmlCellPr>
  </singleXmlCell>
  <singleXmlCell id="1466" xr6:uid="{00000000-000C-0000-FFFF-FFFFA6050000}" r="T61" connectionId="0">
    <xmlCellPr id="1" xr6:uid="{00000000-0010-0000-A605-000001000000}" uniqueName="P1082578">
      <xmlPr mapId="1" xpath="/GFI-IZD-POD/IPK-GFI-IZD-POD_1000344/P1082578" xmlDataType="decimal"/>
    </xmlCellPr>
  </singleXmlCell>
  <singleXmlCell id="1467" xr6:uid="{00000000-000C-0000-FFFF-FFFFA7050000}" r="U61" connectionId="0">
    <xmlCellPr id="1" xr6:uid="{00000000-0010-0000-A705-000001000000}" uniqueName="P1082580">
      <xmlPr mapId="1" xpath="/GFI-IZD-POD/IPK-GFI-IZD-POD_1000344/P1082580" xmlDataType="decimal"/>
    </xmlCellPr>
  </singleXmlCell>
  <singleXmlCell id="1468" xr6:uid="{00000000-000C-0000-FFFF-FFFFA8050000}" r="V61" connectionId="0">
    <xmlCellPr id="1" xr6:uid="{00000000-0010-0000-A805-000001000000}" uniqueName="P1082582">
      <xmlPr mapId="1" xpath="/GFI-IZD-POD/IPK-GFI-IZD-POD_1000344/P1082582" xmlDataType="decimal"/>
    </xmlCellPr>
  </singleXmlCell>
  <singleXmlCell id="1469" xr6:uid="{00000000-000C-0000-FFFF-FFFFA9050000}" r="W61" connectionId="0">
    <xmlCellPr id="1" xr6:uid="{00000000-0010-0000-A905-000001000000}" uniqueName="P1082584">
      <xmlPr mapId="1" xpath="/GFI-IZD-POD/IPK-GFI-IZD-POD_1000344/P1082584" xmlDataType="decimal"/>
    </xmlCellPr>
  </singleXmlCell>
  <singleXmlCell id="953" xr6:uid="{00000000-000C-0000-FFFF-FFFFAA050000}" r="T26" connectionId="0">
    <xmlCellPr id="1" xr6:uid="{00000000-0010-0000-AA05-000001000000}" uniqueName="P1082121">
      <xmlPr mapId="1" xpath="/GFI-IZD-POD/IPK-GFI-IZD-POD_1000344/P1082121" xmlDataType="decimal"/>
    </xmlCellPr>
  </singleXmlCell>
  <singleXmlCell id="968" xr6:uid="{00000000-000C-0000-FFFF-FFFFAB050000}" r="S27" connectionId="0">
    <xmlCellPr id="1" xr6:uid="{00000000-0010-0000-AB05-000001000000}" uniqueName="P1082148">
      <xmlPr mapId="1" xpath="/GFI-IZD-POD/IPK-GFI-IZD-POD_1000344/P1082148" xmlDataType="decimal"/>
    </xmlCellPr>
  </singleXmlCell>
  <singleXmlCell id="969" xr6:uid="{00000000-000C-0000-FFFF-FFFFAC050000}" r="T27" connectionId="0">
    <xmlCellPr id="1" xr6:uid="{00000000-0010-0000-AC05-000001000000}" uniqueName="P1082149">
      <xmlPr mapId="1" xpath="/GFI-IZD-POD/IPK-GFI-IZD-POD_1000344/P1082149"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opLeftCell="A43" workbookViewId="0">
      <selection sqref="A1:C1"/>
    </sheetView>
  </sheetViews>
  <sheetFormatPr defaultRowHeight="12.75" x14ac:dyDescent="0.2"/>
  <cols>
    <col min="9" max="9" width="13.42578125" customWidth="1"/>
  </cols>
  <sheetData>
    <row r="1" spans="1:10" ht="15.75" x14ac:dyDescent="0.2">
      <c r="A1" s="240"/>
      <c r="B1" s="241"/>
      <c r="C1" s="241"/>
      <c r="D1" s="29"/>
      <c r="E1" s="29"/>
      <c r="F1" s="29"/>
      <c r="G1" s="29"/>
      <c r="H1" s="29"/>
      <c r="I1" s="29"/>
      <c r="J1" s="30"/>
    </row>
    <row r="2" spans="1:10" ht="14.45" customHeight="1" x14ac:dyDescent="0.2">
      <c r="A2" s="242" t="s">
        <v>403</v>
      </c>
      <c r="B2" s="243"/>
      <c r="C2" s="243"/>
      <c r="D2" s="243"/>
      <c r="E2" s="243"/>
      <c r="F2" s="243"/>
      <c r="G2" s="243"/>
      <c r="H2" s="243"/>
      <c r="I2" s="243"/>
      <c r="J2" s="244"/>
    </row>
    <row r="3" spans="1:10" ht="15" x14ac:dyDescent="0.2">
      <c r="A3" s="85"/>
      <c r="B3" s="86"/>
      <c r="C3" s="86"/>
      <c r="D3" s="86"/>
      <c r="E3" s="86"/>
      <c r="F3" s="86"/>
      <c r="G3" s="86"/>
      <c r="H3" s="86"/>
      <c r="I3" s="86"/>
      <c r="J3" s="87"/>
    </row>
    <row r="4" spans="1:10" ht="33.6" customHeight="1" x14ac:dyDescent="0.2">
      <c r="A4" s="245" t="s">
        <v>389</v>
      </c>
      <c r="B4" s="246"/>
      <c r="C4" s="246"/>
      <c r="D4" s="246"/>
      <c r="E4" s="247">
        <v>43831</v>
      </c>
      <c r="F4" s="248"/>
      <c r="G4" s="93" t="s">
        <v>0</v>
      </c>
      <c r="H4" s="247">
        <v>44196</v>
      </c>
      <c r="I4" s="248"/>
      <c r="J4" s="31"/>
    </row>
    <row r="5" spans="1:10" s="98" customFormat="1" ht="10.15" customHeight="1" x14ac:dyDescent="0.25">
      <c r="A5" s="249"/>
      <c r="B5" s="250"/>
      <c r="C5" s="250"/>
      <c r="D5" s="250"/>
      <c r="E5" s="250"/>
      <c r="F5" s="250"/>
      <c r="G5" s="250"/>
      <c r="H5" s="250"/>
      <c r="I5" s="250"/>
      <c r="J5" s="251"/>
    </row>
    <row r="6" spans="1:10" ht="20.45" customHeight="1" x14ac:dyDescent="0.2">
      <c r="A6" s="88"/>
      <c r="B6" s="99" t="s">
        <v>410</v>
      </c>
      <c r="C6" s="89"/>
      <c r="D6" s="89"/>
      <c r="E6" s="111">
        <v>2020</v>
      </c>
      <c r="F6" s="100"/>
      <c r="G6" s="93"/>
      <c r="H6" s="100"/>
      <c r="I6" s="100"/>
      <c r="J6" s="40"/>
    </row>
    <row r="7" spans="1:10" s="102" customFormat="1" ht="10.9" customHeight="1" x14ac:dyDescent="0.2">
      <c r="A7" s="88"/>
      <c r="B7" s="89"/>
      <c r="C7" s="89"/>
      <c r="D7" s="89"/>
      <c r="E7" s="101"/>
      <c r="F7" s="101"/>
      <c r="G7" s="93"/>
      <c r="H7" s="101"/>
      <c r="I7" s="101"/>
      <c r="J7" s="40"/>
    </row>
    <row r="8" spans="1:10" ht="37.9" customHeight="1" x14ac:dyDescent="0.2">
      <c r="A8" s="254" t="s">
        <v>411</v>
      </c>
      <c r="B8" s="255"/>
      <c r="C8" s="255"/>
      <c r="D8" s="255"/>
      <c r="E8" s="255"/>
      <c r="F8" s="255"/>
      <c r="G8" s="255"/>
      <c r="H8" s="255"/>
      <c r="I8" s="255"/>
      <c r="J8" s="32"/>
    </row>
    <row r="9" spans="1:10" ht="14.25" x14ac:dyDescent="0.2">
      <c r="A9" s="33"/>
      <c r="B9" s="82"/>
      <c r="C9" s="82"/>
      <c r="D9" s="82"/>
      <c r="E9" s="253"/>
      <c r="F9" s="253"/>
      <c r="G9" s="223"/>
      <c r="H9" s="223"/>
      <c r="I9" s="91"/>
      <c r="J9" s="92"/>
    </row>
    <row r="10" spans="1:10" ht="25.9" customHeight="1" x14ac:dyDescent="0.2">
      <c r="A10" s="256" t="s">
        <v>390</v>
      </c>
      <c r="B10" s="257"/>
      <c r="C10" s="258" t="s">
        <v>429</v>
      </c>
      <c r="D10" s="259"/>
      <c r="E10" s="83"/>
      <c r="F10" s="260" t="s">
        <v>412</v>
      </c>
      <c r="G10" s="261"/>
      <c r="H10" s="262" t="s">
        <v>430</v>
      </c>
      <c r="I10" s="263"/>
      <c r="J10" s="34"/>
    </row>
    <row r="11" spans="1:10" ht="15.6" customHeight="1" x14ac:dyDescent="0.2">
      <c r="A11" s="33"/>
      <c r="B11" s="82"/>
      <c r="C11" s="82"/>
      <c r="D11" s="82"/>
      <c r="E11" s="252"/>
      <c r="F11" s="252"/>
      <c r="G11" s="252"/>
      <c r="H11" s="252"/>
      <c r="I11" s="84"/>
      <c r="J11" s="34"/>
    </row>
    <row r="12" spans="1:10" ht="21" customHeight="1" x14ac:dyDescent="0.2">
      <c r="A12" s="224" t="s">
        <v>404</v>
      </c>
      <c r="B12" s="257"/>
      <c r="C12" s="258" t="s">
        <v>431</v>
      </c>
      <c r="D12" s="259"/>
      <c r="E12" s="266"/>
      <c r="F12" s="252"/>
      <c r="G12" s="252"/>
      <c r="H12" s="252"/>
      <c r="I12" s="84"/>
      <c r="J12" s="34"/>
    </row>
    <row r="13" spans="1:10" ht="10.9" customHeight="1" x14ac:dyDescent="0.2">
      <c r="A13" s="83"/>
      <c r="B13" s="84"/>
      <c r="C13" s="82"/>
      <c r="D13" s="82"/>
      <c r="E13" s="223"/>
      <c r="F13" s="223"/>
      <c r="G13" s="223"/>
      <c r="H13" s="223"/>
      <c r="I13" s="82"/>
      <c r="J13" s="35"/>
    </row>
    <row r="14" spans="1:10" ht="22.9" customHeight="1" x14ac:dyDescent="0.2">
      <c r="A14" s="224" t="s">
        <v>391</v>
      </c>
      <c r="B14" s="267"/>
      <c r="C14" s="268" t="s">
        <v>432</v>
      </c>
      <c r="D14" s="269"/>
      <c r="E14" s="264"/>
      <c r="F14" s="265"/>
      <c r="G14" s="97" t="s">
        <v>413</v>
      </c>
      <c r="H14" s="262" t="s">
        <v>433</v>
      </c>
      <c r="I14" s="263"/>
      <c r="J14" s="94"/>
    </row>
    <row r="15" spans="1:10" ht="14.45" customHeight="1" x14ac:dyDescent="0.2">
      <c r="A15" s="83"/>
      <c r="B15" s="84"/>
      <c r="C15" s="82"/>
      <c r="D15" s="82"/>
      <c r="E15" s="223"/>
      <c r="F15" s="223"/>
      <c r="G15" s="223"/>
      <c r="H15" s="223"/>
      <c r="I15" s="82"/>
      <c r="J15" s="35"/>
    </row>
    <row r="16" spans="1:10" ht="13.15" customHeight="1" x14ac:dyDescent="0.2">
      <c r="A16" s="224" t="s">
        <v>414</v>
      </c>
      <c r="B16" s="267"/>
      <c r="C16" s="258" t="s">
        <v>434</v>
      </c>
      <c r="D16" s="259"/>
      <c r="E16" s="90"/>
      <c r="F16" s="90"/>
      <c r="G16" s="90"/>
      <c r="H16" s="90"/>
      <c r="I16" s="90"/>
      <c r="J16" s="94"/>
    </row>
    <row r="17" spans="1:10" ht="14.45" customHeight="1" x14ac:dyDescent="0.2">
      <c r="A17" s="270"/>
      <c r="B17" s="271"/>
      <c r="C17" s="271"/>
      <c r="D17" s="271"/>
      <c r="E17" s="271"/>
      <c r="F17" s="271"/>
      <c r="G17" s="271"/>
      <c r="H17" s="271"/>
      <c r="I17" s="271"/>
      <c r="J17" s="272"/>
    </row>
    <row r="18" spans="1:10" x14ac:dyDescent="0.2">
      <c r="A18" s="256" t="s">
        <v>392</v>
      </c>
      <c r="B18" s="257"/>
      <c r="C18" s="273" t="s">
        <v>435</v>
      </c>
      <c r="D18" s="274"/>
      <c r="E18" s="274"/>
      <c r="F18" s="274"/>
      <c r="G18" s="274"/>
      <c r="H18" s="274"/>
      <c r="I18" s="274"/>
      <c r="J18" s="275"/>
    </row>
    <row r="19" spans="1:10" ht="14.25" x14ac:dyDescent="0.2">
      <c r="A19" s="33"/>
      <c r="B19" s="82"/>
      <c r="C19" s="96"/>
      <c r="D19" s="82"/>
      <c r="E19" s="223"/>
      <c r="F19" s="223"/>
      <c r="G19" s="223"/>
      <c r="H19" s="223"/>
      <c r="I19" s="82"/>
      <c r="J19" s="35"/>
    </row>
    <row r="20" spans="1:10" ht="14.25" x14ac:dyDescent="0.2">
      <c r="A20" s="256" t="s">
        <v>393</v>
      </c>
      <c r="B20" s="257"/>
      <c r="C20" s="276">
        <v>21465</v>
      </c>
      <c r="D20" s="277"/>
      <c r="E20" s="223"/>
      <c r="F20" s="223"/>
      <c r="G20" s="278" t="s">
        <v>436</v>
      </c>
      <c r="H20" s="279"/>
      <c r="I20" s="279"/>
      <c r="J20" s="280"/>
    </row>
    <row r="21" spans="1:10" ht="14.25" x14ac:dyDescent="0.2">
      <c r="A21" s="33"/>
      <c r="B21" s="82"/>
      <c r="C21" s="82"/>
      <c r="D21" s="82"/>
      <c r="E21" s="223"/>
      <c r="F21" s="223"/>
      <c r="G21" s="223"/>
      <c r="H21" s="223"/>
      <c r="I21" s="82"/>
      <c r="J21" s="35"/>
    </row>
    <row r="22" spans="1:10" x14ac:dyDescent="0.2">
      <c r="A22" s="256" t="s">
        <v>394</v>
      </c>
      <c r="B22" s="257"/>
      <c r="C22" s="278" t="s">
        <v>437</v>
      </c>
      <c r="D22" s="279"/>
      <c r="E22" s="279"/>
      <c r="F22" s="279"/>
      <c r="G22" s="279"/>
      <c r="H22" s="279"/>
      <c r="I22" s="279"/>
      <c r="J22" s="280"/>
    </row>
    <row r="23" spans="1:10" ht="14.25" x14ac:dyDescent="0.2">
      <c r="A23" s="33"/>
      <c r="B23" s="82"/>
      <c r="C23" s="82"/>
      <c r="D23" s="82"/>
      <c r="E23" s="223"/>
      <c r="F23" s="223"/>
      <c r="G23" s="223"/>
      <c r="H23" s="223"/>
      <c r="I23" s="82"/>
      <c r="J23" s="35"/>
    </row>
    <row r="24" spans="1:10" ht="14.25" x14ac:dyDescent="0.2">
      <c r="A24" s="256" t="s">
        <v>395</v>
      </c>
      <c r="B24" s="257"/>
      <c r="C24" s="281" t="s">
        <v>438</v>
      </c>
      <c r="D24" s="282"/>
      <c r="E24" s="282"/>
      <c r="F24" s="282"/>
      <c r="G24" s="282"/>
      <c r="H24" s="282"/>
      <c r="I24" s="282"/>
      <c r="J24" s="283"/>
    </row>
    <row r="25" spans="1:10" ht="14.25" x14ac:dyDescent="0.2">
      <c r="A25" s="33"/>
      <c r="B25" s="82"/>
      <c r="C25" s="96"/>
      <c r="D25" s="82"/>
      <c r="E25" s="223"/>
      <c r="F25" s="223"/>
      <c r="G25" s="223"/>
      <c r="H25" s="223"/>
      <c r="I25" s="82"/>
      <c r="J25" s="35"/>
    </row>
    <row r="26" spans="1:10" ht="14.25" x14ac:dyDescent="0.2">
      <c r="A26" s="256" t="s">
        <v>396</v>
      </c>
      <c r="B26" s="257"/>
      <c r="C26" s="284" t="s">
        <v>450</v>
      </c>
      <c r="D26" s="282"/>
      <c r="E26" s="282"/>
      <c r="F26" s="282"/>
      <c r="G26" s="282"/>
      <c r="H26" s="282"/>
      <c r="I26" s="282"/>
      <c r="J26" s="283"/>
    </row>
    <row r="27" spans="1:10" ht="13.9" customHeight="1" x14ac:dyDescent="0.2">
      <c r="A27" s="33"/>
      <c r="B27" s="82"/>
      <c r="C27" s="96"/>
      <c r="D27" s="82"/>
      <c r="E27" s="223"/>
      <c r="F27" s="223"/>
      <c r="G27" s="223"/>
      <c r="H27" s="223"/>
      <c r="I27" s="82"/>
      <c r="J27" s="35"/>
    </row>
    <row r="28" spans="1:10" ht="22.9" customHeight="1" x14ac:dyDescent="0.2">
      <c r="A28" s="224" t="s">
        <v>405</v>
      </c>
      <c r="B28" s="257"/>
      <c r="C28" s="62">
        <v>48</v>
      </c>
      <c r="D28" s="36"/>
      <c r="E28" s="231"/>
      <c r="F28" s="231"/>
      <c r="G28" s="231"/>
      <c r="H28" s="231"/>
      <c r="I28" s="285"/>
      <c r="J28" s="286"/>
    </row>
    <row r="29" spans="1:10" ht="14.25" x14ac:dyDescent="0.2">
      <c r="A29" s="33"/>
      <c r="B29" s="82"/>
      <c r="C29" s="82"/>
      <c r="D29" s="82"/>
      <c r="E29" s="223"/>
      <c r="F29" s="223"/>
      <c r="G29" s="223"/>
      <c r="H29" s="223"/>
      <c r="I29" s="82"/>
      <c r="J29" s="35"/>
    </row>
    <row r="30" spans="1:10" ht="15" x14ac:dyDescent="0.2">
      <c r="A30" s="256" t="s">
        <v>397</v>
      </c>
      <c r="B30" s="257"/>
      <c r="C30" s="110" t="s">
        <v>417</v>
      </c>
      <c r="D30" s="287" t="s">
        <v>415</v>
      </c>
      <c r="E30" s="235"/>
      <c r="F30" s="235"/>
      <c r="G30" s="235"/>
      <c r="H30" s="103" t="s">
        <v>416</v>
      </c>
      <c r="I30" s="104" t="s">
        <v>417</v>
      </c>
      <c r="J30" s="105"/>
    </row>
    <row r="31" spans="1:10" x14ac:dyDescent="0.2">
      <c r="A31" s="256"/>
      <c r="B31" s="257"/>
      <c r="C31" s="37"/>
      <c r="D31" s="93"/>
      <c r="E31" s="265"/>
      <c r="F31" s="265"/>
      <c r="G31" s="265"/>
      <c r="H31" s="265"/>
      <c r="I31" s="288"/>
      <c r="J31" s="289"/>
    </row>
    <row r="32" spans="1:10" x14ac:dyDescent="0.2">
      <c r="A32" s="256" t="s">
        <v>406</v>
      </c>
      <c r="B32" s="257"/>
      <c r="C32" s="62" t="s">
        <v>420</v>
      </c>
      <c r="D32" s="287" t="s">
        <v>418</v>
      </c>
      <c r="E32" s="235"/>
      <c r="F32" s="235"/>
      <c r="G32" s="235"/>
      <c r="H32" s="106" t="s">
        <v>419</v>
      </c>
      <c r="I32" s="107" t="s">
        <v>420</v>
      </c>
      <c r="J32" s="108"/>
    </row>
    <row r="33" spans="1:10" ht="14.25" x14ac:dyDescent="0.2">
      <c r="A33" s="33"/>
      <c r="B33" s="82"/>
      <c r="C33" s="82"/>
      <c r="D33" s="82"/>
      <c r="E33" s="223"/>
      <c r="F33" s="223"/>
      <c r="G33" s="223"/>
      <c r="H33" s="223"/>
      <c r="I33" s="82"/>
      <c r="J33" s="35"/>
    </row>
    <row r="34" spans="1:10" x14ac:dyDescent="0.2">
      <c r="A34" s="287" t="s">
        <v>407</v>
      </c>
      <c r="B34" s="235"/>
      <c r="C34" s="235"/>
      <c r="D34" s="235"/>
      <c r="E34" s="235" t="s">
        <v>398</v>
      </c>
      <c r="F34" s="235"/>
      <c r="G34" s="235"/>
      <c r="H34" s="235"/>
      <c r="I34" s="235"/>
      <c r="J34" s="38" t="s">
        <v>399</v>
      </c>
    </row>
    <row r="35" spans="1:10" ht="14.25" x14ac:dyDescent="0.2">
      <c r="A35" s="33"/>
      <c r="B35" s="82"/>
      <c r="C35" s="82"/>
      <c r="D35" s="82"/>
      <c r="E35" s="223"/>
      <c r="F35" s="223"/>
      <c r="G35" s="223"/>
      <c r="H35" s="223"/>
      <c r="I35" s="82"/>
      <c r="J35" s="92"/>
    </row>
    <row r="36" spans="1:10" x14ac:dyDescent="0.2">
      <c r="A36" s="290" t="s">
        <v>451</v>
      </c>
      <c r="B36" s="291"/>
      <c r="C36" s="291"/>
      <c r="D36" s="291"/>
      <c r="E36" s="290" t="s">
        <v>452</v>
      </c>
      <c r="F36" s="291"/>
      <c r="G36" s="291"/>
      <c r="H36" s="291"/>
      <c r="I36" s="297"/>
      <c r="J36" s="217">
        <v>2293161</v>
      </c>
    </row>
    <row r="37" spans="1:10" ht="14.25" x14ac:dyDescent="0.2">
      <c r="A37" s="33"/>
      <c r="B37" s="82"/>
      <c r="C37" s="96"/>
      <c r="D37" s="298"/>
      <c r="E37" s="298"/>
      <c r="F37" s="298"/>
      <c r="G37" s="298"/>
      <c r="H37" s="298"/>
      <c r="I37" s="298"/>
      <c r="J37" s="35"/>
    </row>
    <row r="38" spans="1:10" x14ac:dyDescent="0.2">
      <c r="A38" s="290" t="s">
        <v>453</v>
      </c>
      <c r="B38" s="291"/>
      <c r="C38" s="291"/>
      <c r="D38" s="297"/>
      <c r="E38" s="290" t="s">
        <v>454</v>
      </c>
      <c r="F38" s="291"/>
      <c r="G38" s="291"/>
      <c r="H38" s="291"/>
      <c r="I38" s="297"/>
      <c r="J38" s="218">
        <v>2510944</v>
      </c>
    </row>
    <row r="39" spans="1:10" ht="14.25" x14ac:dyDescent="0.2">
      <c r="A39" s="33"/>
      <c r="B39" s="82"/>
      <c r="C39" s="96"/>
      <c r="D39" s="95"/>
      <c r="E39" s="298"/>
      <c r="F39" s="298"/>
      <c r="G39" s="298"/>
      <c r="H39" s="298"/>
      <c r="I39" s="84"/>
      <c r="J39" s="35"/>
    </row>
    <row r="40" spans="1:10" x14ac:dyDescent="0.2">
      <c r="A40" s="293"/>
      <c r="B40" s="294"/>
      <c r="C40" s="294"/>
      <c r="D40" s="295"/>
      <c r="E40" s="293"/>
      <c r="F40" s="294"/>
      <c r="G40" s="294"/>
      <c r="H40" s="294"/>
      <c r="I40" s="295"/>
      <c r="J40" s="62"/>
    </row>
    <row r="41" spans="1:10" ht="14.25" x14ac:dyDescent="0.2">
      <c r="A41" s="33"/>
      <c r="B41" s="113"/>
      <c r="C41" s="112"/>
      <c r="D41" s="114"/>
      <c r="E41" s="114"/>
      <c r="F41" s="114"/>
      <c r="G41" s="114"/>
      <c r="H41" s="114"/>
      <c r="I41" s="115"/>
      <c r="J41" s="35"/>
    </row>
    <row r="42" spans="1:10" x14ac:dyDescent="0.2">
      <c r="A42" s="293"/>
      <c r="B42" s="294"/>
      <c r="C42" s="294"/>
      <c r="D42" s="295"/>
      <c r="E42" s="293"/>
      <c r="F42" s="294"/>
      <c r="G42" s="294"/>
      <c r="H42" s="294"/>
      <c r="I42" s="295"/>
      <c r="J42" s="62"/>
    </row>
    <row r="43" spans="1:10" ht="14.25" x14ac:dyDescent="0.2">
      <c r="A43" s="39"/>
      <c r="B43" s="96"/>
      <c r="C43" s="296"/>
      <c r="D43" s="296"/>
      <c r="E43" s="223"/>
      <c r="F43" s="223"/>
      <c r="G43" s="296"/>
      <c r="H43" s="296"/>
      <c r="I43" s="296"/>
      <c r="J43" s="35"/>
    </row>
    <row r="44" spans="1:10" x14ac:dyDescent="0.2">
      <c r="A44" s="293"/>
      <c r="B44" s="294"/>
      <c r="C44" s="294"/>
      <c r="D44" s="295"/>
      <c r="E44" s="293"/>
      <c r="F44" s="294"/>
      <c r="G44" s="294"/>
      <c r="H44" s="294"/>
      <c r="I44" s="295"/>
      <c r="J44" s="62"/>
    </row>
    <row r="45" spans="1:10" ht="14.25" x14ac:dyDescent="0.2">
      <c r="A45" s="39"/>
      <c r="B45" s="96"/>
      <c r="C45" s="96"/>
      <c r="D45" s="82"/>
      <c r="E45" s="292"/>
      <c r="F45" s="292"/>
      <c r="G45" s="296"/>
      <c r="H45" s="296"/>
      <c r="I45" s="82"/>
      <c r="J45" s="35"/>
    </row>
    <row r="46" spans="1:10" x14ac:dyDescent="0.2">
      <c r="A46" s="293"/>
      <c r="B46" s="294"/>
      <c r="C46" s="294"/>
      <c r="D46" s="295"/>
      <c r="E46" s="293"/>
      <c r="F46" s="294"/>
      <c r="G46" s="294"/>
      <c r="H46" s="294"/>
      <c r="I46" s="295"/>
      <c r="J46" s="62"/>
    </row>
    <row r="47" spans="1:10" ht="14.25" x14ac:dyDescent="0.2">
      <c r="A47" s="39"/>
      <c r="B47" s="96"/>
      <c r="C47" s="96"/>
      <c r="D47" s="82"/>
      <c r="E47" s="223"/>
      <c r="F47" s="223"/>
      <c r="G47" s="296"/>
      <c r="H47" s="296"/>
      <c r="I47" s="82"/>
      <c r="J47" s="109" t="s">
        <v>421</v>
      </c>
    </row>
    <row r="48" spans="1:10" ht="14.25" x14ac:dyDescent="0.2">
      <c r="A48" s="39"/>
      <c r="B48" s="96"/>
      <c r="C48" s="96"/>
      <c r="D48" s="82"/>
      <c r="E48" s="223"/>
      <c r="F48" s="223"/>
      <c r="G48" s="296"/>
      <c r="H48" s="296"/>
      <c r="I48" s="82"/>
      <c r="J48" s="109" t="s">
        <v>422</v>
      </c>
    </row>
    <row r="49" spans="1:10" ht="14.45" customHeight="1" x14ac:dyDescent="0.2">
      <c r="A49" s="224" t="s">
        <v>439</v>
      </c>
      <c r="B49" s="225"/>
      <c r="C49" s="276" t="s">
        <v>421</v>
      </c>
      <c r="D49" s="277"/>
      <c r="E49" s="299" t="s">
        <v>423</v>
      </c>
      <c r="F49" s="300"/>
      <c r="G49" s="278" t="s">
        <v>440</v>
      </c>
      <c r="H49" s="279"/>
      <c r="I49" s="279"/>
      <c r="J49" s="280"/>
    </row>
    <row r="50" spans="1:10" ht="14.25" x14ac:dyDescent="0.2">
      <c r="A50" s="39"/>
      <c r="B50" s="96"/>
      <c r="C50" s="296"/>
      <c r="D50" s="296"/>
      <c r="E50" s="223"/>
      <c r="F50" s="223"/>
      <c r="G50" s="229" t="s">
        <v>424</v>
      </c>
      <c r="H50" s="229"/>
      <c r="I50" s="229"/>
      <c r="J50" s="40"/>
    </row>
    <row r="51" spans="1:10" ht="13.9" customHeight="1" x14ac:dyDescent="0.2">
      <c r="A51" s="224" t="s">
        <v>400</v>
      </c>
      <c r="B51" s="225"/>
      <c r="C51" s="278" t="s">
        <v>441</v>
      </c>
      <c r="D51" s="279"/>
      <c r="E51" s="279"/>
      <c r="F51" s="279"/>
      <c r="G51" s="279"/>
      <c r="H51" s="279"/>
      <c r="I51" s="279"/>
      <c r="J51" s="280"/>
    </row>
    <row r="52" spans="1:10" ht="14.25" x14ac:dyDescent="0.2">
      <c r="A52" s="33"/>
      <c r="B52" s="82"/>
      <c r="C52" s="231" t="s">
        <v>401</v>
      </c>
      <c r="D52" s="231"/>
      <c r="E52" s="231"/>
      <c r="F52" s="231"/>
      <c r="G52" s="231"/>
      <c r="H52" s="231"/>
      <c r="I52" s="231"/>
      <c r="J52" s="35"/>
    </row>
    <row r="53" spans="1:10" ht="14.25" x14ac:dyDescent="0.2">
      <c r="A53" s="224" t="s">
        <v>402</v>
      </c>
      <c r="B53" s="225"/>
      <c r="C53" s="232" t="s">
        <v>442</v>
      </c>
      <c r="D53" s="233"/>
      <c r="E53" s="234"/>
      <c r="F53" s="223"/>
      <c r="G53" s="223"/>
      <c r="H53" s="235"/>
      <c r="I53" s="235"/>
      <c r="J53" s="236"/>
    </row>
    <row r="54" spans="1:10" ht="14.25" x14ac:dyDescent="0.2">
      <c r="A54" s="33"/>
      <c r="B54" s="82"/>
      <c r="C54" s="96"/>
      <c r="D54" s="82"/>
      <c r="E54" s="223"/>
      <c r="F54" s="223"/>
      <c r="G54" s="223"/>
      <c r="H54" s="223"/>
      <c r="I54" s="82"/>
      <c r="J54" s="35"/>
    </row>
    <row r="55" spans="1:10" ht="14.45" customHeight="1" x14ac:dyDescent="0.2">
      <c r="A55" s="224" t="s">
        <v>395</v>
      </c>
      <c r="B55" s="225"/>
      <c r="C55" s="237" t="s">
        <v>443</v>
      </c>
      <c r="D55" s="238"/>
      <c r="E55" s="238"/>
      <c r="F55" s="238"/>
      <c r="G55" s="238"/>
      <c r="H55" s="238"/>
      <c r="I55" s="238"/>
      <c r="J55" s="239"/>
    </row>
    <row r="56" spans="1:10" ht="14.25" x14ac:dyDescent="0.2">
      <c r="A56" s="33"/>
      <c r="B56" s="82"/>
      <c r="C56" s="82"/>
      <c r="D56" s="82"/>
      <c r="E56" s="223"/>
      <c r="F56" s="223"/>
      <c r="G56" s="223"/>
      <c r="H56" s="223"/>
      <c r="I56" s="82"/>
      <c r="J56" s="35"/>
    </row>
    <row r="57" spans="1:10" ht="14.25" x14ac:dyDescent="0.2">
      <c r="A57" s="224" t="s">
        <v>425</v>
      </c>
      <c r="B57" s="225"/>
      <c r="C57" s="226" t="s">
        <v>444</v>
      </c>
      <c r="D57" s="227"/>
      <c r="E57" s="227"/>
      <c r="F57" s="227"/>
      <c r="G57" s="227"/>
      <c r="H57" s="227"/>
      <c r="I57" s="227"/>
      <c r="J57" s="228"/>
    </row>
    <row r="58" spans="1:10" ht="14.45" customHeight="1" x14ac:dyDescent="0.2">
      <c r="A58" s="33"/>
      <c r="B58" s="82"/>
      <c r="C58" s="229" t="s">
        <v>426</v>
      </c>
      <c r="D58" s="229"/>
      <c r="E58" s="229"/>
      <c r="F58" s="229"/>
      <c r="G58" s="82"/>
      <c r="H58" s="82"/>
      <c r="I58" s="82"/>
      <c r="J58" s="35"/>
    </row>
    <row r="59" spans="1:10" ht="14.25" x14ac:dyDescent="0.2">
      <c r="A59" s="224" t="s">
        <v>427</v>
      </c>
      <c r="B59" s="225"/>
      <c r="C59" s="226" t="s">
        <v>445</v>
      </c>
      <c r="D59" s="227"/>
      <c r="E59" s="227"/>
      <c r="F59" s="227"/>
      <c r="G59" s="227"/>
      <c r="H59" s="227"/>
      <c r="I59" s="227"/>
      <c r="J59" s="228"/>
    </row>
    <row r="60" spans="1:10" ht="14.45" customHeight="1" x14ac:dyDescent="0.2">
      <c r="A60" s="41"/>
      <c r="B60" s="42"/>
      <c r="C60" s="230" t="s">
        <v>428</v>
      </c>
      <c r="D60" s="230"/>
      <c r="E60" s="230"/>
      <c r="F60" s="230"/>
      <c r="G60" s="230"/>
      <c r="H60" s="42"/>
      <c r="I60" s="42"/>
      <c r="J60" s="43"/>
    </row>
    <row r="67" ht="27" customHeight="1" x14ac:dyDescent="0.2"/>
    <row r="71" ht="38.450000000000003" customHeight="1" x14ac:dyDescent="0.2"/>
  </sheetData>
  <sheetProtection algorithmName="SHA-512" hashValue="Nrun20CkCuAp5hiZ5qlX1HXQzPwTcuFjfEV8GSuyKMJjZagzC7/vCHD9cIFzkuSrYnKjI19OJz+3FTm1+/Nrng==" saltValue="meHg9GHRGE/saSGCI4aBXA==" spinCount="100000" sheet="1" objects="1" scenarios="1"/>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topLeftCell="A67" zoomScale="110" zoomScaleNormal="100" workbookViewId="0">
      <selection activeCell="I13" sqref="I13"/>
    </sheetView>
  </sheetViews>
  <sheetFormatPr defaultColWidth="8.85546875" defaultRowHeight="12.75" x14ac:dyDescent="0.2"/>
  <cols>
    <col min="1" max="7" width="8.85546875" style="25"/>
    <col min="8" max="9" width="15.7109375" style="61" customWidth="1"/>
    <col min="10" max="10" width="10.28515625" style="25" bestFit="1" customWidth="1"/>
    <col min="11" max="16384" width="8.85546875" style="25"/>
  </cols>
  <sheetData>
    <row r="1" spans="1:9" x14ac:dyDescent="0.2">
      <c r="A1" s="324" t="s">
        <v>1</v>
      </c>
      <c r="B1" s="325"/>
      <c r="C1" s="325"/>
      <c r="D1" s="325"/>
      <c r="E1" s="325"/>
      <c r="F1" s="325"/>
      <c r="G1" s="325"/>
      <c r="H1" s="325"/>
      <c r="I1" s="325"/>
    </row>
    <row r="2" spans="1:9" x14ac:dyDescent="0.2">
      <c r="A2" s="326" t="s">
        <v>446</v>
      </c>
      <c r="B2" s="327"/>
      <c r="C2" s="327"/>
      <c r="D2" s="327"/>
      <c r="E2" s="327"/>
      <c r="F2" s="327"/>
      <c r="G2" s="327"/>
      <c r="H2" s="327"/>
      <c r="I2" s="327"/>
    </row>
    <row r="3" spans="1:9" x14ac:dyDescent="0.2">
      <c r="A3" s="328" t="s">
        <v>361</v>
      </c>
      <c r="B3" s="329"/>
      <c r="C3" s="329"/>
      <c r="D3" s="329"/>
      <c r="E3" s="329"/>
      <c r="F3" s="329"/>
      <c r="G3" s="329"/>
      <c r="H3" s="329"/>
      <c r="I3" s="329"/>
    </row>
    <row r="4" spans="1:9" x14ac:dyDescent="0.2">
      <c r="A4" s="333" t="s">
        <v>447</v>
      </c>
      <c r="B4" s="334"/>
      <c r="C4" s="334"/>
      <c r="D4" s="334"/>
      <c r="E4" s="334"/>
      <c r="F4" s="334"/>
      <c r="G4" s="334"/>
      <c r="H4" s="334"/>
      <c r="I4" s="335"/>
    </row>
    <row r="5" spans="1:9" ht="34.5" thickBot="1" x14ac:dyDescent="0.25">
      <c r="A5" s="339" t="s">
        <v>2</v>
      </c>
      <c r="B5" s="340"/>
      <c r="C5" s="340"/>
      <c r="D5" s="340"/>
      <c r="E5" s="340"/>
      <c r="F5" s="341"/>
      <c r="G5" s="26" t="s">
        <v>113</v>
      </c>
      <c r="H5" s="56" t="s">
        <v>376</v>
      </c>
      <c r="I5" s="57" t="s">
        <v>384</v>
      </c>
    </row>
    <row r="6" spans="1:9" x14ac:dyDescent="0.2">
      <c r="A6" s="336">
        <v>1</v>
      </c>
      <c r="B6" s="337"/>
      <c r="C6" s="337"/>
      <c r="D6" s="337"/>
      <c r="E6" s="337"/>
      <c r="F6" s="338"/>
      <c r="G6" s="27">
        <v>2</v>
      </c>
      <c r="H6" s="28">
        <v>3</v>
      </c>
      <c r="I6" s="28">
        <v>4</v>
      </c>
    </row>
    <row r="7" spans="1:9" x14ac:dyDescent="0.2">
      <c r="A7" s="342"/>
      <c r="B7" s="342"/>
      <c r="C7" s="342"/>
      <c r="D7" s="342"/>
      <c r="E7" s="342"/>
      <c r="F7" s="342"/>
      <c r="G7" s="342"/>
      <c r="H7" s="342"/>
      <c r="I7" s="343"/>
    </row>
    <row r="8" spans="1:9" ht="12.75" customHeight="1" x14ac:dyDescent="0.2">
      <c r="A8" s="344" t="s">
        <v>4</v>
      </c>
      <c r="B8" s="345"/>
      <c r="C8" s="345"/>
      <c r="D8" s="345"/>
      <c r="E8" s="345"/>
      <c r="F8" s="346"/>
      <c r="G8" s="16">
        <v>1</v>
      </c>
      <c r="H8" s="211">
        <v>0</v>
      </c>
      <c r="I8" s="58">
        <v>0</v>
      </c>
    </row>
    <row r="9" spans="1:9" ht="12.75" customHeight="1" x14ac:dyDescent="0.2">
      <c r="A9" s="313" t="s">
        <v>5</v>
      </c>
      <c r="B9" s="314"/>
      <c r="C9" s="314"/>
      <c r="D9" s="314"/>
      <c r="E9" s="314"/>
      <c r="F9" s="315"/>
      <c r="G9" s="17">
        <v>2</v>
      </c>
      <c r="H9" s="59">
        <f>H10+H17+H27+H38+H43</f>
        <v>121045161</v>
      </c>
      <c r="I9" s="59">
        <f>I10+I17+I27+I38+I43</f>
        <v>118138354</v>
      </c>
    </row>
    <row r="10" spans="1:9" ht="12.75" customHeight="1" x14ac:dyDescent="0.2">
      <c r="A10" s="330" t="s">
        <v>6</v>
      </c>
      <c r="B10" s="331"/>
      <c r="C10" s="331"/>
      <c r="D10" s="331"/>
      <c r="E10" s="331"/>
      <c r="F10" s="332"/>
      <c r="G10" s="17">
        <v>3</v>
      </c>
      <c r="H10" s="59">
        <f>H11+H12+H13+H14+H15+H16</f>
        <v>14432</v>
      </c>
      <c r="I10" s="59">
        <f>I11+I12+I13+I14+I15+I16</f>
        <v>19655</v>
      </c>
    </row>
    <row r="11" spans="1:9" ht="12.75" customHeight="1" x14ac:dyDescent="0.2">
      <c r="A11" s="321" t="s">
        <v>7</v>
      </c>
      <c r="B11" s="322"/>
      <c r="C11" s="322"/>
      <c r="D11" s="322"/>
      <c r="E11" s="322"/>
      <c r="F11" s="323"/>
      <c r="G11" s="16">
        <v>4</v>
      </c>
      <c r="H11" s="211">
        <v>0</v>
      </c>
      <c r="I11" s="58">
        <v>0</v>
      </c>
    </row>
    <row r="12" spans="1:9" ht="23.45" customHeight="1" x14ac:dyDescent="0.2">
      <c r="A12" s="321" t="s">
        <v>8</v>
      </c>
      <c r="B12" s="322"/>
      <c r="C12" s="322"/>
      <c r="D12" s="322"/>
      <c r="E12" s="322"/>
      <c r="F12" s="323"/>
      <c r="G12" s="16">
        <v>5</v>
      </c>
      <c r="H12" s="211">
        <v>14432</v>
      </c>
      <c r="I12" s="58">
        <v>19655</v>
      </c>
    </row>
    <row r="13" spans="1:9" ht="12.75" customHeight="1" x14ac:dyDescent="0.2">
      <c r="A13" s="321" t="s">
        <v>9</v>
      </c>
      <c r="B13" s="322"/>
      <c r="C13" s="322"/>
      <c r="D13" s="322"/>
      <c r="E13" s="322"/>
      <c r="F13" s="323"/>
      <c r="G13" s="16">
        <v>6</v>
      </c>
      <c r="H13" s="211">
        <v>0</v>
      </c>
      <c r="I13" s="58">
        <v>0</v>
      </c>
    </row>
    <row r="14" spans="1:9" ht="12.75" customHeight="1" x14ac:dyDescent="0.2">
      <c r="A14" s="321" t="s">
        <v>10</v>
      </c>
      <c r="B14" s="322"/>
      <c r="C14" s="322"/>
      <c r="D14" s="322"/>
      <c r="E14" s="322"/>
      <c r="F14" s="323"/>
      <c r="G14" s="16">
        <v>7</v>
      </c>
      <c r="H14" s="211">
        <v>0</v>
      </c>
      <c r="I14" s="58">
        <v>0</v>
      </c>
    </row>
    <row r="15" spans="1:9" ht="12.75" customHeight="1" x14ac:dyDescent="0.2">
      <c r="A15" s="321" t="s">
        <v>11</v>
      </c>
      <c r="B15" s="322"/>
      <c r="C15" s="322"/>
      <c r="D15" s="322"/>
      <c r="E15" s="322"/>
      <c r="F15" s="323"/>
      <c r="G15" s="16">
        <v>8</v>
      </c>
      <c r="H15" s="211">
        <v>0</v>
      </c>
      <c r="I15" s="58">
        <v>0</v>
      </c>
    </row>
    <row r="16" spans="1:9" ht="12.75" customHeight="1" x14ac:dyDescent="0.2">
      <c r="A16" s="321" t="s">
        <v>12</v>
      </c>
      <c r="B16" s="322"/>
      <c r="C16" s="322"/>
      <c r="D16" s="322"/>
      <c r="E16" s="322"/>
      <c r="F16" s="323"/>
      <c r="G16" s="16">
        <v>9</v>
      </c>
      <c r="H16" s="211">
        <v>0</v>
      </c>
      <c r="I16" s="58">
        <v>0</v>
      </c>
    </row>
    <row r="17" spans="1:9" ht="12.75" customHeight="1" x14ac:dyDescent="0.2">
      <c r="A17" s="330" t="s">
        <v>13</v>
      </c>
      <c r="B17" s="331"/>
      <c r="C17" s="331"/>
      <c r="D17" s="331"/>
      <c r="E17" s="331"/>
      <c r="F17" s="332"/>
      <c r="G17" s="17">
        <v>10</v>
      </c>
      <c r="H17" s="59">
        <f>H18+H19+H20+H21+H22+H23+H24+H25+H26</f>
        <v>118254086</v>
      </c>
      <c r="I17" s="59">
        <f>I18+I19+I20+I21+I22+I23+I24+I25+I26</f>
        <v>115364232</v>
      </c>
    </row>
    <row r="18" spans="1:9" ht="12.75" customHeight="1" x14ac:dyDescent="0.2">
      <c r="A18" s="321" t="s">
        <v>14</v>
      </c>
      <c r="B18" s="322"/>
      <c r="C18" s="322"/>
      <c r="D18" s="322"/>
      <c r="E18" s="322"/>
      <c r="F18" s="323"/>
      <c r="G18" s="16">
        <v>11</v>
      </c>
      <c r="H18" s="211">
        <v>8217383</v>
      </c>
      <c r="I18" s="58">
        <v>8217383</v>
      </c>
    </row>
    <row r="19" spans="1:9" ht="12.75" customHeight="1" x14ac:dyDescent="0.2">
      <c r="A19" s="321" t="s">
        <v>15</v>
      </c>
      <c r="B19" s="322"/>
      <c r="C19" s="322"/>
      <c r="D19" s="322"/>
      <c r="E19" s="322"/>
      <c r="F19" s="323"/>
      <c r="G19" s="16">
        <v>12</v>
      </c>
      <c r="H19" s="211">
        <f>2378904+106890123</f>
        <v>109269027</v>
      </c>
      <c r="I19" s="58">
        <v>106496320</v>
      </c>
    </row>
    <row r="20" spans="1:9" ht="12.75" customHeight="1" x14ac:dyDescent="0.2">
      <c r="A20" s="321" t="s">
        <v>16</v>
      </c>
      <c r="B20" s="322"/>
      <c r="C20" s="322"/>
      <c r="D20" s="322"/>
      <c r="E20" s="322"/>
      <c r="F20" s="323"/>
      <c r="G20" s="16">
        <v>13</v>
      </c>
      <c r="H20" s="211">
        <v>579467</v>
      </c>
      <c r="I20" s="58">
        <v>488295</v>
      </c>
    </row>
    <row r="21" spans="1:9" ht="12.75" customHeight="1" x14ac:dyDescent="0.2">
      <c r="A21" s="321" t="s">
        <v>17</v>
      </c>
      <c r="B21" s="322"/>
      <c r="C21" s="322"/>
      <c r="D21" s="322"/>
      <c r="E21" s="322"/>
      <c r="F21" s="323"/>
      <c r="G21" s="16">
        <v>14</v>
      </c>
      <c r="H21" s="211">
        <v>75987</v>
      </c>
      <c r="I21" s="58">
        <v>50012</v>
      </c>
    </row>
    <row r="22" spans="1:9" ht="12.75" customHeight="1" x14ac:dyDescent="0.2">
      <c r="A22" s="321" t="s">
        <v>18</v>
      </c>
      <c r="B22" s="322"/>
      <c r="C22" s="322"/>
      <c r="D22" s="322"/>
      <c r="E22" s="322"/>
      <c r="F22" s="323"/>
      <c r="G22" s="16">
        <v>15</v>
      </c>
      <c r="H22" s="211">
        <v>0</v>
      </c>
      <c r="I22" s="58">
        <v>0</v>
      </c>
    </row>
    <row r="23" spans="1:9" ht="12.75" customHeight="1" x14ac:dyDescent="0.2">
      <c r="A23" s="321" t="s">
        <v>19</v>
      </c>
      <c r="B23" s="322"/>
      <c r="C23" s="322"/>
      <c r="D23" s="322"/>
      <c r="E23" s="322"/>
      <c r="F23" s="323"/>
      <c r="G23" s="16">
        <v>16</v>
      </c>
      <c r="H23" s="211">
        <v>0</v>
      </c>
      <c r="I23" s="58">
        <v>0</v>
      </c>
    </row>
    <row r="24" spans="1:9" ht="12.75" customHeight="1" x14ac:dyDescent="0.2">
      <c r="A24" s="321" t="s">
        <v>20</v>
      </c>
      <c r="B24" s="322"/>
      <c r="C24" s="322"/>
      <c r="D24" s="322"/>
      <c r="E24" s="322"/>
      <c r="F24" s="323"/>
      <c r="G24" s="16">
        <v>17</v>
      </c>
      <c r="H24" s="211">
        <v>112222</v>
      </c>
      <c r="I24" s="58">
        <v>112222</v>
      </c>
    </row>
    <row r="25" spans="1:9" ht="12.75" customHeight="1" x14ac:dyDescent="0.2">
      <c r="A25" s="321" t="s">
        <v>21</v>
      </c>
      <c r="B25" s="322"/>
      <c r="C25" s="322"/>
      <c r="D25" s="322"/>
      <c r="E25" s="322"/>
      <c r="F25" s="323"/>
      <c r="G25" s="16">
        <v>18</v>
      </c>
      <c r="H25" s="211">
        <v>0</v>
      </c>
      <c r="I25" s="58">
        <v>0</v>
      </c>
    </row>
    <row r="26" spans="1:9" ht="12.75" customHeight="1" x14ac:dyDescent="0.2">
      <c r="A26" s="321" t="s">
        <v>22</v>
      </c>
      <c r="B26" s="322"/>
      <c r="C26" s="322"/>
      <c r="D26" s="322"/>
      <c r="E26" s="322"/>
      <c r="F26" s="323"/>
      <c r="G26" s="16">
        <v>19</v>
      </c>
      <c r="H26" s="211">
        <v>0</v>
      </c>
      <c r="I26" s="58">
        <v>0</v>
      </c>
    </row>
    <row r="27" spans="1:9" ht="12.75" customHeight="1" x14ac:dyDescent="0.2">
      <c r="A27" s="330" t="s">
        <v>23</v>
      </c>
      <c r="B27" s="331"/>
      <c r="C27" s="331"/>
      <c r="D27" s="331"/>
      <c r="E27" s="331"/>
      <c r="F27" s="332"/>
      <c r="G27" s="17">
        <v>20</v>
      </c>
      <c r="H27" s="59">
        <f>SUM(H28:H37)</f>
        <v>1921603</v>
      </c>
      <c r="I27" s="59">
        <f>SUM(I28:I37)</f>
        <v>2754467</v>
      </c>
    </row>
    <row r="28" spans="1:9" ht="12.75" customHeight="1" x14ac:dyDescent="0.2">
      <c r="A28" s="321" t="s">
        <v>24</v>
      </c>
      <c r="B28" s="322"/>
      <c r="C28" s="322"/>
      <c r="D28" s="322"/>
      <c r="E28" s="322"/>
      <c r="F28" s="323"/>
      <c r="G28" s="16">
        <v>21</v>
      </c>
      <c r="H28" s="211">
        <v>0</v>
      </c>
      <c r="I28" s="58">
        <v>0</v>
      </c>
    </row>
    <row r="29" spans="1:9" ht="12.75" customHeight="1" x14ac:dyDescent="0.2">
      <c r="A29" s="321" t="s">
        <v>25</v>
      </c>
      <c r="B29" s="322"/>
      <c r="C29" s="322"/>
      <c r="D29" s="322"/>
      <c r="E29" s="322"/>
      <c r="F29" s="323"/>
      <c r="G29" s="16">
        <v>22</v>
      </c>
      <c r="H29" s="211">
        <v>0</v>
      </c>
      <c r="I29" s="58">
        <v>0</v>
      </c>
    </row>
    <row r="30" spans="1:9" ht="12.75" customHeight="1" x14ac:dyDescent="0.2">
      <c r="A30" s="321" t="s">
        <v>26</v>
      </c>
      <c r="B30" s="322"/>
      <c r="C30" s="322"/>
      <c r="D30" s="322"/>
      <c r="E30" s="322"/>
      <c r="F30" s="323"/>
      <c r="G30" s="16">
        <v>23</v>
      </c>
      <c r="H30" s="211">
        <v>1921603</v>
      </c>
      <c r="I30" s="58">
        <v>1779514</v>
      </c>
    </row>
    <row r="31" spans="1:9" ht="24.6" customHeight="1" x14ac:dyDescent="0.2">
      <c r="A31" s="321" t="s">
        <v>27</v>
      </c>
      <c r="B31" s="322"/>
      <c r="C31" s="322"/>
      <c r="D31" s="322"/>
      <c r="E31" s="322"/>
      <c r="F31" s="323"/>
      <c r="G31" s="16">
        <v>24</v>
      </c>
      <c r="H31" s="211">
        <v>0</v>
      </c>
      <c r="I31" s="58">
        <v>0</v>
      </c>
    </row>
    <row r="32" spans="1:9" ht="24" customHeight="1" x14ac:dyDescent="0.2">
      <c r="A32" s="321" t="s">
        <v>28</v>
      </c>
      <c r="B32" s="322"/>
      <c r="C32" s="322"/>
      <c r="D32" s="322"/>
      <c r="E32" s="322"/>
      <c r="F32" s="323"/>
      <c r="G32" s="16">
        <v>25</v>
      </c>
      <c r="H32" s="211">
        <v>0</v>
      </c>
      <c r="I32" s="58">
        <v>0</v>
      </c>
    </row>
    <row r="33" spans="1:9" ht="26.45" customHeight="1" x14ac:dyDescent="0.2">
      <c r="A33" s="321" t="s">
        <v>29</v>
      </c>
      <c r="B33" s="322"/>
      <c r="C33" s="322"/>
      <c r="D33" s="322"/>
      <c r="E33" s="322"/>
      <c r="F33" s="323"/>
      <c r="G33" s="16">
        <v>26</v>
      </c>
      <c r="H33" s="211">
        <v>0</v>
      </c>
      <c r="I33" s="58">
        <v>0</v>
      </c>
    </row>
    <row r="34" spans="1:9" ht="12.75" customHeight="1" x14ac:dyDescent="0.2">
      <c r="A34" s="321" t="s">
        <v>30</v>
      </c>
      <c r="B34" s="322"/>
      <c r="C34" s="322"/>
      <c r="D34" s="322"/>
      <c r="E34" s="322"/>
      <c r="F34" s="323"/>
      <c r="G34" s="16">
        <v>27</v>
      </c>
      <c r="H34" s="211">
        <v>0</v>
      </c>
      <c r="I34" s="58">
        <v>0</v>
      </c>
    </row>
    <row r="35" spans="1:9" ht="12.75" customHeight="1" x14ac:dyDescent="0.2">
      <c r="A35" s="321" t="s">
        <v>31</v>
      </c>
      <c r="B35" s="322"/>
      <c r="C35" s="322"/>
      <c r="D35" s="322"/>
      <c r="E35" s="322"/>
      <c r="F35" s="323"/>
      <c r="G35" s="16">
        <v>28</v>
      </c>
      <c r="H35" s="211">
        <v>0</v>
      </c>
      <c r="I35" s="58">
        <v>0</v>
      </c>
    </row>
    <row r="36" spans="1:9" ht="12.75" customHeight="1" x14ac:dyDescent="0.2">
      <c r="A36" s="321" t="s">
        <v>32</v>
      </c>
      <c r="B36" s="322"/>
      <c r="C36" s="322"/>
      <c r="D36" s="322"/>
      <c r="E36" s="322"/>
      <c r="F36" s="323"/>
      <c r="G36" s="16">
        <v>29</v>
      </c>
      <c r="H36" s="211">
        <v>0</v>
      </c>
      <c r="I36" s="58">
        <v>0</v>
      </c>
    </row>
    <row r="37" spans="1:9" ht="12.75" customHeight="1" x14ac:dyDescent="0.2">
      <c r="A37" s="321" t="s">
        <v>33</v>
      </c>
      <c r="B37" s="322"/>
      <c r="C37" s="322"/>
      <c r="D37" s="322"/>
      <c r="E37" s="322"/>
      <c r="F37" s="323"/>
      <c r="G37" s="16">
        <v>30</v>
      </c>
      <c r="H37" s="211">
        <v>0</v>
      </c>
      <c r="I37" s="58">
        <v>974953</v>
      </c>
    </row>
    <row r="38" spans="1:9" ht="12.75" customHeight="1" x14ac:dyDescent="0.2">
      <c r="A38" s="330" t="s">
        <v>34</v>
      </c>
      <c r="B38" s="331"/>
      <c r="C38" s="331"/>
      <c r="D38" s="331"/>
      <c r="E38" s="331"/>
      <c r="F38" s="332"/>
      <c r="G38" s="17">
        <v>31</v>
      </c>
      <c r="H38" s="59">
        <f>H39+H40+H41+H42</f>
        <v>855040</v>
      </c>
      <c r="I38" s="59">
        <f>I39+I40+I41+I42</f>
        <v>0</v>
      </c>
    </row>
    <row r="39" spans="1:9" ht="12.75" customHeight="1" x14ac:dyDescent="0.2">
      <c r="A39" s="321" t="s">
        <v>35</v>
      </c>
      <c r="B39" s="322"/>
      <c r="C39" s="322"/>
      <c r="D39" s="322"/>
      <c r="E39" s="322"/>
      <c r="F39" s="323"/>
      <c r="G39" s="16">
        <v>32</v>
      </c>
      <c r="H39" s="58">
        <v>855040</v>
      </c>
      <c r="I39" s="58">
        <v>0</v>
      </c>
    </row>
    <row r="40" spans="1:9" ht="12.75" customHeight="1" x14ac:dyDescent="0.2">
      <c r="A40" s="321" t="s">
        <v>36</v>
      </c>
      <c r="B40" s="322"/>
      <c r="C40" s="322"/>
      <c r="D40" s="322"/>
      <c r="E40" s="322"/>
      <c r="F40" s="323"/>
      <c r="G40" s="16">
        <v>33</v>
      </c>
      <c r="H40" s="58">
        <v>0</v>
      </c>
      <c r="I40" s="58">
        <v>0</v>
      </c>
    </row>
    <row r="41" spans="1:9" ht="12.75" customHeight="1" x14ac:dyDescent="0.2">
      <c r="A41" s="321" t="s">
        <v>37</v>
      </c>
      <c r="B41" s="322"/>
      <c r="C41" s="322"/>
      <c r="D41" s="322"/>
      <c r="E41" s="322"/>
      <c r="F41" s="323"/>
      <c r="G41" s="16">
        <v>34</v>
      </c>
      <c r="H41" s="58">
        <v>0</v>
      </c>
      <c r="I41" s="58">
        <v>0</v>
      </c>
    </row>
    <row r="42" spans="1:9" ht="12.75" customHeight="1" x14ac:dyDescent="0.2">
      <c r="A42" s="321" t="s">
        <v>38</v>
      </c>
      <c r="B42" s="322"/>
      <c r="C42" s="322"/>
      <c r="D42" s="322"/>
      <c r="E42" s="322"/>
      <c r="F42" s="323"/>
      <c r="G42" s="16">
        <v>35</v>
      </c>
      <c r="H42" s="58">
        <v>0</v>
      </c>
      <c r="I42" s="58">
        <v>0</v>
      </c>
    </row>
    <row r="43" spans="1:9" ht="12.75" customHeight="1" x14ac:dyDescent="0.2">
      <c r="A43" s="305" t="s">
        <v>39</v>
      </c>
      <c r="B43" s="306"/>
      <c r="C43" s="306"/>
      <c r="D43" s="306"/>
      <c r="E43" s="306"/>
      <c r="F43" s="307"/>
      <c r="G43" s="16">
        <v>36</v>
      </c>
      <c r="H43" s="58">
        <v>0</v>
      </c>
      <c r="I43" s="58">
        <v>0</v>
      </c>
    </row>
    <row r="44" spans="1:9" ht="12.75" customHeight="1" x14ac:dyDescent="0.2">
      <c r="A44" s="313" t="s">
        <v>40</v>
      </c>
      <c r="B44" s="314"/>
      <c r="C44" s="314"/>
      <c r="D44" s="314"/>
      <c r="E44" s="314"/>
      <c r="F44" s="315"/>
      <c r="G44" s="17">
        <v>37</v>
      </c>
      <c r="H44" s="59">
        <f>H45+H53+H60+H70</f>
        <v>18462374</v>
      </c>
      <c r="I44" s="59">
        <f>I45+I53+I60+I70</f>
        <v>26066857</v>
      </c>
    </row>
    <row r="45" spans="1:9" ht="12.75" customHeight="1" x14ac:dyDescent="0.2">
      <c r="A45" s="330" t="s">
        <v>41</v>
      </c>
      <c r="B45" s="331"/>
      <c r="C45" s="331"/>
      <c r="D45" s="331"/>
      <c r="E45" s="331"/>
      <c r="F45" s="332"/>
      <c r="G45" s="17">
        <v>38</v>
      </c>
      <c r="H45" s="59">
        <f>SUM(H46:H52)</f>
        <v>397940</v>
      </c>
      <c r="I45" s="59">
        <f>SUM(I46:I52)</f>
        <v>287944</v>
      </c>
    </row>
    <row r="46" spans="1:9" ht="12.75" customHeight="1" x14ac:dyDescent="0.2">
      <c r="A46" s="321" t="s">
        <v>42</v>
      </c>
      <c r="B46" s="322"/>
      <c r="C46" s="322"/>
      <c r="D46" s="322"/>
      <c r="E46" s="322"/>
      <c r="F46" s="323"/>
      <c r="G46" s="16">
        <v>39</v>
      </c>
      <c r="H46" s="58">
        <v>362716</v>
      </c>
      <c r="I46" s="58">
        <v>282947</v>
      </c>
    </row>
    <row r="47" spans="1:9" ht="12.75" customHeight="1" x14ac:dyDescent="0.2">
      <c r="A47" s="321" t="s">
        <v>43</v>
      </c>
      <c r="B47" s="322"/>
      <c r="C47" s="322"/>
      <c r="D47" s="322"/>
      <c r="E47" s="322"/>
      <c r="F47" s="323"/>
      <c r="G47" s="16">
        <v>40</v>
      </c>
      <c r="H47" s="58">
        <v>0</v>
      </c>
      <c r="I47" s="58">
        <v>0</v>
      </c>
    </row>
    <row r="48" spans="1:9" ht="12.75" customHeight="1" x14ac:dyDescent="0.2">
      <c r="A48" s="321" t="s">
        <v>44</v>
      </c>
      <c r="B48" s="322"/>
      <c r="C48" s="322"/>
      <c r="D48" s="322"/>
      <c r="E48" s="322"/>
      <c r="F48" s="323"/>
      <c r="G48" s="16">
        <v>41</v>
      </c>
      <c r="H48" s="58">
        <v>0</v>
      </c>
      <c r="I48" s="58">
        <v>0</v>
      </c>
    </row>
    <row r="49" spans="1:9" ht="12.75" customHeight="1" x14ac:dyDescent="0.2">
      <c r="A49" s="321" t="s">
        <v>45</v>
      </c>
      <c r="B49" s="322"/>
      <c r="C49" s="322"/>
      <c r="D49" s="322"/>
      <c r="E49" s="322"/>
      <c r="F49" s="323"/>
      <c r="G49" s="16">
        <v>42</v>
      </c>
      <c r="H49" s="58">
        <v>0</v>
      </c>
      <c r="I49" s="58">
        <v>0</v>
      </c>
    </row>
    <row r="50" spans="1:9" ht="12.75" customHeight="1" x14ac:dyDescent="0.2">
      <c r="A50" s="321" t="s">
        <v>46</v>
      </c>
      <c r="B50" s="322"/>
      <c r="C50" s="322"/>
      <c r="D50" s="322"/>
      <c r="E50" s="322"/>
      <c r="F50" s="323"/>
      <c r="G50" s="16">
        <v>43</v>
      </c>
      <c r="H50" s="58">
        <v>35224</v>
      </c>
      <c r="I50" s="58">
        <v>4997</v>
      </c>
    </row>
    <row r="51" spans="1:9" ht="12.75" customHeight="1" x14ac:dyDescent="0.2">
      <c r="A51" s="321" t="s">
        <v>47</v>
      </c>
      <c r="B51" s="322"/>
      <c r="C51" s="322"/>
      <c r="D51" s="322"/>
      <c r="E51" s="322"/>
      <c r="F51" s="323"/>
      <c r="G51" s="16">
        <v>44</v>
      </c>
      <c r="H51" s="58">
        <v>0</v>
      </c>
      <c r="I51" s="58">
        <v>0</v>
      </c>
    </row>
    <row r="52" spans="1:9" ht="12.75" customHeight="1" x14ac:dyDescent="0.2">
      <c r="A52" s="321" t="s">
        <v>48</v>
      </c>
      <c r="B52" s="322"/>
      <c r="C52" s="322"/>
      <c r="D52" s="322"/>
      <c r="E52" s="322"/>
      <c r="F52" s="323"/>
      <c r="G52" s="16">
        <v>45</v>
      </c>
      <c r="H52" s="58">
        <v>0</v>
      </c>
      <c r="I52" s="58">
        <v>0</v>
      </c>
    </row>
    <row r="53" spans="1:9" ht="12.75" customHeight="1" x14ac:dyDescent="0.2">
      <c r="A53" s="330" t="s">
        <v>49</v>
      </c>
      <c r="B53" s="331"/>
      <c r="C53" s="331"/>
      <c r="D53" s="331"/>
      <c r="E53" s="331"/>
      <c r="F53" s="332"/>
      <c r="G53" s="17">
        <v>46</v>
      </c>
      <c r="H53" s="59">
        <f>SUM(H54:H59)</f>
        <v>3883163</v>
      </c>
      <c r="I53" s="59">
        <f>SUM(I54:I59)</f>
        <v>1906603</v>
      </c>
    </row>
    <row r="54" spans="1:9" ht="12.75" customHeight="1" x14ac:dyDescent="0.2">
      <c r="A54" s="321" t="s">
        <v>50</v>
      </c>
      <c r="B54" s="322"/>
      <c r="C54" s="322"/>
      <c r="D54" s="322"/>
      <c r="E54" s="322"/>
      <c r="F54" s="323"/>
      <c r="G54" s="16">
        <v>47</v>
      </c>
      <c r="H54" s="58">
        <v>2317771</v>
      </c>
      <c r="I54" s="58">
        <v>185882</v>
      </c>
    </row>
    <row r="55" spans="1:9" ht="12.75" customHeight="1" x14ac:dyDescent="0.2">
      <c r="A55" s="321" t="s">
        <v>51</v>
      </c>
      <c r="B55" s="322"/>
      <c r="C55" s="322"/>
      <c r="D55" s="322"/>
      <c r="E55" s="322"/>
      <c r="F55" s="323"/>
      <c r="G55" s="16">
        <v>48</v>
      </c>
      <c r="H55" s="58">
        <v>0</v>
      </c>
      <c r="I55" s="58">
        <v>0</v>
      </c>
    </row>
    <row r="56" spans="1:9" ht="12.75" customHeight="1" x14ac:dyDescent="0.2">
      <c r="A56" s="321" t="s">
        <v>52</v>
      </c>
      <c r="B56" s="322"/>
      <c r="C56" s="322"/>
      <c r="D56" s="322"/>
      <c r="E56" s="322"/>
      <c r="F56" s="323"/>
      <c r="G56" s="16">
        <v>49</v>
      </c>
      <c r="H56" s="58">
        <v>621216</v>
      </c>
      <c r="I56" s="58">
        <v>638277</v>
      </c>
    </row>
    <row r="57" spans="1:9" ht="12.75" customHeight="1" x14ac:dyDescent="0.2">
      <c r="A57" s="321" t="s">
        <v>53</v>
      </c>
      <c r="B57" s="322"/>
      <c r="C57" s="322"/>
      <c r="D57" s="322"/>
      <c r="E57" s="322"/>
      <c r="F57" s="323"/>
      <c r="G57" s="16">
        <v>50</v>
      </c>
      <c r="H57" s="58">
        <v>115865</v>
      </c>
      <c r="I57" s="58">
        <v>53945</v>
      </c>
    </row>
    <row r="58" spans="1:9" ht="12.75" customHeight="1" x14ac:dyDescent="0.2">
      <c r="A58" s="321" t="s">
        <v>54</v>
      </c>
      <c r="B58" s="322"/>
      <c r="C58" s="322"/>
      <c r="D58" s="322"/>
      <c r="E58" s="322"/>
      <c r="F58" s="323"/>
      <c r="G58" s="16">
        <v>51</v>
      </c>
      <c r="H58" s="58">
        <v>366817</v>
      </c>
      <c r="I58" s="58">
        <v>646107</v>
      </c>
    </row>
    <row r="59" spans="1:9" ht="12.75" customHeight="1" x14ac:dyDescent="0.2">
      <c r="A59" s="321" t="s">
        <v>55</v>
      </c>
      <c r="B59" s="322"/>
      <c r="C59" s="322"/>
      <c r="D59" s="322"/>
      <c r="E59" s="322"/>
      <c r="F59" s="323"/>
      <c r="G59" s="16">
        <v>52</v>
      </c>
      <c r="H59" s="58">
        <v>461494</v>
      </c>
      <c r="I59" s="58">
        <v>382392</v>
      </c>
    </row>
    <row r="60" spans="1:9" ht="12.75" customHeight="1" x14ac:dyDescent="0.2">
      <c r="A60" s="330" t="s">
        <v>56</v>
      </c>
      <c r="B60" s="331"/>
      <c r="C60" s="331"/>
      <c r="D60" s="331"/>
      <c r="E60" s="331"/>
      <c r="F60" s="332"/>
      <c r="G60" s="17">
        <v>53</v>
      </c>
      <c r="H60" s="59">
        <f>SUM(H61:H69)</f>
        <v>13590410</v>
      </c>
      <c r="I60" s="59">
        <f>SUM(I61:I69)</f>
        <v>22447662</v>
      </c>
    </row>
    <row r="61" spans="1:9" ht="12.75" customHeight="1" x14ac:dyDescent="0.2">
      <c r="A61" s="321" t="s">
        <v>24</v>
      </c>
      <c r="B61" s="322"/>
      <c r="C61" s="322"/>
      <c r="D61" s="322"/>
      <c r="E61" s="322"/>
      <c r="F61" s="323"/>
      <c r="G61" s="16">
        <v>54</v>
      </c>
      <c r="H61" s="211">
        <v>0</v>
      </c>
      <c r="I61" s="58">
        <v>0</v>
      </c>
    </row>
    <row r="62" spans="1:9" ht="12.75" customHeight="1" x14ac:dyDescent="0.2">
      <c r="A62" s="321" t="s">
        <v>25</v>
      </c>
      <c r="B62" s="322"/>
      <c r="C62" s="322"/>
      <c r="D62" s="322"/>
      <c r="E62" s="322"/>
      <c r="F62" s="323"/>
      <c r="G62" s="16">
        <v>55</v>
      </c>
      <c r="H62" s="211">
        <v>0</v>
      </c>
      <c r="I62" s="58">
        <v>0</v>
      </c>
    </row>
    <row r="63" spans="1:9" ht="12.75" customHeight="1" x14ac:dyDescent="0.2">
      <c r="A63" s="321" t="s">
        <v>26</v>
      </c>
      <c r="B63" s="322"/>
      <c r="C63" s="322"/>
      <c r="D63" s="322"/>
      <c r="E63" s="322"/>
      <c r="F63" s="323"/>
      <c r="G63" s="16">
        <v>56</v>
      </c>
      <c r="H63" s="211">
        <v>10304210</v>
      </c>
      <c r="I63" s="58">
        <v>8533981</v>
      </c>
    </row>
    <row r="64" spans="1:9" ht="23.45" customHeight="1" x14ac:dyDescent="0.2">
      <c r="A64" s="321" t="s">
        <v>57</v>
      </c>
      <c r="B64" s="322"/>
      <c r="C64" s="322"/>
      <c r="D64" s="322"/>
      <c r="E64" s="322"/>
      <c r="F64" s="323"/>
      <c r="G64" s="16">
        <v>57</v>
      </c>
      <c r="H64" s="211">
        <v>0</v>
      </c>
      <c r="I64" s="58">
        <v>0</v>
      </c>
    </row>
    <row r="65" spans="1:9" ht="21" customHeight="1" x14ac:dyDescent="0.2">
      <c r="A65" s="321" t="s">
        <v>28</v>
      </c>
      <c r="B65" s="322"/>
      <c r="C65" s="322"/>
      <c r="D65" s="322"/>
      <c r="E65" s="322"/>
      <c r="F65" s="323"/>
      <c r="G65" s="16">
        <v>58</v>
      </c>
      <c r="H65" s="211">
        <v>0</v>
      </c>
      <c r="I65" s="58">
        <v>0</v>
      </c>
    </row>
    <row r="66" spans="1:9" ht="22.9" customHeight="1" x14ac:dyDescent="0.2">
      <c r="A66" s="321" t="s">
        <v>29</v>
      </c>
      <c r="B66" s="322"/>
      <c r="C66" s="322"/>
      <c r="D66" s="322"/>
      <c r="E66" s="322"/>
      <c r="F66" s="323"/>
      <c r="G66" s="16">
        <v>59</v>
      </c>
      <c r="H66" s="211">
        <v>0</v>
      </c>
      <c r="I66" s="58">
        <v>0</v>
      </c>
    </row>
    <row r="67" spans="1:9" ht="12.75" customHeight="1" x14ac:dyDescent="0.2">
      <c r="A67" s="321" t="s">
        <v>30</v>
      </c>
      <c r="B67" s="322"/>
      <c r="C67" s="322"/>
      <c r="D67" s="322"/>
      <c r="E67" s="322"/>
      <c r="F67" s="323"/>
      <c r="G67" s="16">
        <v>60</v>
      </c>
      <c r="H67" s="211">
        <v>0</v>
      </c>
      <c r="I67" s="58">
        <v>0</v>
      </c>
    </row>
    <row r="68" spans="1:9" ht="12.75" customHeight="1" x14ac:dyDescent="0.2">
      <c r="A68" s="321" t="s">
        <v>31</v>
      </c>
      <c r="B68" s="322"/>
      <c r="C68" s="322"/>
      <c r="D68" s="322"/>
      <c r="E68" s="322"/>
      <c r="F68" s="323"/>
      <c r="G68" s="16">
        <v>61</v>
      </c>
      <c r="H68" s="211">
        <v>3286200</v>
      </c>
      <c r="I68" s="58">
        <v>4359181</v>
      </c>
    </row>
    <row r="69" spans="1:9" ht="12.75" customHeight="1" x14ac:dyDescent="0.2">
      <c r="A69" s="321" t="s">
        <v>58</v>
      </c>
      <c r="B69" s="322"/>
      <c r="C69" s="322"/>
      <c r="D69" s="322"/>
      <c r="E69" s="322"/>
      <c r="F69" s="323"/>
      <c r="G69" s="16">
        <v>62</v>
      </c>
      <c r="H69" s="211">
        <v>0</v>
      </c>
      <c r="I69" s="58">
        <v>9554500</v>
      </c>
    </row>
    <row r="70" spans="1:9" ht="12.75" customHeight="1" x14ac:dyDescent="0.2">
      <c r="A70" s="305" t="s">
        <v>59</v>
      </c>
      <c r="B70" s="306"/>
      <c r="C70" s="306"/>
      <c r="D70" s="306"/>
      <c r="E70" s="306"/>
      <c r="F70" s="307"/>
      <c r="G70" s="16">
        <v>63</v>
      </c>
      <c r="H70" s="211">
        <v>590861</v>
      </c>
      <c r="I70" s="58">
        <v>1424648</v>
      </c>
    </row>
    <row r="71" spans="1:9" ht="12.75" customHeight="1" x14ac:dyDescent="0.2">
      <c r="A71" s="308" t="s">
        <v>60</v>
      </c>
      <c r="B71" s="309"/>
      <c r="C71" s="309"/>
      <c r="D71" s="309"/>
      <c r="E71" s="309"/>
      <c r="F71" s="310"/>
      <c r="G71" s="16">
        <v>64</v>
      </c>
      <c r="H71" s="211">
        <v>11532</v>
      </c>
      <c r="I71" s="58">
        <v>11534</v>
      </c>
    </row>
    <row r="72" spans="1:9" ht="12.75" customHeight="1" x14ac:dyDescent="0.2">
      <c r="A72" s="313" t="s">
        <v>61</v>
      </c>
      <c r="B72" s="314"/>
      <c r="C72" s="314"/>
      <c r="D72" s="314"/>
      <c r="E72" s="314"/>
      <c r="F72" s="315"/>
      <c r="G72" s="17">
        <v>65</v>
      </c>
      <c r="H72" s="59">
        <f>H8+H9+H44+H71</f>
        <v>139519067</v>
      </c>
      <c r="I72" s="59">
        <f>I8+I9+I44+I71</f>
        <v>144216745</v>
      </c>
    </row>
    <row r="73" spans="1:9" ht="12.75" customHeight="1" x14ac:dyDescent="0.2">
      <c r="A73" s="316" t="s">
        <v>62</v>
      </c>
      <c r="B73" s="317"/>
      <c r="C73" s="317"/>
      <c r="D73" s="317"/>
      <c r="E73" s="317"/>
      <c r="F73" s="318"/>
      <c r="G73" s="19">
        <v>66</v>
      </c>
      <c r="H73" s="60">
        <v>0</v>
      </c>
      <c r="I73" s="60">
        <v>0</v>
      </c>
    </row>
    <row r="74" spans="1:9" x14ac:dyDescent="0.2">
      <c r="A74" s="319" t="s">
        <v>63</v>
      </c>
      <c r="B74" s="320"/>
      <c r="C74" s="320"/>
      <c r="D74" s="320"/>
      <c r="E74" s="320"/>
      <c r="F74" s="320"/>
      <c r="G74" s="320"/>
      <c r="H74" s="320"/>
      <c r="I74" s="320"/>
    </row>
    <row r="75" spans="1:9" ht="12.75" customHeight="1" x14ac:dyDescent="0.2">
      <c r="A75" s="303" t="s">
        <v>64</v>
      </c>
      <c r="B75" s="303"/>
      <c r="C75" s="303"/>
      <c r="D75" s="303"/>
      <c r="E75" s="303"/>
      <c r="F75" s="303"/>
      <c r="G75" s="17">
        <v>67</v>
      </c>
      <c r="H75" s="59">
        <f>H76+H77+H78+H84+H85+H89+H92+H95</f>
        <v>87685574</v>
      </c>
      <c r="I75" s="59">
        <f>I76+I77+I78+I84+I85+I89+I92+I95</f>
        <v>82579313</v>
      </c>
    </row>
    <row r="76" spans="1:9" ht="12.75" customHeight="1" x14ac:dyDescent="0.2">
      <c r="A76" s="311" t="s">
        <v>65</v>
      </c>
      <c r="B76" s="311"/>
      <c r="C76" s="311"/>
      <c r="D76" s="311"/>
      <c r="E76" s="311"/>
      <c r="F76" s="311"/>
      <c r="G76" s="16">
        <v>68</v>
      </c>
      <c r="H76" s="212">
        <v>74620310</v>
      </c>
      <c r="I76" s="44">
        <v>74620310</v>
      </c>
    </row>
    <row r="77" spans="1:9" ht="12.75" customHeight="1" x14ac:dyDescent="0.2">
      <c r="A77" s="311" t="s">
        <v>66</v>
      </c>
      <c r="B77" s="311"/>
      <c r="C77" s="311"/>
      <c r="D77" s="311"/>
      <c r="E77" s="311"/>
      <c r="F77" s="311"/>
      <c r="G77" s="16">
        <v>69</v>
      </c>
      <c r="H77" s="212">
        <v>14059645</v>
      </c>
      <c r="I77" s="44">
        <v>14059645</v>
      </c>
    </row>
    <row r="78" spans="1:9" ht="12.75" customHeight="1" x14ac:dyDescent="0.2">
      <c r="A78" s="312" t="s">
        <v>67</v>
      </c>
      <c r="B78" s="312"/>
      <c r="C78" s="312"/>
      <c r="D78" s="312"/>
      <c r="E78" s="312"/>
      <c r="F78" s="312"/>
      <c r="G78" s="17">
        <v>70</v>
      </c>
      <c r="H78" s="59">
        <f>SUM(H79:H83)</f>
        <v>14854</v>
      </c>
      <c r="I78" s="59">
        <f>SUM(I79:I83)</f>
        <v>14854</v>
      </c>
    </row>
    <row r="79" spans="1:9" ht="12.75" customHeight="1" x14ac:dyDescent="0.2">
      <c r="A79" s="301" t="s">
        <v>68</v>
      </c>
      <c r="B79" s="301"/>
      <c r="C79" s="301"/>
      <c r="D79" s="301"/>
      <c r="E79" s="301"/>
      <c r="F79" s="301"/>
      <c r="G79" s="16">
        <v>71</v>
      </c>
      <c r="H79" s="212">
        <v>0</v>
      </c>
      <c r="I79" s="44">
        <v>0</v>
      </c>
    </row>
    <row r="80" spans="1:9" ht="12.75" customHeight="1" x14ac:dyDescent="0.2">
      <c r="A80" s="301" t="s">
        <v>69</v>
      </c>
      <c r="B80" s="301"/>
      <c r="C80" s="301"/>
      <c r="D80" s="301"/>
      <c r="E80" s="301"/>
      <c r="F80" s="301"/>
      <c r="G80" s="16">
        <v>72</v>
      </c>
      <c r="H80" s="212">
        <v>0</v>
      </c>
      <c r="I80" s="44">
        <v>0</v>
      </c>
    </row>
    <row r="81" spans="1:9" ht="12.75" customHeight="1" x14ac:dyDescent="0.2">
      <c r="A81" s="301" t="s">
        <v>70</v>
      </c>
      <c r="B81" s="301"/>
      <c r="C81" s="301"/>
      <c r="D81" s="301"/>
      <c r="E81" s="301"/>
      <c r="F81" s="301"/>
      <c r="G81" s="16">
        <v>73</v>
      </c>
      <c r="H81" s="212">
        <v>0</v>
      </c>
      <c r="I81" s="44">
        <v>0</v>
      </c>
    </row>
    <row r="82" spans="1:9" ht="12.75" customHeight="1" x14ac:dyDescent="0.2">
      <c r="A82" s="301" t="s">
        <v>71</v>
      </c>
      <c r="B82" s="301"/>
      <c r="C82" s="301"/>
      <c r="D82" s="301"/>
      <c r="E82" s="301"/>
      <c r="F82" s="301"/>
      <c r="G82" s="16">
        <v>74</v>
      </c>
      <c r="H82" s="212">
        <v>0</v>
      </c>
      <c r="I82" s="44">
        <v>0</v>
      </c>
    </row>
    <row r="83" spans="1:9" ht="12.75" customHeight="1" x14ac:dyDescent="0.2">
      <c r="A83" s="301" t="s">
        <v>72</v>
      </c>
      <c r="B83" s="301"/>
      <c r="C83" s="301"/>
      <c r="D83" s="301"/>
      <c r="E83" s="301"/>
      <c r="F83" s="301"/>
      <c r="G83" s="16">
        <v>75</v>
      </c>
      <c r="H83" s="212">
        <v>14854</v>
      </c>
      <c r="I83" s="44">
        <v>14854</v>
      </c>
    </row>
    <row r="84" spans="1:9" ht="12.75" customHeight="1" x14ac:dyDescent="0.2">
      <c r="A84" s="311" t="s">
        <v>73</v>
      </c>
      <c r="B84" s="311"/>
      <c r="C84" s="311"/>
      <c r="D84" s="311"/>
      <c r="E84" s="311"/>
      <c r="F84" s="311"/>
      <c r="G84" s="16">
        <v>76</v>
      </c>
      <c r="H84" s="212">
        <v>0</v>
      </c>
      <c r="I84" s="44">
        <v>0</v>
      </c>
    </row>
    <row r="85" spans="1:9" ht="12.75" customHeight="1" x14ac:dyDescent="0.2">
      <c r="A85" s="312" t="s">
        <v>74</v>
      </c>
      <c r="B85" s="312"/>
      <c r="C85" s="312"/>
      <c r="D85" s="312"/>
      <c r="E85" s="312"/>
      <c r="F85" s="312"/>
      <c r="G85" s="17">
        <v>77</v>
      </c>
      <c r="H85" s="59">
        <f>H86+H87+H88</f>
        <v>0</v>
      </c>
      <c r="I85" s="59">
        <f>I86+I87+I88</f>
        <v>0</v>
      </c>
    </row>
    <row r="86" spans="1:9" ht="12.75" customHeight="1" x14ac:dyDescent="0.2">
      <c r="A86" s="301" t="s">
        <v>75</v>
      </c>
      <c r="B86" s="301"/>
      <c r="C86" s="301"/>
      <c r="D86" s="301"/>
      <c r="E86" s="301"/>
      <c r="F86" s="301"/>
      <c r="G86" s="16">
        <v>78</v>
      </c>
      <c r="H86" s="58">
        <v>0</v>
      </c>
      <c r="I86" s="58">
        <v>0</v>
      </c>
    </row>
    <row r="87" spans="1:9" ht="12.75" customHeight="1" x14ac:dyDescent="0.2">
      <c r="A87" s="301" t="s">
        <v>76</v>
      </c>
      <c r="B87" s="301"/>
      <c r="C87" s="301"/>
      <c r="D87" s="301"/>
      <c r="E87" s="301"/>
      <c r="F87" s="301"/>
      <c r="G87" s="16">
        <v>79</v>
      </c>
      <c r="H87" s="58">
        <v>0</v>
      </c>
      <c r="I87" s="58">
        <v>0</v>
      </c>
    </row>
    <row r="88" spans="1:9" ht="12.75" customHeight="1" x14ac:dyDescent="0.2">
      <c r="A88" s="301" t="s">
        <v>77</v>
      </c>
      <c r="B88" s="301"/>
      <c r="C88" s="301"/>
      <c r="D88" s="301"/>
      <c r="E88" s="301"/>
      <c r="F88" s="301"/>
      <c r="G88" s="16">
        <v>80</v>
      </c>
      <c r="H88" s="58">
        <v>0</v>
      </c>
      <c r="I88" s="58">
        <v>0</v>
      </c>
    </row>
    <row r="89" spans="1:9" ht="12.75" customHeight="1" x14ac:dyDescent="0.2">
      <c r="A89" s="312" t="s">
        <v>78</v>
      </c>
      <c r="B89" s="312"/>
      <c r="C89" s="312"/>
      <c r="D89" s="312"/>
      <c r="E89" s="312"/>
      <c r="F89" s="312"/>
      <c r="G89" s="17">
        <v>81</v>
      </c>
      <c r="H89" s="59">
        <f>H90-H91</f>
        <v>-2018686</v>
      </c>
      <c r="I89" s="59">
        <f>I90-I91</f>
        <v>-971394</v>
      </c>
    </row>
    <row r="90" spans="1:9" ht="12.75" customHeight="1" x14ac:dyDescent="0.2">
      <c r="A90" s="301" t="s">
        <v>79</v>
      </c>
      <c r="B90" s="301"/>
      <c r="C90" s="301"/>
      <c r="D90" s="301"/>
      <c r="E90" s="301"/>
      <c r="F90" s="301"/>
      <c r="G90" s="16">
        <v>82</v>
      </c>
      <c r="H90" s="212">
        <v>0</v>
      </c>
      <c r="I90" s="44">
        <v>8224575</v>
      </c>
    </row>
    <row r="91" spans="1:9" ht="12.75" customHeight="1" x14ac:dyDescent="0.2">
      <c r="A91" s="301" t="s">
        <v>80</v>
      </c>
      <c r="B91" s="301"/>
      <c r="C91" s="301"/>
      <c r="D91" s="301"/>
      <c r="E91" s="301"/>
      <c r="F91" s="301"/>
      <c r="G91" s="16">
        <v>83</v>
      </c>
      <c r="H91" s="212">
        <v>2018686</v>
      </c>
      <c r="I91" s="44">
        <v>9195969</v>
      </c>
    </row>
    <row r="92" spans="1:9" ht="12.75" customHeight="1" x14ac:dyDescent="0.2">
      <c r="A92" s="312" t="s">
        <v>81</v>
      </c>
      <c r="B92" s="312"/>
      <c r="C92" s="312"/>
      <c r="D92" s="312"/>
      <c r="E92" s="312"/>
      <c r="F92" s="312"/>
      <c r="G92" s="17">
        <v>84</v>
      </c>
      <c r="H92" s="59">
        <f>H93-H94</f>
        <v>1009451</v>
      </c>
      <c r="I92" s="59">
        <f>I93-I94</f>
        <v>-5144102</v>
      </c>
    </row>
    <row r="93" spans="1:9" ht="12.75" customHeight="1" x14ac:dyDescent="0.2">
      <c r="A93" s="301" t="s">
        <v>82</v>
      </c>
      <c r="B93" s="301"/>
      <c r="C93" s="301"/>
      <c r="D93" s="301"/>
      <c r="E93" s="301"/>
      <c r="F93" s="301"/>
      <c r="G93" s="16">
        <v>85</v>
      </c>
      <c r="H93" s="212">
        <v>1009451</v>
      </c>
      <c r="I93" s="44">
        <v>0</v>
      </c>
    </row>
    <row r="94" spans="1:9" ht="12.75" customHeight="1" x14ac:dyDescent="0.2">
      <c r="A94" s="301" t="s">
        <v>83</v>
      </c>
      <c r="B94" s="301"/>
      <c r="C94" s="301"/>
      <c r="D94" s="301"/>
      <c r="E94" s="301"/>
      <c r="F94" s="301"/>
      <c r="G94" s="16">
        <v>86</v>
      </c>
      <c r="H94" s="212">
        <v>0</v>
      </c>
      <c r="I94" s="44">
        <v>5144102</v>
      </c>
    </row>
    <row r="95" spans="1:9" ht="12.75" customHeight="1" x14ac:dyDescent="0.2">
      <c r="A95" s="311" t="s">
        <v>84</v>
      </c>
      <c r="B95" s="311"/>
      <c r="C95" s="311"/>
      <c r="D95" s="311"/>
      <c r="E95" s="311"/>
      <c r="F95" s="311"/>
      <c r="G95" s="16">
        <v>87</v>
      </c>
      <c r="H95" s="212">
        <v>0</v>
      </c>
      <c r="I95" s="44">
        <v>0</v>
      </c>
    </row>
    <row r="96" spans="1:9" ht="12.75" customHeight="1" x14ac:dyDescent="0.2">
      <c r="A96" s="303" t="s">
        <v>85</v>
      </c>
      <c r="B96" s="303"/>
      <c r="C96" s="303"/>
      <c r="D96" s="303"/>
      <c r="E96" s="303"/>
      <c r="F96" s="303"/>
      <c r="G96" s="17">
        <v>88</v>
      </c>
      <c r="H96" s="59">
        <f>SUM(H97:H102)</f>
        <v>0</v>
      </c>
      <c r="I96" s="59">
        <f>SUM(I97:I102)</f>
        <v>0</v>
      </c>
    </row>
    <row r="97" spans="1:9" ht="12.75" customHeight="1" x14ac:dyDescent="0.2">
      <c r="A97" s="301" t="s">
        <v>86</v>
      </c>
      <c r="B97" s="301"/>
      <c r="C97" s="301"/>
      <c r="D97" s="301"/>
      <c r="E97" s="301"/>
      <c r="F97" s="301"/>
      <c r="G97" s="16">
        <v>89</v>
      </c>
      <c r="H97" s="44">
        <v>0</v>
      </c>
      <c r="I97" s="44">
        <v>0</v>
      </c>
    </row>
    <row r="98" spans="1:9" ht="12.75" customHeight="1" x14ac:dyDescent="0.2">
      <c r="A98" s="301" t="s">
        <v>87</v>
      </c>
      <c r="B98" s="301"/>
      <c r="C98" s="301"/>
      <c r="D98" s="301"/>
      <c r="E98" s="301"/>
      <c r="F98" s="301"/>
      <c r="G98" s="16">
        <v>90</v>
      </c>
      <c r="H98" s="44">
        <v>0</v>
      </c>
      <c r="I98" s="44">
        <v>0</v>
      </c>
    </row>
    <row r="99" spans="1:9" ht="12.75" customHeight="1" x14ac:dyDescent="0.2">
      <c r="A99" s="301" t="s">
        <v>88</v>
      </c>
      <c r="B99" s="301"/>
      <c r="C99" s="301"/>
      <c r="D99" s="301"/>
      <c r="E99" s="301"/>
      <c r="F99" s="301"/>
      <c r="G99" s="16">
        <v>91</v>
      </c>
      <c r="H99" s="44">
        <v>0</v>
      </c>
      <c r="I99" s="44">
        <v>0</v>
      </c>
    </row>
    <row r="100" spans="1:9" ht="12.75" customHeight="1" x14ac:dyDescent="0.2">
      <c r="A100" s="301" t="s">
        <v>89</v>
      </c>
      <c r="B100" s="301"/>
      <c r="C100" s="301"/>
      <c r="D100" s="301"/>
      <c r="E100" s="301"/>
      <c r="F100" s="301"/>
      <c r="G100" s="16">
        <v>92</v>
      </c>
      <c r="H100" s="58">
        <v>0</v>
      </c>
      <c r="I100" s="58">
        <v>0</v>
      </c>
    </row>
    <row r="101" spans="1:9" ht="12.75" customHeight="1" x14ac:dyDescent="0.2">
      <c r="A101" s="301" t="s">
        <v>90</v>
      </c>
      <c r="B101" s="301"/>
      <c r="C101" s="301"/>
      <c r="D101" s="301"/>
      <c r="E101" s="301"/>
      <c r="F101" s="301"/>
      <c r="G101" s="16">
        <v>93</v>
      </c>
      <c r="H101" s="58">
        <v>0</v>
      </c>
      <c r="I101" s="58">
        <v>0</v>
      </c>
    </row>
    <row r="102" spans="1:9" ht="12.75" customHeight="1" x14ac:dyDescent="0.2">
      <c r="A102" s="301" t="s">
        <v>91</v>
      </c>
      <c r="B102" s="301"/>
      <c r="C102" s="301"/>
      <c r="D102" s="301"/>
      <c r="E102" s="301"/>
      <c r="F102" s="301"/>
      <c r="G102" s="16">
        <v>94</v>
      </c>
      <c r="H102" s="58">
        <v>0</v>
      </c>
      <c r="I102" s="58">
        <v>0</v>
      </c>
    </row>
    <row r="103" spans="1:9" ht="12.75" customHeight="1" x14ac:dyDescent="0.2">
      <c r="A103" s="303" t="s">
        <v>92</v>
      </c>
      <c r="B103" s="303"/>
      <c r="C103" s="303"/>
      <c r="D103" s="303"/>
      <c r="E103" s="303"/>
      <c r="F103" s="303"/>
      <c r="G103" s="17">
        <v>95</v>
      </c>
      <c r="H103" s="59">
        <f>SUM(H104:H114)</f>
        <v>33894646</v>
      </c>
      <c r="I103" s="59">
        <f>SUM(I104:I114)</f>
        <v>33261895</v>
      </c>
    </row>
    <row r="104" spans="1:9" ht="12.75" customHeight="1" x14ac:dyDescent="0.2">
      <c r="A104" s="301" t="s">
        <v>93</v>
      </c>
      <c r="B104" s="301"/>
      <c r="C104" s="301"/>
      <c r="D104" s="301"/>
      <c r="E104" s="301"/>
      <c r="F104" s="301"/>
      <c r="G104" s="16">
        <v>96</v>
      </c>
      <c r="H104" s="219">
        <v>162841</v>
      </c>
      <c r="I104" s="44">
        <v>30469172</v>
      </c>
    </row>
    <row r="105" spans="1:9" ht="12.75" customHeight="1" x14ac:dyDescent="0.2">
      <c r="A105" s="301" t="s">
        <v>94</v>
      </c>
      <c r="B105" s="301"/>
      <c r="C105" s="301"/>
      <c r="D105" s="301"/>
      <c r="E105" s="301"/>
      <c r="F105" s="301"/>
      <c r="G105" s="16">
        <v>97</v>
      </c>
      <c r="H105" s="212">
        <v>30552147</v>
      </c>
      <c r="I105" s="44">
        <v>0</v>
      </c>
    </row>
    <row r="106" spans="1:9" ht="12.75" customHeight="1" x14ac:dyDescent="0.2">
      <c r="A106" s="301" t="s">
        <v>95</v>
      </c>
      <c r="B106" s="301"/>
      <c r="C106" s="301"/>
      <c r="D106" s="301"/>
      <c r="E106" s="301"/>
      <c r="F106" s="301"/>
      <c r="G106" s="16">
        <v>98</v>
      </c>
      <c r="H106" s="212">
        <v>0</v>
      </c>
      <c r="I106" s="44">
        <v>0</v>
      </c>
    </row>
    <row r="107" spans="1:9" ht="22.15" customHeight="1" x14ac:dyDescent="0.2">
      <c r="A107" s="301" t="s">
        <v>96</v>
      </c>
      <c r="B107" s="301"/>
      <c r="C107" s="301"/>
      <c r="D107" s="301"/>
      <c r="E107" s="301"/>
      <c r="F107" s="301"/>
      <c r="G107" s="16">
        <v>99</v>
      </c>
      <c r="H107" s="212">
        <v>0</v>
      </c>
      <c r="I107" s="44">
        <v>0</v>
      </c>
    </row>
    <row r="108" spans="1:9" ht="12.75" customHeight="1" x14ac:dyDescent="0.2">
      <c r="A108" s="301" t="s">
        <v>97</v>
      </c>
      <c r="B108" s="301"/>
      <c r="C108" s="301"/>
      <c r="D108" s="301"/>
      <c r="E108" s="301"/>
      <c r="F108" s="301"/>
      <c r="G108" s="16">
        <v>100</v>
      </c>
      <c r="H108" s="212">
        <v>794646</v>
      </c>
      <c r="I108" s="44">
        <v>948679</v>
      </c>
    </row>
    <row r="109" spans="1:9" ht="12.75" customHeight="1" x14ac:dyDescent="0.2">
      <c r="A109" s="301" t="s">
        <v>98</v>
      </c>
      <c r="B109" s="301"/>
      <c r="C109" s="301"/>
      <c r="D109" s="301"/>
      <c r="E109" s="301"/>
      <c r="F109" s="301"/>
      <c r="G109" s="16">
        <v>101</v>
      </c>
      <c r="H109" s="212">
        <v>57326</v>
      </c>
      <c r="I109" s="44">
        <v>36940</v>
      </c>
    </row>
    <row r="110" spans="1:9" ht="12.75" customHeight="1" x14ac:dyDescent="0.2">
      <c r="A110" s="301" t="s">
        <v>99</v>
      </c>
      <c r="B110" s="301"/>
      <c r="C110" s="301"/>
      <c r="D110" s="301"/>
      <c r="E110" s="301"/>
      <c r="F110" s="301"/>
      <c r="G110" s="16">
        <v>102</v>
      </c>
      <c r="H110" s="212">
        <v>0</v>
      </c>
      <c r="I110" s="44">
        <v>0</v>
      </c>
    </row>
    <row r="111" spans="1:9" ht="12.75" customHeight="1" x14ac:dyDescent="0.2">
      <c r="A111" s="301" t="s">
        <v>100</v>
      </c>
      <c r="B111" s="301"/>
      <c r="C111" s="301"/>
      <c r="D111" s="301"/>
      <c r="E111" s="301"/>
      <c r="F111" s="301"/>
      <c r="G111" s="16">
        <v>103</v>
      </c>
      <c r="H111" s="219">
        <v>482484</v>
      </c>
      <c r="I111" s="45">
        <v>361848</v>
      </c>
    </row>
    <row r="112" spans="1:9" ht="12.75" customHeight="1" x14ac:dyDescent="0.2">
      <c r="A112" s="301" t="s">
        <v>101</v>
      </c>
      <c r="B112" s="301"/>
      <c r="C112" s="301"/>
      <c r="D112" s="301"/>
      <c r="E112" s="301"/>
      <c r="F112" s="301"/>
      <c r="G112" s="16">
        <v>104</v>
      </c>
      <c r="H112" s="212">
        <v>0</v>
      </c>
      <c r="I112" s="44">
        <v>0</v>
      </c>
    </row>
    <row r="113" spans="1:9" ht="12.75" customHeight="1" x14ac:dyDescent="0.2">
      <c r="A113" s="301" t="s">
        <v>102</v>
      </c>
      <c r="B113" s="301"/>
      <c r="C113" s="301"/>
      <c r="D113" s="301"/>
      <c r="E113" s="301"/>
      <c r="F113" s="301"/>
      <c r="G113" s="16">
        <v>105</v>
      </c>
      <c r="H113" s="211">
        <v>1845202</v>
      </c>
      <c r="I113" s="58">
        <v>1445256</v>
      </c>
    </row>
    <row r="114" spans="1:9" ht="12.75" customHeight="1" x14ac:dyDescent="0.2">
      <c r="A114" s="301" t="s">
        <v>103</v>
      </c>
      <c r="B114" s="301"/>
      <c r="C114" s="301"/>
      <c r="D114" s="301"/>
      <c r="E114" s="301"/>
      <c r="F114" s="301"/>
      <c r="G114" s="16">
        <v>106</v>
      </c>
      <c r="H114" s="211">
        <v>0</v>
      </c>
      <c r="I114" s="58">
        <v>0</v>
      </c>
    </row>
    <row r="115" spans="1:9" ht="12.75" customHeight="1" x14ac:dyDescent="0.2">
      <c r="A115" s="303" t="s">
        <v>104</v>
      </c>
      <c r="B115" s="303"/>
      <c r="C115" s="303"/>
      <c r="D115" s="303"/>
      <c r="E115" s="303"/>
      <c r="F115" s="303"/>
      <c r="G115" s="17">
        <v>107</v>
      </c>
      <c r="H115" s="59">
        <f>SUM(H116:H129)</f>
        <v>11533457</v>
      </c>
      <c r="I115" s="59">
        <f>SUM(I116:I129)</f>
        <v>22282200</v>
      </c>
    </row>
    <row r="116" spans="1:9" ht="12.75" customHeight="1" x14ac:dyDescent="0.2">
      <c r="A116" s="301" t="s">
        <v>93</v>
      </c>
      <c r="B116" s="301"/>
      <c r="C116" s="301"/>
      <c r="D116" s="301"/>
      <c r="E116" s="301"/>
      <c r="F116" s="301"/>
      <c r="G116" s="16">
        <v>108</v>
      </c>
      <c r="H116" s="44">
        <v>788526</v>
      </c>
      <c r="I116" s="44">
        <v>8583754</v>
      </c>
    </row>
    <row r="117" spans="1:9" ht="12.75" customHeight="1" x14ac:dyDescent="0.2">
      <c r="A117" s="301" t="s">
        <v>94</v>
      </c>
      <c r="B117" s="301"/>
      <c r="C117" s="301"/>
      <c r="D117" s="301"/>
      <c r="E117" s="301"/>
      <c r="F117" s="301"/>
      <c r="G117" s="16">
        <v>109</v>
      </c>
      <c r="H117" s="44">
        <v>6234632</v>
      </c>
      <c r="I117" s="44">
        <v>2294946</v>
      </c>
    </row>
    <row r="118" spans="1:9" ht="12.75" customHeight="1" x14ac:dyDescent="0.2">
      <c r="A118" s="301" t="s">
        <v>95</v>
      </c>
      <c r="B118" s="301"/>
      <c r="C118" s="301"/>
      <c r="D118" s="301"/>
      <c r="E118" s="301"/>
      <c r="F118" s="301"/>
      <c r="G118" s="16">
        <v>110</v>
      </c>
      <c r="H118" s="44">
        <v>0</v>
      </c>
      <c r="I118" s="44">
        <v>0</v>
      </c>
    </row>
    <row r="119" spans="1:9" ht="25.9" customHeight="1" x14ac:dyDescent="0.2">
      <c r="A119" s="301" t="s">
        <v>96</v>
      </c>
      <c r="B119" s="301"/>
      <c r="C119" s="301"/>
      <c r="D119" s="301"/>
      <c r="E119" s="301"/>
      <c r="F119" s="301"/>
      <c r="G119" s="16">
        <v>111</v>
      </c>
      <c r="H119" s="44">
        <v>0</v>
      </c>
      <c r="I119" s="44">
        <v>0</v>
      </c>
    </row>
    <row r="120" spans="1:9" ht="12.75" customHeight="1" x14ac:dyDescent="0.2">
      <c r="A120" s="301" t="s">
        <v>97</v>
      </c>
      <c r="B120" s="301"/>
      <c r="C120" s="301"/>
      <c r="D120" s="301"/>
      <c r="E120" s="301"/>
      <c r="F120" s="301"/>
      <c r="G120" s="16">
        <v>112</v>
      </c>
      <c r="H120" s="44">
        <v>243232</v>
      </c>
      <c r="I120" s="44">
        <v>5236393</v>
      </c>
    </row>
    <row r="121" spans="1:9" ht="12.75" customHeight="1" x14ac:dyDescent="0.2">
      <c r="A121" s="301" t="s">
        <v>98</v>
      </c>
      <c r="B121" s="301"/>
      <c r="C121" s="301"/>
      <c r="D121" s="301"/>
      <c r="E121" s="301"/>
      <c r="F121" s="301"/>
      <c r="G121" s="16">
        <v>113</v>
      </c>
      <c r="H121" s="44">
        <v>0</v>
      </c>
      <c r="I121" s="44">
        <v>0</v>
      </c>
    </row>
    <row r="122" spans="1:9" ht="12.75" customHeight="1" x14ac:dyDescent="0.2">
      <c r="A122" s="301" t="s">
        <v>99</v>
      </c>
      <c r="B122" s="301"/>
      <c r="C122" s="301"/>
      <c r="D122" s="301"/>
      <c r="E122" s="301"/>
      <c r="F122" s="301"/>
      <c r="G122" s="16">
        <v>114</v>
      </c>
      <c r="H122" s="44">
        <v>668115</v>
      </c>
      <c r="I122" s="44">
        <v>1263948</v>
      </c>
    </row>
    <row r="123" spans="1:9" ht="12.75" customHeight="1" x14ac:dyDescent="0.2">
      <c r="A123" s="301" t="s">
        <v>100</v>
      </c>
      <c r="B123" s="301"/>
      <c r="C123" s="301"/>
      <c r="D123" s="301"/>
      <c r="E123" s="301"/>
      <c r="F123" s="301"/>
      <c r="G123" s="16">
        <v>115</v>
      </c>
      <c r="H123" s="44">
        <v>1377646</v>
      </c>
      <c r="I123" s="44">
        <v>2160646</v>
      </c>
    </row>
    <row r="124" spans="1:9" x14ac:dyDescent="0.2">
      <c r="A124" s="301" t="s">
        <v>101</v>
      </c>
      <c r="B124" s="301"/>
      <c r="C124" s="301"/>
      <c r="D124" s="301"/>
      <c r="E124" s="301"/>
      <c r="F124" s="301"/>
      <c r="G124" s="16">
        <v>116</v>
      </c>
      <c r="H124" s="44">
        <v>0</v>
      </c>
      <c r="I124" s="44">
        <v>0</v>
      </c>
    </row>
    <row r="125" spans="1:9" x14ac:dyDescent="0.2">
      <c r="A125" s="301" t="s">
        <v>105</v>
      </c>
      <c r="B125" s="301"/>
      <c r="C125" s="301"/>
      <c r="D125" s="301"/>
      <c r="E125" s="301"/>
      <c r="F125" s="301"/>
      <c r="G125" s="16">
        <v>117</v>
      </c>
      <c r="H125" s="44">
        <v>491213</v>
      </c>
      <c r="I125" s="44">
        <v>256319</v>
      </c>
    </row>
    <row r="126" spans="1:9" x14ac:dyDescent="0.2">
      <c r="A126" s="301" t="s">
        <v>106</v>
      </c>
      <c r="B126" s="301"/>
      <c r="C126" s="301"/>
      <c r="D126" s="301"/>
      <c r="E126" s="301"/>
      <c r="F126" s="301"/>
      <c r="G126" s="16">
        <v>118</v>
      </c>
      <c r="H126" s="44">
        <v>1677151</v>
      </c>
      <c r="I126" s="44">
        <v>2043131</v>
      </c>
    </row>
    <row r="127" spans="1:9" x14ac:dyDescent="0.2">
      <c r="A127" s="301" t="s">
        <v>107</v>
      </c>
      <c r="B127" s="301"/>
      <c r="C127" s="301"/>
      <c r="D127" s="301"/>
      <c r="E127" s="301"/>
      <c r="F127" s="301"/>
      <c r="G127" s="16">
        <v>119</v>
      </c>
      <c r="H127" s="44">
        <v>0</v>
      </c>
      <c r="I127" s="44">
        <v>0</v>
      </c>
    </row>
    <row r="128" spans="1:9" x14ac:dyDescent="0.2">
      <c r="A128" s="301" t="s">
        <v>108</v>
      </c>
      <c r="B128" s="301"/>
      <c r="C128" s="301"/>
      <c r="D128" s="301"/>
      <c r="E128" s="301"/>
      <c r="F128" s="301"/>
      <c r="G128" s="16">
        <v>120</v>
      </c>
      <c r="H128" s="58">
        <v>0</v>
      </c>
      <c r="I128" s="58">
        <v>0</v>
      </c>
    </row>
    <row r="129" spans="1:9" x14ac:dyDescent="0.2">
      <c r="A129" s="301" t="s">
        <v>109</v>
      </c>
      <c r="B129" s="301"/>
      <c r="C129" s="301"/>
      <c r="D129" s="301"/>
      <c r="E129" s="301"/>
      <c r="F129" s="301"/>
      <c r="G129" s="16">
        <v>121</v>
      </c>
      <c r="H129" s="58">
        <v>52942</v>
      </c>
      <c r="I129" s="58">
        <v>443063</v>
      </c>
    </row>
    <row r="130" spans="1:9" ht="22.15" customHeight="1" x14ac:dyDescent="0.2">
      <c r="A130" s="302" t="s">
        <v>110</v>
      </c>
      <c r="B130" s="302"/>
      <c r="C130" s="302"/>
      <c r="D130" s="302"/>
      <c r="E130" s="302"/>
      <c r="F130" s="302"/>
      <c r="G130" s="16">
        <v>122</v>
      </c>
      <c r="H130" s="58">
        <v>6405390</v>
      </c>
      <c r="I130" s="58">
        <v>6093337</v>
      </c>
    </row>
    <row r="131" spans="1:9" x14ac:dyDescent="0.2">
      <c r="A131" s="303" t="s">
        <v>111</v>
      </c>
      <c r="B131" s="303"/>
      <c r="C131" s="303"/>
      <c r="D131" s="303"/>
      <c r="E131" s="303"/>
      <c r="F131" s="303"/>
      <c r="G131" s="17">
        <v>123</v>
      </c>
      <c r="H131" s="59">
        <f>H75+H96+H103+H115+H130</f>
        <v>139519067</v>
      </c>
      <c r="I131" s="59">
        <f>I75+I96+I103+I115+I130</f>
        <v>144216745</v>
      </c>
    </row>
    <row r="132" spans="1:9" x14ac:dyDescent="0.2">
      <c r="A132" s="304" t="s">
        <v>112</v>
      </c>
      <c r="B132" s="304"/>
      <c r="C132" s="304"/>
      <c r="D132" s="304"/>
      <c r="E132" s="304"/>
      <c r="F132" s="304"/>
      <c r="G132" s="19">
        <v>124</v>
      </c>
      <c r="H132" s="60">
        <v>0</v>
      </c>
      <c r="I132" s="60">
        <v>0</v>
      </c>
    </row>
  </sheetData>
  <sheetProtection algorithmName="SHA-512" hashValue="WgGbk23wujO3Z/s8SMUZPMNBx04iHItk6XsqMf2XP7g930d+jrFvifwMrI7TfyYSlEJbZ6DsTvqKSNHmgMJGew==" saltValue="vuG6TlVrwFs3DXjt9I/rkA=="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conditionalFormatting sqref="H11:H16">
    <cfRule type="cellIs" dxfId="1" priority="1" stopIfTrue="1" operator="notEqual">
      <formula>ROUND(H11,0)</formula>
    </cfRule>
    <cfRule type="cellIs" dxfId="0" priority="2" stopIfTrue="1" operator="lessThan">
      <formula>0</formula>
    </cfRule>
  </conditionalFormatting>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95:I95 H75:I75 H92:I92 H77:I89"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4"/>
  <sheetViews>
    <sheetView topLeftCell="A28" zoomScaleNormal="100" zoomScaleSheetLayoutView="110" workbookViewId="0">
      <selection activeCell="I53" activeCellId="1" sqref="I27 I53"/>
    </sheetView>
  </sheetViews>
  <sheetFormatPr defaultRowHeight="12.75" x14ac:dyDescent="0.2"/>
  <cols>
    <col min="1" max="7" width="9.140625" style="11"/>
    <col min="8" max="9" width="18.5703125" style="55"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369" t="s">
        <v>114</v>
      </c>
      <c r="B1" s="325"/>
      <c r="C1" s="325"/>
      <c r="D1" s="325"/>
      <c r="E1" s="325"/>
      <c r="F1" s="325"/>
      <c r="G1" s="325"/>
      <c r="H1" s="325"/>
      <c r="I1" s="325"/>
    </row>
    <row r="2" spans="1:9" x14ac:dyDescent="0.2">
      <c r="A2" s="368" t="s">
        <v>448</v>
      </c>
      <c r="B2" s="327"/>
      <c r="C2" s="327"/>
      <c r="D2" s="327"/>
      <c r="E2" s="327"/>
      <c r="F2" s="327"/>
      <c r="G2" s="327"/>
      <c r="H2" s="327"/>
      <c r="I2" s="327"/>
    </row>
    <row r="3" spans="1:9" x14ac:dyDescent="0.2">
      <c r="A3" s="347" t="s">
        <v>361</v>
      </c>
      <c r="B3" s="348"/>
      <c r="C3" s="348"/>
      <c r="D3" s="348"/>
      <c r="E3" s="348"/>
      <c r="F3" s="348"/>
      <c r="G3" s="348"/>
      <c r="H3" s="348"/>
      <c r="I3" s="348"/>
    </row>
    <row r="4" spans="1:9" x14ac:dyDescent="0.2">
      <c r="A4" s="367" t="s">
        <v>449</v>
      </c>
      <c r="B4" s="334"/>
      <c r="C4" s="334"/>
      <c r="D4" s="334"/>
      <c r="E4" s="334"/>
      <c r="F4" s="334"/>
      <c r="G4" s="334"/>
      <c r="H4" s="334"/>
      <c r="I4" s="335"/>
    </row>
    <row r="5" spans="1:9" ht="24" thickBot="1" x14ac:dyDescent="0.25">
      <c r="A5" s="365" t="s">
        <v>2</v>
      </c>
      <c r="B5" s="340"/>
      <c r="C5" s="340"/>
      <c r="D5" s="340"/>
      <c r="E5" s="340"/>
      <c r="F5" s="341"/>
      <c r="G5" s="12" t="s">
        <v>115</v>
      </c>
      <c r="H5" s="46" t="s">
        <v>377</v>
      </c>
      <c r="I5" s="46" t="s">
        <v>353</v>
      </c>
    </row>
    <row r="6" spans="1:9" x14ac:dyDescent="0.2">
      <c r="A6" s="366">
        <v>1</v>
      </c>
      <c r="B6" s="337"/>
      <c r="C6" s="337"/>
      <c r="D6" s="337"/>
      <c r="E6" s="337"/>
      <c r="F6" s="338"/>
      <c r="G6" s="14">
        <v>2</v>
      </c>
      <c r="H6" s="20">
        <v>3</v>
      </c>
      <c r="I6" s="20">
        <v>4</v>
      </c>
    </row>
    <row r="7" spans="1:9" x14ac:dyDescent="0.2">
      <c r="A7" s="363" t="s">
        <v>128</v>
      </c>
      <c r="B7" s="363"/>
      <c r="C7" s="363"/>
      <c r="D7" s="363"/>
      <c r="E7" s="363"/>
      <c r="F7" s="363"/>
      <c r="G7" s="24">
        <v>125</v>
      </c>
      <c r="H7" s="63">
        <f>SUM(H8:H12)</f>
        <v>30182540</v>
      </c>
      <c r="I7" s="63">
        <f>SUM(I8:I12)</f>
        <v>14198619</v>
      </c>
    </row>
    <row r="8" spans="1:9" x14ac:dyDescent="0.2">
      <c r="A8" s="301" t="s">
        <v>129</v>
      </c>
      <c r="B8" s="301"/>
      <c r="C8" s="301"/>
      <c r="D8" s="301"/>
      <c r="E8" s="301"/>
      <c r="F8" s="301"/>
      <c r="G8" s="16">
        <v>126</v>
      </c>
      <c r="H8" s="211">
        <v>0</v>
      </c>
      <c r="I8" s="222">
        <v>45687</v>
      </c>
    </row>
    <row r="9" spans="1:9" x14ac:dyDescent="0.2">
      <c r="A9" s="301" t="s">
        <v>130</v>
      </c>
      <c r="B9" s="301"/>
      <c r="C9" s="301"/>
      <c r="D9" s="301"/>
      <c r="E9" s="301"/>
      <c r="F9" s="301"/>
      <c r="G9" s="16">
        <v>127</v>
      </c>
      <c r="H9" s="211">
        <v>29570645</v>
      </c>
      <c r="I9" s="222">
        <v>10816819</v>
      </c>
    </row>
    <row r="10" spans="1:9" x14ac:dyDescent="0.2">
      <c r="A10" s="301" t="s">
        <v>131</v>
      </c>
      <c r="B10" s="301"/>
      <c r="C10" s="301"/>
      <c r="D10" s="301"/>
      <c r="E10" s="301"/>
      <c r="F10" s="301"/>
      <c r="G10" s="16">
        <v>128</v>
      </c>
      <c r="H10" s="211">
        <v>9517</v>
      </c>
      <c r="I10" s="222">
        <v>6092</v>
      </c>
    </row>
    <row r="11" spans="1:9" x14ac:dyDescent="0.2">
      <c r="A11" s="301" t="s">
        <v>132</v>
      </c>
      <c r="B11" s="301"/>
      <c r="C11" s="301"/>
      <c r="D11" s="301"/>
      <c r="E11" s="301"/>
      <c r="F11" s="301"/>
      <c r="G11" s="16">
        <v>129</v>
      </c>
      <c r="H11" s="211">
        <v>0</v>
      </c>
      <c r="I11" s="222">
        <v>0</v>
      </c>
    </row>
    <row r="12" spans="1:9" x14ac:dyDescent="0.2">
      <c r="A12" s="301" t="s">
        <v>133</v>
      </c>
      <c r="B12" s="301"/>
      <c r="C12" s="301"/>
      <c r="D12" s="301"/>
      <c r="E12" s="301"/>
      <c r="F12" s="301"/>
      <c r="G12" s="16">
        <v>130</v>
      </c>
      <c r="H12" s="211">
        <v>602378</v>
      </c>
      <c r="I12" s="222">
        <v>3330021</v>
      </c>
    </row>
    <row r="13" spans="1:9" x14ac:dyDescent="0.2">
      <c r="A13" s="303" t="s">
        <v>134</v>
      </c>
      <c r="B13" s="303"/>
      <c r="C13" s="303"/>
      <c r="D13" s="303"/>
      <c r="E13" s="303"/>
      <c r="F13" s="303"/>
      <c r="G13" s="17">
        <v>131</v>
      </c>
      <c r="H13" s="59">
        <f>H14+H15+H19+H23+H24+H25+H28+H35</f>
        <v>29358729</v>
      </c>
      <c r="I13" s="59">
        <f>I14+I15+I19+I23+I24+I25+I28+I35</f>
        <v>17454141</v>
      </c>
    </row>
    <row r="14" spans="1:9" x14ac:dyDescent="0.2">
      <c r="A14" s="301" t="s">
        <v>116</v>
      </c>
      <c r="B14" s="301"/>
      <c r="C14" s="301"/>
      <c r="D14" s="301"/>
      <c r="E14" s="301"/>
      <c r="F14" s="301"/>
      <c r="G14" s="16">
        <v>132</v>
      </c>
      <c r="H14" s="58">
        <v>0</v>
      </c>
      <c r="I14" s="58">
        <v>0</v>
      </c>
    </row>
    <row r="15" spans="1:9" x14ac:dyDescent="0.2">
      <c r="A15" s="362" t="s">
        <v>135</v>
      </c>
      <c r="B15" s="362"/>
      <c r="C15" s="362"/>
      <c r="D15" s="362"/>
      <c r="E15" s="362"/>
      <c r="F15" s="362"/>
      <c r="G15" s="17">
        <v>133</v>
      </c>
      <c r="H15" s="59">
        <f>SUM(H16:H18)</f>
        <v>14180979</v>
      </c>
      <c r="I15" s="59">
        <f>SUM(I16:I18)</f>
        <v>6149573</v>
      </c>
    </row>
    <row r="16" spans="1:9" x14ac:dyDescent="0.2">
      <c r="A16" s="361" t="s">
        <v>136</v>
      </c>
      <c r="B16" s="361"/>
      <c r="C16" s="361"/>
      <c r="D16" s="361"/>
      <c r="E16" s="361"/>
      <c r="F16" s="361"/>
      <c r="G16" s="16">
        <v>134</v>
      </c>
      <c r="H16" s="211">
        <v>8006892</v>
      </c>
      <c r="I16" s="58">
        <v>2729676</v>
      </c>
    </row>
    <row r="17" spans="1:9" x14ac:dyDescent="0.2">
      <c r="A17" s="361" t="s">
        <v>137</v>
      </c>
      <c r="B17" s="361"/>
      <c r="C17" s="361"/>
      <c r="D17" s="361"/>
      <c r="E17" s="361"/>
      <c r="F17" s="361"/>
      <c r="G17" s="16">
        <v>135</v>
      </c>
      <c r="H17" s="211">
        <v>0</v>
      </c>
      <c r="I17" s="58">
        <v>52656</v>
      </c>
    </row>
    <row r="18" spans="1:9" x14ac:dyDescent="0.2">
      <c r="A18" s="361" t="s">
        <v>138</v>
      </c>
      <c r="B18" s="361"/>
      <c r="C18" s="361"/>
      <c r="D18" s="361"/>
      <c r="E18" s="361"/>
      <c r="F18" s="361"/>
      <c r="G18" s="16">
        <v>136</v>
      </c>
      <c r="H18" s="211">
        <v>6174087</v>
      </c>
      <c r="I18" s="58">
        <v>3367241</v>
      </c>
    </row>
    <row r="19" spans="1:9" x14ac:dyDescent="0.2">
      <c r="A19" s="362" t="s">
        <v>139</v>
      </c>
      <c r="B19" s="362"/>
      <c r="C19" s="362"/>
      <c r="D19" s="362"/>
      <c r="E19" s="362"/>
      <c r="F19" s="362"/>
      <c r="G19" s="17">
        <v>137</v>
      </c>
      <c r="H19" s="59">
        <f>SUM(H20:H22)</f>
        <v>9792352</v>
      </c>
      <c r="I19" s="59">
        <f>SUM(I20:I22)</f>
        <v>6142741</v>
      </c>
    </row>
    <row r="20" spans="1:9" x14ac:dyDescent="0.2">
      <c r="A20" s="361" t="s">
        <v>117</v>
      </c>
      <c r="B20" s="361"/>
      <c r="C20" s="361"/>
      <c r="D20" s="361"/>
      <c r="E20" s="361"/>
      <c r="F20" s="361"/>
      <c r="G20" s="16">
        <v>138</v>
      </c>
      <c r="H20" s="211">
        <v>6441709</v>
      </c>
      <c r="I20" s="222">
        <v>4097635</v>
      </c>
    </row>
    <row r="21" spans="1:9" x14ac:dyDescent="0.2">
      <c r="A21" s="361" t="s">
        <v>118</v>
      </c>
      <c r="B21" s="361"/>
      <c r="C21" s="361"/>
      <c r="D21" s="361"/>
      <c r="E21" s="361"/>
      <c r="F21" s="361"/>
      <c r="G21" s="16">
        <v>139</v>
      </c>
      <c r="H21" s="211">
        <v>2128956</v>
      </c>
      <c r="I21" s="222">
        <v>1267833</v>
      </c>
    </row>
    <row r="22" spans="1:9" x14ac:dyDescent="0.2">
      <c r="A22" s="361" t="s">
        <v>119</v>
      </c>
      <c r="B22" s="361"/>
      <c r="C22" s="361"/>
      <c r="D22" s="361"/>
      <c r="E22" s="361"/>
      <c r="F22" s="361"/>
      <c r="G22" s="16">
        <v>140</v>
      </c>
      <c r="H22" s="211">
        <v>1221687</v>
      </c>
      <c r="I22" s="222">
        <v>777273</v>
      </c>
    </row>
    <row r="23" spans="1:9" x14ac:dyDescent="0.2">
      <c r="A23" s="301" t="s">
        <v>120</v>
      </c>
      <c r="B23" s="301"/>
      <c r="C23" s="301"/>
      <c r="D23" s="301"/>
      <c r="E23" s="301"/>
      <c r="F23" s="301"/>
      <c r="G23" s="16">
        <v>141</v>
      </c>
      <c r="H23" s="211">
        <v>2943234</v>
      </c>
      <c r="I23" s="222">
        <v>2943089</v>
      </c>
    </row>
    <row r="24" spans="1:9" x14ac:dyDescent="0.2">
      <c r="A24" s="301" t="s">
        <v>121</v>
      </c>
      <c r="B24" s="301"/>
      <c r="C24" s="301"/>
      <c r="D24" s="301"/>
      <c r="E24" s="301"/>
      <c r="F24" s="301"/>
      <c r="G24" s="16">
        <v>142</v>
      </c>
      <c r="H24" s="211">
        <v>1723685</v>
      </c>
      <c r="I24" s="222">
        <v>918208</v>
      </c>
    </row>
    <row r="25" spans="1:9" x14ac:dyDescent="0.2">
      <c r="A25" s="362" t="s">
        <v>140</v>
      </c>
      <c r="B25" s="362"/>
      <c r="C25" s="362"/>
      <c r="D25" s="362"/>
      <c r="E25" s="362"/>
      <c r="F25" s="362"/>
      <c r="G25" s="17">
        <v>143</v>
      </c>
      <c r="H25" s="59">
        <f>H26+H27</f>
        <v>0</v>
      </c>
      <c r="I25" s="59">
        <f>I26+I27</f>
        <v>975300</v>
      </c>
    </row>
    <row r="26" spans="1:9" x14ac:dyDescent="0.2">
      <c r="A26" s="361" t="s">
        <v>141</v>
      </c>
      <c r="B26" s="361"/>
      <c r="C26" s="361"/>
      <c r="D26" s="361"/>
      <c r="E26" s="361"/>
      <c r="F26" s="361"/>
      <c r="G26" s="16">
        <v>144</v>
      </c>
      <c r="H26" s="58">
        <v>0</v>
      </c>
      <c r="I26" s="58">
        <v>0</v>
      </c>
    </row>
    <row r="27" spans="1:9" x14ac:dyDescent="0.2">
      <c r="A27" s="361" t="s">
        <v>142</v>
      </c>
      <c r="B27" s="361"/>
      <c r="C27" s="361"/>
      <c r="D27" s="361"/>
      <c r="E27" s="361"/>
      <c r="F27" s="361"/>
      <c r="G27" s="16">
        <v>145</v>
      </c>
      <c r="H27" s="58">
        <v>0</v>
      </c>
      <c r="I27" s="58">
        <v>975300</v>
      </c>
    </row>
    <row r="28" spans="1:9" x14ac:dyDescent="0.2">
      <c r="A28" s="362" t="s">
        <v>143</v>
      </c>
      <c r="B28" s="362"/>
      <c r="C28" s="362"/>
      <c r="D28" s="362"/>
      <c r="E28" s="362"/>
      <c r="F28" s="362"/>
      <c r="G28" s="17">
        <v>146</v>
      </c>
      <c r="H28" s="59">
        <f>SUM(H29:H34)</f>
        <v>0</v>
      </c>
      <c r="I28" s="59">
        <f>SUM(I29:I34)</f>
        <v>0</v>
      </c>
    </row>
    <row r="29" spans="1:9" x14ac:dyDescent="0.2">
      <c r="A29" s="361" t="s">
        <v>144</v>
      </c>
      <c r="B29" s="361"/>
      <c r="C29" s="361"/>
      <c r="D29" s="361"/>
      <c r="E29" s="361"/>
      <c r="F29" s="361"/>
      <c r="G29" s="16">
        <v>147</v>
      </c>
      <c r="H29" s="211">
        <v>0</v>
      </c>
      <c r="I29" s="58">
        <v>0</v>
      </c>
    </row>
    <row r="30" spans="1:9" x14ac:dyDescent="0.2">
      <c r="A30" s="361" t="s">
        <v>145</v>
      </c>
      <c r="B30" s="361"/>
      <c r="C30" s="361"/>
      <c r="D30" s="361"/>
      <c r="E30" s="361"/>
      <c r="F30" s="361"/>
      <c r="G30" s="16">
        <v>148</v>
      </c>
      <c r="H30" s="211">
        <v>0</v>
      </c>
      <c r="I30" s="58">
        <v>0</v>
      </c>
    </row>
    <row r="31" spans="1:9" x14ac:dyDescent="0.2">
      <c r="A31" s="361" t="s">
        <v>146</v>
      </c>
      <c r="B31" s="361"/>
      <c r="C31" s="361"/>
      <c r="D31" s="361"/>
      <c r="E31" s="361"/>
      <c r="F31" s="361"/>
      <c r="G31" s="16">
        <v>149</v>
      </c>
      <c r="H31" s="211">
        <v>0</v>
      </c>
      <c r="I31" s="58">
        <v>0</v>
      </c>
    </row>
    <row r="32" spans="1:9" x14ac:dyDescent="0.2">
      <c r="A32" s="361" t="s">
        <v>147</v>
      </c>
      <c r="B32" s="361"/>
      <c r="C32" s="361"/>
      <c r="D32" s="361"/>
      <c r="E32" s="361"/>
      <c r="F32" s="361"/>
      <c r="G32" s="16">
        <v>150</v>
      </c>
      <c r="H32" s="211">
        <v>0</v>
      </c>
      <c r="I32" s="58">
        <v>0</v>
      </c>
    </row>
    <row r="33" spans="1:9" x14ac:dyDescent="0.2">
      <c r="A33" s="361" t="s">
        <v>148</v>
      </c>
      <c r="B33" s="361"/>
      <c r="C33" s="361"/>
      <c r="D33" s="361"/>
      <c r="E33" s="361"/>
      <c r="F33" s="361"/>
      <c r="G33" s="16">
        <v>151</v>
      </c>
      <c r="H33" s="211">
        <v>0</v>
      </c>
      <c r="I33" s="58">
        <v>0</v>
      </c>
    </row>
    <row r="34" spans="1:9" x14ac:dyDescent="0.2">
      <c r="A34" s="361" t="s">
        <v>149</v>
      </c>
      <c r="B34" s="361"/>
      <c r="C34" s="361"/>
      <c r="D34" s="361"/>
      <c r="E34" s="361"/>
      <c r="F34" s="361"/>
      <c r="G34" s="16">
        <v>152</v>
      </c>
      <c r="H34" s="211">
        <v>0</v>
      </c>
      <c r="I34" s="58">
        <v>0</v>
      </c>
    </row>
    <row r="35" spans="1:9" x14ac:dyDescent="0.2">
      <c r="A35" s="301" t="s">
        <v>122</v>
      </c>
      <c r="B35" s="301"/>
      <c r="C35" s="301"/>
      <c r="D35" s="301"/>
      <c r="E35" s="301"/>
      <c r="F35" s="301"/>
      <c r="G35" s="16">
        <v>153</v>
      </c>
      <c r="H35" s="211">
        <v>718479</v>
      </c>
      <c r="I35" s="58">
        <v>325230</v>
      </c>
    </row>
    <row r="36" spans="1:9" x14ac:dyDescent="0.2">
      <c r="A36" s="303" t="s">
        <v>150</v>
      </c>
      <c r="B36" s="303"/>
      <c r="C36" s="303"/>
      <c r="D36" s="303"/>
      <c r="E36" s="303"/>
      <c r="F36" s="303"/>
      <c r="G36" s="17">
        <v>154</v>
      </c>
      <c r="H36" s="59">
        <f>SUM(H37:H46)</f>
        <v>631553</v>
      </c>
      <c r="I36" s="59">
        <f>SUM(I37:I46)</f>
        <v>458626</v>
      </c>
    </row>
    <row r="37" spans="1:9" x14ac:dyDescent="0.2">
      <c r="A37" s="301" t="s">
        <v>151</v>
      </c>
      <c r="B37" s="301"/>
      <c r="C37" s="301"/>
      <c r="D37" s="301"/>
      <c r="E37" s="301"/>
      <c r="F37" s="301"/>
      <c r="G37" s="16">
        <v>155</v>
      </c>
      <c r="H37" s="211">
        <v>0</v>
      </c>
      <c r="I37" s="58">
        <v>0</v>
      </c>
    </row>
    <row r="38" spans="1:9" ht="25.15" customHeight="1" x14ac:dyDescent="0.2">
      <c r="A38" s="301" t="s">
        <v>152</v>
      </c>
      <c r="B38" s="301"/>
      <c r="C38" s="301"/>
      <c r="D38" s="301"/>
      <c r="E38" s="301"/>
      <c r="F38" s="301"/>
      <c r="G38" s="16">
        <v>156</v>
      </c>
      <c r="H38" s="211">
        <v>0</v>
      </c>
      <c r="I38" s="58">
        <v>0</v>
      </c>
    </row>
    <row r="39" spans="1:9" ht="28.15" customHeight="1" x14ac:dyDescent="0.2">
      <c r="A39" s="301" t="s">
        <v>153</v>
      </c>
      <c r="B39" s="301"/>
      <c r="C39" s="301"/>
      <c r="D39" s="301"/>
      <c r="E39" s="301"/>
      <c r="F39" s="301"/>
      <c r="G39" s="16">
        <v>157</v>
      </c>
      <c r="H39" s="211">
        <v>208488</v>
      </c>
      <c r="I39" s="58">
        <v>351377</v>
      </c>
    </row>
    <row r="40" spans="1:9" ht="28.15" customHeight="1" x14ac:dyDescent="0.2">
      <c r="A40" s="301" t="s">
        <v>154</v>
      </c>
      <c r="B40" s="301"/>
      <c r="C40" s="301"/>
      <c r="D40" s="301"/>
      <c r="E40" s="301"/>
      <c r="F40" s="301"/>
      <c r="G40" s="16">
        <v>158</v>
      </c>
      <c r="H40" s="211">
        <v>196045</v>
      </c>
      <c r="I40" s="58">
        <v>0</v>
      </c>
    </row>
    <row r="41" spans="1:9" ht="22.9" customHeight="1" x14ac:dyDescent="0.2">
      <c r="A41" s="301" t="s">
        <v>155</v>
      </c>
      <c r="B41" s="301"/>
      <c r="C41" s="301"/>
      <c r="D41" s="301"/>
      <c r="E41" s="301"/>
      <c r="F41" s="301"/>
      <c r="G41" s="16">
        <v>159</v>
      </c>
      <c r="H41" s="211">
        <v>12359</v>
      </c>
      <c r="I41" s="58">
        <v>0</v>
      </c>
    </row>
    <row r="42" spans="1:9" x14ac:dyDescent="0.2">
      <c r="A42" s="301" t="s">
        <v>156</v>
      </c>
      <c r="B42" s="301"/>
      <c r="C42" s="301"/>
      <c r="D42" s="301"/>
      <c r="E42" s="301"/>
      <c r="F42" s="301"/>
      <c r="G42" s="16">
        <v>160</v>
      </c>
      <c r="H42" s="211">
        <v>0</v>
      </c>
      <c r="I42" s="58">
        <v>0</v>
      </c>
    </row>
    <row r="43" spans="1:9" x14ac:dyDescent="0.2">
      <c r="A43" s="301" t="s">
        <v>157</v>
      </c>
      <c r="B43" s="301"/>
      <c r="C43" s="301"/>
      <c r="D43" s="301"/>
      <c r="E43" s="301"/>
      <c r="F43" s="301"/>
      <c r="G43" s="16">
        <v>161</v>
      </c>
      <c r="H43" s="211">
        <v>49347</v>
      </c>
      <c r="I43" s="58">
        <v>88745</v>
      </c>
    </row>
    <row r="44" spans="1:9" x14ac:dyDescent="0.2">
      <c r="A44" s="301" t="s">
        <v>158</v>
      </c>
      <c r="B44" s="301"/>
      <c r="C44" s="301"/>
      <c r="D44" s="301"/>
      <c r="E44" s="301"/>
      <c r="F44" s="301"/>
      <c r="G44" s="16">
        <v>162</v>
      </c>
      <c r="H44" s="211">
        <v>165314</v>
      </c>
      <c r="I44" s="58">
        <v>18497</v>
      </c>
    </row>
    <row r="45" spans="1:9" x14ac:dyDescent="0.2">
      <c r="A45" s="301" t="s">
        <v>159</v>
      </c>
      <c r="B45" s="301"/>
      <c r="C45" s="301"/>
      <c r="D45" s="301"/>
      <c r="E45" s="301"/>
      <c r="F45" s="301"/>
      <c r="G45" s="16">
        <v>163</v>
      </c>
      <c r="H45" s="211">
        <v>0</v>
      </c>
      <c r="I45" s="58">
        <v>0</v>
      </c>
    </row>
    <row r="46" spans="1:9" x14ac:dyDescent="0.2">
      <c r="A46" s="301" t="s">
        <v>160</v>
      </c>
      <c r="B46" s="301"/>
      <c r="C46" s="301"/>
      <c r="D46" s="301"/>
      <c r="E46" s="301"/>
      <c r="F46" s="301"/>
      <c r="G46" s="16">
        <v>164</v>
      </c>
      <c r="H46" s="211">
        <v>0</v>
      </c>
      <c r="I46" s="58">
        <v>7</v>
      </c>
    </row>
    <row r="47" spans="1:9" x14ac:dyDescent="0.2">
      <c r="A47" s="303" t="s">
        <v>161</v>
      </c>
      <c r="B47" s="303"/>
      <c r="C47" s="303"/>
      <c r="D47" s="303"/>
      <c r="E47" s="303"/>
      <c r="F47" s="303"/>
      <c r="G47" s="17">
        <v>165</v>
      </c>
      <c r="H47" s="59">
        <f>SUM(H48:H54)</f>
        <v>291324</v>
      </c>
      <c r="I47" s="59">
        <f>SUM(I48:I54)</f>
        <v>2347206</v>
      </c>
    </row>
    <row r="48" spans="1:9" ht="23.45" customHeight="1" x14ac:dyDescent="0.2">
      <c r="A48" s="301" t="s">
        <v>162</v>
      </c>
      <c r="B48" s="301"/>
      <c r="C48" s="301"/>
      <c r="D48" s="301"/>
      <c r="E48" s="301"/>
      <c r="F48" s="301"/>
      <c r="G48" s="16">
        <v>166</v>
      </c>
      <c r="H48" s="211">
        <v>173013</v>
      </c>
      <c r="I48" s="58">
        <v>142263</v>
      </c>
    </row>
    <row r="49" spans="1:9" x14ac:dyDescent="0.2">
      <c r="A49" s="358" t="s">
        <v>163</v>
      </c>
      <c r="B49" s="358"/>
      <c r="C49" s="358"/>
      <c r="D49" s="358"/>
      <c r="E49" s="358"/>
      <c r="F49" s="358"/>
      <c r="G49" s="16">
        <v>167</v>
      </c>
      <c r="H49" s="211">
        <v>9150</v>
      </c>
      <c r="I49" s="58">
        <v>13723</v>
      </c>
    </row>
    <row r="50" spans="1:9" x14ac:dyDescent="0.2">
      <c r="A50" s="358" t="s">
        <v>164</v>
      </c>
      <c r="B50" s="358"/>
      <c r="C50" s="358"/>
      <c r="D50" s="358"/>
      <c r="E50" s="358"/>
      <c r="F50" s="358"/>
      <c r="G50" s="16">
        <v>168</v>
      </c>
      <c r="H50" s="211">
        <v>49719</v>
      </c>
      <c r="I50" s="58">
        <v>86450</v>
      </c>
    </row>
    <row r="51" spans="1:9" x14ac:dyDescent="0.2">
      <c r="A51" s="358" t="s">
        <v>165</v>
      </c>
      <c r="B51" s="358"/>
      <c r="C51" s="358"/>
      <c r="D51" s="358"/>
      <c r="E51" s="358"/>
      <c r="F51" s="358"/>
      <c r="G51" s="16">
        <v>169</v>
      </c>
      <c r="H51" s="211">
        <v>59107</v>
      </c>
      <c r="I51" s="58">
        <v>113239</v>
      </c>
    </row>
    <row r="52" spans="1:9" x14ac:dyDescent="0.2">
      <c r="A52" s="358" t="s">
        <v>166</v>
      </c>
      <c r="B52" s="358"/>
      <c r="C52" s="358"/>
      <c r="D52" s="358"/>
      <c r="E52" s="358"/>
      <c r="F52" s="358"/>
      <c r="G52" s="16">
        <v>170</v>
      </c>
      <c r="H52" s="211">
        <v>0</v>
      </c>
      <c r="I52" s="58">
        <v>0</v>
      </c>
    </row>
    <row r="53" spans="1:9" x14ac:dyDescent="0.2">
      <c r="A53" s="358" t="s">
        <v>167</v>
      </c>
      <c r="B53" s="358"/>
      <c r="C53" s="358"/>
      <c r="D53" s="358"/>
      <c r="E53" s="358"/>
      <c r="F53" s="358"/>
      <c r="G53" s="16">
        <v>171</v>
      </c>
      <c r="H53" s="211">
        <v>0</v>
      </c>
      <c r="I53" s="58">
        <v>1971444</v>
      </c>
    </row>
    <row r="54" spans="1:9" x14ac:dyDescent="0.2">
      <c r="A54" s="358" t="s">
        <v>168</v>
      </c>
      <c r="B54" s="358"/>
      <c r="C54" s="358"/>
      <c r="D54" s="358"/>
      <c r="E54" s="358"/>
      <c r="F54" s="358"/>
      <c r="G54" s="16">
        <v>172</v>
      </c>
      <c r="H54" s="211">
        <v>335</v>
      </c>
      <c r="I54" s="58">
        <v>20087</v>
      </c>
    </row>
    <row r="55" spans="1:9" ht="30.6" customHeight="1" x14ac:dyDescent="0.2">
      <c r="A55" s="302" t="s">
        <v>169</v>
      </c>
      <c r="B55" s="302"/>
      <c r="C55" s="302"/>
      <c r="D55" s="302"/>
      <c r="E55" s="302"/>
      <c r="F55" s="302"/>
      <c r="G55" s="16">
        <v>173</v>
      </c>
      <c r="H55" s="211">
        <v>0</v>
      </c>
      <c r="I55" s="58">
        <v>0</v>
      </c>
    </row>
    <row r="56" spans="1:9" x14ac:dyDescent="0.2">
      <c r="A56" s="302" t="s">
        <v>170</v>
      </c>
      <c r="B56" s="302"/>
      <c r="C56" s="302"/>
      <c r="D56" s="302"/>
      <c r="E56" s="302"/>
      <c r="F56" s="302"/>
      <c r="G56" s="16">
        <v>174</v>
      </c>
      <c r="H56" s="211">
        <v>0</v>
      </c>
      <c r="I56" s="58">
        <v>0</v>
      </c>
    </row>
    <row r="57" spans="1:9" ht="28.9" customHeight="1" x14ac:dyDescent="0.2">
      <c r="A57" s="302" t="s">
        <v>171</v>
      </c>
      <c r="B57" s="302"/>
      <c r="C57" s="302"/>
      <c r="D57" s="302"/>
      <c r="E57" s="302"/>
      <c r="F57" s="302"/>
      <c r="G57" s="16">
        <v>175</v>
      </c>
      <c r="H57" s="211">
        <v>0</v>
      </c>
      <c r="I57" s="58">
        <v>0</v>
      </c>
    </row>
    <row r="58" spans="1:9" x14ac:dyDescent="0.2">
      <c r="A58" s="302" t="s">
        <v>172</v>
      </c>
      <c r="B58" s="302"/>
      <c r="C58" s="302"/>
      <c r="D58" s="302"/>
      <c r="E58" s="302"/>
      <c r="F58" s="302"/>
      <c r="G58" s="16">
        <v>176</v>
      </c>
      <c r="H58" s="211">
        <v>0</v>
      </c>
      <c r="I58" s="58">
        <v>0</v>
      </c>
    </row>
    <row r="59" spans="1:9" x14ac:dyDescent="0.2">
      <c r="A59" s="303" t="s">
        <v>173</v>
      </c>
      <c r="B59" s="303"/>
      <c r="C59" s="303"/>
      <c r="D59" s="303"/>
      <c r="E59" s="303"/>
      <c r="F59" s="303"/>
      <c r="G59" s="17">
        <v>177</v>
      </c>
      <c r="H59" s="59">
        <f>H7+H36+H55+H56</f>
        <v>30814093</v>
      </c>
      <c r="I59" s="59">
        <f>I7+I36+I55+I56</f>
        <v>14657245</v>
      </c>
    </row>
    <row r="60" spans="1:9" x14ac:dyDescent="0.2">
      <c r="A60" s="303" t="s">
        <v>174</v>
      </c>
      <c r="B60" s="303"/>
      <c r="C60" s="303"/>
      <c r="D60" s="303"/>
      <c r="E60" s="303"/>
      <c r="F60" s="303"/>
      <c r="G60" s="17">
        <v>178</v>
      </c>
      <c r="H60" s="59">
        <f>H13+H47+H57+H58</f>
        <v>29650053</v>
      </c>
      <c r="I60" s="59">
        <f>I13+I47+I57+I58</f>
        <v>19801347</v>
      </c>
    </row>
    <row r="61" spans="1:9" x14ac:dyDescent="0.2">
      <c r="A61" s="303" t="s">
        <v>175</v>
      </c>
      <c r="B61" s="303"/>
      <c r="C61" s="303"/>
      <c r="D61" s="303"/>
      <c r="E61" s="303"/>
      <c r="F61" s="303"/>
      <c r="G61" s="17">
        <v>179</v>
      </c>
      <c r="H61" s="59">
        <f>H59-H60</f>
        <v>1164040</v>
      </c>
      <c r="I61" s="59">
        <f>I59-I60</f>
        <v>-5144102</v>
      </c>
    </row>
    <row r="62" spans="1:9" x14ac:dyDescent="0.2">
      <c r="A62" s="360" t="s">
        <v>176</v>
      </c>
      <c r="B62" s="360"/>
      <c r="C62" s="360"/>
      <c r="D62" s="360"/>
      <c r="E62" s="360"/>
      <c r="F62" s="360"/>
      <c r="G62" s="17">
        <v>180</v>
      </c>
      <c r="H62" s="59">
        <f>+IF((H59-H60)&gt;0,(H59-H60),0)</f>
        <v>1164040</v>
      </c>
      <c r="I62" s="59">
        <f>+IF((I59-I60)&gt;0,(I59-I60),0)</f>
        <v>0</v>
      </c>
    </row>
    <row r="63" spans="1:9" x14ac:dyDescent="0.2">
      <c r="A63" s="360" t="s">
        <v>177</v>
      </c>
      <c r="B63" s="360"/>
      <c r="C63" s="360"/>
      <c r="D63" s="360"/>
      <c r="E63" s="360"/>
      <c r="F63" s="360"/>
      <c r="G63" s="17">
        <v>181</v>
      </c>
      <c r="H63" s="59">
        <f>+IF((H59-H60)&lt;0,(H59-H60),0)</f>
        <v>0</v>
      </c>
      <c r="I63" s="59">
        <f>+IF((I59-I60)&lt;0,(I59-I60),0)</f>
        <v>-5144102</v>
      </c>
    </row>
    <row r="64" spans="1:9" x14ac:dyDescent="0.2">
      <c r="A64" s="302" t="s">
        <v>123</v>
      </c>
      <c r="B64" s="302"/>
      <c r="C64" s="302"/>
      <c r="D64" s="302"/>
      <c r="E64" s="302"/>
      <c r="F64" s="302"/>
      <c r="G64" s="16">
        <v>182</v>
      </c>
      <c r="H64" s="58">
        <v>0</v>
      </c>
      <c r="I64" s="58">
        <v>0</v>
      </c>
    </row>
    <row r="65" spans="1:9" x14ac:dyDescent="0.2">
      <c r="A65" s="303" t="s">
        <v>178</v>
      </c>
      <c r="B65" s="303"/>
      <c r="C65" s="303"/>
      <c r="D65" s="303"/>
      <c r="E65" s="303"/>
      <c r="F65" s="303"/>
      <c r="G65" s="17">
        <v>183</v>
      </c>
      <c r="H65" s="59">
        <f>H61-H64</f>
        <v>1164040</v>
      </c>
      <c r="I65" s="59">
        <f>I61-I64</f>
        <v>-5144102</v>
      </c>
    </row>
    <row r="66" spans="1:9" x14ac:dyDescent="0.2">
      <c r="A66" s="360" t="s">
        <v>179</v>
      </c>
      <c r="B66" s="360"/>
      <c r="C66" s="360"/>
      <c r="D66" s="360"/>
      <c r="E66" s="360"/>
      <c r="F66" s="360"/>
      <c r="G66" s="17">
        <v>184</v>
      </c>
      <c r="H66" s="59">
        <f>+IF((H61-H64)&gt;0,(H61-H64),0)</f>
        <v>1164040</v>
      </c>
      <c r="I66" s="59">
        <f>+IF((I61-I64)&gt;0,(I61-I64),0)</f>
        <v>0</v>
      </c>
    </row>
    <row r="67" spans="1:9" x14ac:dyDescent="0.2">
      <c r="A67" s="364" t="s">
        <v>180</v>
      </c>
      <c r="B67" s="364"/>
      <c r="C67" s="364"/>
      <c r="D67" s="364"/>
      <c r="E67" s="364"/>
      <c r="F67" s="364"/>
      <c r="G67" s="18">
        <v>185</v>
      </c>
      <c r="H67" s="64">
        <f>+IF((H61-H64)&lt;0,(H61-H64),0)</f>
        <v>0</v>
      </c>
      <c r="I67" s="64">
        <f>+IF((I61-I64)&lt;0,(I61-I64),0)</f>
        <v>-5144102</v>
      </c>
    </row>
    <row r="68" spans="1:9" x14ac:dyDescent="0.2">
      <c r="A68" s="319" t="s">
        <v>181</v>
      </c>
      <c r="B68" s="319"/>
      <c r="C68" s="319"/>
      <c r="D68" s="319"/>
      <c r="E68" s="319"/>
      <c r="F68" s="319"/>
      <c r="G68" s="351"/>
      <c r="H68" s="351"/>
      <c r="I68" s="351"/>
    </row>
    <row r="69" spans="1:9" ht="25.9" customHeight="1" x14ac:dyDescent="0.2">
      <c r="A69" s="303" t="s">
        <v>182</v>
      </c>
      <c r="B69" s="303"/>
      <c r="C69" s="303"/>
      <c r="D69" s="303"/>
      <c r="E69" s="303"/>
      <c r="F69" s="303"/>
      <c r="G69" s="17">
        <v>186</v>
      </c>
      <c r="H69" s="59">
        <f>H70-H71</f>
        <v>0</v>
      </c>
      <c r="I69" s="59">
        <f>I70-I71</f>
        <v>0</v>
      </c>
    </row>
    <row r="70" spans="1:9" x14ac:dyDescent="0.2">
      <c r="A70" s="358" t="s">
        <v>183</v>
      </c>
      <c r="B70" s="358"/>
      <c r="C70" s="358"/>
      <c r="D70" s="358"/>
      <c r="E70" s="358"/>
      <c r="F70" s="358"/>
      <c r="G70" s="16">
        <v>187</v>
      </c>
      <c r="H70" s="58">
        <v>0</v>
      </c>
      <c r="I70" s="58">
        <v>0</v>
      </c>
    </row>
    <row r="71" spans="1:9" x14ac:dyDescent="0.2">
      <c r="A71" s="358" t="s">
        <v>184</v>
      </c>
      <c r="B71" s="358"/>
      <c r="C71" s="358"/>
      <c r="D71" s="358"/>
      <c r="E71" s="358"/>
      <c r="F71" s="358"/>
      <c r="G71" s="16">
        <v>188</v>
      </c>
      <c r="H71" s="58">
        <v>0</v>
      </c>
      <c r="I71" s="58">
        <v>0</v>
      </c>
    </row>
    <row r="72" spans="1:9" x14ac:dyDescent="0.2">
      <c r="A72" s="302" t="s">
        <v>185</v>
      </c>
      <c r="B72" s="302"/>
      <c r="C72" s="302"/>
      <c r="D72" s="302"/>
      <c r="E72" s="302"/>
      <c r="F72" s="302"/>
      <c r="G72" s="16">
        <v>189</v>
      </c>
      <c r="H72" s="58">
        <v>0</v>
      </c>
      <c r="I72" s="58">
        <v>0</v>
      </c>
    </row>
    <row r="73" spans="1:9" x14ac:dyDescent="0.2">
      <c r="A73" s="360" t="s">
        <v>186</v>
      </c>
      <c r="B73" s="360"/>
      <c r="C73" s="360"/>
      <c r="D73" s="360"/>
      <c r="E73" s="360"/>
      <c r="F73" s="360"/>
      <c r="G73" s="17">
        <v>190</v>
      </c>
      <c r="H73" s="116">
        <v>0</v>
      </c>
      <c r="I73" s="116">
        <v>0</v>
      </c>
    </row>
    <row r="74" spans="1:9" x14ac:dyDescent="0.2">
      <c r="A74" s="364" t="s">
        <v>187</v>
      </c>
      <c r="B74" s="364"/>
      <c r="C74" s="364"/>
      <c r="D74" s="364"/>
      <c r="E74" s="364"/>
      <c r="F74" s="364"/>
      <c r="G74" s="18">
        <v>191</v>
      </c>
      <c r="H74" s="117">
        <v>0</v>
      </c>
      <c r="I74" s="117">
        <v>0</v>
      </c>
    </row>
    <row r="75" spans="1:9" x14ac:dyDescent="0.2">
      <c r="A75" s="319" t="s">
        <v>188</v>
      </c>
      <c r="B75" s="319"/>
      <c r="C75" s="319"/>
      <c r="D75" s="319"/>
      <c r="E75" s="319"/>
      <c r="F75" s="319"/>
      <c r="G75" s="351"/>
      <c r="H75" s="351"/>
      <c r="I75" s="351"/>
    </row>
    <row r="76" spans="1:9" x14ac:dyDescent="0.2">
      <c r="A76" s="303" t="s">
        <v>189</v>
      </c>
      <c r="B76" s="303"/>
      <c r="C76" s="303"/>
      <c r="D76" s="303"/>
      <c r="E76" s="303"/>
      <c r="F76" s="303"/>
      <c r="G76" s="17">
        <v>192</v>
      </c>
      <c r="H76" s="116">
        <v>0</v>
      </c>
      <c r="I76" s="116">
        <v>0</v>
      </c>
    </row>
    <row r="77" spans="1:9" x14ac:dyDescent="0.2">
      <c r="A77" s="359" t="s">
        <v>190</v>
      </c>
      <c r="B77" s="359"/>
      <c r="C77" s="359"/>
      <c r="D77" s="359"/>
      <c r="E77" s="359"/>
      <c r="F77" s="359"/>
      <c r="G77" s="22">
        <v>193</v>
      </c>
      <c r="H77" s="65">
        <v>0</v>
      </c>
      <c r="I77" s="65">
        <v>0</v>
      </c>
    </row>
    <row r="78" spans="1:9" x14ac:dyDescent="0.2">
      <c r="A78" s="359" t="s">
        <v>191</v>
      </c>
      <c r="B78" s="359"/>
      <c r="C78" s="359"/>
      <c r="D78" s="359"/>
      <c r="E78" s="359"/>
      <c r="F78" s="359"/>
      <c r="G78" s="22">
        <v>194</v>
      </c>
      <c r="H78" s="65">
        <v>0</v>
      </c>
      <c r="I78" s="65">
        <v>0</v>
      </c>
    </row>
    <row r="79" spans="1:9" x14ac:dyDescent="0.2">
      <c r="A79" s="303" t="s">
        <v>192</v>
      </c>
      <c r="B79" s="303"/>
      <c r="C79" s="303"/>
      <c r="D79" s="303"/>
      <c r="E79" s="303"/>
      <c r="F79" s="303"/>
      <c r="G79" s="17">
        <v>195</v>
      </c>
      <c r="H79" s="116">
        <v>0</v>
      </c>
      <c r="I79" s="116">
        <v>0</v>
      </c>
    </row>
    <row r="80" spans="1:9" x14ac:dyDescent="0.2">
      <c r="A80" s="303" t="s">
        <v>193</v>
      </c>
      <c r="B80" s="303"/>
      <c r="C80" s="303"/>
      <c r="D80" s="303"/>
      <c r="E80" s="303"/>
      <c r="F80" s="303"/>
      <c r="G80" s="17">
        <v>196</v>
      </c>
      <c r="H80" s="116">
        <v>0</v>
      </c>
      <c r="I80" s="116">
        <v>0</v>
      </c>
    </row>
    <row r="81" spans="1:9" x14ac:dyDescent="0.2">
      <c r="A81" s="360" t="s">
        <v>194</v>
      </c>
      <c r="B81" s="360"/>
      <c r="C81" s="360"/>
      <c r="D81" s="360"/>
      <c r="E81" s="360"/>
      <c r="F81" s="360"/>
      <c r="G81" s="17">
        <v>197</v>
      </c>
      <c r="H81" s="116">
        <v>0</v>
      </c>
      <c r="I81" s="116">
        <v>0</v>
      </c>
    </row>
    <row r="82" spans="1:9" x14ac:dyDescent="0.2">
      <c r="A82" s="364" t="s">
        <v>195</v>
      </c>
      <c r="B82" s="364"/>
      <c r="C82" s="364"/>
      <c r="D82" s="364"/>
      <c r="E82" s="364"/>
      <c r="F82" s="364"/>
      <c r="G82" s="18">
        <v>198</v>
      </c>
      <c r="H82" s="117">
        <v>0</v>
      </c>
      <c r="I82" s="117">
        <v>0</v>
      </c>
    </row>
    <row r="83" spans="1:9" x14ac:dyDescent="0.2">
      <c r="A83" s="319" t="s">
        <v>124</v>
      </c>
      <c r="B83" s="319"/>
      <c r="C83" s="319"/>
      <c r="D83" s="319"/>
      <c r="E83" s="319"/>
      <c r="F83" s="319"/>
      <c r="G83" s="351"/>
      <c r="H83" s="351"/>
      <c r="I83" s="351"/>
    </row>
    <row r="84" spans="1:9" x14ac:dyDescent="0.2">
      <c r="A84" s="352" t="s">
        <v>196</v>
      </c>
      <c r="B84" s="352"/>
      <c r="C84" s="352"/>
      <c r="D84" s="352"/>
      <c r="E84" s="352"/>
      <c r="F84" s="352"/>
      <c r="G84" s="17">
        <v>199</v>
      </c>
      <c r="H84" s="53">
        <f>H85+H86</f>
        <v>1164040</v>
      </c>
      <c r="I84" s="53">
        <f>I85+I86</f>
        <v>-5144102</v>
      </c>
    </row>
    <row r="85" spans="1:9" x14ac:dyDescent="0.2">
      <c r="A85" s="353" t="s">
        <v>197</v>
      </c>
      <c r="B85" s="353"/>
      <c r="C85" s="353"/>
      <c r="D85" s="353"/>
      <c r="E85" s="353"/>
      <c r="F85" s="353"/>
      <c r="G85" s="16">
        <v>200</v>
      </c>
      <c r="H85" s="52">
        <v>1164040</v>
      </c>
      <c r="I85" s="52">
        <v>-5144102</v>
      </c>
    </row>
    <row r="86" spans="1:9" x14ac:dyDescent="0.2">
      <c r="A86" s="354" t="s">
        <v>198</v>
      </c>
      <c r="B86" s="354"/>
      <c r="C86" s="354"/>
      <c r="D86" s="354"/>
      <c r="E86" s="354"/>
      <c r="F86" s="354"/>
      <c r="G86" s="19">
        <v>201</v>
      </c>
      <c r="H86" s="66">
        <v>0</v>
      </c>
      <c r="I86" s="66">
        <v>0</v>
      </c>
    </row>
    <row r="87" spans="1:9" x14ac:dyDescent="0.2">
      <c r="A87" s="355" t="s">
        <v>126</v>
      </c>
      <c r="B87" s="355"/>
      <c r="C87" s="355"/>
      <c r="D87" s="355"/>
      <c r="E87" s="355"/>
      <c r="F87" s="355"/>
      <c r="G87" s="356"/>
      <c r="H87" s="356"/>
      <c r="I87" s="356"/>
    </row>
    <row r="88" spans="1:9" x14ac:dyDescent="0.2">
      <c r="A88" s="357" t="s">
        <v>199</v>
      </c>
      <c r="B88" s="357"/>
      <c r="C88" s="357"/>
      <c r="D88" s="357"/>
      <c r="E88" s="357"/>
      <c r="F88" s="357"/>
      <c r="G88" s="16">
        <v>202</v>
      </c>
      <c r="H88" s="52">
        <v>1164040</v>
      </c>
      <c r="I88" s="52">
        <v>-5144102</v>
      </c>
    </row>
    <row r="89" spans="1:9" ht="24.6" customHeight="1" x14ac:dyDescent="0.2">
      <c r="A89" s="349" t="s">
        <v>200</v>
      </c>
      <c r="B89" s="349"/>
      <c r="C89" s="349"/>
      <c r="D89" s="349"/>
      <c r="E89" s="349"/>
      <c r="F89" s="349"/>
      <c r="G89" s="17">
        <v>203</v>
      </c>
      <c r="H89" s="53">
        <f>SUM(H90:H97)</f>
        <v>0</v>
      </c>
      <c r="I89" s="53">
        <f>SUM(I90:I97)</f>
        <v>0</v>
      </c>
    </row>
    <row r="90" spans="1:9" x14ac:dyDescent="0.2">
      <c r="A90" s="358" t="s">
        <v>201</v>
      </c>
      <c r="B90" s="358"/>
      <c r="C90" s="358"/>
      <c r="D90" s="358"/>
      <c r="E90" s="358"/>
      <c r="F90" s="358"/>
      <c r="G90" s="16">
        <v>204</v>
      </c>
      <c r="H90" s="52">
        <v>0</v>
      </c>
      <c r="I90" s="52">
        <v>0</v>
      </c>
    </row>
    <row r="91" spans="1:9" ht="21.6" customHeight="1" x14ac:dyDescent="0.2">
      <c r="A91" s="358" t="s">
        <v>202</v>
      </c>
      <c r="B91" s="358"/>
      <c r="C91" s="358"/>
      <c r="D91" s="358"/>
      <c r="E91" s="358"/>
      <c r="F91" s="358"/>
      <c r="G91" s="16">
        <v>205</v>
      </c>
      <c r="H91" s="52">
        <v>0</v>
      </c>
      <c r="I91" s="52">
        <v>0</v>
      </c>
    </row>
    <row r="92" spans="1:9" ht="21.6" customHeight="1" x14ac:dyDescent="0.2">
      <c r="A92" s="358" t="s">
        <v>203</v>
      </c>
      <c r="B92" s="358"/>
      <c r="C92" s="358"/>
      <c r="D92" s="358"/>
      <c r="E92" s="358"/>
      <c r="F92" s="358"/>
      <c r="G92" s="16">
        <v>206</v>
      </c>
      <c r="H92" s="52">
        <v>0</v>
      </c>
      <c r="I92" s="52">
        <v>0</v>
      </c>
    </row>
    <row r="93" spans="1:9" x14ac:dyDescent="0.2">
      <c r="A93" s="358" t="s">
        <v>204</v>
      </c>
      <c r="B93" s="358"/>
      <c r="C93" s="358"/>
      <c r="D93" s="358"/>
      <c r="E93" s="358"/>
      <c r="F93" s="358"/>
      <c r="G93" s="16">
        <v>207</v>
      </c>
      <c r="H93" s="52">
        <v>0</v>
      </c>
      <c r="I93" s="52">
        <v>0</v>
      </c>
    </row>
    <row r="94" spans="1:9" x14ac:dyDescent="0.2">
      <c r="A94" s="358" t="s">
        <v>205</v>
      </c>
      <c r="B94" s="358"/>
      <c r="C94" s="358"/>
      <c r="D94" s="358"/>
      <c r="E94" s="358"/>
      <c r="F94" s="358"/>
      <c r="G94" s="16">
        <v>208</v>
      </c>
      <c r="H94" s="52">
        <v>0</v>
      </c>
      <c r="I94" s="52">
        <v>0</v>
      </c>
    </row>
    <row r="95" spans="1:9" ht="20.45" customHeight="1" x14ac:dyDescent="0.2">
      <c r="A95" s="358" t="s">
        <v>206</v>
      </c>
      <c r="B95" s="358"/>
      <c r="C95" s="358"/>
      <c r="D95" s="358"/>
      <c r="E95" s="358"/>
      <c r="F95" s="358"/>
      <c r="G95" s="16">
        <v>209</v>
      </c>
      <c r="H95" s="52">
        <v>0</v>
      </c>
      <c r="I95" s="52">
        <v>0</v>
      </c>
    </row>
    <row r="96" spans="1:9" x14ac:dyDescent="0.2">
      <c r="A96" s="358" t="s">
        <v>207</v>
      </c>
      <c r="B96" s="358"/>
      <c r="C96" s="358"/>
      <c r="D96" s="358"/>
      <c r="E96" s="358"/>
      <c r="F96" s="358"/>
      <c r="G96" s="16">
        <v>210</v>
      </c>
      <c r="H96" s="52">
        <v>0</v>
      </c>
      <c r="I96" s="52">
        <v>0</v>
      </c>
    </row>
    <row r="97" spans="1:9" x14ac:dyDescent="0.2">
      <c r="A97" s="358" t="s">
        <v>208</v>
      </c>
      <c r="B97" s="358"/>
      <c r="C97" s="358"/>
      <c r="D97" s="358"/>
      <c r="E97" s="358"/>
      <c r="F97" s="358"/>
      <c r="G97" s="16">
        <v>211</v>
      </c>
      <c r="H97" s="52">
        <v>0</v>
      </c>
      <c r="I97" s="52">
        <v>0</v>
      </c>
    </row>
    <row r="98" spans="1:9" x14ac:dyDescent="0.2">
      <c r="A98" s="357" t="s">
        <v>127</v>
      </c>
      <c r="B98" s="357"/>
      <c r="C98" s="357"/>
      <c r="D98" s="357"/>
      <c r="E98" s="357"/>
      <c r="F98" s="357"/>
      <c r="G98" s="16">
        <v>212</v>
      </c>
      <c r="H98" s="52">
        <v>0</v>
      </c>
      <c r="I98" s="52">
        <v>0</v>
      </c>
    </row>
    <row r="99" spans="1:9" ht="27.6" customHeight="1" x14ac:dyDescent="0.2">
      <c r="A99" s="349" t="s">
        <v>209</v>
      </c>
      <c r="B99" s="349"/>
      <c r="C99" s="349"/>
      <c r="D99" s="349"/>
      <c r="E99" s="349"/>
      <c r="F99" s="349"/>
      <c r="G99" s="17">
        <v>213</v>
      </c>
      <c r="H99" s="53">
        <f>H89-H98</f>
        <v>0</v>
      </c>
      <c r="I99" s="53">
        <f>I89-I98</f>
        <v>0</v>
      </c>
    </row>
    <row r="100" spans="1:9" x14ac:dyDescent="0.2">
      <c r="A100" s="350" t="s">
        <v>210</v>
      </c>
      <c r="B100" s="350"/>
      <c r="C100" s="350"/>
      <c r="D100" s="350"/>
      <c r="E100" s="350"/>
      <c r="F100" s="350"/>
      <c r="G100" s="18">
        <v>214</v>
      </c>
      <c r="H100" s="54">
        <f>H88+H99</f>
        <v>1164040</v>
      </c>
      <c r="I100" s="54">
        <f>I88+I99</f>
        <v>-5144102</v>
      </c>
    </row>
    <row r="101" spans="1:9" x14ac:dyDescent="0.2">
      <c r="A101" s="319" t="s">
        <v>211</v>
      </c>
      <c r="B101" s="319"/>
      <c r="C101" s="319"/>
      <c r="D101" s="319"/>
      <c r="E101" s="319"/>
      <c r="F101" s="319"/>
      <c r="G101" s="351"/>
      <c r="H101" s="351"/>
      <c r="I101" s="351"/>
    </row>
    <row r="102" spans="1:9" x14ac:dyDescent="0.2">
      <c r="A102" s="352" t="s">
        <v>212</v>
      </c>
      <c r="B102" s="352"/>
      <c r="C102" s="352"/>
      <c r="D102" s="352"/>
      <c r="E102" s="352"/>
      <c r="F102" s="352"/>
      <c r="G102" s="17">
        <v>215</v>
      </c>
      <c r="H102" s="53">
        <f>H103+H104</f>
        <v>1164040</v>
      </c>
      <c r="I102" s="53">
        <f>I103+I104</f>
        <v>-5144102</v>
      </c>
    </row>
    <row r="103" spans="1:9" x14ac:dyDescent="0.2">
      <c r="A103" s="353" t="s">
        <v>125</v>
      </c>
      <c r="B103" s="353"/>
      <c r="C103" s="353"/>
      <c r="D103" s="353"/>
      <c r="E103" s="353"/>
      <c r="F103" s="353"/>
      <c r="G103" s="16">
        <v>216</v>
      </c>
      <c r="H103" s="52">
        <v>1164040</v>
      </c>
      <c r="I103" s="52">
        <v>-5144102</v>
      </c>
    </row>
    <row r="104" spans="1:9" x14ac:dyDescent="0.2">
      <c r="A104" s="354" t="s">
        <v>213</v>
      </c>
      <c r="B104" s="354"/>
      <c r="C104" s="354"/>
      <c r="D104" s="354"/>
      <c r="E104" s="354"/>
      <c r="F104" s="354"/>
      <c r="G104" s="19">
        <v>217</v>
      </c>
      <c r="H104" s="66">
        <v>0</v>
      </c>
      <c r="I104" s="66">
        <v>0</v>
      </c>
    </row>
  </sheetData>
  <sheetProtection algorithmName="SHA-512" hashValue="y68gig05TtptnohP+9IiSMtPnCodBuUvzPpb4L8nytP7TsfF7iD+mHi2kOm1JwxycjP/kE8M5JEMX4sTwlXqUg==" saltValue="I+fPXXXz2k6kS0v2JYnKdw==" spinCount="100000" sheet="1" objects="1" scenarios="1"/>
  <mergeCells count="10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 ref="A65:F65"/>
    <mergeCell ref="A66:F66"/>
    <mergeCell ref="A70:F70"/>
    <mergeCell ref="A49:F49"/>
    <mergeCell ref="A50:F50"/>
    <mergeCell ref="A51:F51"/>
    <mergeCell ref="A52:F52"/>
    <mergeCell ref="A53:F53"/>
    <mergeCell ref="A54:F54"/>
    <mergeCell ref="A97:F97"/>
    <mergeCell ref="A93:F93"/>
    <mergeCell ref="A94:F94"/>
    <mergeCell ref="A83:I83"/>
    <mergeCell ref="A84:F84"/>
    <mergeCell ref="A85:F85"/>
    <mergeCell ref="A86:F86"/>
    <mergeCell ref="A81:F81"/>
    <mergeCell ref="A82:F8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xr:uid="{00000000-0002-0000-0200-000000000000}">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xr:uid="{00000000-0002-0000-0200-000001000000}">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xr:uid="{00000000-0002-0000-0200-000002000000}">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5"/>
  <sheetViews>
    <sheetView view="pageBreakPreview" zoomScale="110" zoomScaleNormal="100" workbookViewId="0">
      <selection sqref="A1:I1"/>
    </sheetView>
  </sheetViews>
  <sheetFormatPr defaultColWidth="9.140625" defaultRowHeight="12.75" x14ac:dyDescent="0.2"/>
  <cols>
    <col min="1" max="6" width="9.140625" style="11"/>
    <col min="7" max="7" width="9.140625" style="23"/>
    <col min="8" max="9" width="16.28515625" style="55" customWidth="1"/>
    <col min="10" max="16384" width="9.140625" style="11"/>
  </cols>
  <sheetData>
    <row r="1" spans="1:9" x14ac:dyDescent="0.2">
      <c r="A1" s="369" t="s">
        <v>214</v>
      </c>
      <c r="B1" s="397"/>
      <c r="C1" s="397"/>
      <c r="D1" s="397"/>
      <c r="E1" s="397"/>
      <c r="F1" s="397"/>
      <c r="G1" s="397"/>
      <c r="H1" s="397"/>
      <c r="I1" s="397"/>
    </row>
    <row r="2" spans="1:9" x14ac:dyDescent="0.2">
      <c r="A2" s="368" t="s">
        <v>448</v>
      </c>
      <c r="B2" s="327"/>
      <c r="C2" s="327"/>
      <c r="D2" s="327"/>
      <c r="E2" s="327"/>
      <c r="F2" s="327"/>
      <c r="G2" s="327"/>
      <c r="H2" s="327"/>
      <c r="I2" s="327"/>
    </row>
    <row r="3" spans="1:9" x14ac:dyDescent="0.2">
      <c r="A3" s="399" t="s">
        <v>361</v>
      </c>
      <c r="B3" s="400"/>
      <c r="C3" s="400"/>
      <c r="D3" s="400"/>
      <c r="E3" s="400"/>
      <c r="F3" s="400"/>
      <c r="G3" s="400"/>
      <c r="H3" s="400"/>
      <c r="I3" s="400"/>
    </row>
    <row r="4" spans="1:9" x14ac:dyDescent="0.2">
      <c r="A4" s="398" t="s">
        <v>447</v>
      </c>
      <c r="B4" s="334"/>
      <c r="C4" s="334"/>
      <c r="D4" s="334"/>
      <c r="E4" s="334"/>
      <c r="F4" s="334"/>
      <c r="G4" s="334"/>
      <c r="H4" s="334"/>
      <c r="I4" s="335"/>
    </row>
    <row r="5" spans="1:9" ht="23.25" thickBot="1" x14ac:dyDescent="0.25">
      <c r="A5" s="401" t="s">
        <v>2</v>
      </c>
      <c r="B5" s="402"/>
      <c r="C5" s="402"/>
      <c r="D5" s="402"/>
      <c r="E5" s="402"/>
      <c r="F5" s="403"/>
      <c r="G5" s="13" t="s">
        <v>115</v>
      </c>
      <c r="H5" s="46" t="s">
        <v>377</v>
      </c>
      <c r="I5" s="46" t="s">
        <v>353</v>
      </c>
    </row>
    <row r="6" spans="1:9" x14ac:dyDescent="0.2">
      <c r="A6" s="404">
        <v>1</v>
      </c>
      <c r="B6" s="405"/>
      <c r="C6" s="405"/>
      <c r="D6" s="405"/>
      <c r="E6" s="405"/>
      <c r="F6" s="406"/>
      <c r="G6" s="20">
        <v>2</v>
      </c>
      <c r="H6" s="20" t="s">
        <v>215</v>
      </c>
      <c r="I6" s="20" t="s">
        <v>216</v>
      </c>
    </row>
    <row r="7" spans="1:9" x14ac:dyDescent="0.2">
      <c r="A7" s="376" t="s">
        <v>217</v>
      </c>
      <c r="B7" s="377"/>
      <c r="C7" s="377"/>
      <c r="D7" s="377"/>
      <c r="E7" s="377"/>
      <c r="F7" s="377"/>
      <c r="G7" s="377"/>
      <c r="H7" s="377"/>
      <c r="I7" s="378"/>
    </row>
    <row r="8" spans="1:9" ht="12.75" customHeight="1" x14ac:dyDescent="0.2">
      <c r="A8" s="379" t="s">
        <v>218</v>
      </c>
      <c r="B8" s="380"/>
      <c r="C8" s="380"/>
      <c r="D8" s="380"/>
      <c r="E8" s="380"/>
      <c r="F8" s="381"/>
      <c r="G8" s="21">
        <v>1</v>
      </c>
      <c r="H8" s="213">
        <v>1164040</v>
      </c>
      <c r="I8" s="47">
        <v>-5144102</v>
      </c>
    </row>
    <row r="9" spans="1:9" ht="12.75" customHeight="1" x14ac:dyDescent="0.2">
      <c r="A9" s="394" t="s">
        <v>219</v>
      </c>
      <c r="B9" s="395"/>
      <c r="C9" s="395"/>
      <c r="D9" s="395"/>
      <c r="E9" s="395"/>
      <c r="F9" s="396"/>
      <c r="G9" s="17">
        <v>2</v>
      </c>
      <c r="H9" s="48">
        <f>H10+H11+H12+H13+H14+H15+H16+H17</f>
        <v>3208436</v>
      </c>
      <c r="I9" s="48">
        <f>I10+I11+I12+I13+I14+I15+I16+I17</f>
        <v>5439498</v>
      </c>
    </row>
    <row r="10" spans="1:9" ht="12.75" customHeight="1" x14ac:dyDescent="0.2">
      <c r="A10" s="391" t="s">
        <v>220</v>
      </c>
      <c r="B10" s="392"/>
      <c r="C10" s="392"/>
      <c r="D10" s="392"/>
      <c r="E10" s="392"/>
      <c r="F10" s="393"/>
      <c r="G10" s="22">
        <v>3</v>
      </c>
      <c r="H10" s="214">
        <v>2943235</v>
      </c>
      <c r="I10" s="49">
        <v>2943089</v>
      </c>
    </row>
    <row r="11" spans="1:9" ht="31.15" customHeight="1" x14ac:dyDescent="0.2">
      <c r="A11" s="391" t="s">
        <v>385</v>
      </c>
      <c r="B11" s="392"/>
      <c r="C11" s="392"/>
      <c r="D11" s="392"/>
      <c r="E11" s="392"/>
      <c r="F11" s="393"/>
      <c r="G11" s="22">
        <v>4</v>
      </c>
      <c r="H11" s="214">
        <v>0</v>
      </c>
      <c r="I11" s="49">
        <v>0</v>
      </c>
    </row>
    <row r="12" spans="1:9" ht="28.15" customHeight="1" x14ac:dyDescent="0.2">
      <c r="A12" s="391" t="s">
        <v>386</v>
      </c>
      <c r="B12" s="392"/>
      <c r="C12" s="392"/>
      <c r="D12" s="392"/>
      <c r="E12" s="392"/>
      <c r="F12" s="393"/>
      <c r="G12" s="22">
        <v>5</v>
      </c>
      <c r="H12" s="214">
        <v>0</v>
      </c>
      <c r="I12" s="49">
        <v>1971444</v>
      </c>
    </row>
    <row r="13" spans="1:9" ht="12.75" customHeight="1" x14ac:dyDescent="0.2">
      <c r="A13" s="391" t="s">
        <v>221</v>
      </c>
      <c r="B13" s="392"/>
      <c r="C13" s="392"/>
      <c r="D13" s="392"/>
      <c r="E13" s="392"/>
      <c r="F13" s="393"/>
      <c r="G13" s="22">
        <v>6</v>
      </c>
      <c r="H13" s="214">
        <v>-453904</v>
      </c>
      <c r="I13" s="49">
        <v>-440123</v>
      </c>
    </row>
    <row r="14" spans="1:9" ht="12.75" customHeight="1" x14ac:dyDescent="0.2">
      <c r="A14" s="391" t="s">
        <v>222</v>
      </c>
      <c r="B14" s="392"/>
      <c r="C14" s="392"/>
      <c r="D14" s="392"/>
      <c r="E14" s="392"/>
      <c r="F14" s="393"/>
      <c r="G14" s="22">
        <v>7</v>
      </c>
      <c r="H14" s="214">
        <v>222756</v>
      </c>
      <c r="I14" s="49">
        <v>228713</v>
      </c>
    </row>
    <row r="15" spans="1:9" ht="12.75" customHeight="1" x14ac:dyDescent="0.2">
      <c r="A15" s="391" t="s">
        <v>223</v>
      </c>
      <c r="B15" s="392"/>
      <c r="C15" s="392"/>
      <c r="D15" s="392"/>
      <c r="E15" s="392"/>
      <c r="F15" s="393"/>
      <c r="G15" s="22">
        <v>8</v>
      </c>
      <c r="H15" s="214">
        <v>0</v>
      </c>
      <c r="I15" s="49">
        <v>0</v>
      </c>
    </row>
    <row r="16" spans="1:9" ht="12.75" customHeight="1" x14ac:dyDescent="0.2">
      <c r="A16" s="391" t="s">
        <v>224</v>
      </c>
      <c r="B16" s="392"/>
      <c r="C16" s="392"/>
      <c r="D16" s="392"/>
      <c r="E16" s="392"/>
      <c r="F16" s="393"/>
      <c r="G16" s="22">
        <v>9</v>
      </c>
      <c r="H16" s="214">
        <v>-102205</v>
      </c>
      <c r="I16" s="49">
        <v>93774</v>
      </c>
    </row>
    <row r="17" spans="1:9" ht="27.6" customHeight="1" x14ac:dyDescent="0.2">
      <c r="A17" s="391" t="s">
        <v>225</v>
      </c>
      <c r="B17" s="392"/>
      <c r="C17" s="392"/>
      <c r="D17" s="392"/>
      <c r="E17" s="392"/>
      <c r="F17" s="393"/>
      <c r="G17" s="22">
        <v>10</v>
      </c>
      <c r="H17" s="214">
        <v>598554</v>
      </c>
      <c r="I17" s="49">
        <v>642601</v>
      </c>
    </row>
    <row r="18" spans="1:9" ht="29.45" customHeight="1" x14ac:dyDescent="0.2">
      <c r="A18" s="370" t="s">
        <v>388</v>
      </c>
      <c r="B18" s="371"/>
      <c r="C18" s="371"/>
      <c r="D18" s="371"/>
      <c r="E18" s="371"/>
      <c r="F18" s="372"/>
      <c r="G18" s="17">
        <v>11</v>
      </c>
      <c r="H18" s="48">
        <f>H8+H9</f>
        <v>4372476</v>
      </c>
      <c r="I18" s="48">
        <f>I8+I9</f>
        <v>295396</v>
      </c>
    </row>
    <row r="19" spans="1:9" ht="12.75" customHeight="1" x14ac:dyDescent="0.2">
      <c r="A19" s="394" t="s">
        <v>226</v>
      </c>
      <c r="B19" s="395"/>
      <c r="C19" s="395"/>
      <c r="D19" s="395"/>
      <c r="E19" s="395"/>
      <c r="F19" s="396"/>
      <c r="G19" s="17">
        <v>12</v>
      </c>
      <c r="H19" s="48">
        <f>H20+H21+H22+H23</f>
        <v>-529256</v>
      </c>
      <c r="I19" s="48">
        <f>I20+I21+I22+I23</f>
        <v>718032.84</v>
      </c>
    </row>
    <row r="20" spans="1:9" ht="12.75" customHeight="1" x14ac:dyDescent="0.2">
      <c r="A20" s="391" t="s">
        <v>227</v>
      </c>
      <c r="B20" s="392"/>
      <c r="C20" s="392"/>
      <c r="D20" s="392"/>
      <c r="E20" s="392"/>
      <c r="F20" s="393"/>
      <c r="G20" s="22">
        <v>13</v>
      </c>
      <c r="H20" s="214">
        <v>419540</v>
      </c>
      <c r="I20" s="49">
        <v>1069290</v>
      </c>
    </row>
    <row r="21" spans="1:9" ht="12.75" customHeight="1" x14ac:dyDescent="0.2">
      <c r="A21" s="391" t="s">
        <v>228</v>
      </c>
      <c r="B21" s="392"/>
      <c r="C21" s="392"/>
      <c r="D21" s="392"/>
      <c r="E21" s="392"/>
      <c r="F21" s="393"/>
      <c r="G21" s="22">
        <v>14</v>
      </c>
      <c r="H21" s="214">
        <v>-67781</v>
      </c>
      <c r="I21" s="49">
        <v>-268238.16000000003</v>
      </c>
    </row>
    <row r="22" spans="1:9" ht="12.75" customHeight="1" x14ac:dyDescent="0.2">
      <c r="A22" s="391" t="s">
        <v>229</v>
      </c>
      <c r="B22" s="392"/>
      <c r="C22" s="392"/>
      <c r="D22" s="392"/>
      <c r="E22" s="392"/>
      <c r="F22" s="393"/>
      <c r="G22" s="22">
        <v>15</v>
      </c>
      <c r="H22" s="214">
        <v>-7623</v>
      </c>
      <c r="I22" s="49">
        <v>73888</v>
      </c>
    </row>
    <row r="23" spans="1:9" ht="12.75" customHeight="1" x14ac:dyDescent="0.2">
      <c r="A23" s="391" t="s">
        <v>230</v>
      </c>
      <c r="B23" s="392"/>
      <c r="C23" s="392"/>
      <c r="D23" s="392"/>
      <c r="E23" s="392"/>
      <c r="F23" s="393"/>
      <c r="G23" s="22">
        <v>16</v>
      </c>
      <c r="H23" s="214">
        <v>-873392</v>
      </c>
      <c r="I23" s="49">
        <v>-156907</v>
      </c>
    </row>
    <row r="24" spans="1:9" ht="12.75" customHeight="1" x14ac:dyDescent="0.2">
      <c r="A24" s="370" t="s">
        <v>231</v>
      </c>
      <c r="B24" s="371"/>
      <c r="C24" s="371"/>
      <c r="D24" s="371"/>
      <c r="E24" s="371"/>
      <c r="F24" s="372"/>
      <c r="G24" s="17">
        <v>17</v>
      </c>
      <c r="H24" s="48">
        <f>H18+H19</f>
        <v>3843220</v>
      </c>
      <c r="I24" s="48">
        <f>I18+I19</f>
        <v>1013428.84</v>
      </c>
    </row>
    <row r="25" spans="1:9" ht="12.75" customHeight="1" x14ac:dyDescent="0.2">
      <c r="A25" s="382" t="s">
        <v>232</v>
      </c>
      <c r="B25" s="383"/>
      <c r="C25" s="383"/>
      <c r="D25" s="383"/>
      <c r="E25" s="383"/>
      <c r="F25" s="384"/>
      <c r="G25" s="22">
        <v>18</v>
      </c>
      <c r="H25" s="214">
        <v>-1144968</v>
      </c>
      <c r="I25" s="49">
        <v>-7180</v>
      </c>
    </row>
    <row r="26" spans="1:9" ht="12.75" customHeight="1" x14ac:dyDescent="0.2">
      <c r="A26" s="382" t="s">
        <v>233</v>
      </c>
      <c r="B26" s="383"/>
      <c r="C26" s="383"/>
      <c r="D26" s="383"/>
      <c r="E26" s="383"/>
      <c r="F26" s="384"/>
      <c r="G26" s="22">
        <v>19</v>
      </c>
      <c r="H26" s="214">
        <v>-66019</v>
      </c>
      <c r="I26" s="49">
        <v>44489</v>
      </c>
    </row>
    <row r="27" spans="1:9" ht="28.9" customHeight="1" x14ac:dyDescent="0.2">
      <c r="A27" s="373" t="s">
        <v>234</v>
      </c>
      <c r="B27" s="374"/>
      <c r="C27" s="374"/>
      <c r="D27" s="374"/>
      <c r="E27" s="374"/>
      <c r="F27" s="375"/>
      <c r="G27" s="18">
        <v>20</v>
      </c>
      <c r="H27" s="50">
        <f>H24+H25+H26</f>
        <v>2632233</v>
      </c>
      <c r="I27" s="50">
        <f>I24+I25+I26</f>
        <v>1050737.8399999999</v>
      </c>
    </row>
    <row r="28" spans="1:9" x14ac:dyDescent="0.2">
      <c r="A28" s="376" t="s">
        <v>235</v>
      </c>
      <c r="B28" s="377"/>
      <c r="C28" s="377"/>
      <c r="D28" s="377"/>
      <c r="E28" s="377"/>
      <c r="F28" s="377"/>
      <c r="G28" s="377"/>
      <c r="H28" s="377"/>
      <c r="I28" s="378"/>
    </row>
    <row r="29" spans="1:9" ht="23.45" customHeight="1" x14ac:dyDescent="0.2">
      <c r="A29" s="379" t="s">
        <v>236</v>
      </c>
      <c r="B29" s="380"/>
      <c r="C29" s="380"/>
      <c r="D29" s="380"/>
      <c r="E29" s="380"/>
      <c r="F29" s="381"/>
      <c r="G29" s="21">
        <v>21</v>
      </c>
      <c r="H29" s="220">
        <v>0</v>
      </c>
      <c r="I29" s="51">
        <v>0</v>
      </c>
    </row>
    <row r="30" spans="1:9" ht="12.75" customHeight="1" x14ac:dyDescent="0.2">
      <c r="A30" s="382" t="s">
        <v>237</v>
      </c>
      <c r="B30" s="383"/>
      <c r="C30" s="383"/>
      <c r="D30" s="383"/>
      <c r="E30" s="383"/>
      <c r="F30" s="384"/>
      <c r="G30" s="22">
        <v>22</v>
      </c>
      <c r="H30" s="221">
        <v>0</v>
      </c>
      <c r="I30" s="52">
        <v>0</v>
      </c>
    </row>
    <row r="31" spans="1:9" ht="12.75" customHeight="1" x14ac:dyDescent="0.2">
      <c r="A31" s="382" t="s">
        <v>238</v>
      </c>
      <c r="B31" s="383"/>
      <c r="C31" s="383"/>
      <c r="D31" s="383"/>
      <c r="E31" s="383"/>
      <c r="F31" s="384"/>
      <c r="G31" s="22">
        <v>23</v>
      </c>
      <c r="H31" s="221">
        <v>1688</v>
      </c>
      <c r="I31" s="52">
        <v>-24</v>
      </c>
    </row>
    <row r="32" spans="1:9" ht="12.75" customHeight="1" x14ac:dyDescent="0.2">
      <c r="A32" s="382" t="s">
        <v>239</v>
      </c>
      <c r="B32" s="383"/>
      <c r="C32" s="383"/>
      <c r="D32" s="383"/>
      <c r="E32" s="383"/>
      <c r="F32" s="384"/>
      <c r="G32" s="22">
        <v>24</v>
      </c>
      <c r="H32" s="221">
        <v>0</v>
      </c>
      <c r="I32" s="52">
        <v>0</v>
      </c>
    </row>
    <row r="33" spans="1:9" ht="12.75" customHeight="1" x14ac:dyDescent="0.2">
      <c r="A33" s="382" t="s">
        <v>240</v>
      </c>
      <c r="B33" s="383"/>
      <c r="C33" s="383"/>
      <c r="D33" s="383"/>
      <c r="E33" s="383"/>
      <c r="F33" s="384"/>
      <c r="G33" s="22">
        <v>25</v>
      </c>
      <c r="H33" s="221">
        <v>500</v>
      </c>
      <c r="I33" s="52">
        <v>154718</v>
      </c>
    </row>
    <row r="34" spans="1:9" ht="12.75" customHeight="1" x14ac:dyDescent="0.2">
      <c r="A34" s="382" t="s">
        <v>241</v>
      </c>
      <c r="B34" s="383"/>
      <c r="C34" s="383"/>
      <c r="D34" s="383"/>
      <c r="E34" s="383"/>
      <c r="F34" s="384"/>
      <c r="G34" s="22">
        <v>26</v>
      </c>
      <c r="H34" s="221">
        <v>0</v>
      </c>
      <c r="I34" s="52">
        <v>0</v>
      </c>
    </row>
    <row r="35" spans="1:9" ht="27.6" customHeight="1" x14ac:dyDescent="0.2">
      <c r="A35" s="370" t="s">
        <v>242</v>
      </c>
      <c r="B35" s="371"/>
      <c r="C35" s="371"/>
      <c r="D35" s="371"/>
      <c r="E35" s="371"/>
      <c r="F35" s="372"/>
      <c r="G35" s="17">
        <v>27</v>
      </c>
      <c r="H35" s="53">
        <f>H29+H30+H31+H32+H33+H34</f>
        <v>2188</v>
      </c>
      <c r="I35" s="53">
        <f>I29+I30+I31+I32+I33+I34</f>
        <v>154694</v>
      </c>
    </row>
    <row r="36" spans="1:9" ht="26.45" customHeight="1" x14ac:dyDescent="0.2">
      <c r="A36" s="382" t="s">
        <v>243</v>
      </c>
      <c r="B36" s="383"/>
      <c r="C36" s="383"/>
      <c r="D36" s="383"/>
      <c r="E36" s="383"/>
      <c r="F36" s="384"/>
      <c r="G36" s="22">
        <v>28</v>
      </c>
      <c r="H36" s="221">
        <v>-95921</v>
      </c>
      <c r="I36" s="52">
        <v>-58458</v>
      </c>
    </row>
    <row r="37" spans="1:9" ht="12.75" customHeight="1" x14ac:dyDescent="0.2">
      <c r="A37" s="382" t="s">
        <v>244</v>
      </c>
      <c r="B37" s="383"/>
      <c r="C37" s="383"/>
      <c r="D37" s="383"/>
      <c r="E37" s="383"/>
      <c r="F37" s="384"/>
      <c r="G37" s="22">
        <v>29</v>
      </c>
      <c r="H37" s="221">
        <v>0</v>
      </c>
      <c r="I37" s="52">
        <v>0</v>
      </c>
    </row>
    <row r="38" spans="1:9" ht="12.75" customHeight="1" x14ac:dyDescent="0.2">
      <c r="A38" s="382" t="s">
        <v>245</v>
      </c>
      <c r="B38" s="383"/>
      <c r="C38" s="383"/>
      <c r="D38" s="383"/>
      <c r="E38" s="383"/>
      <c r="F38" s="384"/>
      <c r="G38" s="22">
        <v>30</v>
      </c>
      <c r="H38" s="212">
        <v>-5184136</v>
      </c>
      <c r="I38" s="52">
        <v>-202687</v>
      </c>
    </row>
    <row r="39" spans="1:9" ht="12.75" customHeight="1" x14ac:dyDescent="0.2">
      <c r="A39" s="382" t="s">
        <v>246</v>
      </c>
      <c r="B39" s="383"/>
      <c r="C39" s="383"/>
      <c r="D39" s="383"/>
      <c r="E39" s="383"/>
      <c r="F39" s="384"/>
      <c r="G39" s="22">
        <v>31</v>
      </c>
      <c r="H39" s="221">
        <v>0</v>
      </c>
      <c r="I39" s="52">
        <v>0</v>
      </c>
    </row>
    <row r="40" spans="1:9" ht="12.75" customHeight="1" x14ac:dyDescent="0.2">
      <c r="A40" s="382" t="s">
        <v>247</v>
      </c>
      <c r="B40" s="383"/>
      <c r="C40" s="383"/>
      <c r="D40" s="383"/>
      <c r="E40" s="383"/>
      <c r="F40" s="384"/>
      <c r="G40" s="22">
        <v>32</v>
      </c>
      <c r="H40" s="221">
        <v>0</v>
      </c>
      <c r="I40" s="52">
        <v>0</v>
      </c>
    </row>
    <row r="41" spans="1:9" ht="22.9" customHeight="1" x14ac:dyDescent="0.2">
      <c r="A41" s="370" t="s">
        <v>248</v>
      </c>
      <c r="B41" s="371"/>
      <c r="C41" s="371"/>
      <c r="D41" s="371"/>
      <c r="E41" s="371"/>
      <c r="F41" s="372"/>
      <c r="G41" s="17">
        <v>33</v>
      </c>
      <c r="H41" s="53">
        <f>H36+H37+H38+H39+H40</f>
        <v>-5280057</v>
      </c>
      <c r="I41" s="53">
        <f>I36+I37+I38+I39+I40</f>
        <v>-261145</v>
      </c>
    </row>
    <row r="42" spans="1:9" ht="30.6" customHeight="1" x14ac:dyDescent="0.2">
      <c r="A42" s="373" t="s">
        <v>249</v>
      </c>
      <c r="B42" s="374"/>
      <c r="C42" s="374"/>
      <c r="D42" s="374"/>
      <c r="E42" s="374"/>
      <c r="F42" s="375"/>
      <c r="G42" s="18">
        <v>34</v>
      </c>
      <c r="H42" s="54">
        <f>H35+H41</f>
        <v>-5277869</v>
      </c>
      <c r="I42" s="54">
        <f>I35+I41</f>
        <v>-106451</v>
      </c>
    </row>
    <row r="43" spans="1:9" x14ac:dyDescent="0.2">
      <c r="A43" s="376" t="s">
        <v>250</v>
      </c>
      <c r="B43" s="377"/>
      <c r="C43" s="377"/>
      <c r="D43" s="377"/>
      <c r="E43" s="377"/>
      <c r="F43" s="377"/>
      <c r="G43" s="377"/>
      <c r="H43" s="377"/>
      <c r="I43" s="378"/>
    </row>
    <row r="44" spans="1:9" ht="12.75" customHeight="1" x14ac:dyDescent="0.2">
      <c r="A44" s="379" t="s">
        <v>251</v>
      </c>
      <c r="B44" s="380"/>
      <c r="C44" s="380"/>
      <c r="D44" s="380"/>
      <c r="E44" s="380"/>
      <c r="F44" s="381"/>
      <c r="G44" s="21">
        <v>35</v>
      </c>
      <c r="H44" s="220">
        <v>0</v>
      </c>
      <c r="I44" s="51">
        <v>0</v>
      </c>
    </row>
    <row r="45" spans="1:9" ht="27.6" customHeight="1" x14ac:dyDescent="0.2">
      <c r="A45" s="382" t="s">
        <v>252</v>
      </c>
      <c r="B45" s="383"/>
      <c r="C45" s="383"/>
      <c r="D45" s="383"/>
      <c r="E45" s="383"/>
      <c r="F45" s="384"/>
      <c r="G45" s="22">
        <v>36</v>
      </c>
      <c r="H45" s="221">
        <v>0</v>
      </c>
      <c r="I45" s="52">
        <v>0</v>
      </c>
    </row>
    <row r="46" spans="1:9" ht="12.75" customHeight="1" x14ac:dyDescent="0.2">
      <c r="A46" s="382" t="s">
        <v>253</v>
      </c>
      <c r="B46" s="383"/>
      <c r="C46" s="383"/>
      <c r="D46" s="383"/>
      <c r="E46" s="383"/>
      <c r="F46" s="384"/>
      <c r="G46" s="22">
        <v>37</v>
      </c>
      <c r="H46" s="221">
        <v>2642667</v>
      </c>
      <c r="I46" s="52">
        <v>0</v>
      </c>
    </row>
    <row r="47" spans="1:9" ht="12.75" customHeight="1" x14ac:dyDescent="0.2">
      <c r="A47" s="382" t="s">
        <v>254</v>
      </c>
      <c r="B47" s="383"/>
      <c r="C47" s="383"/>
      <c r="D47" s="383"/>
      <c r="E47" s="383"/>
      <c r="F47" s="384"/>
      <c r="G47" s="22">
        <v>38</v>
      </c>
      <c r="H47" s="221">
        <v>0</v>
      </c>
      <c r="I47" s="52">
        <v>0</v>
      </c>
    </row>
    <row r="48" spans="1:9" ht="25.9" customHeight="1" x14ac:dyDescent="0.2">
      <c r="A48" s="370" t="s">
        <v>255</v>
      </c>
      <c r="B48" s="371"/>
      <c r="C48" s="371"/>
      <c r="D48" s="371"/>
      <c r="E48" s="371"/>
      <c r="F48" s="372"/>
      <c r="G48" s="17">
        <v>39</v>
      </c>
      <c r="H48" s="53">
        <f>H44+H45+H46+H47</f>
        <v>2642667</v>
      </c>
      <c r="I48" s="53">
        <f>I44+I45+I46+I47</f>
        <v>0</v>
      </c>
    </row>
    <row r="49" spans="1:9" ht="24.6" customHeight="1" x14ac:dyDescent="0.2">
      <c r="A49" s="382" t="s">
        <v>387</v>
      </c>
      <c r="B49" s="383"/>
      <c r="C49" s="383"/>
      <c r="D49" s="383"/>
      <c r="E49" s="383"/>
      <c r="F49" s="384"/>
      <c r="G49" s="22">
        <v>40</v>
      </c>
      <c r="H49" s="221">
        <v>0</v>
      </c>
      <c r="I49" s="52">
        <v>0</v>
      </c>
    </row>
    <row r="50" spans="1:9" ht="12.75" customHeight="1" x14ac:dyDescent="0.2">
      <c r="A50" s="382" t="s">
        <v>256</v>
      </c>
      <c r="B50" s="383"/>
      <c r="C50" s="383"/>
      <c r="D50" s="383"/>
      <c r="E50" s="383"/>
      <c r="F50" s="384"/>
      <c r="G50" s="22">
        <v>41</v>
      </c>
      <c r="H50" s="221">
        <v>0</v>
      </c>
      <c r="I50" s="52">
        <v>0</v>
      </c>
    </row>
    <row r="51" spans="1:9" ht="12.75" customHeight="1" x14ac:dyDescent="0.2">
      <c r="A51" s="382" t="s">
        <v>257</v>
      </c>
      <c r="B51" s="383"/>
      <c r="C51" s="383"/>
      <c r="D51" s="383"/>
      <c r="E51" s="383"/>
      <c r="F51" s="384"/>
      <c r="G51" s="22">
        <v>42</v>
      </c>
      <c r="H51" s="221">
        <v>-17167</v>
      </c>
      <c r="I51" s="52">
        <v>18603</v>
      </c>
    </row>
    <row r="52" spans="1:9" ht="26.45" customHeight="1" x14ac:dyDescent="0.2">
      <c r="A52" s="382" t="s">
        <v>258</v>
      </c>
      <c r="B52" s="383"/>
      <c r="C52" s="383"/>
      <c r="D52" s="383"/>
      <c r="E52" s="383"/>
      <c r="F52" s="384"/>
      <c r="G52" s="22">
        <v>43</v>
      </c>
      <c r="H52" s="221">
        <v>0</v>
      </c>
      <c r="I52" s="52">
        <v>0</v>
      </c>
    </row>
    <row r="53" spans="1:9" ht="12.75" customHeight="1" x14ac:dyDescent="0.2">
      <c r="A53" s="382" t="s">
        <v>259</v>
      </c>
      <c r="B53" s="383"/>
      <c r="C53" s="383"/>
      <c r="D53" s="383"/>
      <c r="E53" s="383"/>
      <c r="F53" s="384"/>
      <c r="G53" s="22">
        <v>44</v>
      </c>
      <c r="H53" s="221">
        <v>0</v>
      </c>
      <c r="I53" s="52">
        <v>0</v>
      </c>
    </row>
    <row r="54" spans="1:9" ht="27.6" customHeight="1" x14ac:dyDescent="0.2">
      <c r="A54" s="370" t="s">
        <v>260</v>
      </c>
      <c r="B54" s="371"/>
      <c r="C54" s="371"/>
      <c r="D54" s="371"/>
      <c r="E54" s="371"/>
      <c r="F54" s="372"/>
      <c r="G54" s="17">
        <v>45</v>
      </c>
      <c r="H54" s="53">
        <f>H49+H50+H51+H52+H53</f>
        <v>-17167</v>
      </c>
      <c r="I54" s="53">
        <f>I49+I50+I51+I52+I53</f>
        <v>18603</v>
      </c>
    </row>
    <row r="55" spans="1:9" ht="27.6" customHeight="1" x14ac:dyDescent="0.2">
      <c r="A55" s="385" t="s">
        <v>261</v>
      </c>
      <c r="B55" s="386"/>
      <c r="C55" s="386"/>
      <c r="D55" s="386"/>
      <c r="E55" s="386"/>
      <c r="F55" s="387"/>
      <c r="G55" s="17">
        <v>46</v>
      </c>
      <c r="H55" s="53">
        <f>H48+H54</f>
        <v>2625500</v>
      </c>
      <c r="I55" s="53">
        <f>I48+I54</f>
        <v>18603</v>
      </c>
    </row>
    <row r="56" spans="1:9" x14ac:dyDescent="0.2">
      <c r="A56" s="321" t="s">
        <v>262</v>
      </c>
      <c r="B56" s="322"/>
      <c r="C56" s="322"/>
      <c r="D56" s="322"/>
      <c r="E56" s="322"/>
      <c r="F56" s="323"/>
      <c r="G56" s="22">
        <v>47</v>
      </c>
      <c r="H56" s="52">
        <v>0</v>
      </c>
      <c r="I56" s="52">
        <v>0</v>
      </c>
    </row>
    <row r="57" spans="1:9" ht="27" customHeight="1" x14ac:dyDescent="0.2">
      <c r="A57" s="385" t="s">
        <v>263</v>
      </c>
      <c r="B57" s="386"/>
      <c r="C57" s="386"/>
      <c r="D57" s="386"/>
      <c r="E57" s="386"/>
      <c r="F57" s="387"/>
      <c r="G57" s="17">
        <v>48</v>
      </c>
      <c r="H57" s="53">
        <f>H27+H42+H55+H56</f>
        <v>-20136</v>
      </c>
      <c r="I57" s="53">
        <f>I27+I42+I55+I56</f>
        <v>962889.83999999985</v>
      </c>
    </row>
    <row r="58" spans="1:9" ht="15.6" customHeight="1" x14ac:dyDescent="0.2">
      <c r="A58" s="388" t="s">
        <v>264</v>
      </c>
      <c r="B58" s="389"/>
      <c r="C58" s="389"/>
      <c r="D58" s="389"/>
      <c r="E58" s="389"/>
      <c r="F58" s="390"/>
      <c r="G58" s="22">
        <v>49</v>
      </c>
      <c r="H58" s="221">
        <v>610997</v>
      </c>
      <c r="I58" s="52">
        <v>461759</v>
      </c>
    </row>
    <row r="59" spans="1:9" ht="28.9" customHeight="1" x14ac:dyDescent="0.2">
      <c r="A59" s="373" t="s">
        <v>265</v>
      </c>
      <c r="B59" s="374"/>
      <c r="C59" s="374"/>
      <c r="D59" s="374"/>
      <c r="E59" s="374"/>
      <c r="F59" s="375"/>
      <c r="G59" s="18">
        <v>50</v>
      </c>
      <c r="H59" s="54">
        <f>H57+H58</f>
        <v>590861</v>
      </c>
      <c r="I59" s="54">
        <f>I57+I58</f>
        <v>1424648.8399999999</v>
      </c>
    </row>
    <row r="61" spans="1:9" x14ac:dyDescent="0.2">
      <c r="H61" s="216"/>
      <c r="I61" s="216"/>
    </row>
    <row r="62" spans="1:9" x14ac:dyDescent="0.2">
      <c r="H62" s="216"/>
      <c r="I62" s="216"/>
    </row>
    <row r="63" spans="1:9" x14ac:dyDescent="0.2">
      <c r="H63" s="216"/>
      <c r="I63" s="216"/>
    </row>
    <row r="64" spans="1:9" x14ac:dyDescent="0.2">
      <c r="H64" s="216"/>
      <c r="I64" s="216"/>
    </row>
    <row r="65" spans="8:9" x14ac:dyDescent="0.2">
      <c r="H65" s="216"/>
      <c r="I65" s="216"/>
    </row>
  </sheetData>
  <sheetProtection algorithmName="SHA-512" hashValue="Xua6bO1YKdsMUjMPGLY8P35LcrYNbEsMnAwrDmnPxCH1YeK1qye+ieX6uAnF3JCkAjJ+kwn2Xvk7iNj84TBZJw==" saltValue="YFOL2Mwn5cV2GKBxjsidcg=="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sqref="A1:I1"/>
    </sheetView>
  </sheetViews>
  <sheetFormatPr defaultRowHeight="12.75" x14ac:dyDescent="0.2"/>
  <cols>
    <col min="1" max="7" width="9.140625" style="11"/>
    <col min="8" max="9" width="14.85546875" style="55"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369" t="s">
        <v>266</v>
      </c>
      <c r="B1" s="397"/>
      <c r="C1" s="397"/>
      <c r="D1" s="397"/>
      <c r="E1" s="397"/>
      <c r="F1" s="397"/>
      <c r="G1" s="397"/>
      <c r="H1" s="397"/>
      <c r="I1" s="397"/>
    </row>
    <row r="2" spans="1:9" ht="12.75" customHeight="1" x14ac:dyDescent="0.2">
      <c r="A2" s="368" t="s">
        <v>408</v>
      </c>
      <c r="B2" s="327"/>
      <c r="C2" s="327"/>
      <c r="D2" s="327"/>
      <c r="E2" s="327"/>
      <c r="F2" s="327"/>
      <c r="G2" s="327"/>
      <c r="H2" s="327"/>
      <c r="I2" s="327"/>
    </row>
    <row r="3" spans="1:9" x14ac:dyDescent="0.2">
      <c r="A3" s="399" t="s">
        <v>361</v>
      </c>
      <c r="B3" s="407"/>
      <c r="C3" s="407"/>
      <c r="D3" s="407"/>
      <c r="E3" s="407"/>
      <c r="F3" s="407"/>
      <c r="G3" s="407"/>
      <c r="H3" s="407"/>
      <c r="I3" s="407"/>
    </row>
    <row r="4" spans="1:9" x14ac:dyDescent="0.2">
      <c r="A4" s="398" t="s">
        <v>409</v>
      </c>
      <c r="B4" s="334"/>
      <c r="C4" s="334"/>
      <c r="D4" s="334"/>
      <c r="E4" s="334"/>
      <c r="F4" s="334"/>
      <c r="G4" s="334"/>
      <c r="H4" s="334"/>
      <c r="I4" s="335"/>
    </row>
    <row r="5" spans="1:9" ht="34.5" thickBot="1" x14ac:dyDescent="0.25">
      <c r="A5" s="401" t="s">
        <v>2</v>
      </c>
      <c r="B5" s="402"/>
      <c r="C5" s="402"/>
      <c r="D5" s="402"/>
      <c r="E5" s="402"/>
      <c r="F5" s="403"/>
      <c r="G5" s="12" t="s">
        <v>115</v>
      </c>
      <c r="H5" s="46" t="s">
        <v>377</v>
      </c>
      <c r="I5" s="46" t="s">
        <v>353</v>
      </c>
    </row>
    <row r="6" spans="1:9" x14ac:dyDescent="0.2">
      <c r="A6" s="404">
        <v>1</v>
      </c>
      <c r="B6" s="405"/>
      <c r="C6" s="405"/>
      <c r="D6" s="405"/>
      <c r="E6" s="405"/>
      <c r="F6" s="406"/>
      <c r="G6" s="14">
        <v>2</v>
      </c>
      <c r="H6" s="20" t="s">
        <v>215</v>
      </c>
      <c r="I6" s="20" t="s">
        <v>216</v>
      </c>
    </row>
    <row r="7" spans="1:9" x14ac:dyDescent="0.2">
      <c r="A7" s="376" t="s">
        <v>217</v>
      </c>
      <c r="B7" s="411"/>
      <c r="C7" s="411"/>
      <c r="D7" s="411"/>
      <c r="E7" s="411"/>
      <c r="F7" s="411"/>
      <c r="G7" s="411"/>
      <c r="H7" s="411"/>
      <c r="I7" s="412"/>
    </row>
    <row r="8" spans="1:9" x14ac:dyDescent="0.2">
      <c r="A8" s="413" t="s">
        <v>267</v>
      </c>
      <c r="B8" s="413"/>
      <c r="C8" s="413"/>
      <c r="D8" s="413"/>
      <c r="E8" s="413"/>
      <c r="F8" s="413"/>
      <c r="G8" s="15">
        <v>1</v>
      </c>
      <c r="H8" s="51">
        <v>0</v>
      </c>
      <c r="I8" s="51">
        <v>0</v>
      </c>
    </row>
    <row r="9" spans="1:9" x14ac:dyDescent="0.2">
      <c r="A9" s="358" t="s">
        <v>268</v>
      </c>
      <c r="B9" s="358"/>
      <c r="C9" s="358"/>
      <c r="D9" s="358"/>
      <c r="E9" s="358"/>
      <c r="F9" s="358"/>
      <c r="G9" s="16">
        <v>2</v>
      </c>
      <c r="H9" s="52">
        <v>0</v>
      </c>
      <c r="I9" s="52">
        <v>0</v>
      </c>
    </row>
    <row r="10" spans="1:9" x14ac:dyDescent="0.2">
      <c r="A10" s="358" t="s">
        <v>269</v>
      </c>
      <c r="B10" s="358"/>
      <c r="C10" s="358"/>
      <c r="D10" s="358"/>
      <c r="E10" s="358"/>
      <c r="F10" s="358"/>
      <c r="G10" s="16">
        <v>3</v>
      </c>
      <c r="H10" s="52">
        <v>0</v>
      </c>
      <c r="I10" s="52">
        <v>0</v>
      </c>
    </row>
    <row r="11" spans="1:9" x14ac:dyDescent="0.2">
      <c r="A11" s="358" t="s">
        <v>270</v>
      </c>
      <c r="B11" s="358"/>
      <c r="C11" s="358"/>
      <c r="D11" s="358"/>
      <c r="E11" s="358"/>
      <c r="F11" s="358"/>
      <c r="G11" s="16">
        <v>4</v>
      </c>
      <c r="H11" s="52">
        <v>0</v>
      </c>
      <c r="I11" s="52">
        <v>0</v>
      </c>
    </row>
    <row r="12" spans="1:9" x14ac:dyDescent="0.2">
      <c r="A12" s="358" t="s">
        <v>271</v>
      </c>
      <c r="B12" s="358"/>
      <c r="C12" s="358"/>
      <c r="D12" s="358"/>
      <c r="E12" s="358"/>
      <c r="F12" s="358"/>
      <c r="G12" s="16">
        <v>5</v>
      </c>
      <c r="H12" s="52">
        <v>0</v>
      </c>
      <c r="I12" s="52">
        <v>0</v>
      </c>
    </row>
    <row r="13" spans="1:9" x14ac:dyDescent="0.2">
      <c r="A13" s="358" t="s">
        <v>272</v>
      </c>
      <c r="B13" s="358"/>
      <c r="C13" s="358"/>
      <c r="D13" s="358"/>
      <c r="E13" s="358"/>
      <c r="F13" s="358"/>
      <c r="G13" s="16">
        <v>6</v>
      </c>
      <c r="H13" s="52">
        <v>0</v>
      </c>
      <c r="I13" s="52">
        <v>0</v>
      </c>
    </row>
    <row r="14" spans="1:9" x14ac:dyDescent="0.2">
      <c r="A14" s="358" t="s">
        <v>273</v>
      </c>
      <c r="B14" s="358"/>
      <c r="C14" s="358"/>
      <c r="D14" s="358"/>
      <c r="E14" s="358"/>
      <c r="F14" s="358"/>
      <c r="G14" s="16">
        <v>7</v>
      </c>
      <c r="H14" s="52">
        <v>0</v>
      </c>
      <c r="I14" s="52">
        <v>0</v>
      </c>
    </row>
    <row r="15" spans="1:9" x14ac:dyDescent="0.2">
      <c r="A15" s="358" t="s">
        <v>274</v>
      </c>
      <c r="B15" s="358"/>
      <c r="C15" s="358"/>
      <c r="D15" s="358"/>
      <c r="E15" s="358"/>
      <c r="F15" s="358"/>
      <c r="G15" s="16">
        <v>8</v>
      </c>
      <c r="H15" s="52">
        <v>0</v>
      </c>
      <c r="I15" s="52">
        <v>0</v>
      </c>
    </row>
    <row r="16" spans="1:9" x14ac:dyDescent="0.2">
      <c r="A16" s="349" t="s">
        <v>275</v>
      </c>
      <c r="B16" s="349"/>
      <c r="C16" s="349"/>
      <c r="D16" s="349"/>
      <c r="E16" s="349"/>
      <c r="F16" s="349"/>
      <c r="G16" s="17">
        <v>9</v>
      </c>
      <c r="H16" s="53">
        <f>SUM(H8:H15)</f>
        <v>0</v>
      </c>
      <c r="I16" s="53">
        <f>SUM(I8:I15)</f>
        <v>0</v>
      </c>
    </row>
    <row r="17" spans="1:9" x14ac:dyDescent="0.2">
      <c r="A17" s="358" t="s">
        <v>276</v>
      </c>
      <c r="B17" s="358"/>
      <c r="C17" s="358"/>
      <c r="D17" s="358"/>
      <c r="E17" s="358"/>
      <c r="F17" s="358"/>
      <c r="G17" s="16">
        <v>10</v>
      </c>
      <c r="H17" s="52">
        <v>0</v>
      </c>
      <c r="I17" s="52">
        <v>0</v>
      </c>
    </row>
    <row r="18" spans="1:9" x14ac:dyDescent="0.2">
      <c r="A18" s="358" t="s">
        <v>277</v>
      </c>
      <c r="B18" s="358"/>
      <c r="C18" s="358"/>
      <c r="D18" s="358"/>
      <c r="E18" s="358"/>
      <c r="F18" s="358"/>
      <c r="G18" s="16">
        <v>11</v>
      </c>
      <c r="H18" s="52">
        <v>0</v>
      </c>
      <c r="I18" s="52">
        <v>0</v>
      </c>
    </row>
    <row r="19" spans="1:9" ht="25.9" customHeight="1" x14ac:dyDescent="0.2">
      <c r="A19" s="410" t="s">
        <v>278</v>
      </c>
      <c r="B19" s="410"/>
      <c r="C19" s="410"/>
      <c r="D19" s="410"/>
      <c r="E19" s="410"/>
      <c r="F19" s="410"/>
      <c r="G19" s="18">
        <v>12</v>
      </c>
      <c r="H19" s="54">
        <f>H16+H17+H18</f>
        <v>0</v>
      </c>
      <c r="I19" s="54">
        <f>I16+I17+I18</f>
        <v>0</v>
      </c>
    </row>
    <row r="20" spans="1:9" x14ac:dyDescent="0.2">
      <c r="A20" s="376" t="s">
        <v>235</v>
      </c>
      <c r="B20" s="411"/>
      <c r="C20" s="411"/>
      <c r="D20" s="411"/>
      <c r="E20" s="411"/>
      <c r="F20" s="411"/>
      <c r="G20" s="411"/>
      <c r="H20" s="411"/>
      <c r="I20" s="412"/>
    </row>
    <row r="21" spans="1:9" ht="26.45" customHeight="1" x14ac:dyDescent="0.2">
      <c r="A21" s="413" t="s">
        <v>279</v>
      </c>
      <c r="B21" s="413"/>
      <c r="C21" s="413"/>
      <c r="D21" s="413"/>
      <c r="E21" s="413"/>
      <c r="F21" s="413"/>
      <c r="G21" s="15">
        <v>13</v>
      </c>
      <c r="H21" s="51">
        <v>0</v>
      </c>
      <c r="I21" s="51">
        <v>0</v>
      </c>
    </row>
    <row r="22" spans="1:9" x14ac:dyDescent="0.2">
      <c r="A22" s="358" t="s">
        <v>280</v>
      </c>
      <c r="B22" s="358"/>
      <c r="C22" s="358"/>
      <c r="D22" s="358"/>
      <c r="E22" s="358"/>
      <c r="F22" s="358"/>
      <c r="G22" s="16">
        <v>14</v>
      </c>
      <c r="H22" s="52">
        <v>0</v>
      </c>
      <c r="I22" s="52">
        <v>0</v>
      </c>
    </row>
    <row r="23" spans="1:9" x14ac:dyDescent="0.2">
      <c r="A23" s="358" t="s">
        <v>281</v>
      </c>
      <c r="B23" s="358"/>
      <c r="C23" s="358"/>
      <c r="D23" s="358"/>
      <c r="E23" s="358"/>
      <c r="F23" s="358"/>
      <c r="G23" s="16">
        <v>15</v>
      </c>
      <c r="H23" s="52">
        <v>0</v>
      </c>
      <c r="I23" s="52">
        <v>0</v>
      </c>
    </row>
    <row r="24" spans="1:9" x14ac:dyDescent="0.2">
      <c r="A24" s="358" t="s">
        <v>282</v>
      </c>
      <c r="B24" s="358"/>
      <c r="C24" s="358"/>
      <c r="D24" s="358"/>
      <c r="E24" s="358"/>
      <c r="F24" s="358"/>
      <c r="G24" s="16">
        <v>16</v>
      </c>
      <c r="H24" s="52">
        <v>0</v>
      </c>
      <c r="I24" s="52">
        <v>0</v>
      </c>
    </row>
    <row r="25" spans="1:9" x14ac:dyDescent="0.2">
      <c r="A25" s="358" t="s">
        <v>283</v>
      </c>
      <c r="B25" s="358"/>
      <c r="C25" s="358"/>
      <c r="D25" s="358"/>
      <c r="E25" s="358"/>
      <c r="F25" s="358"/>
      <c r="G25" s="16">
        <v>17</v>
      </c>
      <c r="H25" s="52">
        <v>0</v>
      </c>
      <c r="I25" s="52">
        <v>0</v>
      </c>
    </row>
    <row r="26" spans="1:9" x14ac:dyDescent="0.2">
      <c r="A26" s="358" t="s">
        <v>284</v>
      </c>
      <c r="B26" s="358"/>
      <c r="C26" s="358"/>
      <c r="D26" s="358"/>
      <c r="E26" s="358"/>
      <c r="F26" s="358"/>
      <c r="G26" s="16">
        <v>18</v>
      </c>
      <c r="H26" s="52">
        <v>0</v>
      </c>
      <c r="I26" s="52">
        <v>0</v>
      </c>
    </row>
    <row r="27" spans="1:9" ht="25.15" customHeight="1" x14ac:dyDescent="0.2">
      <c r="A27" s="349" t="s">
        <v>285</v>
      </c>
      <c r="B27" s="349"/>
      <c r="C27" s="349"/>
      <c r="D27" s="349"/>
      <c r="E27" s="349"/>
      <c r="F27" s="349"/>
      <c r="G27" s="17">
        <v>19</v>
      </c>
      <c r="H27" s="53">
        <f>SUM(H21:H26)</f>
        <v>0</v>
      </c>
      <c r="I27" s="53">
        <f>SUM(I21:I26)</f>
        <v>0</v>
      </c>
    </row>
    <row r="28" spans="1:9" ht="21" customHeight="1" x14ac:dyDescent="0.2">
      <c r="A28" s="358" t="s">
        <v>286</v>
      </c>
      <c r="B28" s="358"/>
      <c r="C28" s="358"/>
      <c r="D28" s="358"/>
      <c r="E28" s="358"/>
      <c r="F28" s="358"/>
      <c r="G28" s="16">
        <v>20</v>
      </c>
      <c r="H28" s="52">
        <v>0</v>
      </c>
      <c r="I28" s="52">
        <v>0</v>
      </c>
    </row>
    <row r="29" spans="1:9" x14ac:dyDescent="0.2">
      <c r="A29" s="358" t="s">
        <v>287</v>
      </c>
      <c r="B29" s="358"/>
      <c r="C29" s="358"/>
      <c r="D29" s="358"/>
      <c r="E29" s="358"/>
      <c r="F29" s="358"/>
      <c r="G29" s="16">
        <v>21</v>
      </c>
      <c r="H29" s="52">
        <v>0</v>
      </c>
      <c r="I29" s="52">
        <v>0</v>
      </c>
    </row>
    <row r="30" spans="1:9" x14ac:dyDescent="0.2">
      <c r="A30" s="358" t="s">
        <v>288</v>
      </c>
      <c r="B30" s="358"/>
      <c r="C30" s="358"/>
      <c r="D30" s="358"/>
      <c r="E30" s="358"/>
      <c r="F30" s="358"/>
      <c r="G30" s="16">
        <v>22</v>
      </c>
      <c r="H30" s="52">
        <v>0</v>
      </c>
      <c r="I30" s="52">
        <v>0</v>
      </c>
    </row>
    <row r="31" spans="1:9" x14ac:dyDescent="0.2">
      <c r="A31" s="358" t="s">
        <v>289</v>
      </c>
      <c r="B31" s="358"/>
      <c r="C31" s="358"/>
      <c r="D31" s="358"/>
      <c r="E31" s="358"/>
      <c r="F31" s="358"/>
      <c r="G31" s="16">
        <v>23</v>
      </c>
      <c r="H31" s="52">
        <v>0</v>
      </c>
      <c r="I31" s="52">
        <v>0</v>
      </c>
    </row>
    <row r="32" spans="1:9" x14ac:dyDescent="0.2">
      <c r="A32" s="358" t="s">
        <v>290</v>
      </c>
      <c r="B32" s="358"/>
      <c r="C32" s="358"/>
      <c r="D32" s="358"/>
      <c r="E32" s="358"/>
      <c r="F32" s="358"/>
      <c r="G32" s="16">
        <v>24</v>
      </c>
      <c r="H32" s="52">
        <v>0</v>
      </c>
      <c r="I32" s="52">
        <v>0</v>
      </c>
    </row>
    <row r="33" spans="1:9" ht="28.9" customHeight="1" x14ac:dyDescent="0.2">
      <c r="A33" s="349" t="s">
        <v>291</v>
      </c>
      <c r="B33" s="349"/>
      <c r="C33" s="349"/>
      <c r="D33" s="349"/>
      <c r="E33" s="349"/>
      <c r="F33" s="349"/>
      <c r="G33" s="17">
        <v>25</v>
      </c>
      <c r="H33" s="53">
        <f>SUM(H28:H32)</f>
        <v>0</v>
      </c>
      <c r="I33" s="53">
        <f>SUM(I28:I32)</f>
        <v>0</v>
      </c>
    </row>
    <row r="34" spans="1:9" ht="26.45" customHeight="1" x14ac:dyDescent="0.2">
      <c r="A34" s="410" t="s">
        <v>292</v>
      </c>
      <c r="B34" s="410"/>
      <c r="C34" s="410"/>
      <c r="D34" s="410"/>
      <c r="E34" s="410"/>
      <c r="F34" s="410"/>
      <c r="G34" s="18">
        <v>26</v>
      </c>
      <c r="H34" s="54">
        <f>H27+H33</f>
        <v>0</v>
      </c>
      <c r="I34" s="54">
        <f>I27+I33</f>
        <v>0</v>
      </c>
    </row>
    <row r="35" spans="1:9" x14ac:dyDescent="0.2">
      <c r="A35" s="376" t="s">
        <v>250</v>
      </c>
      <c r="B35" s="411"/>
      <c r="C35" s="411"/>
      <c r="D35" s="411"/>
      <c r="E35" s="411"/>
      <c r="F35" s="411"/>
      <c r="G35" s="411">
        <v>0</v>
      </c>
      <c r="H35" s="411"/>
      <c r="I35" s="412"/>
    </row>
    <row r="36" spans="1:9" x14ac:dyDescent="0.2">
      <c r="A36" s="414" t="s">
        <v>293</v>
      </c>
      <c r="B36" s="414"/>
      <c r="C36" s="414"/>
      <c r="D36" s="414"/>
      <c r="E36" s="414"/>
      <c r="F36" s="414"/>
      <c r="G36" s="15">
        <v>27</v>
      </c>
      <c r="H36" s="51">
        <v>0</v>
      </c>
      <c r="I36" s="51">
        <v>0</v>
      </c>
    </row>
    <row r="37" spans="1:9" ht="21.6" customHeight="1" x14ac:dyDescent="0.2">
      <c r="A37" s="301" t="s">
        <v>294</v>
      </c>
      <c r="B37" s="301"/>
      <c r="C37" s="301"/>
      <c r="D37" s="301"/>
      <c r="E37" s="301"/>
      <c r="F37" s="301"/>
      <c r="G37" s="16">
        <v>28</v>
      </c>
      <c r="H37" s="52">
        <v>0</v>
      </c>
      <c r="I37" s="52">
        <v>0</v>
      </c>
    </row>
    <row r="38" spans="1:9" x14ac:dyDescent="0.2">
      <c r="A38" s="301" t="s">
        <v>295</v>
      </c>
      <c r="B38" s="301"/>
      <c r="C38" s="301"/>
      <c r="D38" s="301"/>
      <c r="E38" s="301"/>
      <c r="F38" s="301"/>
      <c r="G38" s="16">
        <v>29</v>
      </c>
      <c r="H38" s="52">
        <v>0</v>
      </c>
      <c r="I38" s="52">
        <v>0</v>
      </c>
    </row>
    <row r="39" spans="1:9" x14ac:dyDescent="0.2">
      <c r="A39" s="301" t="s">
        <v>296</v>
      </c>
      <c r="B39" s="301"/>
      <c r="C39" s="301"/>
      <c r="D39" s="301"/>
      <c r="E39" s="301"/>
      <c r="F39" s="301"/>
      <c r="G39" s="16">
        <v>30</v>
      </c>
      <c r="H39" s="52">
        <v>0</v>
      </c>
      <c r="I39" s="52">
        <v>0</v>
      </c>
    </row>
    <row r="40" spans="1:9" ht="26.45" customHeight="1" x14ac:dyDescent="0.2">
      <c r="A40" s="349" t="s">
        <v>297</v>
      </c>
      <c r="B40" s="349"/>
      <c r="C40" s="349"/>
      <c r="D40" s="349"/>
      <c r="E40" s="349"/>
      <c r="F40" s="349"/>
      <c r="G40" s="17">
        <v>31</v>
      </c>
      <c r="H40" s="53">
        <f>H39+H38+H37+H36</f>
        <v>0</v>
      </c>
      <c r="I40" s="53">
        <f>I39+I38+I37+I36</f>
        <v>0</v>
      </c>
    </row>
    <row r="41" spans="1:9" ht="22.9" customHeight="1" x14ac:dyDescent="0.2">
      <c r="A41" s="301" t="s">
        <v>298</v>
      </c>
      <c r="B41" s="301"/>
      <c r="C41" s="301"/>
      <c r="D41" s="301"/>
      <c r="E41" s="301"/>
      <c r="F41" s="301"/>
      <c r="G41" s="16">
        <v>32</v>
      </c>
      <c r="H41" s="52">
        <v>0</v>
      </c>
      <c r="I41" s="52">
        <v>0</v>
      </c>
    </row>
    <row r="42" spans="1:9" x14ac:dyDescent="0.2">
      <c r="A42" s="301" t="s">
        <v>299</v>
      </c>
      <c r="B42" s="301"/>
      <c r="C42" s="301"/>
      <c r="D42" s="301"/>
      <c r="E42" s="301"/>
      <c r="F42" s="301"/>
      <c r="G42" s="16">
        <v>33</v>
      </c>
      <c r="H42" s="52">
        <v>0</v>
      </c>
      <c r="I42" s="52">
        <v>0</v>
      </c>
    </row>
    <row r="43" spans="1:9" x14ac:dyDescent="0.2">
      <c r="A43" s="301" t="s">
        <v>300</v>
      </c>
      <c r="B43" s="301"/>
      <c r="C43" s="301"/>
      <c r="D43" s="301"/>
      <c r="E43" s="301"/>
      <c r="F43" s="301"/>
      <c r="G43" s="16">
        <v>34</v>
      </c>
      <c r="H43" s="52">
        <v>0</v>
      </c>
      <c r="I43" s="52">
        <v>0</v>
      </c>
    </row>
    <row r="44" spans="1:9" ht="25.15" customHeight="1" x14ac:dyDescent="0.2">
      <c r="A44" s="301" t="s">
        <v>301</v>
      </c>
      <c r="B44" s="301"/>
      <c r="C44" s="301"/>
      <c r="D44" s="301"/>
      <c r="E44" s="301"/>
      <c r="F44" s="301"/>
      <c r="G44" s="16">
        <v>35</v>
      </c>
      <c r="H44" s="52">
        <v>0</v>
      </c>
      <c r="I44" s="52">
        <v>0</v>
      </c>
    </row>
    <row r="45" spans="1:9" x14ac:dyDescent="0.2">
      <c r="A45" s="301" t="s">
        <v>302</v>
      </c>
      <c r="B45" s="301"/>
      <c r="C45" s="301"/>
      <c r="D45" s="301"/>
      <c r="E45" s="301"/>
      <c r="F45" s="301"/>
      <c r="G45" s="16">
        <v>36</v>
      </c>
      <c r="H45" s="52">
        <v>0</v>
      </c>
      <c r="I45" s="52">
        <v>0</v>
      </c>
    </row>
    <row r="46" spans="1:9" ht="25.15" customHeight="1" x14ac:dyDescent="0.2">
      <c r="A46" s="349" t="s">
        <v>303</v>
      </c>
      <c r="B46" s="349"/>
      <c r="C46" s="349"/>
      <c r="D46" s="349"/>
      <c r="E46" s="349"/>
      <c r="F46" s="349"/>
      <c r="G46" s="17">
        <v>37</v>
      </c>
      <c r="H46" s="53">
        <f>H45+H44+H43+H42+H41</f>
        <v>0</v>
      </c>
      <c r="I46" s="53">
        <f>I45+I44+I43+I42+I41</f>
        <v>0</v>
      </c>
    </row>
    <row r="47" spans="1:9" ht="28.15" customHeight="1" x14ac:dyDescent="0.2">
      <c r="A47" s="352" t="s">
        <v>304</v>
      </c>
      <c r="B47" s="352"/>
      <c r="C47" s="352"/>
      <c r="D47" s="352"/>
      <c r="E47" s="352"/>
      <c r="F47" s="352"/>
      <c r="G47" s="17">
        <v>38</v>
      </c>
      <c r="H47" s="53">
        <f>H46+H40</f>
        <v>0</v>
      </c>
      <c r="I47" s="53">
        <f>I46+I40</f>
        <v>0</v>
      </c>
    </row>
    <row r="48" spans="1:9" x14ac:dyDescent="0.2">
      <c r="A48" s="358" t="s">
        <v>305</v>
      </c>
      <c r="B48" s="358"/>
      <c r="C48" s="358"/>
      <c r="D48" s="358"/>
      <c r="E48" s="358"/>
      <c r="F48" s="358"/>
      <c r="G48" s="16">
        <v>39</v>
      </c>
      <c r="H48" s="52">
        <v>0</v>
      </c>
      <c r="I48" s="52">
        <v>0</v>
      </c>
    </row>
    <row r="49" spans="1:9" ht="24.6" customHeight="1" x14ac:dyDescent="0.2">
      <c r="A49" s="352" t="s">
        <v>306</v>
      </c>
      <c r="B49" s="352"/>
      <c r="C49" s="352"/>
      <c r="D49" s="352"/>
      <c r="E49" s="352"/>
      <c r="F49" s="352"/>
      <c r="G49" s="17">
        <v>40</v>
      </c>
      <c r="H49" s="53">
        <f>H19+H34+H47+H48</f>
        <v>0</v>
      </c>
      <c r="I49" s="53">
        <f>I19+I34+I47+I48</f>
        <v>0</v>
      </c>
    </row>
    <row r="50" spans="1:9" x14ac:dyDescent="0.2">
      <c r="A50" s="409" t="s">
        <v>264</v>
      </c>
      <c r="B50" s="409"/>
      <c r="C50" s="409"/>
      <c r="D50" s="409"/>
      <c r="E50" s="409"/>
      <c r="F50" s="409"/>
      <c r="G50" s="16">
        <v>41</v>
      </c>
      <c r="H50" s="52">
        <v>0</v>
      </c>
      <c r="I50" s="52">
        <v>0</v>
      </c>
    </row>
    <row r="51" spans="1:9" ht="28.9" customHeight="1" x14ac:dyDescent="0.2">
      <c r="A51" s="408" t="s">
        <v>307</v>
      </c>
      <c r="B51" s="408"/>
      <c r="C51" s="408"/>
      <c r="D51" s="408"/>
      <c r="E51" s="408"/>
      <c r="F51" s="408"/>
      <c r="G51" s="19">
        <v>42</v>
      </c>
      <c r="H51" s="67">
        <f>H50+H49</f>
        <v>0</v>
      </c>
      <c r="I51" s="67">
        <f>I50+I49</f>
        <v>0</v>
      </c>
    </row>
  </sheetData>
  <sheetProtection algorithmName="SHA-512" hashValue="02JIIGBK651b3AHyMieAyBSNuO5z9oKJG4bLCPOF1O8gmY32qvOTHfAyxkv+jE/pvHgReRbCayTt+Zm1mGy1SQ==" saltValue="C0MY2SIB/4hFVxqXBhRFkA=="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34:I34 H15:I16 H31:I31 H18:I19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36:I40 H21:I27 H50:I51"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61"/>
  <sheetViews>
    <sheetView tabSelected="1" view="pageBreakPreview" zoomScale="80" zoomScaleNormal="100" zoomScaleSheetLayoutView="80" workbookViewId="0">
      <pane xSplit="7" ySplit="6" topLeftCell="J7" activePane="bottomRight" state="frozen"/>
      <selection pane="topRight" activeCell="H1" sqref="H1"/>
      <selection pane="bottomLeft" activeCell="A7" sqref="A7"/>
      <selection pane="bottomRight" sqref="A1:J1"/>
    </sheetView>
  </sheetViews>
  <sheetFormatPr defaultRowHeight="12.75" x14ac:dyDescent="0.2"/>
  <cols>
    <col min="1" max="4" width="9.140625" style="2"/>
    <col min="5" max="5" width="11.7109375" style="2" customWidth="1"/>
    <col min="6" max="6" width="9.140625" style="2"/>
    <col min="7" max="7" width="11.7109375" style="2" customWidth="1"/>
    <col min="8" max="23" width="13.42578125" style="69" customWidth="1"/>
    <col min="24" max="24" width="13.42578125" style="1" customWidth="1"/>
    <col min="25"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x14ac:dyDescent="0.2">
      <c r="A1" s="433" t="s">
        <v>308</v>
      </c>
      <c r="B1" s="434"/>
      <c r="C1" s="434"/>
      <c r="D1" s="434"/>
      <c r="E1" s="434"/>
      <c r="F1" s="434"/>
      <c r="G1" s="434"/>
      <c r="H1" s="434"/>
      <c r="I1" s="434"/>
      <c r="J1" s="434"/>
      <c r="K1" s="68"/>
    </row>
    <row r="2" spans="1:23" ht="15.75" x14ac:dyDescent="0.2">
      <c r="A2" s="3"/>
      <c r="B2" s="4"/>
      <c r="C2" s="435" t="s">
        <v>309</v>
      </c>
      <c r="D2" s="435"/>
      <c r="E2" s="5">
        <v>43831</v>
      </c>
      <c r="F2" s="6" t="s">
        <v>0</v>
      </c>
      <c r="G2" s="5">
        <v>44196</v>
      </c>
      <c r="H2" s="70"/>
      <c r="I2" s="70"/>
      <c r="J2" s="70"/>
      <c r="K2" s="71"/>
      <c r="V2" s="72" t="s">
        <v>361</v>
      </c>
    </row>
    <row r="3" spans="1:23" ht="13.5" customHeight="1" thickBot="1" x14ac:dyDescent="0.25">
      <c r="A3" s="436" t="s">
        <v>310</v>
      </c>
      <c r="B3" s="437"/>
      <c r="C3" s="437"/>
      <c r="D3" s="437"/>
      <c r="E3" s="437"/>
      <c r="F3" s="437"/>
      <c r="G3" s="440" t="s">
        <v>3</v>
      </c>
      <c r="H3" s="424" t="s">
        <v>311</v>
      </c>
      <c r="I3" s="424"/>
      <c r="J3" s="424"/>
      <c r="K3" s="424"/>
      <c r="L3" s="424"/>
      <c r="M3" s="424"/>
      <c r="N3" s="424"/>
      <c r="O3" s="424"/>
      <c r="P3" s="424"/>
      <c r="Q3" s="424"/>
      <c r="R3" s="424"/>
      <c r="S3" s="424"/>
      <c r="T3" s="424"/>
      <c r="U3" s="424"/>
      <c r="V3" s="424" t="s">
        <v>312</v>
      </c>
      <c r="W3" s="426" t="s">
        <v>313</v>
      </c>
    </row>
    <row r="4" spans="1:23" ht="57" thickBot="1" x14ac:dyDescent="0.25">
      <c r="A4" s="438"/>
      <c r="B4" s="439"/>
      <c r="C4" s="439"/>
      <c r="D4" s="439"/>
      <c r="E4" s="439"/>
      <c r="F4" s="439"/>
      <c r="G4" s="441"/>
      <c r="H4" s="73" t="s">
        <v>314</v>
      </c>
      <c r="I4" s="73" t="s">
        <v>315</v>
      </c>
      <c r="J4" s="73" t="s">
        <v>316</v>
      </c>
      <c r="K4" s="73" t="s">
        <v>317</v>
      </c>
      <c r="L4" s="73" t="s">
        <v>318</v>
      </c>
      <c r="M4" s="73" t="s">
        <v>319</v>
      </c>
      <c r="N4" s="73" t="s">
        <v>320</v>
      </c>
      <c r="O4" s="73" t="s">
        <v>321</v>
      </c>
      <c r="P4" s="73" t="s">
        <v>322</v>
      </c>
      <c r="Q4" s="73" t="s">
        <v>323</v>
      </c>
      <c r="R4" s="73" t="s">
        <v>324</v>
      </c>
      <c r="S4" s="73" t="s">
        <v>325</v>
      </c>
      <c r="T4" s="73" t="s">
        <v>326</v>
      </c>
      <c r="U4" s="73" t="s">
        <v>327</v>
      </c>
      <c r="V4" s="425"/>
      <c r="W4" s="427"/>
    </row>
    <row r="5" spans="1:23" ht="22.5" x14ac:dyDescent="0.2">
      <c r="A5" s="428">
        <v>1</v>
      </c>
      <c r="B5" s="429"/>
      <c r="C5" s="429"/>
      <c r="D5" s="429"/>
      <c r="E5" s="429"/>
      <c r="F5" s="429"/>
      <c r="G5" s="7">
        <v>2</v>
      </c>
      <c r="H5" s="74" t="s">
        <v>215</v>
      </c>
      <c r="I5" s="75" t="s">
        <v>216</v>
      </c>
      <c r="J5" s="74" t="s">
        <v>362</v>
      </c>
      <c r="K5" s="75" t="s">
        <v>363</v>
      </c>
      <c r="L5" s="74" t="s">
        <v>364</v>
      </c>
      <c r="M5" s="75" t="s">
        <v>365</v>
      </c>
      <c r="N5" s="74" t="s">
        <v>366</v>
      </c>
      <c r="O5" s="75" t="s">
        <v>367</v>
      </c>
      <c r="P5" s="74" t="s">
        <v>368</v>
      </c>
      <c r="Q5" s="75" t="s">
        <v>369</v>
      </c>
      <c r="R5" s="74" t="s">
        <v>370</v>
      </c>
      <c r="S5" s="75" t="s">
        <v>371</v>
      </c>
      <c r="T5" s="74" t="s">
        <v>372</v>
      </c>
      <c r="U5" s="74" t="s">
        <v>373</v>
      </c>
      <c r="V5" s="74" t="s">
        <v>374</v>
      </c>
      <c r="W5" s="76" t="s">
        <v>375</v>
      </c>
    </row>
    <row r="6" spans="1:23" x14ac:dyDescent="0.2">
      <c r="A6" s="430" t="s">
        <v>328</v>
      </c>
      <c r="B6" s="430"/>
      <c r="C6" s="430"/>
      <c r="D6" s="430"/>
      <c r="E6" s="430"/>
      <c r="F6" s="430"/>
      <c r="G6" s="430"/>
      <c r="H6" s="430"/>
      <c r="I6" s="430"/>
      <c r="J6" s="430"/>
      <c r="K6" s="430"/>
      <c r="L6" s="430"/>
      <c r="M6" s="430"/>
      <c r="N6" s="431"/>
      <c r="O6" s="431"/>
      <c r="P6" s="431"/>
      <c r="Q6" s="431"/>
      <c r="R6" s="431"/>
      <c r="S6" s="431"/>
      <c r="T6" s="431"/>
      <c r="U6" s="431"/>
      <c r="V6" s="431"/>
      <c r="W6" s="432"/>
    </row>
    <row r="7" spans="1:23" x14ac:dyDescent="0.2">
      <c r="A7" s="422" t="s">
        <v>378</v>
      </c>
      <c r="B7" s="422"/>
      <c r="C7" s="422"/>
      <c r="D7" s="422"/>
      <c r="E7" s="422"/>
      <c r="F7" s="422"/>
      <c r="G7" s="8">
        <v>1</v>
      </c>
      <c r="H7" s="215">
        <v>74620310</v>
      </c>
      <c r="I7" s="215">
        <v>14059645</v>
      </c>
      <c r="J7" s="215">
        <v>0</v>
      </c>
      <c r="K7" s="215">
        <v>0</v>
      </c>
      <c r="L7" s="215">
        <v>0</v>
      </c>
      <c r="M7" s="215">
        <v>0</v>
      </c>
      <c r="N7" s="215">
        <v>14854</v>
      </c>
      <c r="O7" s="215">
        <v>0</v>
      </c>
      <c r="P7" s="215">
        <v>0</v>
      </c>
      <c r="Q7" s="215">
        <v>0</v>
      </c>
      <c r="R7" s="215">
        <v>0</v>
      </c>
      <c r="S7" s="215">
        <v>-3926720</v>
      </c>
      <c r="T7" s="215">
        <v>1908042</v>
      </c>
      <c r="U7" s="78">
        <f>H7+I7+J7+K7-L7+M7+N7+O7+P7+Q7+R7+S7+T7</f>
        <v>86676131</v>
      </c>
      <c r="V7" s="77">
        <v>0</v>
      </c>
      <c r="W7" s="78">
        <f>U7+V7</f>
        <v>86676131</v>
      </c>
    </row>
    <row r="8" spans="1:23" x14ac:dyDescent="0.2">
      <c r="A8" s="417" t="s">
        <v>329</v>
      </c>
      <c r="B8" s="417"/>
      <c r="C8" s="417"/>
      <c r="D8" s="417"/>
      <c r="E8" s="417"/>
      <c r="F8" s="417"/>
      <c r="G8" s="8">
        <v>2</v>
      </c>
      <c r="H8" s="215">
        <v>0</v>
      </c>
      <c r="I8" s="215">
        <v>0</v>
      </c>
      <c r="J8" s="215">
        <v>0</v>
      </c>
      <c r="K8" s="215">
        <v>0</v>
      </c>
      <c r="L8" s="215">
        <v>0</v>
      </c>
      <c r="M8" s="215">
        <v>0</v>
      </c>
      <c r="N8" s="215">
        <v>0</v>
      </c>
      <c r="O8" s="215">
        <v>0</v>
      </c>
      <c r="P8" s="215">
        <v>0</v>
      </c>
      <c r="Q8" s="215">
        <v>0</v>
      </c>
      <c r="R8" s="215">
        <v>0</v>
      </c>
      <c r="S8" s="215">
        <v>0</v>
      </c>
      <c r="T8" s="77">
        <v>0</v>
      </c>
      <c r="U8" s="78">
        <f t="shared" ref="U8:U9" si="0">H8+I8+J8+K8-L8+M8+N8+O8+P8+Q8+R8+S8+T8</f>
        <v>0</v>
      </c>
      <c r="V8" s="77">
        <v>0</v>
      </c>
      <c r="W8" s="78">
        <f t="shared" ref="W8:W9" si="1">U8+V8</f>
        <v>0</v>
      </c>
    </row>
    <row r="9" spans="1:23" x14ac:dyDescent="0.2">
      <c r="A9" s="417" t="s">
        <v>330</v>
      </c>
      <c r="B9" s="417"/>
      <c r="C9" s="417"/>
      <c r="D9" s="417"/>
      <c r="E9" s="417"/>
      <c r="F9" s="417"/>
      <c r="G9" s="8">
        <v>3</v>
      </c>
      <c r="H9" s="215">
        <v>0</v>
      </c>
      <c r="I9" s="215">
        <v>0</v>
      </c>
      <c r="J9" s="215">
        <v>0</v>
      </c>
      <c r="K9" s="215">
        <v>0</v>
      </c>
      <c r="L9" s="215">
        <v>0</v>
      </c>
      <c r="M9" s="215">
        <v>0</v>
      </c>
      <c r="N9" s="215">
        <v>0</v>
      </c>
      <c r="O9" s="215">
        <v>0</v>
      </c>
      <c r="P9" s="215">
        <v>0</v>
      </c>
      <c r="Q9" s="215">
        <v>0</v>
      </c>
      <c r="R9" s="215">
        <v>0</v>
      </c>
      <c r="S9" s="215">
        <v>0</v>
      </c>
      <c r="T9" s="77">
        <v>0</v>
      </c>
      <c r="U9" s="78">
        <f t="shared" si="0"/>
        <v>0</v>
      </c>
      <c r="V9" s="77">
        <v>0</v>
      </c>
      <c r="W9" s="78">
        <f t="shared" si="1"/>
        <v>0</v>
      </c>
    </row>
    <row r="10" spans="1:23" ht="22.5" customHeight="1" x14ac:dyDescent="0.2">
      <c r="A10" s="423" t="s">
        <v>379</v>
      </c>
      <c r="B10" s="423"/>
      <c r="C10" s="423"/>
      <c r="D10" s="423"/>
      <c r="E10" s="423"/>
      <c r="F10" s="423"/>
      <c r="G10" s="9">
        <v>4</v>
      </c>
      <c r="H10" s="79">
        <f>H7+H8+H9</f>
        <v>74620310</v>
      </c>
      <c r="I10" s="79">
        <f t="shared" ref="I10:W10" si="2">I7+I8+I9</f>
        <v>14059645</v>
      </c>
      <c r="J10" s="79">
        <f t="shared" si="2"/>
        <v>0</v>
      </c>
      <c r="K10" s="79">
        <f t="shared" si="2"/>
        <v>0</v>
      </c>
      <c r="L10" s="79">
        <f t="shared" si="2"/>
        <v>0</v>
      </c>
      <c r="M10" s="79">
        <f t="shared" si="2"/>
        <v>0</v>
      </c>
      <c r="N10" s="79">
        <f t="shared" si="2"/>
        <v>14854</v>
      </c>
      <c r="O10" s="79">
        <f t="shared" si="2"/>
        <v>0</v>
      </c>
      <c r="P10" s="79">
        <f t="shared" si="2"/>
        <v>0</v>
      </c>
      <c r="Q10" s="79">
        <f t="shared" si="2"/>
        <v>0</v>
      </c>
      <c r="R10" s="79">
        <f t="shared" si="2"/>
        <v>0</v>
      </c>
      <c r="S10" s="79">
        <f t="shared" si="2"/>
        <v>-3926720</v>
      </c>
      <c r="T10" s="79">
        <f t="shared" si="2"/>
        <v>1908042</v>
      </c>
      <c r="U10" s="79">
        <f t="shared" si="2"/>
        <v>86676131</v>
      </c>
      <c r="V10" s="79">
        <f t="shared" si="2"/>
        <v>0</v>
      </c>
      <c r="W10" s="79">
        <f t="shared" si="2"/>
        <v>86676131</v>
      </c>
    </row>
    <row r="11" spans="1:23" x14ac:dyDescent="0.2">
      <c r="A11" s="417" t="s">
        <v>331</v>
      </c>
      <c r="B11" s="417"/>
      <c r="C11" s="417"/>
      <c r="D11" s="417"/>
      <c r="E11" s="417"/>
      <c r="F11" s="417"/>
      <c r="G11" s="8">
        <v>5</v>
      </c>
      <c r="H11" s="81">
        <v>0</v>
      </c>
      <c r="I11" s="81">
        <v>0</v>
      </c>
      <c r="J11" s="81">
        <v>0</v>
      </c>
      <c r="K11" s="81">
        <v>0</v>
      </c>
      <c r="L11" s="81">
        <v>0</v>
      </c>
      <c r="M11" s="81">
        <v>0</v>
      </c>
      <c r="N11" s="81">
        <v>0</v>
      </c>
      <c r="O11" s="81">
        <v>0</v>
      </c>
      <c r="P11" s="81">
        <v>0</v>
      </c>
      <c r="Q11" s="81">
        <v>0</v>
      </c>
      <c r="R11" s="81">
        <v>0</v>
      </c>
      <c r="S11" s="81">
        <v>0</v>
      </c>
      <c r="T11" s="215">
        <v>1009451</v>
      </c>
      <c r="U11" s="78">
        <f>H11+I11+J11+K11-L11+M11+N11+O11+P11+Q11+R11+S11+T11</f>
        <v>1009451</v>
      </c>
      <c r="V11" s="77">
        <v>0</v>
      </c>
      <c r="W11" s="78">
        <f t="shared" ref="W11:W28" si="3">U11+V11</f>
        <v>1009451</v>
      </c>
    </row>
    <row r="12" spans="1:23" x14ac:dyDescent="0.2">
      <c r="A12" s="417" t="s">
        <v>332</v>
      </c>
      <c r="B12" s="417"/>
      <c r="C12" s="417"/>
      <c r="D12" s="417"/>
      <c r="E12" s="417"/>
      <c r="F12" s="417"/>
      <c r="G12" s="8">
        <v>6</v>
      </c>
      <c r="H12" s="81">
        <v>0</v>
      </c>
      <c r="I12" s="81">
        <v>0</v>
      </c>
      <c r="J12" s="81">
        <v>0</v>
      </c>
      <c r="K12" s="81">
        <v>0</v>
      </c>
      <c r="L12" s="81">
        <v>0</v>
      </c>
      <c r="M12" s="81">
        <v>0</v>
      </c>
      <c r="N12" s="77">
        <v>0</v>
      </c>
      <c r="O12" s="81">
        <v>0</v>
      </c>
      <c r="P12" s="81">
        <v>0</v>
      </c>
      <c r="Q12" s="81">
        <v>0</v>
      </c>
      <c r="R12" s="81">
        <v>0</v>
      </c>
      <c r="S12" s="81">
        <v>0</v>
      </c>
      <c r="T12" s="81">
        <v>0</v>
      </c>
      <c r="U12" s="78">
        <f t="shared" ref="U12:U28" si="4">H12+I12+J12+K12-L12+M12+N12+O12+P12+Q12+R12+S12+T12</f>
        <v>0</v>
      </c>
      <c r="V12" s="77">
        <v>0</v>
      </c>
      <c r="W12" s="78">
        <f t="shared" si="3"/>
        <v>0</v>
      </c>
    </row>
    <row r="13" spans="1:23" ht="26.25" customHeight="1" x14ac:dyDescent="0.2">
      <c r="A13" s="417" t="s">
        <v>333</v>
      </c>
      <c r="B13" s="417"/>
      <c r="C13" s="417"/>
      <c r="D13" s="417"/>
      <c r="E13" s="417"/>
      <c r="F13" s="417"/>
      <c r="G13" s="8">
        <v>7</v>
      </c>
      <c r="H13" s="81">
        <v>0</v>
      </c>
      <c r="I13" s="81">
        <v>0</v>
      </c>
      <c r="J13" s="81">
        <v>0</v>
      </c>
      <c r="K13" s="81">
        <v>0</v>
      </c>
      <c r="L13" s="81">
        <v>0</v>
      </c>
      <c r="M13" s="81">
        <v>0</v>
      </c>
      <c r="N13" s="81">
        <v>0</v>
      </c>
      <c r="O13" s="77">
        <v>0</v>
      </c>
      <c r="P13" s="81">
        <v>0</v>
      </c>
      <c r="Q13" s="81">
        <v>0</v>
      </c>
      <c r="R13" s="81">
        <v>0</v>
      </c>
      <c r="S13" s="77">
        <v>0</v>
      </c>
      <c r="T13" s="77">
        <v>0</v>
      </c>
      <c r="U13" s="78">
        <f t="shared" si="4"/>
        <v>0</v>
      </c>
      <c r="V13" s="77">
        <v>0</v>
      </c>
      <c r="W13" s="78">
        <f t="shared" si="3"/>
        <v>0</v>
      </c>
    </row>
    <row r="14" spans="1:23" ht="29.25" customHeight="1" x14ac:dyDescent="0.2">
      <c r="A14" s="417" t="s">
        <v>334</v>
      </c>
      <c r="B14" s="417"/>
      <c r="C14" s="417"/>
      <c r="D14" s="417"/>
      <c r="E14" s="417"/>
      <c r="F14" s="417"/>
      <c r="G14" s="8">
        <v>8</v>
      </c>
      <c r="H14" s="81">
        <v>0</v>
      </c>
      <c r="I14" s="81">
        <v>0</v>
      </c>
      <c r="J14" s="81">
        <v>0</v>
      </c>
      <c r="K14" s="81">
        <v>0</v>
      </c>
      <c r="L14" s="81">
        <v>0</v>
      </c>
      <c r="M14" s="81">
        <v>0</v>
      </c>
      <c r="N14" s="81">
        <v>0</v>
      </c>
      <c r="O14" s="81">
        <v>0</v>
      </c>
      <c r="P14" s="77">
        <v>0</v>
      </c>
      <c r="Q14" s="81">
        <v>0</v>
      </c>
      <c r="R14" s="81">
        <v>0</v>
      </c>
      <c r="S14" s="77">
        <v>0</v>
      </c>
      <c r="T14" s="77">
        <v>0</v>
      </c>
      <c r="U14" s="78">
        <f t="shared" si="4"/>
        <v>0</v>
      </c>
      <c r="V14" s="77">
        <v>0</v>
      </c>
      <c r="W14" s="78">
        <f t="shared" si="3"/>
        <v>0</v>
      </c>
    </row>
    <row r="15" spans="1:23" x14ac:dyDescent="0.2">
      <c r="A15" s="417" t="s">
        <v>335</v>
      </c>
      <c r="B15" s="417"/>
      <c r="C15" s="417"/>
      <c r="D15" s="417"/>
      <c r="E15" s="417"/>
      <c r="F15" s="417"/>
      <c r="G15" s="8">
        <v>9</v>
      </c>
      <c r="H15" s="81">
        <v>0</v>
      </c>
      <c r="I15" s="81">
        <v>0</v>
      </c>
      <c r="J15" s="81">
        <v>0</v>
      </c>
      <c r="K15" s="81">
        <v>0</v>
      </c>
      <c r="L15" s="81">
        <v>0</v>
      </c>
      <c r="M15" s="81">
        <v>0</v>
      </c>
      <c r="N15" s="81">
        <v>0</v>
      </c>
      <c r="O15" s="81">
        <v>0</v>
      </c>
      <c r="P15" s="81">
        <v>0</v>
      </c>
      <c r="Q15" s="77">
        <v>0</v>
      </c>
      <c r="R15" s="81">
        <v>0</v>
      </c>
      <c r="S15" s="77">
        <v>0</v>
      </c>
      <c r="T15" s="77">
        <v>0</v>
      </c>
      <c r="U15" s="78">
        <f t="shared" si="4"/>
        <v>0</v>
      </c>
      <c r="V15" s="77">
        <v>0</v>
      </c>
      <c r="W15" s="78">
        <f t="shared" si="3"/>
        <v>0</v>
      </c>
    </row>
    <row r="16" spans="1:23" ht="28.5" customHeight="1" x14ac:dyDescent="0.2">
      <c r="A16" s="417" t="s">
        <v>336</v>
      </c>
      <c r="B16" s="417"/>
      <c r="C16" s="417"/>
      <c r="D16" s="417"/>
      <c r="E16" s="417"/>
      <c r="F16" s="417"/>
      <c r="G16" s="8">
        <v>10</v>
      </c>
      <c r="H16" s="81">
        <v>0</v>
      </c>
      <c r="I16" s="81">
        <v>0</v>
      </c>
      <c r="J16" s="81">
        <v>0</v>
      </c>
      <c r="K16" s="81">
        <v>0</v>
      </c>
      <c r="L16" s="81">
        <v>0</v>
      </c>
      <c r="M16" s="81">
        <v>0</v>
      </c>
      <c r="N16" s="81">
        <v>0</v>
      </c>
      <c r="O16" s="81">
        <v>0</v>
      </c>
      <c r="P16" s="81">
        <v>0</v>
      </c>
      <c r="Q16" s="81">
        <v>0</v>
      </c>
      <c r="R16" s="77">
        <v>0</v>
      </c>
      <c r="S16" s="77">
        <v>0</v>
      </c>
      <c r="T16" s="77">
        <v>0</v>
      </c>
      <c r="U16" s="78">
        <f t="shared" si="4"/>
        <v>0</v>
      </c>
      <c r="V16" s="77">
        <v>0</v>
      </c>
      <c r="W16" s="78">
        <f t="shared" si="3"/>
        <v>0</v>
      </c>
    </row>
    <row r="17" spans="1:23" ht="23.25" customHeight="1" x14ac:dyDescent="0.2">
      <c r="A17" s="417" t="s">
        <v>337</v>
      </c>
      <c r="B17" s="417"/>
      <c r="C17" s="417"/>
      <c r="D17" s="417"/>
      <c r="E17" s="417"/>
      <c r="F17" s="417"/>
      <c r="G17" s="8">
        <v>11</v>
      </c>
      <c r="H17" s="81">
        <v>0</v>
      </c>
      <c r="I17" s="81">
        <v>0</v>
      </c>
      <c r="J17" s="81">
        <v>0</v>
      </c>
      <c r="K17" s="81">
        <v>0</v>
      </c>
      <c r="L17" s="81">
        <v>0</v>
      </c>
      <c r="M17" s="81">
        <v>0</v>
      </c>
      <c r="N17" s="77">
        <v>0</v>
      </c>
      <c r="O17" s="77">
        <v>0</v>
      </c>
      <c r="P17" s="77">
        <v>0</v>
      </c>
      <c r="Q17" s="77">
        <v>0</v>
      </c>
      <c r="R17" s="77">
        <v>0</v>
      </c>
      <c r="S17" s="77">
        <v>0</v>
      </c>
      <c r="T17" s="77">
        <v>0</v>
      </c>
      <c r="U17" s="78">
        <f t="shared" si="4"/>
        <v>0</v>
      </c>
      <c r="V17" s="77">
        <v>0</v>
      </c>
      <c r="W17" s="78">
        <f t="shared" si="3"/>
        <v>0</v>
      </c>
    </row>
    <row r="18" spans="1:23" x14ac:dyDescent="0.2">
      <c r="A18" s="417" t="s">
        <v>338</v>
      </c>
      <c r="B18" s="417"/>
      <c r="C18" s="417"/>
      <c r="D18" s="417"/>
      <c r="E18" s="417"/>
      <c r="F18" s="417"/>
      <c r="G18" s="8">
        <v>12</v>
      </c>
      <c r="H18" s="81">
        <v>0</v>
      </c>
      <c r="I18" s="81">
        <v>0</v>
      </c>
      <c r="J18" s="81">
        <v>0</v>
      </c>
      <c r="K18" s="81">
        <v>0</v>
      </c>
      <c r="L18" s="81">
        <v>0</v>
      </c>
      <c r="M18" s="81">
        <v>0</v>
      </c>
      <c r="N18" s="77">
        <v>0</v>
      </c>
      <c r="O18" s="77">
        <v>0</v>
      </c>
      <c r="P18" s="77">
        <v>0</v>
      </c>
      <c r="Q18" s="77">
        <v>0</v>
      </c>
      <c r="R18" s="77">
        <v>0</v>
      </c>
      <c r="S18" s="77">
        <v>0</v>
      </c>
      <c r="T18" s="77">
        <v>0</v>
      </c>
      <c r="U18" s="78">
        <f t="shared" si="4"/>
        <v>0</v>
      </c>
      <c r="V18" s="77">
        <v>0</v>
      </c>
      <c r="W18" s="78">
        <f t="shared" si="3"/>
        <v>0</v>
      </c>
    </row>
    <row r="19" spans="1:23" x14ac:dyDescent="0.2">
      <c r="A19" s="417" t="s">
        <v>339</v>
      </c>
      <c r="B19" s="417"/>
      <c r="C19" s="417"/>
      <c r="D19" s="417"/>
      <c r="E19" s="417"/>
      <c r="F19" s="417"/>
      <c r="G19" s="8">
        <v>13</v>
      </c>
      <c r="H19" s="77">
        <v>0</v>
      </c>
      <c r="I19" s="77">
        <v>0</v>
      </c>
      <c r="J19" s="77">
        <v>0</v>
      </c>
      <c r="K19" s="77">
        <v>0</v>
      </c>
      <c r="L19" s="77">
        <v>0</v>
      </c>
      <c r="M19" s="77">
        <v>0</v>
      </c>
      <c r="N19" s="77">
        <v>0</v>
      </c>
      <c r="O19" s="77">
        <v>0</v>
      </c>
      <c r="P19" s="77">
        <v>0</v>
      </c>
      <c r="Q19" s="77">
        <v>0</v>
      </c>
      <c r="R19" s="77">
        <v>0</v>
      </c>
      <c r="S19" s="77">
        <v>0</v>
      </c>
      <c r="T19" s="77">
        <v>0</v>
      </c>
      <c r="U19" s="78">
        <f t="shared" si="4"/>
        <v>0</v>
      </c>
      <c r="V19" s="77">
        <v>0</v>
      </c>
      <c r="W19" s="78">
        <f t="shared" si="3"/>
        <v>0</v>
      </c>
    </row>
    <row r="20" spans="1:23" x14ac:dyDescent="0.2">
      <c r="A20" s="417" t="s">
        <v>340</v>
      </c>
      <c r="B20" s="417"/>
      <c r="C20" s="417"/>
      <c r="D20" s="417"/>
      <c r="E20" s="417"/>
      <c r="F20" s="417"/>
      <c r="G20" s="8">
        <v>14</v>
      </c>
      <c r="H20" s="81">
        <v>0</v>
      </c>
      <c r="I20" s="81">
        <v>0</v>
      </c>
      <c r="J20" s="81">
        <v>0</v>
      </c>
      <c r="K20" s="81">
        <v>0</v>
      </c>
      <c r="L20" s="81">
        <v>0</v>
      </c>
      <c r="M20" s="81">
        <v>0</v>
      </c>
      <c r="N20" s="77">
        <v>0</v>
      </c>
      <c r="O20" s="77">
        <v>0</v>
      </c>
      <c r="P20" s="77">
        <v>0</v>
      </c>
      <c r="Q20" s="77">
        <v>0</v>
      </c>
      <c r="R20" s="77">
        <v>0</v>
      </c>
      <c r="S20" s="77">
        <v>0</v>
      </c>
      <c r="T20" s="77">
        <v>0</v>
      </c>
      <c r="U20" s="78">
        <f t="shared" si="4"/>
        <v>0</v>
      </c>
      <c r="V20" s="77">
        <v>0</v>
      </c>
      <c r="W20" s="78">
        <f t="shared" si="3"/>
        <v>0</v>
      </c>
    </row>
    <row r="21" spans="1:23" ht="30.75" customHeight="1" x14ac:dyDescent="0.2">
      <c r="A21" s="417" t="s">
        <v>341</v>
      </c>
      <c r="B21" s="417"/>
      <c r="C21" s="417"/>
      <c r="D21" s="417"/>
      <c r="E21" s="417"/>
      <c r="F21" s="417"/>
      <c r="G21" s="8">
        <v>15</v>
      </c>
      <c r="H21" s="77">
        <v>0</v>
      </c>
      <c r="I21" s="77">
        <v>0</v>
      </c>
      <c r="J21" s="77">
        <v>0</v>
      </c>
      <c r="K21" s="77">
        <v>0</v>
      </c>
      <c r="L21" s="77">
        <v>0</v>
      </c>
      <c r="M21" s="77">
        <v>0</v>
      </c>
      <c r="N21" s="77">
        <v>0</v>
      </c>
      <c r="O21" s="77">
        <v>0</v>
      </c>
      <c r="P21" s="77">
        <v>0</v>
      </c>
      <c r="Q21" s="77">
        <v>0</v>
      </c>
      <c r="R21" s="77">
        <v>0</v>
      </c>
      <c r="S21" s="77">
        <v>0</v>
      </c>
      <c r="T21" s="77">
        <v>0</v>
      </c>
      <c r="U21" s="78">
        <f t="shared" si="4"/>
        <v>0</v>
      </c>
      <c r="V21" s="77">
        <v>0</v>
      </c>
      <c r="W21" s="78">
        <f t="shared" si="3"/>
        <v>0</v>
      </c>
    </row>
    <row r="22" spans="1:23" ht="28.5" customHeight="1" x14ac:dyDescent="0.2">
      <c r="A22" s="417" t="s">
        <v>342</v>
      </c>
      <c r="B22" s="417"/>
      <c r="C22" s="417"/>
      <c r="D22" s="417"/>
      <c r="E22" s="417"/>
      <c r="F22" s="417"/>
      <c r="G22" s="8">
        <v>16</v>
      </c>
      <c r="H22" s="77">
        <v>0</v>
      </c>
      <c r="I22" s="77">
        <v>0</v>
      </c>
      <c r="J22" s="77">
        <v>0</v>
      </c>
      <c r="K22" s="77">
        <v>0</v>
      </c>
      <c r="L22" s="77">
        <v>0</v>
      </c>
      <c r="M22" s="77">
        <v>0</v>
      </c>
      <c r="N22" s="77">
        <v>0</v>
      </c>
      <c r="O22" s="77">
        <v>0</v>
      </c>
      <c r="P22" s="77">
        <v>0</v>
      </c>
      <c r="Q22" s="77">
        <v>0</v>
      </c>
      <c r="R22" s="77">
        <v>0</v>
      </c>
      <c r="S22" s="77">
        <v>0</v>
      </c>
      <c r="T22" s="77">
        <v>0</v>
      </c>
      <c r="U22" s="78">
        <f t="shared" si="4"/>
        <v>0</v>
      </c>
      <c r="V22" s="77">
        <v>0</v>
      </c>
      <c r="W22" s="78">
        <f t="shared" si="3"/>
        <v>0</v>
      </c>
    </row>
    <row r="23" spans="1:23" ht="26.25" customHeight="1" x14ac:dyDescent="0.2">
      <c r="A23" s="417" t="s">
        <v>343</v>
      </c>
      <c r="B23" s="417"/>
      <c r="C23" s="417"/>
      <c r="D23" s="417"/>
      <c r="E23" s="417"/>
      <c r="F23" s="417"/>
      <c r="G23" s="8">
        <v>17</v>
      </c>
      <c r="H23" s="77">
        <v>0</v>
      </c>
      <c r="I23" s="77">
        <v>0</v>
      </c>
      <c r="J23" s="77">
        <v>0</v>
      </c>
      <c r="K23" s="77">
        <v>0</v>
      </c>
      <c r="L23" s="77">
        <v>0</v>
      </c>
      <c r="M23" s="77">
        <v>0</v>
      </c>
      <c r="N23" s="77">
        <v>0</v>
      </c>
      <c r="O23" s="77">
        <v>0</v>
      </c>
      <c r="P23" s="77">
        <v>0</v>
      </c>
      <c r="Q23" s="77">
        <v>0</v>
      </c>
      <c r="R23" s="77">
        <v>0</v>
      </c>
      <c r="S23" s="77">
        <v>0</v>
      </c>
      <c r="T23" s="77">
        <v>0</v>
      </c>
      <c r="U23" s="78">
        <f t="shared" si="4"/>
        <v>0</v>
      </c>
      <c r="V23" s="77">
        <v>0</v>
      </c>
      <c r="W23" s="78">
        <f t="shared" si="3"/>
        <v>0</v>
      </c>
    </row>
    <row r="24" spans="1:23" x14ac:dyDescent="0.2">
      <c r="A24" s="417" t="s">
        <v>344</v>
      </c>
      <c r="B24" s="417"/>
      <c r="C24" s="417"/>
      <c r="D24" s="417"/>
      <c r="E24" s="417"/>
      <c r="F24" s="417"/>
      <c r="G24" s="8">
        <v>18</v>
      </c>
      <c r="H24" s="77">
        <v>0</v>
      </c>
      <c r="I24" s="77">
        <v>0</v>
      </c>
      <c r="J24" s="77">
        <v>0</v>
      </c>
      <c r="K24" s="77">
        <v>0</v>
      </c>
      <c r="L24" s="77">
        <v>0</v>
      </c>
      <c r="M24" s="77">
        <v>0</v>
      </c>
      <c r="N24" s="77">
        <v>0</v>
      </c>
      <c r="O24" s="77">
        <v>0</v>
      </c>
      <c r="P24" s="77">
        <v>0</v>
      </c>
      <c r="Q24" s="77">
        <v>0</v>
      </c>
      <c r="R24" s="77">
        <v>0</v>
      </c>
      <c r="S24" s="77">
        <v>0</v>
      </c>
      <c r="T24" s="77">
        <v>0</v>
      </c>
      <c r="U24" s="78">
        <f t="shared" si="4"/>
        <v>0</v>
      </c>
      <c r="V24" s="77">
        <v>0</v>
      </c>
      <c r="W24" s="78">
        <f t="shared" si="3"/>
        <v>0</v>
      </c>
    </row>
    <row r="25" spans="1:23" x14ac:dyDescent="0.2">
      <c r="A25" s="417" t="s">
        <v>345</v>
      </c>
      <c r="B25" s="417"/>
      <c r="C25" s="417"/>
      <c r="D25" s="417"/>
      <c r="E25" s="417"/>
      <c r="F25" s="417"/>
      <c r="G25" s="8">
        <v>19</v>
      </c>
      <c r="H25" s="77">
        <v>0</v>
      </c>
      <c r="I25" s="77">
        <v>0</v>
      </c>
      <c r="J25" s="77">
        <v>0</v>
      </c>
      <c r="K25" s="77">
        <v>0</v>
      </c>
      <c r="L25" s="77">
        <v>0</v>
      </c>
      <c r="M25" s="77">
        <v>0</v>
      </c>
      <c r="N25" s="77">
        <v>0</v>
      </c>
      <c r="O25" s="77">
        <v>0</v>
      </c>
      <c r="P25" s="77">
        <v>0</v>
      </c>
      <c r="Q25" s="77">
        <v>0</v>
      </c>
      <c r="R25" s="77">
        <v>0</v>
      </c>
      <c r="S25" s="77">
        <v>0</v>
      </c>
      <c r="T25" s="77">
        <v>0</v>
      </c>
      <c r="U25" s="78">
        <f t="shared" si="4"/>
        <v>0</v>
      </c>
      <c r="V25" s="77">
        <v>0</v>
      </c>
      <c r="W25" s="78">
        <f t="shared" si="3"/>
        <v>0</v>
      </c>
    </row>
    <row r="26" spans="1:23" x14ac:dyDescent="0.2">
      <c r="A26" s="417" t="s">
        <v>346</v>
      </c>
      <c r="B26" s="417"/>
      <c r="C26" s="417"/>
      <c r="D26" s="417"/>
      <c r="E26" s="417"/>
      <c r="F26" s="417"/>
      <c r="G26" s="8">
        <v>20</v>
      </c>
      <c r="H26" s="77">
        <v>0</v>
      </c>
      <c r="I26" s="77">
        <v>0</v>
      </c>
      <c r="J26" s="77">
        <v>0</v>
      </c>
      <c r="K26" s="77">
        <v>0</v>
      </c>
      <c r="L26" s="77">
        <v>0</v>
      </c>
      <c r="M26" s="77">
        <v>0</v>
      </c>
      <c r="N26" s="77">
        <v>0</v>
      </c>
      <c r="O26" s="77">
        <v>0</v>
      </c>
      <c r="P26" s="77">
        <v>0</v>
      </c>
      <c r="Q26" s="77">
        <v>0</v>
      </c>
      <c r="R26" s="77">
        <v>0</v>
      </c>
      <c r="S26" s="77">
        <v>1908042</v>
      </c>
      <c r="T26" s="77">
        <v>0</v>
      </c>
      <c r="U26" s="78">
        <f>H26+I26+J26+K26-L26+M26+N26+O26+P26+Q26+R26+S26+T26</f>
        <v>1908042</v>
      </c>
      <c r="V26" s="77">
        <v>0</v>
      </c>
      <c r="W26" s="78">
        <f t="shared" si="3"/>
        <v>1908042</v>
      </c>
    </row>
    <row r="27" spans="1:23" x14ac:dyDescent="0.2">
      <c r="A27" s="417" t="s">
        <v>347</v>
      </c>
      <c r="B27" s="417"/>
      <c r="C27" s="417"/>
      <c r="D27" s="417"/>
      <c r="E27" s="417"/>
      <c r="F27" s="417"/>
      <c r="G27" s="8">
        <v>21</v>
      </c>
      <c r="H27" s="77">
        <v>0</v>
      </c>
      <c r="I27" s="77">
        <v>0</v>
      </c>
      <c r="J27" s="77">
        <v>0</v>
      </c>
      <c r="K27" s="77">
        <v>0</v>
      </c>
      <c r="L27" s="77">
        <v>0</v>
      </c>
      <c r="M27" s="77">
        <v>0</v>
      </c>
      <c r="N27" s="77">
        <v>0</v>
      </c>
      <c r="O27" s="77">
        <v>0</v>
      </c>
      <c r="P27" s="77">
        <v>0</v>
      </c>
      <c r="Q27" s="77">
        <v>0</v>
      </c>
      <c r="R27" s="77">
        <v>0</v>
      </c>
      <c r="S27" s="77">
        <v>0</v>
      </c>
      <c r="T27" s="77">
        <v>-1908042</v>
      </c>
      <c r="U27" s="78">
        <f>H27+I27+J27+K27-L27+M27+N27+O27+P27+Q27+R27+S27+T27</f>
        <v>-1908042</v>
      </c>
      <c r="V27" s="77">
        <v>0</v>
      </c>
      <c r="W27" s="78">
        <f t="shared" si="3"/>
        <v>-1908042</v>
      </c>
    </row>
    <row r="28" spans="1:23" x14ac:dyDescent="0.2">
      <c r="A28" s="417" t="s">
        <v>348</v>
      </c>
      <c r="B28" s="417"/>
      <c r="C28" s="417"/>
      <c r="D28" s="417"/>
      <c r="E28" s="417"/>
      <c r="F28" s="417"/>
      <c r="G28" s="8">
        <v>22</v>
      </c>
      <c r="H28" s="77">
        <v>0</v>
      </c>
      <c r="I28" s="77">
        <v>0</v>
      </c>
      <c r="J28" s="77">
        <v>0</v>
      </c>
      <c r="K28" s="77">
        <v>0</v>
      </c>
      <c r="L28" s="77">
        <v>0</v>
      </c>
      <c r="M28" s="77">
        <v>0</v>
      </c>
      <c r="N28" s="77">
        <v>0</v>
      </c>
      <c r="O28" s="77">
        <v>0</v>
      </c>
      <c r="P28" s="77">
        <v>0</v>
      </c>
      <c r="Q28" s="77">
        <v>0</v>
      </c>
      <c r="R28" s="77">
        <v>0</v>
      </c>
      <c r="S28" s="77">
        <v>0</v>
      </c>
      <c r="T28" s="77">
        <v>0</v>
      </c>
      <c r="U28" s="78">
        <f t="shared" si="4"/>
        <v>0</v>
      </c>
      <c r="V28" s="77">
        <v>0</v>
      </c>
      <c r="W28" s="78">
        <f t="shared" si="3"/>
        <v>0</v>
      </c>
    </row>
    <row r="29" spans="1:23" ht="27.75" customHeight="1" x14ac:dyDescent="0.2">
      <c r="A29" s="418" t="s">
        <v>380</v>
      </c>
      <c r="B29" s="418"/>
      <c r="C29" s="418"/>
      <c r="D29" s="418"/>
      <c r="E29" s="418"/>
      <c r="F29" s="418"/>
      <c r="G29" s="10">
        <v>23</v>
      </c>
      <c r="H29" s="80">
        <f>SUM(H10:H28)</f>
        <v>74620310</v>
      </c>
      <c r="I29" s="80">
        <f t="shared" ref="I29:W29" si="5">SUM(I10:I28)</f>
        <v>14059645</v>
      </c>
      <c r="J29" s="80">
        <f t="shared" si="5"/>
        <v>0</v>
      </c>
      <c r="K29" s="80">
        <f t="shared" si="5"/>
        <v>0</v>
      </c>
      <c r="L29" s="80">
        <f t="shared" si="5"/>
        <v>0</v>
      </c>
      <c r="M29" s="80">
        <f t="shared" si="5"/>
        <v>0</v>
      </c>
      <c r="N29" s="80">
        <f t="shared" si="5"/>
        <v>14854</v>
      </c>
      <c r="O29" s="80">
        <f t="shared" si="5"/>
        <v>0</v>
      </c>
      <c r="P29" s="80">
        <f t="shared" si="5"/>
        <v>0</v>
      </c>
      <c r="Q29" s="80">
        <f t="shared" si="5"/>
        <v>0</v>
      </c>
      <c r="R29" s="80">
        <f t="shared" si="5"/>
        <v>0</v>
      </c>
      <c r="S29" s="80">
        <f t="shared" si="5"/>
        <v>-2018678</v>
      </c>
      <c r="T29" s="80">
        <f t="shared" si="5"/>
        <v>1009451</v>
      </c>
      <c r="U29" s="80">
        <f t="shared" si="5"/>
        <v>87685582</v>
      </c>
      <c r="V29" s="80">
        <f t="shared" si="5"/>
        <v>0</v>
      </c>
      <c r="W29" s="80">
        <f t="shared" si="5"/>
        <v>87685582</v>
      </c>
    </row>
    <row r="30" spans="1:23" x14ac:dyDescent="0.2">
      <c r="A30" s="419" t="s">
        <v>349</v>
      </c>
      <c r="B30" s="420"/>
      <c r="C30" s="420"/>
      <c r="D30" s="420"/>
      <c r="E30" s="420"/>
      <c r="F30" s="420"/>
      <c r="G30" s="420"/>
      <c r="H30" s="420"/>
      <c r="I30" s="420"/>
      <c r="J30" s="420"/>
      <c r="K30" s="420"/>
      <c r="L30" s="420"/>
      <c r="M30" s="420"/>
      <c r="N30" s="420"/>
      <c r="O30" s="420"/>
      <c r="P30" s="420"/>
      <c r="Q30" s="420"/>
      <c r="R30" s="420"/>
      <c r="S30" s="420"/>
      <c r="T30" s="420"/>
      <c r="U30" s="420"/>
      <c r="V30" s="420"/>
      <c r="W30" s="420"/>
    </row>
    <row r="31" spans="1:23" ht="36.75" customHeight="1" x14ac:dyDescent="0.2">
      <c r="A31" s="415" t="s">
        <v>350</v>
      </c>
      <c r="B31" s="415"/>
      <c r="C31" s="415"/>
      <c r="D31" s="415"/>
      <c r="E31" s="415"/>
      <c r="F31" s="415"/>
      <c r="G31" s="9">
        <v>24</v>
      </c>
      <c r="H31" s="79">
        <f>SUM(H12:H20)</f>
        <v>0</v>
      </c>
      <c r="I31" s="79">
        <f t="shared" ref="I31:W31" si="6">SUM(I12:I20)</f>
        <v>0</v>
      </c>
      <c r="J31" s="79">
        <f t="shared" si="6"/>
        <v>0</v>
      </c>
      <c r="K31" s="79">
        <f t="shared" si="6"/>
        <v>0</v>
      </c>
      <c r="L31" s="79">
        <f t="shared" si="6"/>
        <v>0</v>
      </c>
      <c r="M31" s="79">
        <f t="shared" si="6"/>
        <v>0</v>
      </c>
      <c r="N31" s="79">
        <f t="shared" si="6"/>
        <v>0</v>
      </c>
      <c r="O31" s="79">
        <f t="shared" si="6"/>
        <v>0</v>
      </c>
      <c r="P31" s="79">
        <f t="shared" si="6"/>
        <v>0</v>
      </c>
      <c r="Q31" s="79">
        <f t="shared" si="6"/>
        <v>0</v>
      </c>
      <c r="R31" s="79">
        <f t="shared" si="6"/>
        <v>0</v>
      </c>
      <c r="S31" s="79">
        <f t="shared" si="6"/>
        <v>0</v>
      </c>
      <c r="T31" s="79">
        <f t="shared" si="6"/>
        <v>0</v>
      </c>
      <c r="U31" s="79">
        <f t="shared" si="6"/>
        <v>0</v>
      </c>
      <c r="V31" s="79">
        <f t="shared" si="6"/>
        <v>0</v>
      </c>
      <c r="W31" s="79">
        <f t="shared" si="6"/>
        <v>0</v>
      </c>
    </row>
    <row r="32" spans="1:23" ht="31.5" customHeight="1" x14ac:dyDescent="0.2">
      <c r="A32" s="415" t="s">
        <v>351</v>
      </c>
      <c r="B32" s="415"/>
      <c r="C32" s="415"/>
      <c r="D32" s="415"/>
      <c r="E32" s="415"/>
      <c r="F32" s="415"/>
      <c r="G32" s="9">
        <v>25</v>
      </c>
      <c r="H32" s="79">
        <f>H11+H31</f>
        <v>0</v>
      </c>
      <c r="I32" s="79">
        <f t="shared" ref="I32:W32" si="7">I11+I31</f>
        <v>0</v>
      </c>
      <c r="J32" s="79">
        <f t="shared" si="7"/>
        <v>0</v>
      </c>
      <c r="K32" s="79">
        <f t="shared" si="7"/>
        <v>0</v>
      </c>
      <c r="L32" s="79">
        <f t="shared" si="7"/>
        <v>0</v>
      </c>
      <c r="M32" s="79">
        <f t="shared" si="7"/>
        <v>0</v>
      </c>
      <c r="N32" s="79">
        <f t="shared" si="7"/>
        <v>0</v>
      </c>
      <c r="O32" s="79">
        <f t="shared" si="7"/>
        <v>0</v>
      </c>
      <c r="P32" s="79">
        <f t="shared" si="7"/>
        <v>0</v>
      </c>
      <c r="Q32" s="79">
        <f t="shared" si="7"/>
        <v>0</v>
      </c>
      <c r="R32" s="79">
        <f t="shared" si="7"/>
        <v>0</v>
      </c>
      <c r="S32" s="79">
        <f t="shared" si="7"/>
        <v>0</v>
      </c>
      <c r="T32" s="79">
        <f t="shared" si="7"/>
        <v>1009451</v>
      </c>
      <c r="U32" s="79">
        <f t="shared" si="7"/>
        <v>1009451</v>
      </c>
      <c r="V32" s="79">
        <f t="shared" si="7"/>
        <v>0</v>
      </c>
      <c r="W32" s="79">
        <f t="shared" si="7"/>
        <v>1009451</v>
      </c>
    </row>
    <row r="33" spans="1:23" ht="30.75" customHeight="1" x14ac:dyDescent="0.2">
      <c r="A33" s="416" t="s">
        <v>352</v>
      </c>
      <c r="B33" s="416"/>
      <c r="C33" s="416"/>
      <c r="D33" s="416"/>
      <c r="E33" s="416"/>
      <c r="F33" s="416"/>
      <c r="G33" s="10">
        <v>26</v>
      </c>
      <c r="H33" s="80">
        <f>SUM(H21:H28)</f>
        <v>0</v>
      </c>
      <c r="I33" s="80">
        <f t="shared" ref="I33:W33" si="8">SUM(I21:I28)</f>
        <v>0</v>
      </c>
      <c r="J33" s="80">
        <f t="shared" si="8"/>
        <v>0</v>
      </c>
      <c r="K33" s="80">
        <f t="shared" si="8"/>
        <v>0</v>
      </c>
      <c r="L33" s="80">
        <f t="shared" si="8"/>
        <v>0</v>
      </c>
      <c r="M33" s="80">
        <f t="shared" si="8"/>
        <v>0</v>
      </c>
      <c r="N33" s="80">
        <f t="shared" si="8"/>
        <v>0</v>
      </c>
      <c r="O33" s="80">
        <f t="shared" si="8"/>
        <v>0</v>
      </c>
      <c r="P33" s="80">
        <f t="shared" si="8"/>
        <v>0</v>
      </c>
      <c r="Q33" s="80">
        <f t="shared" si="8"/>
        <v>0</v>
      </c>
      <c r="R33" s="80">
        <f t="shared" si="8"/>
        <v>0</v>
      </c>
      <c r="S33" s="80">
        <f t="shared" si="8"/>
        <v>1908042</v>
      </c>
      <c r="T33" s="80">
        <f t="shared" si="8"/>
        <v>-1908042</v>
      </c>
      <c r="U33" s="80">
        <f t="shared" si="8"/>
        <v>0</v>
      </c>
      <c r="V33" s="80">
        <f t="shared" si="8"/>
        <v>0</v>
      </c>
      <c r="W33" s="80">
        <f t="shared" si="8"/>
        <v>0</v>
      </c>
    </row>
    <row r="34" spans="1:23" x14ac:dyDescent="0.2">
      <c r="A34" s="419" t="s">
        <v>353</v>
      </c>
      <c r="B34" s="421"/>
      <c r="C34" s="421"/>
      <c r="D34" s="421"/>
      <c r="E34" s="421"/>
      <c r="F34" s="421"/>
      <c r="G34" s="421"/>
      <c r="H34" s="421"/>
      <c r="I34" s="421"/>
      <c r="J34" s="421"/>
      <c r="K34" s="421"/>
      <c r="L34" s="421"/>
      <c r="M34" s="421"/>
      <c r="N34" s="421"/>
      <c r="O34" s="421"/>
      <c r="P34" s="421"/>
      <c r="Q34" s="421"/>
      <c r="R34" s="421"/>
      <c r="S34" s="421"/>
      <c r="T34" s="421"/>
      <c r="U34" s="421"/>
      <c r="V34" s="421"/>
      <c r="W34" s="421"/>
    </row>
    <row r="35" spans="1:23" x14ac:dyDescent="0.2">
      <c r="A35" s="422" t="s">
        <v>381</v>
      </c>
      <c r="B35" s="422"/>
      <c r="C35" s="422"/>
      <c r="D35" s="422"/>
      <c r="E35" s="422"/>
      <c r="F35" s="422"/>
      <c r="G35" s="8">
        <v>27</v>
      </c>
      <c r="H35" s="215">
        <v>74620310</v>
      </c>
      <c r="I35" s="215">
        <v>14059645</v>
      </c>
      <c r="J35" s="215">
        <v>0</v>
      </c>
      <c r="K35" s="215">
        <v>0</v>
      </c>
      <c r="L35" s="215">
        <v>0</v>
      </c>
      <c r="M35" s="215">
        <v>0</v>
      </c>
      <c r="N35" s="215">
        <v>14854</v>
      </c>
      <c r="O35" s="215">
        <v>0</v>
      </c>
      <c r="P35" s="215">
        <v>0</v>
      </c>
      <c r="Q35" s="215">
        <v>0</v>
      </c>
      <c r="R35" s="215">
        <v>0</v>
      </c>
      <c r="S35" s="44">
        <v>-2018686</v>
      </c>
      <c r="T35" s="212">
        <v>1009451</v>
      </c>
      <c r="U35" s="78">
        <f t="shared" ref="U35:U37" si="9">H35+I35+J35+K35-L35+M35+N35+O35+P35+Q35+R35+S35+T35</f>
        <v>87685574</v>
      </c>
      <c r="V35" s="77">
        <v>0</v>
      </c>
      <c r="W35" s="78">
        <f t="shared" ref="W35:W37" si="10">U35+V35</f>
        <v>87685574</v>
      </c>
    </row>
    <row r="36" spans="1:23" x14ac:dyDescent="0.2">
      <c r="A36" s="417" t="s">
        <v>329</v>
      </c>
      <c r="B36" s="417"/>
      <c r="C36" s="417"/>
      <c r="D36" s="417"/>
      <c r="E36" s="417"/>
      <c r="F36" s="417"/>
      <c r="G36" s="8">
        <v>28</v>
      </c>
      <c r="H36" s="215">
        <v>0</v>
      </c>
      <c r="I36" s="215">
        <v>0</v>
      </c>
      <c r="J36" s="215">
        <v>0</v>
      </c>
      <c r="K36" s="215">
        <v>0</v>
      </c>
      <c r="L36" s="215">
        <v>0</v>
      </c>
      <c r="M36" s="215">
        <v>0</v>
      </c>
      <c r="N36" s="215">
        <v>0</v>
      </c>
      <c r="O36" s="215">
        <v>0</v>
      </c>
      <c r="P36" s="215">
        <v>0</v>
      </c>
      <c r="Q36" s="215">
        <v>0</v>
      </c>
      <c r="R36" s="215">
        <v>0</v>
      </c>
      <c r="S36" s="215">
        <v>0</v>
      </c>
      <c r="T36" s="77">
        <v>0</v>
      </c>
      <c r="U36" s="78">
        <f t="shared" si="9"/>
        <v>0</v>
      </c>
      <c r="V36" s="77">
        <v>0</v>
      </c>
      <c r="W36" s="78">
        <f t="shared" si="10"/>
        <v>0</v>
      </c>
    </row>
    <row r="37" spans="1:23" x14ac:dyDescent="0.2">
      <c r="A37" s="417" t="s">
        <v>330</v>
      </c>
      <c r="B37" s="417"/>
      <c r="C37" s="417"/>
      <c r="D37" s="417"/>
      <c r="E37" s="417"/>
      <c r="F37" s="417"/>
      <c r="G37" s="8">
        <v>29</v>
      </c>
      <c r="H37" s="215">
        <v>0</v>
      </c>
      <c r="I37" s="215">
        <v>0</v>
      </c>
      <c r="J37" s="215">
        <v>0</v>
      </c>
      <c r="K37" s="215">
        <v>0</v>
      </c>
      <c r="L37" s="215">
        <v>0</v>
      </c>
      <c r="M37" s="215">
        <v>0</v>
      </c>
      <c r="N37" s="215">
        <v>0</v>
      </c>
      <c r="O37" s="215">
        <v>0</v>
      </c>
      <c r="P37" s="215">
        <v>0</v>
      </c>
      <c r="Q37" s="215">
        <v>0</v>
      </c>
      <c r="R37" s="215">
        <v>0</v>
      </c>
      <c r="S37" s="215">
        <v>37841</v>
      </c>
      <c r="T37" s="77">
        <v>0</v>
      </c>
      <c r="U37" s="78">
        <f t="shared" si="9"/>
        <v>37841</v>
      </c>
      <c r="V37" s="77">
        <v>0</v>
      </c>
      <c r="W37" s="78">
        <f t="shared" si="10"/>
        <v>37841</v>
      </c>
    </row>
    <row r="38" spans="1:23" ht="25.5" customHeight="1" x14ac:dyDescent="0.2">
      <c r="A38" s="423" t="s">
        <v>382</v>
      </c>
      <c r="B38" s="423"/>
      <c r="C38" s="423"/>
      <c r="D38" s="423"/>
      <c r="E38" s="423"/>
      <c r="F38" s="423"/>
      <c r="G38" s="9">
        <v>30</v>
      </c>
      <c r="H38" s="79">
        <f>H35+H36+H37</f>
        <v>74620310</v>
      </c>
      <c r="I38" s="79">
        <f t="shared" ref="I38:W38" si="11">I35+I36+I37</f>
        <v>14059645</v>
      </c>
      <c r="J38" s="79">
        <f t="shared" si="11"/>
        <v>0</v>
      </c>
      <c r="K38" s="79">
        <f t="shared" si="11"/>
        <v>0</v>
      </c>
      <c r="L38" s="79">
        <f t="shared" si="11"/>
        <v>0</v>
      </c>
      <c r="M38" s="79">
        <f t="shared" si="11"/>
        <v>0</v>
      </c>
      <c r="N38" s="79">
        <f t="shared" si="11"/>
        <v>14854</v>
      </c>
      <c r="O38" s="79">
        <f t="shared" si="11"/>
        <v>0</v>
      </c>
      <c r="P38" s="79">
        <f t="shared" si="11"/>
        <v>0</v>
      </c>
      <c r="Q38" s="79">
        <f t="shared" si="11"/>
        <v>0</v>
      </c>
      <c r="R38" s="79">
        <f t="shared" si="11"/>
        <v>0</v>
      </c>
      <c r="S38" s="79">
        <f t="shared" si="11"/>
        <v>-1980845</v>
      </c>
      <c r="T38" s="79">
        <f t="shared" si="11"/>
        <v>1009451</v>
      </c>
      <c r="U38" s="79">
        <f t="shared" si="11"/>
        <v>87723415</v>
      </c>
      <c r="V38" s="79">
        <f t="shared" si="11"/>
        <v>0</v>
      </c>
      <c r="W38" s="79">
        <f t="shared" si="11"/>
        <v>87723415</v>
      </c>
    </row>
    <row r="39" spans="1:23" x14ac:dyDescent="0.2">
      <c r="A39" s="417" t="s">
        <v>331</v>
      </c>
      <c r="B39" s="417"/>
      <c r="C39" s="417"/>
      <c r="D39" s="417"/>
      <c r="E39" s="417"/>
      <c r="F39" s="417"/>
      <c r="G39" s="8">
        <v>31</v>
      </c>
      <c r="H39" s="81">
        <v>0</v>
      </c>
      <c r="I39" s="81">
        <v>0</v>
      </c>
      <c r="J39" s="81">
        <v>0</v>
      </c>
      <c r="K39" s="81">
        <v>0</v>
      </c>
      <c r="L39" s="81">
        <v>0</v>
      </c>
      <c r="M39" s="81">
        <v>0</v>
      </c>
      <c r="N39" s="81">
        <v>0</v>
      </c>
      <c r="O39" s="81">
        <v>0</v>
      </c>
      <c r="P39" s="81">
        <v>0</v>
      </c>
      <c r="Q39" s="81">
        <v>0</v>
      </c>
      <c r="R39" s="81">
        <v>0</v>
      </c>
      <c r="S39" s="81">
        <v>0</v>
      </c>
      <c r="T39" s="44">
        <v>-5144102</v>
      </c>
      <c r="U39" s="78">
        <f t="shared" ref="U39:U56" si="12">H39+I39+J39+K39-L39+M39+N39+O39+P39+Q39+R39+S39+T39</f>
        <v>-5144102</v>
      </c>
      <c r="V39" s="77">
        <v>0</v>
      </c>
      <c r="W39" s="78">
        <f t="shared" ref="W39:W56" si="13">U39+V39</f>
        <v>-5144102</v>
      </c>
    </row>
    <row r="40" spans="1:23" x14ac:dyDescent="0.2">
      <c r="A40" s="417" t="s">
        <v>332</v>
      </c>
      <c r="B40" s="417"/>
      <c r="C40" s="417"/>
      <c r="D40" s="417"/>
      <c r="E40" s="417"/>
      <c r="F40" s="417"/>
      <c r="G40" s="8">
        <v>32</v>
      </c>
      <c r="H40" s="81">
        <v>0</v>
      </c>
      <c r="I40" s="81">
        <v>0</v>
      </c>
      <c r="J40" s="81">
        <v>0</v>
      </c>
      <c r="K40" s="81">
        <v>0</v>
      </c>
      <c r="L40" s="81">
        <v>0</v>
      </c>
      <c r="M40" s="81">
        <v>0</v>
      </c>
      <c r="N40" s="77">
        <v>0</v>
      </c>
      <c r="O40" s="81">
        <v>0</v>
      </c>
      <c r="P40" s="81">
        <v>0</v>
      </c>
      <c r="Q40" s="81">
        <v>0</v>
      </c>
      <c r="R40" s="81">
        <v>0</v>
      </c>
      <c r="S40" s="81">
        <v>0</v>
      </c>
      <c r="T40" s="81">
        <v>0</v>
      </c>
      <c r="U40" s="78">
        <f t="shared" si="12"/>
        <v>0</v>
      </c>
      <c r="V40" s="77">
        <v>0</v>
      </c>
      <c r="W40" s="78">
        <f t="shared" si="13"/>
        <v>0</v>
      </c>
    </row>
    <row r="41" spans="1:23" ht="27" customHeight="1" x14ac:dyDescent="0.2">
      <c r="A41" s="417" t="s">
        <v>354</v>
      </c>
      <c r="B41" s="417"/>
      <c r="C41" s="417"/>
      <c r="D41" s="417"/>
      <c r="E41" s="417"/>
      <c r="F41" s="417"/>
      <c r="G41" s="8">
        <v>33</v>
      </c>
      <c r="H41" s="81">
        <v>0</v>
      </c>
      <c r="I41" s="81">
        <v>0</v>
      </c>
      <c r="J41" s="81">
        <v>0</v>
      </c>
      <c r="K41" s="81">
        <v>0</v>
      </c>
      <c r="L41" s="81">
        <v>0</v>
      </c>
      <c r="M41" s="81">
        <v>0</v>
      </c>
      <c r="N41" s="81">
        <v>0</v>
      </c>
      <c r="O41" s="77">
        <v>0</v>
      </c>
      <c r="P41" s="81">
        <v>0</v>
      </c>
      <c r="Q41" s="81">
        <v>0</v>
      </c>
      <c r="R41" s="81">
        <v>0</v>
      </c>
      <c r="S41" s="77">
        <v>0</v>
      </c>
      <c r="T41" s="77">
        <v>0</v>
      </c>
      <c r="U41" s="78">
        <f t="shared" si="12"/>
        <v>0</v>
      </c>
      <c r="V41" s="77">
        <v>0</v>
      </c>
      <c r="W41" s="78">
        <f t="shared" si="13"/>
        <v>0</v>
      </c>
    </row>
    <row r="42" spans="1:23" ht="20.25" customHeight="1" x14ac:dyDescent="0.2">
      <c r="A42" s="417" t="s">
        <v>334</v>
      </c>
      <c r="B42" s="417"/>
      <c r="C42" s="417"/>
      <c r="D42" s="417"/>
      <c r="E42" s="417"/>
      <c r="F42" s="417"/>
      <c r="G42" s="8">
        <v>34</v>
      </c>
      <c r="H42" s="81">
        <v>0</v>
      </c>
      <c r="I42" s="81">
        <v>0</v>
      </c>
      <c r="J42" s="81">
        <v>0</v>
      </c>
      <c r="K42" s="81">
        <v>0</v>
      </c>
      <c r="L42" s="81">
        <v>0</v>
      </c>
      <c r="M42" s="81">
        <v>0</v>
      </c>
      <c r="N42" s="81">
        <v>0</v>
      </c>
      <c r="O42" s="81">
        <v>0</v>
      </c>
      <c r="P42" s="77">
        <v>0</v>
      </c>
      <c r="Q42" s="81">
        <v>0</v>
      </c>
      <c r="R42" s="81">
        <v>0</v>
      </c>
      <c r="S42" s="77">
        <v>0</v>
      </c>
      <c r="T42" s="77">
        <v>0</v>
      </c>
      <c r="U42" s="78">
        <f t="shared" si="12"/>
        <v>0</v>
      </c>
      <c r="V42" s="77">
        <v>0</v>
      </c>
      <c r="W42" s="78">
        <f t="shared" si="13"/>
        <v>0</v>
      </c>
    </row>
    <row r="43" spans="1:23" ht="21" customHeight="1" x14ac:dyDescent="0.2">
      <c r="A43" s="417" t="s">
        <v>335</v>
      </c>
      <c r="B43" s="417"/>
      <c r="C43" s="417"/>
      <c r="D43" s="417"/>
      <c r="E43" s="417"/>
      <c r="F43" s="417"/>
      <c r="G43" s="8">
        <v>35</v>
      </c>
      <c r="H43" s="81">
        <v>0</v>
      </c>
      <c r="I43" s="81">
        <v>0</v>
      </c>
      <c r="J43" s="81">
        <v>0</v>
      </c>
      <c r="K43" s="81">
        <v>0</v>
      </c>
      <c r="L43" s="81">
        <v>0</v>
      </c>
      <c r="M43" s="81">
        <v>0</v>
      </c>
      <c r="N43" s="81">
        <v>0</v>
      </c>
      <c r="O43" s="81">
        <v>0</v>
      </c>
      <c r="P43" s="81">
        <v>0</v>
      </c>
      <c r="Q43" s="77">
        <v>0</v>
      </c>
      <c r="R43" s="81">
        <v>0</v>
      </c>
      <c r="S43" s="77">
        <v>0</v>
      </c>
      <c r="T43" s="77">
        <v>0</v>
      </c>
      <c r="U43" s="78">
        <f t="shared" si="12"/>
        <v>0</v>
      </c>
      <c r="V43" s="77">
        <v>0</v>
      </c>
      <c r="W43" s="78">
        <f t="shared" si="13"/>
        <v>0</v>
      </c>
    </row>
    <row r="44" spans="1:23" ht="29.25" customHeight="1" x14ac:dyDescent="0.2">
      <c r="A44" s="417" t="s">
        <v>336</v>
      </c>
      <c r="B44" s="417"/>
      <c r="C44" s="417"/>
      <c r="D44" s="417"/>
      <c r="E44" s="417"/>
      <c r="F44" s="417"/>
      <c r="G44" s="8">
        <v>36</v>
      </c>
      <c r="H44" s="81">
        <v>0</v>
      </c>
      <c r="I44" s="81">
        <v>0</v>
      </c>
      <c r="J44" s="81">
        <v>0</v>
      </c>
      <c r="K44" s="81">
        <v>0</v>
      </c>
      <c r="L44" s="81">
        <v>0</v>
      </c>
      <c r="M44" s="81">
        <v>0</v>
      </c>
      <c r="N44" s="81">
        <v>0</v>
      </c>
      <c r="O44" s="81">
        <v>0</v>
      </c>
      <c r="P44" s="81">
        <v>0</v>
      </c>
      <c r="Q44" s="81">
        <v>0</v>
      </c>
      <c r="R44" s="77">
        <v>0</v>
      </c>
      <c r="S44" s="77">
        <v>0</v>
      </c>
      <c r="T44" s="77">
        <v>0</v>
      </c>
      <c r="U44" s="78">
        <f t="shared" si="12"/>
        <v>0</v>
      </c>
      <c r="V44" s="77">
        <v>0</v>
      </c>
      <c r="W44" s="78">
        <f t="shared" si="13"/>
        <v>0</v>
      </c>
    </row>
    <row r="45" spans="1:23" ht="21" customHeight="1" x14ac:dyDescent="0.2">
      <c r="A45" s="417" t="s">
        <v>355</v>
      </c>
      <c r="B45" s="417"/>
      <c r="C45" s="417"/>
      <c r="D45" s="417"/>
      <c r="E45" s="417"/>
      <c r="F45" s="417"/>
      <c r="G45" s="8">
        <v>37</v>
      </c>
      <c r="H45" s="81">
        <v>0</v>
      </c>
      <c r="I45" s="81">
        <v>0</v>
      </c>
      <c r="J45" s="81">
        <v>0</v>
      </c>
      <c r="K45" s="81">
        <v>0</v>
      </c>
      <c r="L45" s="81">
        <v>0</v>
      </c>
      <c r="M45" s="81">
        <v>0</v>
      </c>
      <c r="N45" s="77">
        <v>0</v>
      </c>
      <c r="O45" s="77">
        <v>0</v>
      </c>
      <c r="P45" s="77">
        <v>0</v>
      </c>
      <c r="Q45" s="77">
        <v>0</v>
      </c>
      <c r="R45" s="77">
        <v>0</v>
      </c>
      <c r="S45" s="77">
        <v>0</v>
      </c>
      <c r="T45" s="77">
        <v>0</v>
      </c>
      <c r="U45" s="78">
        <f t="shared" si="12"/>
        <v>0</v>
      </c>
      <c r="V45" s="77">
        <v>0</v>
      </c>
      <c r="W45" s="78">
        <f t="shared" si="13"/>
        <v>0</v>
      </c>
    </row>
    <row r="46" spans="1:23" x14ac:dyDescent="0.2">
      <c r="A46" s="417" t="s">
        <v>338</v>
      </c>
      <c r="B46" s="417"/>
      <c r="C46" s="417"/>
      <c r="D46" s="417"/>
      <c r="E46" s="417"/>
      <c r="F46" s="417"/>
      <c r="G46" s="8">
        <v>38</v>
      </c>
      <c r="H46" s="81">
        <v>0</v>
      </c>
      <c r="I46" s="81">
        <v>0</v>
      </c>
      <c r="J46" s="81">
        <v>0</v>
      </c>
      <c r="K46" s="81">
        <v>0</v>
      </c>
      <c r="L46" s="81">
        <v>0</v>
      </c>
      <c r="M46" s="81">
        <v>0</v>
      </c>
      <c r="N46" s="77">
        <v>0</v>
      </c>
      <c r="O46" s="77">
        <v>0</v>
      </c>
      <c r="P46" s="77">
        <v>0</v>
      </c>
      <c r="Q46" s="77">
        <v>0</v>
      </c>
      <c r="R46" s="77">
        <v>0</v>
      </c>
      <c r="S46" s="77">
        <v>0</v>
      </c>
      <c r="T46" s="77">
        <v>0</v>
      </c>
      <c r="U46" s="78">
        <f t="shared" si="12"/>
        <v>0</v>
      </c>
      <c r="V46" s="77">
        <v>0</v>
      </c>
      <c r="W46" s="78">
        <f t="shared" si="13"/>
        <v>0</v>
      </c>
    </row>
    <row r="47" spans="1:23" x14ac:dyDescent="0.2">
      <c r="A47" s="417" t="s">
        <v>339</v>
      </c>
      <c r="B47" s="417"/>
      <c r="C47" s="417"/>
      <c r="D47" s="417"/>
      <c r="E47" s="417"/>
      <c r="F47" s="417"/>
      <c r="G47" s="8">
        <v>39</v>
      </c>
      <c r="H47" s="77">
        <v>0</v>
      </c>
      <c r="I47" s="77">
        <v>0</v>
      </c>
      <c r="J47" s="77">
        <v>0</v>
      </c>
      <c r="K47" s="77">
        <v>0</v>
      </c>
      <c r="L47" s="77">
        <v>0</v>
      </c>
      <c r="M47" s="77">
        <v>0</v>
      </c>
      <c r="N47" s="77">
        <v>0</v>
      </c>
      <c r="O47" s="77">
        <v>0</v>
      </c>
      <c r="P47" s="77">
        <v>0</v>
      </c>
      <c r="Q47" s="77">
        <v>0</v>
      </c>
      <c r="R47" s="77">
        <v>0</v>
      </c>
      <c r="S47" s="77">
        <v>0</v>
      </c>
      <c r="T47" s="77">
        <v>0</v>
      </c>
      <c r="U47" s="78">
        <f t="shared" si="12"/>
        <v>0</v>
      </c>
      <c r="V47" s="77">
        <v>0</v>
      </c>
      <c r="W47" s="78">
        <f t="shared" si="13"/>
        <v>0</v>
      </c>
    </row>
    <row r="48" spans="1:23" x14ac:dyDescent="0.2">
      <c r="A48" s="417" t="s">
        <v>340</v>
      </c>
      <c r="B48" s="417"/>
      <c r="C48" s="417"/>
      <c r="D48" s="417"/>
      <c r="E48" s="417"/>
      <c r="F48" s="417"/>
      <c r="G48" s="8">
        <v>40</v>
      </c>
      <c r="H48" s="81">
        <v>0</v>
      </c>
      <c r="I48" s="81">
        <v>0</v>
      </c>
      <c r="J48" s="81">
        <v>0</v>
      </c>
      <c r="K48" s="81">
        <v>0</v>
      </c>
      <c r="L48" s="81">
        <v>0</v>
      </c>
      <c r="M48" s="81">
        <v>0</v>
      </c>
      <c r="N48" s="77">
        <v>0</v>
      </c>
      <c r="O48" s="77">
        <v>0</v>
      </c>
      <c r="P48" s="77">
        <v>0</v>
      </c>
      <c r="Q48" s="77">
        <v>0</v>
      </c>
      <c r="R48" s="77">
        <v>0</v>
      </c>
      <c r="S48" s="77">
        <v>0</v>
      </c>
      <c r="T48" s="77">
        <v>0</v>
      </c>
      <c r="U48" s="78">
        <f t="shared" si="12"/>
        <v>0</v>
      </c>
      <c r="V48" s="77">
        <v>0</v>
      </c>
      <c r="W48" s="78">
        <f t="shared" si="13"/>
        <v>0</v>
      </c>
    </row>
    <row r="49" spans="1:23" ht="24" customHeight="1" x14ac:dyDescent="0.2">
      <c r="A49" s="417" t="s">
        <v>356</v>
      </c>
      <c r="B49" s="417"/>
      <c r="C49" s="417"/>
      <c r="D49" s="417"/>
      <c r="E49" s="417"/>
      <c r="F49" s="417"/>
      <c r="G49" s="8">
        <v>41</v>
      </c>
      <c r="H49" s="77">
        <v>0</v>
      </c>
      <c r="I49" s="77">
        <v>0</v>
      </c>
      <c r="J49" s="77">
        <v>0</v>
      </c>
      <c r="K49" s="77">
        <v>0</v>
      </c>
      <c r="L49" s="77">
        <v>0</v>
      </c>
      <c r="M49" s="77">
        <v>0</v>
      </c>
      <c r="N49" s="77">
        <v>0</v>
      </c>
      <c r="O49" s="77">
        <v>0</v>
      </c>
      <c r="P49" s="77">
        <v>0</v>
      </c>
      <c r="Q49" s="77">
        <v>0</v>
      </c>
      <c r="R49" s="77">
        <v>0</v>
      </c>
      <c r="S49" s="77">
        <v>0</v>
      </c>
      <c r="T49" s="77">
        <v>0</v>
      </c>
      <c r="U49" s="78">
        <f>H49+I49+J49+K49-L49+M49+N49+O49+P49+Q49+R49+S49+T49</f>
        <v>0</v>
      </c>
      <c r="V49" s="77">
        <v>0</v>
      </c>
      <c r="W49" s="78">
        <f t="shared" si="13"/>
        <v>0</v>
      </c>
    </row>
    <row r="50" spans="1:23" ht="26.25" customHeight="1" x14ac:dyDescent="0.2">
      <c r="A50" s="417" t="s">
        <v>342</v>
      </c>
      <c r="B50" s="417"/>
      <c r="C50" s="417"/>
      <c r="D50" s="417"/>
      <c r="E50" s="417"/>
      <c r="F50" s="417"/>
      <c r="G50" s="8">
        <v>42</v>
      </c>
      <c r="H50" s="77">
        <v>0</v>
      </c>
      <c r="I50" s="77">
        <v>0</v>
      </c>
      <c r="J50" s="77">
        <v>0</v>
      </c>
      <c r="K50" s="77">
        <v>0</v>
      </c>
      <c r="L50" s="77">
        <v>0</v>
      </c>
      <c r="M50" s="77">
        <v>0</v>
      </c>
      <c r="N50" s="77">
        <v>0</v>
      </c>
      <c r="O50" s="77">
        <v>0</v>
      </c>
      <c r="P50" s="77">
        <v>0</v>
      </c>
      <c r="Q50" s="77">
        <v>0</v>
      </c>
      <c r="R50" s="77">
        <v>0</v>
      </c>
      <c r="S50" s="77">
        <v>0</v>
      </c>
      <c r="T50" s="77">
        <v>0</v>
      </c>
      <c r="U50" s="78">
        <f t="shared" si="12"/>
        <v>0</v>
      </c>
      <c r="V50" s="77">
        <v>0</v>
      </c>
      <c r="W50" s="78">
        <f t="shared" si="13"/>
        <v>0</v>
      </c>
    </row>
    <row r="51" spans="1:23" ht="22.5" customHeight="1" x14ac:dyDescent="0.2">
      <c r="A51" s="417" t="s">
        <v>357</v>
      </c>
      <c r="B51" s="417"/>
      <c r="C51" s="417"/>
      <c r="D51" s="417"/>
      <c r="E51" s="417"/>
      <c r="F51" s="417"/>
      <c r="G51" s="8">
        <v>43</v>
      </c>
      <c r="H51" s="77">
        <v>0</v>
      </c>
      <c r="I51" s="77">
        <v>0</v>
      </c>
      <c r="J51" s="77">
        <v>0</v>
      </c>
      <c r="K51" s="77">
        <v>0</v>
      </c>
      <c r="L51" s="77">
        <v>0</v>
      </c>
      <c r="M51" s="77">
        <v>0</v>
      </c>
      <c r="N51" s="77">
        <v>0</v>
      </c>
      <c r="O51" s="77">
        <v>0</v>
      </c>
      <c r="P51" s="77">
        <v>0</v>
      </c>
      <c r="Q51" s="77">
        <v>0</v>
      </c>
      <c r="R51" s="77">
        <v>0</v>
      </c>
      <c r="S51" s="77">
        <v>0</v>
      </c>
      <c r="T51" s="77">
        <v>0</v>
      </c>
      <c r="U51" s="78">
        <f t="shared" si="12"/>
        <v>0</v>
      </c>
      <c r="V51" s="77">
        <v>0</v>
      </c>
      <c r="W51" s="78">
        <f t="shared" si="13"/>
        <v>0</v>
      </c>
    </row>
    <row r="52" spans="1:23" x14ac:dyDescent="0.2">
      <c r="A52" s="417" t="s">
        <v>344</v>
      </c>
      <c r="B52" s="417"/>
      <c r="C52" s="417"/>
      <c r="D52" s="417"/>
      <c r="E52" s="417"/>
      <c r="F52" s="417"/>
      <c r="G52" s="8">
        <v>44</v>
      </c>
      <c r="H52" s="77">
        <v>0</v>
      </c>
      <c r="I52" s="77">
        <v>0</v>
      </c>
      <c r="J52" s="77">
        <v>0</v>
      </c>
      <c r="K52" s="77">
        <v>0</v>
      </c>
      <c r="L52" s="77">
        <v>0</v>
      </c>
      <c r="M52" s="77">
        <v>0</v>
      </c>
      <c r="N52" s="77">
        <v>0</v>
      </c>
      <c r="O52" s="77">
        <v>0</v>
      </c>
      <c r="P52" s="77">
        <v>0</v>
      </c>
      <c r="Q52" s="77">
        <v>0</v>
      </c>
      <c r="R52" s="77">
        <v>0</v>
      </c>
      <c r="S52" s="77">
        <v>0</v>
      </c>
      <c r="T52" s="77">
        <v>0</v>
      </c>
      <c r="U52" s="78">
        <f t="shared" si="12"/>
        <v>0</v>
      </c>
      <c r="V52" s="77">
        <v>0</v>
      </c>
      <c r="W52" s="78">
        <f t="shared" si="13"/>
        <v>0</v>
      </c>
    </row>
    <row r="53" spans="1:23" x14ac:dyDescent="0.2">
      <c r="A53" s="417" t="s">
        <v>345</v>
      </c>
      <c r="B53" s="417"/>
      <c r="C53" s="417"/>
      <c r="D53" s="417"/>
      <c r="E53" s="417"/>
      <c r="F53" s="417"/>
      <c r="G53" s="8">
        <v>45</v>
      </c>
      <c r="H53" s="77">
        <v>0</v>
      </c>
      <c r="I53" s="77">
        <v>0</v>
      </c>
      <c r="J53" s="77">
        <v>0</v>
      </c>
      <c r="K53" s="77">
        <v>0</v>
      </c>
      <c r="L53" s="77">
        <v>0</v>
      </c>
      <c r="M53" s="77">
        <v>0</v>
      </c>
      <c r="N53" s="77">
        <v>0</v>
      </c>
      <c r="O53" s="77">
        <v>0</v>
      </c>
      <c r="P53" s="77">
        <v>0</v>
      </c>
      <c r="Q53" s="77">
        <v>0</v>
      </c>
      <c r="R53" s="77">
        <v>0</v>
      </c>
      <c r="S53" s="77">
        <v>0</v>
      </c>
      <c r="T53" s="77">
        <v>0</v>
      </c>
      <c r="U53" s="78">
        <f t="shared" si="12"/>
        <v>0</v>
      </c>
      <c r="V53" s="77">
        <v>0</v>
      </c>
      <c r="W53" s="78">
        <f t="shared" si="13"/>
        <v>0</v>
      </c>
    </row>
    <row r="54" spans="1:23" x14ac:dyDescent="0.2">
      <c r="A54" s="417" t="s">
        <v>346</v>
      </c>
      <c r="B54" s="417"/>
      <c r="C54" s="417"/>
      <c r="D54" s="417"/>
      <c r="E54" s="417"/>
      <c r="F54" s="417"/>
      <c r="G54" s="8">
        <v>46</v>
      </c>
      <c r="H54" s="77">
        <v>0</v>
      </c>
      <c r="I54" s="77">
        <v>0</v>
      </c>
      <c r="J54" s="77">
        <v>0</v>
      </c>
      <c r="K54" s="77">
        <v>0</v>
      </c>
      <c r="L54" s="77">
        <v>0</v>
      </c>
      <c r="M54" s="77">
        <v>0</v>
      </c>
      <c r="N54" s="77">
        <v>0</v>
      </c>
      <c r="O54" s="77">
        <v>0</v>
      </c>
      <c r="P54" s="77">
        <v>0</v>
      </c>
      <c r="Q54" s="77">
        <v>0</v>
      </c>
      <c r="R54" s="77">
        <v>0</v>
      </c>
      <c r="S54" s="212">
        <v>-5144102</v>
      </c>
      <c r="T54" s="77">
        <v>0</v>
      </c>
      <c r="U54" s="78">
        <f t="shared" si="12"/>
        <v>-5144102</v>
      </c>
      <c r="V54" s="77">
        <v>0</v>
      </c>
      <c r="W54" s="78">
        <f t="shared" si="13"/>
        <v>-5144102</v>
      </c>
    </row>
    <row r="55" spans="1:23" x14ac:dyDescent="0.2">
      <c r="A55" s="417" t="s">
        <v>347</v>
      </c>
      <c r="B55" s="417"/>
      <c r="C55" s="417"/>
      <c r="D55" s="417"/>
      <c r="E55" s="417"/>
      <c r="F55" s="417"/>
      <c r="G55" s="8">
        <v>47</v>
      </c>
      <c r="H55" s="77">
        <v>0</v>
      </c>
      <c r="I55" s="77">
        <v>0</v>
      </c>
      <c r="J55" s="77">
        <v>0</v>
      </c>
      <c r="K55" s="77">
        <v>0</v>
      </c>
      <c r="L55" s="77">
        <v>0</v>
      </c>
      <c r="M55" s="77">
        <v>0</v>
      </c>
      <c r="N55" s="77">
        <v>0</v>
      </c>
      <c r="O55" s="77">
        <v>0</v>
      </c>
      <c r="P55" s="77">
        <v>0</v>
      </c>
      <c r="Q55" s="77">
        <v>0</v>
      </c>
      <c r="R55" s="77">
        <v>0</v>
      </c>
      <c r="S55" s="77">
        <v>0</v>
      </c>
      <c r="T55" s="212">
        <v>5144102</v>
      </c>
      <c r="U55" s="78">
        <f t="shared" si="12"/>
        <v>5144102</v>
      </c>
      <c r="V55" s="77">
        <v>0</v>
      </c>
      <c r="W55" s="78">
        <f t="shared" si="13"/>
        <v>5144102</v>
      </c>
    </row>
    <row r="56" spans="1:23" x14ac:dyDescent="0.2">
      <c r="A56" s="417" t="s">
        <v>348</v>
      </c>
      <c r="B56" s="417"/>
      <c r="C56" s="417"/>
      <c r="D56" s="417"/>
      <c r="E56" s="417"/>
      <c r="F56" s="417"/>
      <c r="G56" s="8">
        <v>48</v>
      </c>
      <c r="H56" s="77">
        <v>0</v>
      </c>
      <c r="I56" s="77">
        <v>0</v>
      </c>
      <c r="J56" s="77">
        <v>0</v>
      </c>
      <c r="K56" s="77">
        <v>0</v>
      </c>
      <c r="L56" s="77">
        <v>0</v>
      </c>
      <c r="M56" s="77">
        <v>0</v>
      </c>
      <c r="N56" s="77">
        <v>0</v>
      </c>
      <c r="O56" s="77">
        <v>0</v>
      </c>
      <c r="P56" s="77">
        <v>0</v>
      </c>
      <c r="Q56" s="77">
        <v>0</v>
      </c>
      <c r="R56" s="77">
        <v>0</v>
      </c>
      <c r="S56" s="77">
        <v>0</v>
      </c>
      <c r="T56" s="77">
        <v>0</v>
      </c>
      <c r="U56" s="78">
        <f t="shared" si="12"/>
        <v>0</v>
      </c>
      <c r="V56" s="77">
        <v>0</v>
      </c>
      <c r="W56" s="78">
        <f t="shared" si="13"/>
        <v>0</v>
      </c>
    </row>
    <row r="57" spans="1:23" ht="24" customHeight="1" x14ac:dyDescent="0.2">
      <c r="A57" s="418" t="s">
        <v>383</v>
      </c>
      <c r="B57" s="418"/>
      <c r="C57" s="418"/>
      <c r="D57" s="418"/>
      <c r="E57" s="418"/>
      <c r="F57" s="418"/>
      <c r="G57" s="10">
        <v>49</v>
      </c>
      <c r="H57" s="80">
        <f>SUM(H38:H56)</f>
        <v>74620310</v>
      </c>
      <c r="I57" s="80">
        <f t="shared" ref="I57:W57" si="14">SUM(I38:I56)</f>
        <v>14059645</v>
      </c>
      <c r="J57" s="80">
        <f t="shared" si="14"/>
        <v>0</v>
      </c>
      <c r="K57" s="80">
        <f t="shared" si="14"/>
        <v>0</v>
      </c>
      <c r="L57" s="80">
        <f t="shared" si="14"/>
        <v>0</v>
      </c>
      <c r="M57" s="80">
        <f t="shared" si="14"/>
        <v>0</v>
      </c>
      <c r="N57" s="80">
        <f t="shared" si="14"/>
        <v>14854</v>
      </c>
      <c r="O57" s="80">
        <f t="shared" si="14"/>
        <v>0</v>
      </c>
      <c r="P57" s="80">
        <f t="shared" si="14"/>
        <v>0</v>
      </c>
      <c r="Q57" s="80">
        <f t="shared" si="14"/>
        <v>0</v>
      </c>
      <c r="R57" s="80">
        <f t="shared" si="14"/>
        <v>0</v>
      </c>
      <c r="S57" s="80">
        <f t="shared" si="14"/>
        <v>-7124947</v>
      </c>
      <c r="T57" s="80">
        <f t="shared" si="14"/>
        <v>1009451</v>
      </c>
      <c r="U57" s="80">
        <f t="shared" si="14"/>
        <v>82579313</v>
      </c>
      <c r="V57" s="80">
        <f t="shared" si="14"/>
        <v>0</v>
      </c>
      <c r="W57" s="80">
        <f t="shared" si="14"/>
        <v>82579313</v>
      </c>
    </row>
    <row r="58" spans="1:23" x14ac:dyDescent="0.2">
      <c r="A58" s="419" t="s">
        <v>349</v>
      </c>
      <c r="B58" s="420"/>
      <c r="C58" s="420"/>
      <c r="D58" s="420"/>
      <c r="E58" s="420"/>
      <c r="F58" s="420"/>
      <c r="G58" s="420"/>
      <c r="H58" s="420"/>
      <c r="I58" s="420"/>
      <c r="J58" s="420"/>
      <c r="K58" s="420"/>
      <c r="L58" s="420"/>
      <c r="M58" s="420"/>
      <c r="N58" s="420"/>
      <c r="O58" s="420"/>
      <c r="P58" s="420"/>
      <c r="Q58" s="420"/>
      <c r="R58" s="420"/>
      <c r="S58" s="420"/>
      <c r="T58" s="420"/>
      <c r="U58" s="420"/>
      <c r="V58" s="420"/>
      <c r="W58" s="420"/>
    </row>
    <row r="59" spans="1:23" ht="31.5" customHeight="1" x14ac:dyDescent="0.2">
      <c r="A59" s="415" t="s">
        <v>358</v>
      </c>
      <c r="B59" s="415"/>
      <c r="C59" s="415"/>
      <c r="D59" s="415"/>
      <c r="E59" s="415"/>
      <c r="F59" s="415"/>
      <c r="G59" s="9">
        <v>50</v>
      </c>
      <c r="H59" s="79">
        <f>SUM(H40:H48)</f>
        <v>0</v>
      </c>
      <c r="I59" s="79">
        <f t="shared" ref="I59:W59" si="15">SUM(I40:I48)</f>
        <v>0</v>
      </c>
      <c r="J59" s="79">
        <f t="shared" si="15"/>
        <v>0</v>
      </c>
      <c r="K59" s="79">
        <f t="shared" si="15"/>
        <v>0</v>
      </c>
      <c r="L59" s="79">
        <f t="shared" si="15"/>
        <v>0</v>
      </c>
      <c r="M59" s="79">
        <f t="shared" si="15"/>
        <v>0</v>
      </c>
      <c r="N59" s="79">
        <f t="shared" si="15"/>
        <v>0</v>
      </c>
      <c r="O59" s="79">
        <f t="shared" si="15"/>
        <v>0</v>
      </c>
      <c r="P59" s="79">
        <f t="shared" si="15"/>
        <v>0</v>
      </c>
      <c r="Q59" s="79">
        <f t="shared" si="15"/>
        <v>0</v>
      </c>
      <c r="R59" s="79">
        <f t="shared" si="15"/>
        <v>0</v>
      </c>
      <c r="S59" s="79">
        <f t="shared" si="15"/>
        <v>0</v>
      </c>
      <c r="T59" s="79">
        <f t="shared" si="15"/>
        <v>0</v>
      </c>
      <c r="U59" s="79">
        <f t="shared" si="15"/>
        <v>0</v>
      </c>
      <c r="V59" s="79">
        <f t="shared" si="15"/>
        <v>0</v>
      </c>
      <c r="W59" s="79">
        <f t="shared" si="15"/>
        <v>0</v>
      </c>
    </row>
    <row r="60" spans="1:23" ht="27.75" customHeight="1" x14ac:dyDescent="0.2">
      <c r="A60" s="415" t="s">
        <v>359</v>
      </c>
      <c r="B60" s="415"/>
      <c r="C60" s="415"/>
      <c r="D60" s="415"/>
      <c r="E60" s="415"/>
      <c r="F60" s="415"/>
      <c r="G60" s="9">
        <v>51</v>
      </c>
      <c r="H60" s="79">
        <f>H39+H59</f>
        <v>0</v>
      </c>
      <c r="I60" s="79">
        <f t="shared" ref="I60:W60" si="16">I39+I59</f>
        <v>0</v>
      </c>
      <c r="J60" s="79">
        <f t="shared" si="16"/>
        <v>0</v>
      </c>
      <c r="K60" s="79">
        <f t="shared" si="16"/>
        <v>0</v>
      </c>
      <c r="L60" s="79">
        <f t="shared" si="16"/>
        <v>0</v>
      </c>
      <c r="M60" s="79">
        <f t="shared" si="16"/>
        <v>0</v>
      </c>
      <c r="N60" s="79">
        <f t="shared" si="16"/>
        <v>0</v>
      </c>
      <c r="O60" s="79">
        <f t="shared" si="16"/>
        <v>0</v>
      </c>
      <c r="P60" s="79">
        <f t="shared" si="16"/>
        <v>0</v>
      </c>
      <c r="Q60" s="79">
        <f t="shared" si="16"/>
        <v>0</v>
      </c>
      <c r="R60" s="79">
        <f t="shared" si="16"/>
        <v>0</v>
      </c>
      <c r="S60" s="79">
        <f t="shared" si="16"/>
        <v>0</v>
      </c>
      <c r="T60" s="79">
        <f t="shared" si="16"/>
        <v>-5144102</v>
      </c>
      <c r="U60" s="79">
        <f t="shared" si="16"/>
        <v>-5144102</v>
      </c>
      <c r="V60" s="79">
        <f t="shared" si="16"/>
        <v>0</v>
      </c>
      <c r="W60" s="79">
        <f t="shared" si="16"/>
        <v>-5144102</v>
      </c>
    </row>
    <row r="61" spans="1:23" ht="29.25" customHeight="1" x14ac:dyDescent="0.2">
      <c r="A61" s="416" t="s">
        <v>360</v>
      </c>
      <c r="B61" s="416"/>
      <c r="C61" s="416"/>
      <c r="D61" s="416"/>
      <c r="E61" s="416"/>
      <c r="F61" s="416"/>
      <c r="G61" s="10">
        <v>52</v>
      </c>
      <c r="H61" s="80">
        <f>SUM(H49:H56)</f>
        <v>0</v>
      </c>
      <c r="I61" s="80">
        <f t="shared" ref="I61:W61" si="17">SUM(I49:I56)</f>
        <v>0</v>
      </c>
      <c r="J61" s="80">
        <f t="shared" si="17"/>
        <v>0</v>
      </c>
      <c r="K61" s="80">
        <f t="shared" si="17"/>
        <v>0</v>
      </c>
      <c r="L61" s="80">
        <f t="shared" si="17"/>
        <v>0</v>
      </c>
      <c r="M61" s="80">
        <f t="shared" si="17"/>
        <v>0</v>
      </c>
      <c r="N61" s="80">
        <f t="shared" si="17"/>
        <v>0</v>
      </c>
      <c r="O61" s="80">
        <f t="shared" si="17"/>
        <v>0</v>
      </c>
      <c r="P61" s="80">
        <f t="shared" si="17"/>
        <v>0</v>
      </c>
      <c r="Q61" s="80">
        <f t="shared" si="17"/>
        <v>0</v>
      </c>
      <c r="R61" s="80">
        <f t="shared" si="17"/>
        <v>0</v>
      </c>
      <c r="S61" s="80">
        <f t="shared" si="17"/>
        <v>-5144102</v>
      </c>
      <c r="T61" s="80">
        <f t="shared" si="17"/>
        <v>5144102</v>
      </c>
      <c r="U61" s="80">
        <f t="shared" si="17"/>
        <v>0</v>
      </c>
      <c r="V61" s="80">
        <f t="shared" si="17"/>
        <v>0</v>
      </c>
      <c r="W61" s="80">
        <f t="shared" si="17"/>
        <v>0</v>
      </c>
    </row>
  </sheetData>
  <sheetProtection algorithmName="SHA-512" hashValue="66QoeteaRhY2XeyG95LPzSsxb+JiQ1f0zOE+qUMwIVDpg0puduMh0CjqzioLWY/CenHWmMKEjzclJO6Fv/kIXQ==" saltValue="pDGLBxRjdfDqO2I8p8kRJ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46"/>
  <sheetViews>
    <sheetView zoomScale="75" zoomScaleNormal="75" workbookViewId="0">
      <selection sqref="A1:F30"/>
    </sheetView>
  </sheetViews>
  <sheetFormatPr defaultRowHeight="12.75" x14ac:dyDescent="0.2"/>
  <cols>
    <col min="1" max="1" width="45.42578125" customWidth="1"/>
    <col min="2" max="2" width="11.7109375" bestFit="1" customWidth="1"/>
    <col min="3" max="3" width="13.7109375" customWidth="1"/>
    <col min="5" max="5" width="10.28515625" bestFit="1" customWidth="1"/>
    <col min="6" max="6" width="7.5703125" bestFit="1" customWidth="1"/>
  </cols>
  <sheetData>
    <row r="1" spans="1:6" s="118" customFormat="1" x14ac:dyDescent="0.2">
      <c r="A1" s="444" t="s">
        <v>455</v>
      </c>
      <c r="B1" s="445"/>
      <c r="C1" s="445"/>
      <c r="D1" s="445"/>
      <c r="E1" s="445"/>
      <c r="F1" s="445"/>
    </row>
    <row r="2" spans="1:6" s="118" customFormat="1" x14ac:dyDescent="0.2">
      <c r="A2" s="445"/>
      <c r="B2" s="445"/>
      <c r="C2" s="445"/>
      <c r="D2" s="445"/>
      <c r="E2" s="445"/>
      <c r="F2" s="445"/>
    </row>
    <row r="3" spans="1:6" s="118" customFormat="1" x14ac:dyDescent="0.2">
      <c r="A3" s="445"/>
      <c r="B3" s="445"/>
      <c r="C3" s="445"/>
      <c r="D3" s="445"/>
      <c r="E3" s="445"/>
      <c r="F3" s="445"/>
    </row>
    <row r="4" spans="1:6" s="118" customFormat="1" x14ac:dyDescent="0.2">
      <c r="A4" s="445"/>
      <c r="B4" s="445"/>
      <c r="C4" s="445"/>
      <c r="D4" s="445"/>
      <c r="E4" s="445"/>
      <c r="F4" s="445"/>
    </row>
    <row r="5" spans="1:6" s="118" customFormat="1" x14ac:dyDescent="0.2">
      <c r="A5" s="445"/>
      <c r="B5" s="445"/>
      <c r="C5" s="445"/>
      <c r="D5" s="445"/>
      <c r="E5" s="445"/>
      <c r="F5" s="445"/>
    </row>
    <row r="6" spans="1:6" s="118" customFormat="1" x14ac:dyDescent="0.2">
      <c r="A6" s="445"/>
      <c r="B6" s="445"/>
      <c r="C6" s="445"/>
      <c r="D6" s="445"/>
      <c r="E6" s="445"/>
      <c r="F6" s="445"/>
    </row>
    <row r="7" spans="1:6" s="118" customFormat="1" x14ac:dyDescent="0.2">
      <c r="A7" s="445"/>
      <c r="B7" s="445"/>
      <c r="C7" s="445"/>
      <c r="D7" s="445"/>
      <c r="E7" s="445"/>
      <c r="F7" s="445"/>
    </row>
    <row r="8" spans="1:6" s="118" customFormat="1" x14ac:dyDescent="0.2">
      <c r="A8" s="445"/>
      <c r="B8" s="445"/>
      <c r="C8" s="445"/>
      <c r="D8" s="445"/>
      <c r="E8" s="445"/>
      <c r="F8" s="445"/>
    </row>
    <row r="9" spans="1:6" s="118" customFormat="1" x14ac:dyDescent="0.2">
      <c r="A9" s="445"/>
      <c r="B9" s="445"/>
      <c r="C9" s="445"/>
      <c r="D9" s="445"/>
      <c r="E9" s="445"/>
      <c r="F9" s="445"/>
    </row>
    <row r="10" spans="1:6" s="118" customFormat="1" x14ac:dyDescent="0.2">
      <c r="A10" s="445"/>
      <c r="B10" s="445"/>
      <c r="C10" s="445"/>
      <c r="D10" s="445"/>
      <c r="E10" s="445"/>
      <c r="F10" s="445"/>
    </row>
    <row r="11" spans="1:6" s="118" customFormat="1" x14ac:dyDescent="0.2">
      <c r="A11" s="445"/>
      <c r="B11" s="445"/>
      <c r="C11" s="445"/>
      <c r="D11" s="445"/>
      <c r="E11" s="445"/>
      <c r="F11" s="445"/>
    </row>
    <row r="12" spans="1:6" s="118" customFormat="1" x14ac:dyDescent="0.2">
      <c r="A12" s="445"/>
      <c r="B12" s="445"/>
      <c r="C12" s="445"/>
      <c r="D12" s="445"/>
      <c r="E12" s="445"/>
      <c r="F12" s="445"/>
    </row>
    <row r="13" spans="1:6" s="118" customFormat="1" x14ac:dyDescent="0.2">
      <c r="A13" s="445"/>
      <c r="B13" s="445"/>
      <c r="C13" s="445"/>
      <c r="D13" s="445"/>
      <c r="E13" s="445"/>
      <c r="F13" s="445"/>
    </row>
    <row r="14" spans="1:6" s="118" customFormat="1" x14ac:dyDescent="0.2">
      <c r="A14" s="445"/>
      <c r="B14" s="445"/>
      <c r="C14" s="445"/>
      <c r="D14" s="445"/>
      <c r="E14" s="445"/>
      <c r="F14" s="445"/>
    </row>
    <row r="15" spans="1:6" s="118" customFormat="1" ht="161.25" customHeight="1" x14ac:dyDescent="0.2">
      <c r="A15" s="445"/>
      <c r="B15" s="445"/>
      <c r="C15" s="445"/>
      <c r="D15" s="445"/>
      <c r="E15" s="445"/>
      <c r="F15" s="445"/>
    </row>
    <row r="16" spans="1:6" s="118" customFormat="1" x14ac:dyDescent="0.2">
      <c r="A16" s="445"/>
      <c r="B16" s="445"/>
      <c r="C16" s="445"/>
      <c r="D16" s="445"/>
      <c r="E16" s="445"/>
      <c r="F16" s="445"/>
    </row>
    <row r="17" spans="1:6" s="118" customFormat="1" x14ac:dyDescent="0.2">
      <c r="A17" s="445"/>
      <c r="B17" s="445"/>
      <c r="C17" s="445"/>
      <c r="D17" s="445"/>
      <c r="E17" s="445"/>
      <c r="F17" s="445"/>
    </row>
    <row r="18" spans="1:6" s="118" customFormat="1" x14ac:dyDescent="0.2">
      <c r="A18" s="445"/>
      <c r="B18" s="445"/>
      <c r="C18" s="445"/>
      <c r="D18" s="445"/>
      <c r="E18" s="445"/>
      <c r="F18" s="445"/>
    </row>
    <row r="19" spans="1:6" s="118" customFormat="1" x14ac:dyDescent="0.2">
      <c r="A19" s="445"/>
      <c r="B19" s="445"/>
      <c r="C19" s="445"/>
      <c r="D19" s="445"/>
      <c r="E19" s="445"/>
      <c r="F19" s="445"/>
    </row>
    <row r="20" spans="1:6" s="118" customFormat="1" x14ac:dyDescent="0.2">
      <c r="A20" s="445"/>
      <c r="B20" s="445"/>
      <c r="C20" s="445"/>
      <c r="D20" s="445"/>
      <c r="E20" s="445"/>
      <c r="F20" s="445"/>
    </row>
    <row r="21" spans="1:6" s="118" customFormat="1" x14ac:dyDescent="0.2">
      <c r="A21" s="445"/>
      <c r="B21" s="445"/>
      <c r="C21" s="445"/>
      <c r="D21" s="445"/>
      <c r="E21" s="445"/>
      <c r="F21" s="445"/>
    </row>
    <row r="22" spans="1:6" s="118" customFormat="1" x14ac:dyDescent="0.2">
      <c r="A22" s="445"/>
      <c r="B22" s="445"/>
      <c r="C22" s="445"/>
      <c r="D22" s="445"/>
      <c r="E22" s="445"/>
      <c r="F22" s="445"/>
    </row>
    <row r="23" spans="1:6" s="118" customFormat="1" x14ac:dyDescent="0.2">
      <c r="A23" s="445"/>
      <c r="B23" s="445"/>
      <c r="C23" s="445"/>
      <c r="D23" s="445"/>
      <c r="E23" s="445"/>
      <c r="F23" s="445"/>
    </row>
    <row r="24" spans="1:6" s="118" customFormat="1" x14ac:dyDescent="0.2">
      <c r="A24" s="445"/>
      <c r="B24" s="445"/>
      <c r="C24" s="445"/>
      <c r="D24" s="445"/>
      <c r="E24" s="445"/>
      <c r="F24" s="445"/>
    </row>
    <row r="25" spans="1:6" s="118" customFormat="1" x14ac:dyDescent="0.2">
      <c r="A25" s="445"/>
      <c r="B25" s="445"/>
      <c r="C25" s="445"/>
      <c r="D25" s="445"/>
      <c r="E25" s="445"/>
      <c r="F25" s="445"/>
    </row>
    <row r="26" spans="1:6" s="118" customFormat="1" x14ac:dyDescent="0.2">
      <c r="A26" s="445"/>
      <c r="B26" s="445"/>
      <c r="C26" s="445"/>
      <c r="D26" s="445"/>
      <c r="E26" s="445"/>
      <c r="F26" s="445"/>
    </row>
    <row r="27" spans="1:6" s="118" customFormat="1" x14ac:dyDescent="0.2">
      <c r="A27" s="445"/>
      <c r="B27" s="445"/>
      <c r="C27" s="445"/>
      <c r="D27" s="445"/>
      <c r="E27" s="445"/>
      <c r="F27" s="445"/>
    </row>
    <row r="28" spans="1:6" s="118" customFormat="1" ht="103.5" customHeight="1" x14ac:dyDescent="0.2">
      <c r="A28" s="445"/>
      <c r="B28" s="445"/>
      <c r="C28" s="445"/>
      <c r="D28" s="445"/>
      <c r="E28" s="445"/>
      <c r="F28" s="445"/>
    </row>
    <row r="29" spans="1:6" s="118" customFormat="1" ht="57" customHeight="1" x14ac:dyDescent="0.2">
      <c r="A29" s="445"/>
      <c r="B29" s="445"/>
      <c r="C29" s="445"/>
      <c r="D29" s="445"/>
      <c r="E29" s="445"/>
      <c r="F29" s="445"/>
    </row>
    <row r="30" spans="1:6" s="118" customFormat="1" ht="342.75" customHeight="1" x14ac:dyDescent="0.2">
      <c r="A30" s="445"/>
      <c r="B30" s="445"/>
      <c r="C30" s="445"/>
      <c r="D30" s="445"/>
      <c r="E30" s="445"/>
      <c r="F30" s="445"/>
    </row>
    <row r="31" spans="1:6" s="118" customFormat="1" ht="12" customHeight="1" x14ac:dyDescent="0.2">
      <c r="A31" s="119"/>
      <c r="B31" s="119"/>
      <c r="C31" s="119"/>
      <c r="D31" s="119"/>
      <c r="E31" s="119"/>
      <c r="F31" s="119"/>
    </row>
    <row r="32" spans="1:6" s="118" customFormat="1" x14ac:dyDescent="0.2">
      <c r="A32" s="120"/>
      <c r="B32" s="120"/>
      <c r="C32" s="120"/>
      <c r="D32" s="120"/>
      <c r="E32" s="120"/>
      <c r="F32" s="120"/>
    </row>
    <row r="33" spans="1:6" s="118" customFormat="1" x14ac:dyDescent="0.2">
      <c r="A33" s="120"/>
      <c r="B33" s="120"/>
      <c r="C33" s="120"/>
      <c r="D33" s="120"/>
      <c r="E33" s="120"/>
      <c r="F33" s="120"/>
    </row>
    <row r="34" spans="1:6" s="118" customFormat="1" ht="25.9" customHeight="1" x14ac:dyDescent="0.2">
      <c r="A34" s="446"/>
      <c r="B34" s="446"/>
      <c r="C34" s="446"/>
      <c r="D34" s="446"/>
      <c r="E34" s="446"/>
      <c r="F34" s="446"/>
    </row>
    <row r="35" spans="1:6" x14ac:dyDescent="0.2">
      <c r="A35" s="120"/>
      <c r="B35" s="121"/>
      <c r="C35" s="121"/>
      <c r="D35" s="121"/>
      <c r="E35" s="121"/>
      <c r="F35" s="121"/>
    </row>
    <row r="36" spans="1:6" x14ac:dyDescent="0.2">
      <c r="A36" s="122"/>
      <c r="B36" s="121"/>
      <c r="C36" s="121"/>
      <c r="D36" s="121"/>
      <c r="E36" s="121"/>
      <c r="F36" s="121"/>
    </row>
    <row r="37" spans="1:6" x14ac:dyDescent="0.2">
      <c r="A37" s="122"/>
      <c r="B37" s="121"/>
      <c r="C37" s="121"/>
      <c r="D37" s="121"/>
      <c r="E37" s="121"/>
      <c r="F37" s="121"/>
    </row>
    <row r="38" spans="1:6" x14ac:dyDescent="0.2">
      <c r="A38" s="123"/>
      <c r="B38" s="123"/>
      <c r="C38" s="123"/>
      <c r="D38" s="123"/>
      <c r="E38" s="123"/>
      <c r="F38" s="123"/>
    </row>
    <row r="39" spans="1:6" ht="15.75" x14ac:dyDescent="0.25">
      <c r="A39" s="124"/>
      <c r="B39" s="125"/>
      <c r="C39" s="125"/>
      <c r="D39" s="125"/>
      <c r="E39" s="126"/>
      <c r="F39" s="127"/>
    </row>
    <row r="40" spans="1:6" x14ac:dyDescent="0.2">
      <c r="A40" s="128"/>
      <c r="B40" s="125"/>
      <c r="C40" s="125"/>
      <c r="D40" s="125"/>
      <c r="E40" s="126"/>
      <c r="F40" s="127"/>
    </row>
    <row r="41" spans="1:6" x14ac:dyDescent="0.2">
      <c r="A41" s="447"/>
      <c r="B41" s="447"/>
      <c r="C41" s="447"/>
      <c r="D41" s="447"/>
      <c r="E41" s="447"/>
      <c r="F41" s="447"/>
    </row>
    <row r="42" spans="1:6" ht="13.5" thickBot="1" x14ac:dyDescent="0.25">
      <c r="A42" s="129"/>
      <c r="B42" s="129"/>
      <c r="C42" s="129"/>
      <c r="D42" s="129"/>
      <c r="E42" s="129"/>
      <c r="F42" s="129"/>
    </row>
    <row r="43" spans="1:6" x14ac:dyDescent="0.2">
      <c r="A43" s="130"/>
      <c r="B43" s="131"/>
      <c r="C43" s="131"/>
      <c r="D43" s="131"/>
      <c r="E43" s="131"/>
      <c r="F43" s="131"/>
    </row>
    <row r="44" spans="1:6" x14ac:dyDescent="0.2">
      <c r="A44" s="132"/>
      <c r="B44" s="133"/>
      <c r="C44" s="134"/>
      <c r="D44" s="135"/>
      <c r="E44" s="135"/>
      <c r="F44" s="135"/>
    </row>
    <row r="45" spans="1:6" x14ac:dyDescent="0.2">
      <c r="A45" s="136"/>
      <c r="B45" s="137"/>
      <c r="C45" s="137"/>
      <c r="D45" s="138"/>
      <c r="E45" s="138"/>
      <c r="F45" s="138"/>
    </row>
    <row r="46" spans="1:6" x14ac:dyDescent="0.2">
      <c r="A46" s="139"/>
      <c r="B46" s="140"/>
      <c r="C46" s="140"/>
      <c r="D46" s="138"/>
      <c r="E46" s="138"/>
      <c r="F46" s="138"/>
    </row>
    <row r="47" spans="1:6" x14ac:dyDescent="0.2">
      <c r="A47" s="139"/>
      <c r="B47" s="140"/>
      <c r="C47" s="140"/>
      <c r="D47" s="138"/>
      <c r="E47" s="138"/>
      <c r="F47" s="138"/>
    </row>
    <row r="48" spans="1:6" x14ac:dyDescent="0.2">
      <c r="A48" s="136"/>
      <c r="B48" s="137"/>
      <c r="C48" s="140"/>
      <c r="D48" s="138"/>
      <c r="E48" s="138"/>
      <c r="F48" s="138"/>
    </row>
    <row r="49" spans="1:6" x14ac:dyDescent="0.2">
      <c r="A49" s="136"/>
      <c r="B49" s="137"/>
      <c r="C49" s="137"/>
      <c r="D49" s="138"/>
      <c r="E49" s="141"/>
      <c r="F49" s="141"/>
    </row>
    <row r="50" spans="1:6" x14ac:dyDescent="0.2">
      <c r="A50" s="142"/>
      <c r="B50" s="143"/>
      <c r="C50" s="143"/>
      <c r="D50" s="144"/>
      <c r="E50" s="144"/>
      <c r="F50" s="145"/>
    </row>
    <row r="51" spans="1:6" x14ac:dyDescent="0.2">
      <c r="A51" s="132"/>
      <c r="B51" s="133"/>
      <c r="C51" s="134"/>
      <c r="D51" s="135"/>
      <c r="E51" s="135"/>
      <c r="F51" s="135"/>
    </row>
    <row r="52" spans="1:6" x14ac:dyDescent="0.2">
      <c r="A52" s="136"/>
      <c r="B52" s="137"/>
      <c r="C52" s="137"/>
      <c r="D52" s="138"/>
      <c r="E52" s="138"/>
      <c r="F52" s="138"/>
    </row>
    <row r="53" spans="1:6" x14ac:dyDescent="0.2">
      <c r="A53" s="139"/>
      <c r="B53" s="140"/>
      <c r="C53" s="140"/>
      <c r="D53" s="138"/>
      <c r="E53" s="138"/>
      <c r="F53" s="138"/>
    </row>
    <row r="54" spans="1:6" x14ac:dyDescent="0.2">
      <c r="A54" s="136"/>
      <c r="B54" s="137"/>
      <c r="C54" s="137"/>
      <c r="D54" s="138"/>
      <c r="E54" s="138"/>
      <c r="F54" s="138"/>
    </row>
    <row r="55" spans="1:6" x14ac:dyDescent="0.2">
      <c r="A55" s="136"/>
      <c r="B55" s="137"/>
      <c r="C55" s="137"/>
      <c r="D55" s="138"/>
      <c r="E55" s="138"/>
      <c r="F55" s="138"/>
    </row>
    <row r="56" spans="1:6" x14ac:dyDescent="0.2">
      <c r="A56" s="142"/>
      <c r="B56" s="143"/>
      <c r="C56" s="143"/>
      <c r="D56" s="144"/>
      <c r="E56" s="138"/>
      <c r="F56" s="138"/>
    </row>
    <row r="57" spans="1:6" x14ac:dyDescent="0.2">
      <c r="A57" s="146"/>
      <c r="B57" s="134"/>
      <c r="C57" s="134"/>
      <c r="D57" s="135"/>
      <c r="E57" s="135"/>
      <c r="F57" s="135"/>
    </row>
    <row r="58" spans="1:6" ht="13.5" thickBot="1" x14ac:dyDescent="0.25">
      <c r="A58" s="147"/>
      <c r="B58" s="148"/>
      <c r="C58" s="149"/>
      <c r="D58" s="150"/>
      <c r="E58" s="150"/>
      <c r="F58" s="150"/>
    </row>
    <row r="59" spans="1:6" ht="13.5" thickBot="1" x14ac:dyDescent="0.25">
      <c r="A59" s="151"/>
      <c r="B59" s="152"/>
      <c r="C59" s="152"/>
      <c r="D59" s="153"/>
      <c r="E59" s="153"/>
      <c r="F59" s="154"/>
    </row>
    <row r="60" spans="1:6" x14ac:dyDescent="0.2">
      <c r="A60" s="155"/>
      <c r="B60" s="156"/>
      <c r="C60" s="156"/>
      <c r="D60" s="157"/>
      <c r="E60" s="157"/>
      <c r="F60" s="157"/>
    </row>
    <row r="61" spans="1:6" x14ac:dyDescent="0.2">
      <c r="A61" s="158"/>
      <c r="B61" s="159"/>
      <c r="C61" s="143"/>
      <c r="D61" s="144"/>
      <c r="E61" s="144"/>
      <c r="F61" s="145"/>
    </row>
    <row r="62" spans="1:6" ht="51.75" customHeight="1" x14ac:dyDescent="0.2">
      <c r="A62" s="160"/>
      <c r="B62" s="134"/>
      <c r="C62" s="134"/>
      <c r="D62" s="135"/>
      <c r="E62" s="135"/>
      <c r="F62" s="161"/>
    </row>
    <row r="63" spans="1:6" x14ac:dyDescent="0.2">
      <c r="A63" s="162"/>
      <c r="B63" s="143"/>
      <c r="C63" s="143"/>
      <c r="D63" s="144"/>
      <c r="E63" s="144"/>
      <c r="F63" s="145"/>
    </row>
    <row r="64" spans="1:6" x14ac:dyDescent="0.2">
      <c r="A64" s="160"/>
      <c r="B64" s="134"/>
      <c r="C64" s="134"/>
      <c r="D64" s="135"/>
      <c r="E64" s="135"/>
      <c r="F64" s="161"/>
    </row>
    <row r="65" spans="1:6" x14ac:dyDescent="0.2">
      <c r="A65" s="158"/>
      <c r="B65" s="137"/>
      <c r="C65" s="140"/>
      <c r="D65" s="138"/>
      <c r="E65" s="138"/>
      <c r="F65" s="138"/>
    </row>
    <row r="66" spans="1:6" x14ac:dyDescent="0.2">
      <c r="A66" s="158"/>
      <c r="B66" s="137"/>
      <c r="C66" s="140"/>
      <c r="D66" s="138"/>
      <c r="E66" s="138"/>
      <c r="F66" s="138"/>
    </row>
    <row r="67" spans="1:6" x14ac:dyDescent="0.2">
      <c r="A67" s="158"/>
      <c r="B67" s="137"/>
      <c r="C67" s="137"/>
      <c r="D67" s="138"/>
      <c r="E67" s="138"/>
      <c r="F67" s="138"/>
    </row>
    <row r="68" spans="1:6" x14ac:dyDescent="0.2">
      <c r="A68" s="162"/>
      <c r="B68" s="143"/>
      <c r="C68" s="143"/>
      <c r="D68" s="144"/>
      <c r="E68" s="144"/>
      <c r="F68" s="145"/>
    </row>
    <row r="69" spans="1:6" ht="41.25" customHeight="1" x14ac:dyDescent="0.2">
      <c r="A69" s="160"/>
      <c r="B69" s="134"/>
      <c r="C69" s="134"/>
      <c r="D69" s="135"/>
      <c r="E69" s="135"/>
      <c r="F69" s="135"/>
    </row>
    <row r="70" spans="1:6" x14ac:dyDescent="0.2">
      <c r="A70" s="158"/>
      <c r="B70" s="137"/>
      <c r="C70" s="137"/>
      <c r="D70" s="138"/>
      <c r="E70" s="138"/>
      <c r="F70" s="138"/>
    </row>
    <row r="71" spans="1:6" x14ac:dyDescent="0.2">
      <c r="A71" s="163"/>
      <c r="B71" s="140"/>
      <c r="C71" s="140"/>
      <c r="D71" s="138"/>
      <c r="E71" s="138"/>
      <c r="F71" s="138"/>
    </row>
    <row r="72" spans="1:6" x14ac:dyDescent="0.2">
      <c r="A72" s="163"/>
      <c r="B72" s="140"/>
      <c r="C72" s="140"/>
      <c r="D72" s="138"/>
      <c r="E72" s="138"/>
      <c r="F72" s="164"/>
    </row>
    <row r="73" spans="1:6" x14ac:dyDescent="0.2">
      <c r="A73" s="163"/>
      <c r="B73" s="140"/>
      <c r="C73" s="140"/>
      <c r="D73" s="138"/>
      <c r="E73" s="138"/>
      <c r="F73" s="164"/>
    </row>
    <row r="74" spans="1:6" x14ac:dyDescent="0.2">
      <c r="A74" s="163"/>
      <c r="B74" s="140"/>
      <c r="C74" s="140"/>
      <c r="D74" s="138"/>
      <c r="E74" s="138"/>
      <c r="F74" s="138"/>
    </row>
    <row r="75" spans="1:6" x14ac:dyDescent="0.2">
      <c r="A75" s="163"/>
      <c r="B75" s="140"/>
      <c r="C75" s="140"/>
      <c r="D75" s="138"/>
      <c r="E75" s="138"/>
      <c r="F75" s="138"/>
    </row>
    <row r="76" spans="1:6" x14ac:dyDescent="0.2">
      <c r="A76" s="163"/>
      <c r="B76" s="140"/>
      <c r="C76" s="140"/>
      <c r="D76" s="138"/>
      <c r="E76" s="138"/>
      <c r="F76" s="164"/>
    </row>
    <row r="77" spans="1:6" x14ac:dyDescent="0.2">
      <c r="A77" s="162"/>
      <c r="B77" s="143"/>
      <c r="C77" s="143"/>
      <c r="D77" s="144"/>
      <c r="E77" s="144"/>
      <c r="F77" s="145"/>
    </row>
    <row r="78" spans="1:6" ht="161.25" customHeight="1" x14ac:dyDescent="0.2">
      <c r="A78" s="160"/>
      <c r="B78" s="134"/>
      <c r="C78" s="134"/>
      <c r="D78" s="135"/>
      <c r="E78" s="135"/>
      <c r="F78" s="135"/>
    </row>
    <row r="79" spans="1:6" ht="13.5" thickBot="1" x14ac:dyDescent="0.25">
      <c r="A79" s="165"/>
      <c r="B79" s="166"/>
      <c r="C79" s="166"/>
      <c r="D79" s="167"/>
      <c r="E79" s="167"/>
      <c r="F79" s="167"/>
    </row>
    <row r="80" spans="1:6" x14ac:dyDescent="0.2">
      <c r="A80" s="168"/>
      <c r="B80" s="169"/>
      <c r="C80" s="169"/>
      <c r="D80" s="170"/>
      <c r="E80" s="170"/>
      <c r="F80" s="170"/>
    </row>
    <row r="81" spans="1:6" x14ac:dyDescent="0.2">
      <c r="A81" s="168"/>
      <c r="B81" s="169"/>
      <c r="C81" s="169"/>
      <c r="D81" s="170"/>
      <c r="E81" s="170"/>
      <c r="F81" s="170"/>
    </row>
    <row r="82" spans="1:6" x14ac:dyDescent="0.2">
      <c r="A82" s="168"/>
      <c r="B82" s="169"/>
      <c r="C82" s="169"/>
      <c r="D82" s="170"/>
      <c r="E82" s="170"/>
      <c r="F82" s="170"/>
    </row>
    <row r="83" spans="1:6" ht="15.75" x14ac:dyDescent="0.25">
      <c r="A83" s="124"/>
      <c r="B83" s="169"/>
      <c r="C83" s="171"/>
      <c r="D83" s="172"/>
      <c r="E83" s="172"/>
      <c r="F83" s="126"/>
    </row>
    <row r="84" spans="1:6" x14ac:dyDescent="0.2">
      <c r="A84" s="128"/>
      <c r="B84" s="169"/>
      <c r="C84" s="171"/>
      <c r="D84" s="172"/>
      <c r="E84" s="172"/>
      <c r="F84" s="126"/>
    </row>
    <row r="85" spans="1:6" x14ac:dyDescent="0.2">
      <c r="A85" s="443"/>
      <c r="B85" s="443"/>
      <c r="C85" s="443"/>
      <c r="D85" s="443"/>
      <c r="E85" s="443"/>
      <c r="F85" s="443"/>
    </row>
    <row r="86" spans="1:6" ht="13.5" thickBot="1" x14ac:dyDescent="0.25">
      <c r="A86" s="173"/>
      <c r="B86" s="174"/>
      <c r="C86" s="175"/>
      <c r="D86" s="176"/>
      <c r="E86" s="176"/>
      <c r="F86" s="177"/>
    </row>
    <row r="87" spans="1:6" ht="13.5" thickBot="1" x14ac:dyDescent="0.25">
      <c r="A87" s="178"/>
      <c r="B87" s="179"/>
      <c r="C87" s="131"/>
      <c r="D87" s="131"/>
      <c r="E87" s="131"/>
      <c r="F87" s="180"/>
    </row>
    <row r="88" spans="1:6" x14ac:dyDescent="0.2">
      <c r="A88" s="181"/>
      <c r="B88" s="182"/>
      <c r="C88" s="183"/>
      <c r="D88" s="184"/>
      <c r="E88" s="184"/>
      <c r="F88" s="184"/>
    </row>
    <row r="89" spans="1:6" x14ac:dyDescent="0.2">
      <c r="A89" s="139"/>
      <c r="B89" s="140"/>
      <c r="C89" s="140"/>
      <c r="D89" s="138"/>
      <c r="E89" s="138"/>
      <c r="F89" s="138"/>
    </row>
    <row r="90" spans="1:6" x14ac:dyDescent="0.2">
      <c r="A90" s="139"/>
      <c r="B90" s="140"/>
      <c r="C90" s="140"/>
      <c r="D90" s="138"/>
      <c r="E90" s="138"/>
      <c r="F90" s="138"/>
    </row>
    <row r="91" spans="1:6" x14ac:dyDescent="0.2">
      <c r="A91" s="142"/>
      <c r="B91" s="143"/>
      <c r="C91" s="185"/>
      <c r="D91" s="144"/>
      <c r="E91" s="144"/>
      <c r="F91" s="145"/>
    </row>
    <row r="92" spans="1:6" x14ac:dyDescent="0.2">
      <c r="A92" s="132"/>
      <c r="B92" s="133"/>
      <c r="C92" s="134"/>
      <c r="D92" s="135"/>
      <c r="E92" s="135"/>
      <c r="F92" s="135"/>
    </row>
    <row r="93" spans="1:6" x14ac:dyDescent="0.2">
      <c r="A93" s="136"/>
      <c r="B93" s="140"/>
      <c r="C93" s="140"/>
      <c r="D93" s="138"/>
      <c r="E93" s="138"/>
      <c r="F93" s="141"/>
    </row>
    <row r="94" spans="1:6" x14ac:dyDescent="0.2">
      <c r="A94" s="139"/>
      <c r="B94" s="137"/>
      <c r="C94" s="140"/>
      <c r="D94" s="138"/>
      <c r="E94" s="138"/>
      <c r="F94" s="138"/>
    </row>
    <row r="95" spans="1:6" x14ac:dyDescent="0.2">
      <c r="A95" s="139"/>
      <c r="B95" s="137"/>
      <c r="C95" s="140"/>
      <c r="D95" s="138"/>
      <c r="E95" s="138"/>
      <c r="F95" s="138"/>
    </row>
    <row r="96" spans="1:6" x14ac:dyDescent="0.2">
      <c r="A96" s="139"/>
      <c r="B96" s="137"/>
      <c r="C96" s="140"/>
      <c r="D96" s="138"/>
      <c r="E96" s="138"/>
      <c r="F96" s="164"/>
    </row>
    <row r="97" spans="1:6" x14ac:dyDescent="0.2">
      <c r="A97" s="136"/>
      <c r="B97" s="137"/>
      <c r="C97" s="140"/>
      <c r="D97" s="138"/>
      <c r="E97" s="138"/>
      <c r="F97" s="138"/>
    </row>
    <row r="98" spans="1:6" x14ac:dyDescent="0.2">
      <c r="A98" s="139"/>
      <c r="B98" s="137"/>
      <c r="C98" s="140"/>
      <c r="D98" s="138"/>
      <c r="E98" s="138"/>
      <c r="F98" s="138"/>
    </row>
    <row r="99" spans="1:6" x14ac:dyDescent="0.2">
      <c r="A99" s="136"/>
      <c r="B99" s="137"/>
      <c r="C99" s="140"/>
      <c r="D99" s="164"/>
      <c r="E99" s="164"/>
      <c r="F99" s="164"/>
    </row>
    <row r="100" spans="1:6" x14ac:dyDescent="0.2">
      <c r="A100" s="142"/>
      <c r="B100" s="143"/>
      <c r="C100" s="185"/>
      <c r="D100" s="144"/>
      <c r="E100" s="144"/>
      <c r="F100" s="145"/>
    </row>
    <row r="101" spans="1:6" x14ac:dyDescent="0.2">
      <c r="A101" s="132"/>
      <c r="B101" s="133"/>
      <c r="C101" s="134"/>
      <c r="D101" s="135"/>
      <c r="E101" s="135"/>
      <c r="F101" s="135"/>
    </row>
    <row r="102" spans="1:6" x14ac:dyDescent="0.2">
      <c r="A102" s="142"/>
      <c r="B102" s="143"/>
      <c r="C102" s="185"/>
      <c r="D102" s="144"/>
      <c r="E102" s="144"/>
      <c r="F102" s="145"/>
    </row>
    <row r="103" spans="1:6" x14ac:dyDescent="0.2">
      <c r="A103" s="132"/>
      <c r="B103" s="133"/>
      <c r="C103" s="134"/>
      <c r="D103" s="135"/>
      <c r="E103" s="135"/>
      <c r="F103" s="135"/>
    </row>
    <row r="104" spans="1:6" x14ac:dyDescent="0.2">
      <c r="A104" s="142"/>
      <c r="B104" s="143"/>
      <c r="C104" s="185"/>
      <c r="D104" s="144"/>
      <c r="E104" s="144"/>
      <c r="F104" s="145"/>
    </row>
    <row r="105" spans="1:6" x14ac:dyDescent="0.2">
      <c r="A105" s="132"/>
      <c r="B105" s="133"/>
      <c r="C105" s="134"/>
      <c r="D105" s="135"/>
      <c r="E105" s="135"/>
      <c r="F105" s="135"/>
    </row>
    <row r="106" spans="1:6" x14ac:dyDescent="0.2">
      <c r="A106" s="186"/>
      <c r="B106" s="143"/>
      <c r="C106" s="185"/>
      <c r="D106" s="187"/>
      <c r="E106" s="187"/>
      <c r="F106" s="188"/>
    </row>
    <row r="107" spans="1:6" x14ac:dyDescent="0.2">
      <c r="A107" s="132"/>
      <c r="B107" s="133"/>
      <c r="C107" s="134"/>
      <c r="D107" s="135"/>
      <c r="E107" s="135"/>
      <c r="F107" s="135"/>
    </row>
    <row r="108" spans="1:6" x14ac:dyDescent="0.2">
      <c r="A108" s="142"/>
      <c r="B108" s="143"/>
      <c r="C108" s="185"/>
      <c r="D108" s="144"/>
      <c r="E108" s="144"/>
      <c r="F108" s="145"/>
    </row>
    <row r="109" spans="1:6" x14ac:dyDescent="0.2">
      <c r="A109" s="132"/>
      <c r="B109" s="133"/>
      <c r="C109" s="134"/>
      <c r="D109" s="135"/>
      <c r="E109" s="135"/>
      <c r="F109" s="135"/>
    </row>
    <row r="110" spans="1:6" x14ac:dyDescent="0.2">
      <c r="A110" s="142"/>
      <c r="B110" s="143"/>
      <c r="C110" s="185"/>
      <c r="D110" s="144"/>
      <c r="E110" s="144"/>
      <c r="F110" s="145"/>
    </row>
    <row r="111" spans="1:6" x14ac:dyDescent="0.2">
      <c r="A111" s="132"/>
      <c r="B111" s="133"/>
      <c r="C111" s="134"/>
      <c r="D111" s="135"/>
      <c r="E111" s="135"/>
      <c r="F111" s="135"/>
    </row>
    <row r="112" spans="1:6" x14ac:dyDescent="0.2">
      <c r="A112" s="142"/>
      <c r="B112" s="143"/>
      <c r="C112" s="185"/>
      <c r="D112" s="144"/>
      <c r="E112" s="144"/>
      <c r="F112" s="145"/>
    </row>
    <row r="113" spans="1:6" ht="13.5" thickBot="1" x14ac:dyDescent="0.25">
      <c r="A113" s="189"/>
      <c r="B113" s="190"/>
      <c r="C113" s="191"/>
      <c r="D113" s="192"/>
      <c r="E113" s="192"/>
      <c r="F113" s="192"/>
    </row>
    <row r="114" spans="1:6" x14ac:dyDescent="0.2">
      <c r="A114" s="168"/>
      <c r="B114" s="169"/>
      <c r="C114" s="169"/>
      <c r="D114" s="170"/>
      <c r="E114" s="170"/>
      <c r="F114" s="170"/>
    </row>
    <row r="115" spans="1:6" x14ac:dyDescent="0.2">
      <c r="A115" s="168"/>
      <c r="B115" s="169"/>
      <c r="C115" s="169"/>
      <c r="D115" s="170"/>
      <c r="E115" s="170"/>
      <c r="F115" s="170"/>
    </row>
    <row r="116" spans="1:6" x14ac:dyDescent="0.2">
      <c r="A116" s="193"/>
      <c r="B116" s="193"/>
      <c r="C116" s="193"/>
      <c r="D116" s="193"/>
      <c r="E116" s="193"/>
      <c r="F116" s="193"/>
    </row>
    <row r="117" spans="1:6" ht="15.75" x14ac:dyDescent="0.25">
      <c r="A117" s="124"/>
      <c r="B117" s="125"/>
      <c r="C117" s="125"/>
      <c r="D117" s="125"/>
      <c r="E117" s="126"/>
      <c r="F117" s="127"/>
    </row>
    <row r="118" spans="1:6" x14ac:dyDescent="0.2">
      <c r="A118" s="128"/>
      <c r="B118" s="125"/>
      <c r="C118" s="125"/>
      <c r="D118" s="125"/>
      <c r="E118" s="126"/>
      <c r="F118" s="127"/>
    </row>
    <row r="119" spans="1:6" x14ac:dyDescent="0.2">
      <c r="A119" s="447"/>
      <c r="B119" s="447"/>
      <c r="C119" s="447"/>
      <c r="D119" s="447"/>
      <c r="E119" s="447"/>
      <c r="F119" s="447"/>
    </row>
    <row r="120" spans="1:6" ht="13.5" thickBot="1" x14ac:dyDescent="0.25">
      <c r="A120" s="129"/>
      <c r="B120" s="129"/>
      <c r="C120" s="129"/>
      <c r="D120" s="129"/>
      <c r="E120" s="129"/>
      <c r="F120" s="129"/>
    </row>
    <row r="121" spans="1:6" x14ac:dyDescent="0.2">
      <c r="A121" s="130"/>
      <c r="B121" s="131"/>
      <c r="C121" s="131"/>
      <c r="D121" s="131"/>
      <c r="E121" s="131"/>
      <c r="F121" s="131"/>
    </row>
    <row r="122" spans="1:6" x14ac:dyDescent="0.2">
      <c r="A122" s="132"/>
      <c r="B122" s="133"/>
      <c r="C122" s="134"/>
      <c r="D122" s="135"/>
      <c r="E122" s="135"/>
      <c r="F122" s="135"/>
    </row>
    <row r="123" spans="1:6" x14ac:dyDescent="0.2">
      <c r="A123" s="136"/>
      <c r="B123" s="137"/>
      <c r="C123" s="137"/>
      <c r="D123" s="138"/>
      <c r="E123" s="138"/>
      <c r="F123" s="138"/>
    </row>
    <row r="124" spans="1:6" x14ac:dyDescent="0.2">
      <c r="A124" s="139"/>
      <c r="B124" s="140"/>
      <c r="C124" s="140"/>
      <c r="D124" s="138"/>
      <c r="E124" s="138"/>
      <c r="F124" s="138"/>
    </row>
    <row r="125" spans="1:6" x14ac:dyDescent="0.2">
      <c r="A125" s="139"/>
      <c r="B125" s="140"/>
      <c r="C125" s="140"/>
      <c r="D125" s="138"/>
      <c r="E125" s="138"/>
      <c r="F125" s="138"/>
    </row>
    <row r="126" spans="1:6" x14ac:dyDescent="0.2">
      <c r="A126" s="136"/>
      <c r="B126" s="137"/>
      <c r="C126" s="140"/>
      <c r="D126" s="138"/>
      <c r="E126" s="138"/>
      <c r="F126" s="138"/>
    </row>
    <row r="127" spans="1:6" x14ac:dyDescent="0.2">
      <c r="A127" s="136"/>
      <c r="B127" s="137"/>
      <c r="C127" s="137"/>
      <c r="D127" s="138"/>
      <c r="E127" s="141"/>
      <c r="F127" s="141"/>
    </row>
    <row r="128" spans="1:6" x14ac:dyDescent="0.2">
      <c r="A128" s="142"/>
      <c r="B128" s="143"/>
      <c r="C128" s="143"/>
      <c r="D128" s="144"/>
      <c r="E128" s="144"/>
      <c r="F128" s="145"/>
    </row>
    <row r="129" spans="1:6" ht="63" customHeight="1" x14ac:dyDescent="0.2">
      <c r="A129" s="132"/>
      <c r="B129" s="133"/>
      <c r="C129" s="134"/>
      <c r="D129" s="135"/>
      <c r="E129" s="135"/>
      <c r="F129" s="135"/>
    </row>
    <row r="130" spans="1:6" x14ac:dyDescent="0.2">
      <c r="A130" s="136"/>
      <c r="B130" s="137"/>
      <c r="C130" s="137"/>
      <c r="D130" s="138"/>
      <c r="E130" s="138"/>
      <c r="F130" s="138"/>
    </row>
    <row r="131" spans="1:6" x14ac:dyDescent="0.2">
      <c r="A131" s="139"/>
      <c r="B131" s="140"/>
      <c r="C131" s="140"/>
      <c r="D131" s="138"/>
      <c r="E131" s="138"/>
      <c r="F131" s="138"/>
    </row>
    <row r="132" spans="1:6" x14ac:dyDescent="0.2">
      <c r="A132" s="136"/>
      <c r="B132" s="137"/>
      <c r="C132" s="137"/>
      <c r="D132" s="138"/>
      <c r="E132" s="138"/>
      <c r="F132" s="138"/>
    </row>
    <row r="133" spans="1:6" x14ac:dyDescent="0.2">
      <c r="A133" s="136"/>
      <c r="B133" s="137"/>
      <c r="C133" s="137"/>
      <c r="D133" s="138"/>
      <c r="E133" s="138"/>
      <c r="F133" s="138"/>
    </row>
    <row r="134" spans="1:6" x14ac:dyDescent="0.2">
      <c r="A134" s="142"/>
      <c r="B134" s="143"/>
      <c r="C134" s="143"/>
      <c r="D134" s="144"/>
      <c r="E134" s="144"/>
      <c r="F134" s="145"/>
    </row>
    <row r="135" spans="1:6" ht="68.25" customHeight="1" x14ac:dyDescent="0.2">
      <c r="A135" s="146"/>
      <c r="B135" s="134"/>
      <c r="C135" s="134"/>
      <c r="D135" s="135"/>
      <c r="E135" s="135"/>
      <c r="F135" s="135"/>
    </row>
    <row r="136" spans="1:6" ht="13.5" thickBot="1" x14ac:dyDescent="0.25">
      <c r="A136" s="147"/>
      <c r="B136" s="148"/>
      <c r="C136" s="149"/>
      <c r="D136" s="150"/>
      <c r="E136" s="150"/>
      <c r="F136" s="150"/>
    </row>
    <row r="137" spans="1:6" ht="13.5" thickBot="1" x14ac:dyDescent="0.25">
      <c r="A137" s="151"/>
      <c r="B137" s="152"/>
      <c r="C137" s="152"/>
      <c r="D137" s="153"/>
      <c r="E137" s="153"/>
      <c r="F137" s="154"/>
    </row>
    <row r="138" spans="1:6" x14ac:dyDescent="0.2">
      <c r="A138" s="194"/>
      <c r="B138" s="195"/>
      <c r="C138" s="195"/>
      <c r="D138" s="196"/>
      <c r="E138" s="196"/>
      <c r="F138" s="196"/>
    </row>
    <row r="139" spans="1:6" x14ac:dyDescent="0.2">
      <c r="A139" s="136"/>
      <c r="B139" s="159"/>
      <c r="C139" s="143"/>
      <c r="D139" s="144"/>
      <c r="E139" s="144"/>
      <c r="F139" s="145"/>
    </row>
    <row r="140" spans="1:6" x14ac:dyDescent="0.2">
      <c r="A140" s="197"/>
      <c r="B140" s="134"/>
      <c r="C140" s="134"/>
      <c r="D140" s="135"/>
      <c r="E140" s="135"/>
      <c r="F140" s="135"/>
    </row>
    <row r="141" spans="1:6" x14ac:dyDescent="0.2">
      <c r="A141" s="142"/>
      <c r="B141" s="143"/>
      <c r="C141" s="143"/>
      <c r="D141" s="144"/>
      <c r="E141" s="144"/>
      <c r="F141" s="145"/>
    </row>
    <row r="142" spans="1:6" x14ac:dyDescent="0.2">
      <c r="A142" s="146"/>
      <c r="B142" s="134"/>
      <c r="C142" s="134"/>
      <c r="D142" s="135"/>
      <c r="E142" s="135"/>
      <c r="F142" s="135"/>
    </row>
    <row r="143" spans="1:6" ht="38.25" customHeight="1" x14ac:dyDescent="0.2">
      <c r="A143" s="136"/>
      <c r="B143" s="137"/>
      <c r="C143" s="140"/>
      <c r="D143" s="138"/>
      <c r="E143" s="138"/>
      <c r="F143" s="138"/>
    </row>
    <row r="144" spans="1:6" x14ac:dyDescent="0.2">
      <c r="A144" s="139"/>
      <c r="B144" s="137"/>
      <c r="C144" s="140"/>
      <c r="D144" s="138"/>
      <c r="E144" s="138"/>
      <c r="F144" s="138"/>
    </row>
    <row r="145" spans="1:6" x14ac:dyDescent="0.2">
      <c r="A145" s="136"/>
      <c r="B145" s="137"/>
      <c r="C145" s="137"/>
      <c r="D145" s="138"/>
      <c r="E145" s="138"/>
      <c r="F145" s="138"/>
    </row>
    <row r="146" spans="1:6" x14ac:dyDescent="0.2">
      <c r="A146" s="142"/>
      <c r="B146" s="143"/>
      <c r="C146" s="143"/>
      <c r="D146" s="144"/>
      <c r="E146" s="144"/>
      <c r="F146" s="145"/>
    </row>
    <row r="147" spans="1:6" ht="56.25" customHeight="1" x14ac:dyDescent="0.2">
      <c r="A147" s="146"/>
      <c r="B147" s="134"/>
      <c r="C147" s="134"/>
      <c r="D147" s="135"/>
      <c r="E147" s="135"/>
      <c r="F147" s="135"/>
    </row>
    <row r="148" spans="1:6" x14ac:dyDescent="0.2">
      <c r="A148" s="136"/>
      <c r="B148" s="137"/>
      <c r="C148" s="137"/>
      <c r="D148" s="138"/>
      <c r="E148" s="138"/>
      <c r="F148" s="138"/>
    </row>
    <row r="149" spans="1:6" x14ac:dyDescent="0.2">
      <c r="A149" s="139"/>
      <c r="B149" s="140"/>
      <c r="C149" s="140"/>
      <c r="D149" s="138"/>
      <c r="E149" s="138"/>
      <c r="F149" s="138"/>
    </row>
    <row r="150" spans="1:6" x14ac:dyDescent="0.2">
      <c r="A150" s="139"/>
      <c r="B150" s="140"/>
      <c r="C150" s="140"/>
      <c r="D150" s="138"/>
      <c r="E150" s="138"/>
      <c r="F150" s="164"/>
    </row>
    <row r="151" spans="1:6" x14ac:dyDescent="0.2">
      <c r="A151" s="139"/>
      <c r="B151" s="140"/>
      <c r="C151" s="140"/>
      <c r="D151" s="138"/>
      <c r="E151" s="138"/>
      <c r="F151" s="138"/>
    </row>
    <row r="152" spans="1:6" x14ac:dyDescent="0.2">
      <c r="A152" s="139"/>
      <c r="B152" s="140"/>
      <c r="C152" s="140"/>
      <c r="D152" s="138"/>
      <c r="E152" s="138"/>
      <c r="F152" s="138"/>
    </row>
    <row r="153" spans="1:6" x14ac:dyDescent="0.2">
      <c r="A153" s="139"/>
      <c r="B153" s="140"/>
      <c r="C153" s="140"/>
      <c r="D153" s="138"/>
      <c r="E153" s="138"/>
      <c r="F153" s="164"/>
    </row>
    <row r="154" spans="1:6" x14ac:dyDescent="0.2">
      <c r="A154" s="142"/>
      <c r="B154" s="143"/>
      <c r="C154" s="143"/>
      <c r="D154" s="144"/>
      <c r="E154" s="144"/>
      <c r="F154" s="145"/>
    </row>
    <row r="155" spans="1:6" x14ac:dyDescent="0.2">
      <c r="A155" s="146"/>
      <c r="B155" s="134"/>
      <c r="C155" s="134"/>
      <c r="D155" s="135"/>
      <c r="E155" s="135"/>
      <c r="F155" s="135"/>
    </row>
    <row r="156" spans="1:6" ht="13.5" thickBot="1" x14ac:dyDescent="0.25">
      <c r="A156" s="198"/>
      <c r="B156" s="149"/>
      <c r="C156" s="149"/>
      <c r="D156" s="150"/>
      <c r="E156" s="150"/>
      <c r="F156" s="150"/>
    </row>
    <row r="157" spans="1:6" x14ac:dyDescent="0.2">
      <c r="A157" s="193"/>
      <c r="B157" s="193"/>
      <c r="C157" s="193"/>
      <c r="D157" s="193"/>
      <c r="E157" s="193"/>
      <c r="F157" s="193"/>
    </row>
    <row r="158" spans="1:6" x14ac:dyDescent="0.2">
      <c r="A158" s="193"/>
      <c r="B158" s="193"/>
      <c r="C158" s="193"/>
      <c r="D158" s="193"/>
      <c r="E158" s="193"/>
      <c r="F158" s="193"/>
    </row>
    <row r="159" spans="1:6" x14ac:dyDescent="0.2">
      <c r="A159" s="193"/>
      <c r="B159" s="193"/>
      <c r="C159" s="193"/>
      <c r="D159" s="193"/>
      <c r="E159" s="193"/>
      <c r="F159" s="193"/>
    </row>
    <row r="160" spans="1:6" ht="15.75" x14ac:dyDescent="0.25">
      <c r="A160" s="442"/>
      <c r="B160" s="442"/>
      <c r="C160" s="442"/>
      <c r="D160" s="442"/>
      <c r="E160" s="442"/>
      <c r="F160" s="442"/>
    </row>
    <row r="161" spans="1:6" x14ac:dyDescent="0.2">
      <c r="A161" s="128"/>
      <c r="B161" s="169"/>
      <c r="C161" s="171"/>
      <c r="D161" s="172"/>
      <c r="E161" s="172"/>
      <c r="F161" s="126"/>
    </row>
    <row r="162" spans="1:6" x14ac:dyDescent="0.2">
      <c r="A162" s="443"/>
      <c r="B162" s="443"/>
      <c r="C162" s="443"/>
      <c r="D162" s="443"/>
      <c r="E162" s="443"/>
      <c r="F162" s="443"/>
    </row>
    <row r="163" spans="1:6" ht="13.5" thickBot="1" x14ac:dyDescent="0.25">
      <c r="A163" s="173"/>
      <c r="B163" s="174"/>
      <c r="C163" s="175"/>
      <c r="D163" s="176"/>
      <c r="E163" s="176"/>
      <c r="F163" s="177"/>
    </row>
    <row r="164" spans="1:6" ht="13.5" thickBot="1" x14ac:dyDescent="0.25">
      <c r="A164" s="178"/>
      <c r="B164" s="179"/>
      <c r="C164" s="131"/>
      <c r="D164" s="131"/>
      <c r="E164" s="131"/>
      <c r="F164" s="180"/>
    </row>
    <row r="165" spans="1:6" x14ac:dyDescent="0.2">
      <c r="A165" s="181"/>
      <c r="B165" s="182"/>
      <c r="C165" s="183"/>
      <c r="D165" s="184"/>
      <c r="E165" s="184"/>
      <c r="F165" s="184"/>
    </row>
    <row r="166" spans="1:6" x14ac:dyDescent="0.2">
      <c r="A166" s="139"/>
      <c r="B166" s="140"/>
      <c r="C166" s="140"/>
      <c r="D166" s="138"/>
      <c r="E166" s="138"/>
      <c r="F166" s="138"/>
    </row>
    <row r="167" spans="1:6" x14ac:dyDescent="0.2">
      <c r="A167" s="139"/>
      <c r="B167" s="140"/>
      <c r="C167" s="140"/>
      <c r="D167" s="138"/>
      <c r="E167" s="138"/>
      <c r="F167" s="138"/>
    </row>
    <row r="168" spans="1:6" x14ac:dyDescent="0.2">
      <c r="A168" s="142"/>
      <c r="B168" s="143"/>
      <c r="C168" s="185"/>
      <c r="D168" s="144"/>
      <c r="E168" s="144"/>
      <c r="F168" s="145"/>
    </row>
    <row r="169" spans="1:6" x14ac:dyDescent="0.2">
      <c r="A169" s="132"/>
      <c r="B169" s="133"/>
      <c r="C169" s="134"/>
      <c r="D169" s="135"/>
      <c r="E169" s="135"/>
      <c r="F169" s="135"/>
    </row>
    <row r="170" spans="1:6" x14ac:dyDescent="0.2">
      <c r="A170" s="136"/>
      <c r="B170" s="140"/>
      <c r="C170" s="140"/>
      <c r="D170" s="138"/>
      <c r="E170" s="138"/>
      <c r="F170" s="141"/>
    </row>
    <row r="171" spans="1:6" x14ac:dyDescent="0.2">
      <c r="A171" s="139"/>
      <c r="B171" s="137"/>
      <c r="C171" s="140"/>
      <c r="D171" s="138"/>
      <c r="E171" s="138"/>
      <c r="F171" s="138"/>
    </row>
    <row r="172" spans="1:6" x14ac:dyDescent="0.2">
      <c r="A172" s="139"/>
      <c r="B172" s="137"/>
      <c r="C172" s="140"/>
      <c r="D172" s="138"/>
      <c r="E172" s="138"/>
      <c r="F172" s="138"/>
    </row>
    <row r="173" spans="1:6" x14ac:dyDescent="0.2">
      <c r="A173" s="139"/>
      <c r="B173" s="137"/>
      <c r="C173" s="140"/>
      <c r="D173" s="138"/>
      <c r="E173" s="138"/>
      <c r="F173" s="164"/>
    </row>
    <row r="174" spans="1:6" x14ac:dyDescent="0.2">
      <c r="A174" s="136"/>
      <c r="B174" s="137"/>
      <c r="C174" s="140"/>
      <c r="D174" s="138"/>
      <c r="E174" s="138"/>
      <c r="F174" s="138"/>
    </row>
    <row r="175" spans="1:6" x14ac:dyDescent="0.2">
      <c r="A175" s="139"/>
      <c r="B175" s="137"/>
      <c r="C175" s="140"/>
      <c r="D175" s="138"/>
      <c r="E175" s="138"/>
      <c r="F175" s="138"/>
    </row>
    <row r="176" spans="1:6" x14ac:dyDescent="0.2">
      <c r="A176" s="136"/>
      <c r="B176" s="137"/>
      <c r="C176" s="140"/>
      <c r="D176" s="138"/>
      <c r="E176" s="138"/>
      <c r="F176" s="138"/>
    </row>
    <row r="177" spans="1:6" x14ac:dyDescent="0.2">
      <c r="A177" s="142"/>
      <c r="B177" s="143"/>
      <c r="C177" s="185"/>
      <c r="D177" s="144"/>
      <c r="E177" s="144"/>
      <c r="F177" s="145"/>
    </row>
    <row r="178" spans="1:6" ht="83.25" customHeight="1" x14ac:dyDescent="0.2">
      <c r="A178" s="132"/>
      <c r="B178" s="133"/>
      <c r="C178" s="134"/>
      <c r="D178" s="135"/>
      <c r="E178" s="135"/>
      <c r="F178" s="135"/>
    </row>
    <row r="179" spans="1:6" x14ac:dyDescent="0.2">
      <c r="A179" s="142"/>
      <c r="B179" s="143"/>
      <c r="C179" s="185"/>
      <c r="D179" s="144"/>
      <c r="E179" s="144"/>
      <c r="F179" s="145"/>
    </row>
    <row r="180" spans="1:6" x14ac:dyDescent="0.2">
      <c r="A180" s="132"/>
      <c r="B180" s="133"/>
      <c r="C180" s="134"/>
      <c r="D180" s="135"/>
      <c r="E180" s="135"/>
      <c r="F180" s="135"/>
    </row>
    <row r="181" spans="1:6" x14ac:dyDescent="0.2">
      <c r="A181" s="142"/>
      <c r="B181" s="143"/>
      <c r="C181" s="185"/>
      <c r="D181" s="144"/>
      <c r="E181" s="144"/>
      <c r="F181" s="145"/>
    </row>
    <row r="182" spans="1:6" x14ac:dyDescent="0.2">
      <c r="A182" s="132"/>
      <c r="B182" s="133"/>
      <c r="C182" s="134"/>
      <c r="D182" s="135"/>
      <c r="E182" s="135"/>
      <c r="F182" s="135"/>
    </row>
    <row r="183" spans="1:6" x14ac:dyDescent="0.2">
      <c r="A183" s="186"/>
      <c r="B183" s="143"/>
      <c r="C183" s="185"/>
      <c r="D183" s="187"/>
      <c r="E183" s="187"/>
      <c r="F183" s="188"/>
    </row>
    <row r="184" spans="1:6" x14ac:dyDescent="0.2">
      <c r="A184" s="132"/>
      <c r="B184" s="133"/>
      <c r="C184" s="134"/>
      <c r="D184" s="135"/>
      <c r="E184" s="135"/>
      <c r="F184" s="135"/>
    </row>
    <row r="185" spans="1:6" x14ac:dyDescent="0.2">
      <c r="A185" s="142"/>
      <c r="B185" s="143"/>
      <c r="C185" s="185"/>
      <c r="D185" s="144"/>
      <c r="E185" s="144"/>
      <c r="F185" s="145"/>
    </row>
    <row r="186" spans="1:6" x14ac:dyDescent="0.2">
      <c r="A186" s="132"/>
      <c r="B186" s="133"/>
      <c r="C186" s="134"/>
      <c r="D186" s="135"/>
      <c r="E186" s="135"/>
      <c r="F186" s="135"/>
    </row>
    <row r="187" spans="1:6" x14ac:dyDescent="0.2">
      <c r="A187" s="142"/>
      <c r="B187" s="143"/>
      <c r="C187" s="185"/>
      <c r="D187" s="144"/>
      <c r="E187" s="144"/>
      <c r="F187" s="145"/>
    </row>
    <row r="188" spans="1:6" x14ac:dyDescent="0.2">
      <c r="A188" s="132"/>
      <c r="B188" s="133"/>
      <c r="C188" s="134"/>
      <c r="D188" s="135"/>
      <c r="E188" s="135"/>
      <c r="F188" s="135"/>
    </row>
    <row r="189" spans="1:6" x14ac:dyDescent="0.2">
      <c r="A189" s="142"/>
      <c r="B189" s="143"/>
      <c r="C189" s="185"/>
      <c r="D189" s="144"/>
      <c r="E189" s="144"/>
      <c r="F189" s="145"/>
    </row>
    <row r="190" spans="1:6" ht="13.5" thickBot="1" x14ac:dyDescent="0.25">
      <c r="A190" s="189"/>
      <c r="B190" s="190"/>
      <c r="C190" s="191"/>
      <c r="D190" s="192"/>
      <c r="E190" s="192"/>
      <c r="F190" s="192"/>
    </row>
    <row r="191" spans="1:6" x14ac:dyDescent="0.2">
      <c r="A191" s="193"/>
      <c r="B191" s="193"/>
      <c r="C191" s="193"/>
      <c r="D191" s="193"/>
      <c r="E191" s="193"/>
      <c r="F191" s="193"/>
    </row>
    <row r="192" spans="1:6" x14ac:dyDescent="0.2">
      <c r="A192" s="193"/>
      <c r="B192" s="193"/>
      <c r="C192" s="193"/>
      <c r="D192" s="193"/>
      <c r="E192" s="193"/>
      <c r="F192" s="193"/>
    </row>
    <row r="193" spans="1:6" x14ac:dyDescent="0.2">
      <c r="A193" s="193"/>
      <c r="B193" s="193"/>
      <c r="C193" s="193"/>
      <c r="D193" s="193"/>
      <c r="E193" s="193"/>
      <c r="F193" s="193"/>
    </row>
    <row r="194" spans="1:6" ht="15.75" x14ac:dyDescent="0.25">
      <c r="A194" s="442"/>
      <c r="B194" s="442"/>
      <c r="C194" s="442"/>
      <c r="D194" s="442"/>
      <c r="E194" s="442"/>
      <c r="F194" s="442"/>
    </row>
    <row r="195" spans="1:6" x14ac:dyDescent="0.2">
      <c r="A195" s="193"/>
      <c r="B195" s="193"/>
      <c r="C195" s="193"/>
      <c r="D195" s="193"/>
      <c r="E195" s="193"/>
      <c r="F195" s="193"/>
    </row>
    <row r="196" spans="1:6" x14ac:dyDescent="0.2">
      <c r="A196" s="443"/>
      <c r="B196" s="443"/>
      <c r="C196" s="443"/>
      <c r="D196" s="443"/>
      <c r="E196" s="443"/>
      <c r="F196" s="443"/>
    </row>
    <row r="197" spans="1:6" ht="13.5" thickBot="1" x14ac:dyDescent="0.25">
      <c r="A197" s="193"/>
      <c r="B197" s="193"/>
      <c r="C197" s="193"/>
      <c r="D197" s="193"/>
      <c r="E197" s="193"/>
      <c r="F197" s="193"/>
    </row>
    <row r="198" spans="1:6" x14ac:dyDescent="0.2">
      <c r="A198" s="199"/>
      <c r="B198" s="200"/>
      <c r="C198" s="200"/>
      <c r="D198" s="200"/>
      <c r="E198" s="200"/>
      <c r="F198" s="200"/>
    </row>
    <row r="199" spans="1:6" x14ac:dyDescent="0.2">
      <c r="A199" s="201"/>
      <c r="B199" s="202"/>
      <c r="C199" s="133"/>
      <c r="D199" s="135"/>
      <c r="E199" s="135"/>
      <c r="F199" s="135"/>
    </row>
    <row r="200" spans="1:6" x14ac:dyDescent="0.2">
      <c r="A200" s="203"/>
    </row>
    <row r="201" spans="1:6" x14ac:dyDescent="0.2">
      <c r="A201" s="201"/>
      <c r="B201" s="202"/>
      <c r="C201" s="133"/>
      <c r="D201" s="135"/>
      <c r="E201" s="135"/>
      <c r="F201" s="135"/>
    </row>
    <row r="202" spans="1:6" x14ac:dyDescent="0.2">
      <c r="A202" s="203"/>
    </row>
    <row r="203" spans="1:6" x14ac:dyDescent="0.2">
      <c r="A203" s="201"/>
      <c r="B203" s="202"/>
      <c r="C203" s="133"/>
      <c r="D203" s="135"/>
      <c r="E203" s="135"/>
      <c r="F203" s="135"/>
    </row>
    <row r="204" spans="1:6" x14ac:dyDescent="0.2">
      <c r="A204" s="203"/>
    </row>
    <row r="205" spans="1:6" x14ac:dyDescent="0.2">
      <c r="A205" s="201"/>
      <c r="B205" s="202"/>
      <c r="C205" s="133"/>
      <c r="D205" s="135"/>
      <c r="E205" s="135"/>
      <c r="F205" s="135"/>
    </row>
    <row r="206" spans="1:6" x14ac:dyDescent="0.2">
      <c r="A206" s="203"/>
    </row>
    <row r="207" spans="1:6" x14ac:dyDescent="0.2">
      <c r="A207" s="201"/>
      <c r="B207" s="202"/>
      <c r="C207" s="133"/>
      <c r="D207" s="135"/>
      <c r="E207" s="135"/>
      <c r="F207" s="135"/>
    </row>
    <row r="208" spans="1:6" x14ac:dyDescent="0.2">
      <c r="A208" s="203"/>
    </row>
    <row r="209" spans="1:6" ht="13.5" thickBot="1" x14ac:dyDescent="0.25">
      <c r="A209" s="204"/>
      <c r="B209" s="205"/>
      <c r="C209" s="205"/>
      <c r="D209" s="206"/>
      <c r="E209" s="206"/>
      <c r="F209" s="206"/>
    </row>
    <row r="210" spans="1:6" x14ac:dyDescent="0.2">
      <c r="A210" s="193"/>
      <c r="B210" s="193"/>
      <c r="C210" s="193"/>
      <c r="D210" s="193"/>
      <c r="E210" s="193"/>
      <c r="F210" s="193"/>
    </row>
    <row r="211" spans="1:6" x14ac:dyDescent="0.2">
      <c r="A211" s="193"/>
      <c r="B211" s="193"/>
      <c r="C211" s="193"/>
      <c r="D211" s="193"/>
      <c r="E211" s="193"/>
      <c r="F211" s="193"/>
    </row>
    <row r="212" spans="1:6" x14ac:dyDescent="0.2">
      <c r="A212" s="193"/>
      <c r="B212" s="193"/>
      <c r="C212" s="193"/>
      <c r="D212" s="193"/>
      <c r="E212" s="193"/>
      <c r="F212" s="193"/>
    </row>
    <row r="213" spans="1:6" ht="15.75" x14ac:dyDescent="0.25">
      <c r="A213" s="442"/>
      <c r="B213" s="442"/>
      <c r="C213" s="442"/>
      <c r="D213" s="442"/>
      <c r="E213" s="442"/>
      <c r="F213" s="442"/>
    </row>
    <row r="214" spans="1:6" x14ac:dyDescent="0.2">
      <c r="A214" s="193"/>
      <c r="B214" s="193"/>
      <c r="C214" s="193"/>
      <c r="D214" s="193"/>
      <c r="E214" s="193"/>
      <c r="F214" s="193"/>
    </row>
    <row r="215" spans="1:6" x14ac:dyDescent="0.2">
      <c r="A215" s="443"/>
      <c r="B215" s="443"/>
      <c r="C215" s="443"/>
      <c r="D215" s="443"/>
      <c r="E215" s="443"/>
      <c r="F215" s="443"/>
    </row>
    <row r="216" spans="1:6" ht="13.5" thickBot="1" x14ac:dyDescent="0.25">
      <c r="A216" s="193"/>
      <c r="B216" s="193"/>
      <c r="C216" s="193"/>
      <c r="D216" s="193"/>
      <c r="E216" s="193"/>
      <c r="F216" s="193"/>
    </row>
    <row r="217" spans="1:6" x14ac:dyDescent="0.2">
      <c r="A217" s="199"/>
      <c r="B217" s="200"/>
      <c r="C217" s="200"/>
      <c r="D217" s="200"/>
      <c r="E217" s="200"/>
      <c r="F217" s="200"/>
    </row>
    <row r="218" spans="1:6" x14ac:dyDescent="0.2">
      <c r="A218" s="201"/>
      <c r="B218" s="202"/>
      <c r="C218" s="133"/>
      <c r="D218" s="135"/>
      <c r="E218" s="135"/>
      <c r="F218" s="135"/>
    </row>
    <row r="219" spans="1:6" x14ac:dyDescent="0.2">
      <c r="A219" s="203"/>
    </row>
    <row r="220" spans="1:6" x14ac:dyDescent="0.2">
      <c r="A220" s="201"/>
      <c r="B220" s="202"/>
      <c r="C220" s="133"/>
      <c r="D220" s="135"/>
      <c r="E220" s="135"/>
      <c r="F220" s="135"/>
    </row>
    <row r="221" spans="1:6" x14ac:dyDescent="0.2">
      <c r="A221" s="203"/>
    </row>
    <row r="222" spans="1:6" x14ac:dyDescent="0.2">
      <c r="A222" s="201"/>
      <c r="B222" s="202"/>
      <c r="C222" s="133"/>
      <c r="D222" s="135"/>
      <c r="E222" s="135"/>
      <c r="F222" s="135"/>
    </row>
    <row r="223" spans="1:6" x14ac:dyDescent="0.2">
      <c r="A223" s="203"/>
    </row>
    <row r="224" spans="1:6" x14ac:dyDescent="0.2">
      <c r="A224" s="201"/>
      <c r="B224" s="202"/>
      <c r="C224" s="133"/>
      <c r="D224" s="135"/>
      <c r="E224" s="135"/>
      <c r="F224" s="135"/>
    </row>
    <row r="225" spans="1:6" x14ac:dyDescent="0.2">
      <c r="A225" s="203"/>
    </row>
    <row r="226" spans="1:6" x14ac:dyDescent="0.2">
      <c r="A226" s="201"/>
      <c r="B226" s="202"/>
      <c r="C226" s="133"/>
      <c r="D226" s="135"/>
      <c r="E226" s="135"/>
      <c r="F226" s="135"/>
    </row>
    <row r="227" spans="1:6" x14ac:dyDescent="0.2">
      <c r="A227" s="203"/>
    </row>
    <row r="228" spans="1:6" ht="13.5" thickBot="1" x14ac:dyDescent="0.25">
      <c r="A228" s="204"/>
      <c r="B228" s="205"/>
      <c r="C228" s="205"/>
      <c r="D228" s="206"/>
      <c r="E228" s="206"/>
      <c r="F228" s="206"/>
    </row>
    <row r="229" spans="1:6" x14ac:dyDescent="0.2">
      <c r="A229" s="193"/>
      <c r="B229" s="193"/>
      <c r="C229" s="193"/>
      <c r="D229" s="193"/>
      <c r="E229" s="193"/>
      <c r="F229" s="193"/>
    </row>
    <row r="230" spans="1:6" x14ac:dyDescent="0.2">
      <c r="A230" s="193"/>
      <c r="B230" s="193"/>
      <c r="C230" s="193"/>
      <c r="D230" s="193"/>
      <c r="E230" s="193"/>
      <c r="F230" s="193"/>
    </row>
    <row r="231" spans="1:6" x14ac:dyDescent="0.2">
      <c r="A231" s="193"/>
      <c r="B231" s="193"/>
      <c r="C231" s="193"/>
      <c r="D231" s="193"/>
      <c r="E231" s="193"/>
      <c r="F231" s="193"/>
    </row>
    <row r="232" spans="1:6" ht="15.75" x14ac:dyDescent="0.25">
      <c r="A232" s="442"/>
      <c r="B232" s="442"/>
      <c r="C232" s="442"/>
      <c r="D232" s="442"/>
      <c r="E232" s="442"/>
      <c r="F232" s="442"/>
    </row>
    <row r="233" spans="1:6" x14ac:dyDescent="0.2">
      <c r="A233" s="193"/>
      <c r="B233" s="193"/>
      <c r="C233" s="193"/>
      <c r="D233" s="193"/>
      <c r="E233" s="193"/>
      <c r="F233" s="193"/>
    </row>
    <row r="234" spans="1:6" x14ac:dyDescent="0.2">
      <c r="A234" s="443"/>
      <c r="B234" s="443"/>
      <c r="C234" s="443"/>
      <c r="D234" s="443"/>
      <c r="E234" s="443"/>
      <c r="F234" s="443"/>
    </row>
    <row r="235" spans="1:6" ht="13.5" thickBot="1" x14ac:dyDescent="0.25">
      <c r="A235" s="193"/>
      <c r="B235" s="193"/>
      <c r="C235" s="193"/>
      <c r="D235" s="193"/>
      <c r="E235" s="193"/>
      <c r="F235" s="193"/>
    </row>
    <row r="236" spans="1:6" x14ac:dyDescent="0.2">
      <c r="A236" s="199"/>
      <c r="B236" s="200"/>
      <c r="C236" s="200"/>
      <c r="D236" s="200"/>
      <c r="E236" s="200"/>
      <c r="F236" s="200"/>
    </row>
    <row r="237" spans="1:6" ht="13.5" thickBot="1" x14ac:dyDescent="0.25">
      <c r="A237" s="207"/>
      <c r="B237" s="208"/>
      <c r="C237" s="209"/>
      <c r="D237" s="210"/>
      <c r="E237" s="210"/>
      <c r="F237" s="210"/>
    </row>
    <row r="238" spans="1:6" x14ac:dyDescent="0.2">
      <c r="A238" s="193"/>
      <c r="B238" s="193"/>
      <c r="C238" s="193"/>
      <c r="D238" s="193"/>
      <c r="E238" s="193"/>
      <c r="F238" s="193"/>
    </row>
    <row r="239" spans="1:6" x14ac:dyDescent="0.2">
      <c r="A239" s="193"/>
      <c r="B239" s="193"/>
      <c r="C239" s="193"/>
      <c r="D239" s="193"/>
      <c r="E239" s="193"/>
      <c r="F239" s="193"/>
    </row>
    <row r="240" spans="1:6" x14ac:dyDescent="0.2">
      <c r="A240" s="193"/>
      <c r="B240" s="193"/>
      <c r="C240" s="193"/>
      <c r="D240" s="193"/>
      <c r="E240" s="193"/>
      <c r="F240" s="193"/>
    </row>
    <row r="241" spans="1:6" ht="15.75" x14ac:dyDescent="0.25">
      <c r="A241" s="442"/>
      <c r="B241" s="442"/>
      <c r="C241" s="442"/>
      <c r="D241" s="442"/>
      <c r="E241" s="442"/>
      <c r="F241" s="442"/>
    </row>
    <row r="242" spans="1:6" x14ac:dyDescent="0.2">
      <c r="A242" s="193"/>
      <c r="B242" s="193"/>
      <c r="C242" s="193"/>
      <c r="D242" s="193"/>
      <c r="E242" s="193"/>
      <c r="F242" s="193"/>
    </row>
    <row r="243" spans="1:6" x14ac:dyDescent="0.2">
      <c r="A243" s="443"/>
      <c r="B243" s="443"/>
      <c r="C243" s="443"/>
      <c r="D243" s="443"/>
      <c r="E243" s="443"/>
      <c r="F243" s="443"/>
    </row>
    <row r="244" spans="1:6" ht="13.5" thickBot="1" x14ac:dyDescent="0.25">
      <c r="A244" s="193"/>
      <c r="B244" s="193"/>
      <c r="C244" s="193"/>
      <c r="D244" s="193"/>
      <c r="E244" s="193"/>
      <c r="F244" s="193"/>
    </row>
    <row r="245" spans="1:6" x14ac:dyDescent="0.2">
      <c r="A245" s="199"/>
      <c r="B245" s="200"/>
      <c r="C245" s="200"/>
      <c r="D245" s="200"/>
      <c r="E245" s="200"/>
      <c r="F245" s="200"/>
    </row>
    <row r="246" spans="1:6" ht="120.75" customHeight="1" thickBot="1" x14ac:dyDescent="0.25">
      <c r="A246" s="207"/>
      <c r="B246" s="208"/>
      <c r="C246" s="209"/>
      <c r="D246" s="210"/>
      <c r="E246" s="210"/>
      <c r="F246" s="210"/>
    </row>
  </sheetData>
  <mergeCells count="15">
    <mergeCell ref="A1:F30"/>
    <mergeCell ref="A34:F34"/>
    <mergeCell ref="A41:F41"/>
    <mergeCell ref="A85:F85"/>
    <mergeCell ref="A119:F119"/>
    <mergeCell ref="A160:F160"/>
    <mergeCell ref="A162:F162"/>
    <mergeCell ref="A194:F194"/>
    <mergeCell ref="A196:F196"/>
    <mergeCell ref="A243:F243"/>
    <mergeCell ref="A213:F213"/>
    <mergeCell ref="A215:F215"/>
    <mergeCell ref="A232:F232"/>
    <mergeCell ref="A234:F234"/>
    <mergeCell ref="A241:F241"/>
  </mergeCells>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1a488d8f3b9bf50499171155a8ba331d">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b00f2a0b5ebf9868f61efc512b53dbb7"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ebeef9ca-c00b-443c-ae4d-d16a6508f86d"/>
    <ds:schemaRef ds:uri="http://purl.org/dc/elements/1.1/"/>
    <ds:schemaRef ds:uri="http://purl.org/dc/terms/"/>
    <ds:schemaRef ds:uri="f00c05a3-a522-4b3b-aeec-75a37a6bc44f"/>
    <ds:schemaRef ds:uri="http://schemas.microsoft.com/office/2006/metadata/propertie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30AA2F86-D124-484E-BACA-C0E06EDCC7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3</vt:i4>
      </vt:variant>
    </vt:vector>
  </HeadingPairs>
  <TitlesOfParts>
    <vt:vector size="10" baseType="lpstr">
      <vt:lpstr>Opći podaci</vt:lpstr>
      <vt:lpstr>Bilanca</vt:lpstr>
      <vt:lpstr>RDG</vt:lpstr>
      <vt:lpstr>NT_I</vt:lpstr>
      <vt:lpstr>NT_D</vt:lpstr>
      <vt:lpstr>PK</vt:lpstr>
      <vt:lpstr>Bilješke</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Petar</cp:lastModifiedBy>
  <cp:lastPrinted>2021-07-03T11:12:27Z</cp:lastPrinted>
  <dcterms:created xsi:type="dcterms:W3CDTF">2008-10-17T11:51:54Z</dcterms:created>
  <dcterms:modified xsi:type="dcterms:W3CDTF">2021-07-03T14:02:24Z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